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01"/>
  <workbookPr/>
  <mc:AlternateContent xmlns:mc="http://schemas.openxmlformats.org/markup-compatibility/2006">
    <mc:Choice Requires="x15">
      <x15ac:absPath xmlns:x15ac="http://schemas.microsoft.com/office/spreadsheetml/2010/11/ac" url="C:\Users\0251\Desktop\"/>
    </mc:Choice>
  </mc:AlternateContent>
  <xr:revisionPtr revIDLastSave="0" documentId="13_ncr:1_{205B05DE-0E0E-449B-862E-85EC5A9FDD20}" xr6:coauthVersionLast="38" xr6:coauthVersionMax="38" xr10:uidLastSave="{00000000-0000-0000-0000-000000000000}"/>
  <bookViews>
    <workbookView xWindow="0" yWindow="0" windowWidth="20490" windowHeight="7545" firstSheet="13" activeTab="13"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8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C38" i="10"/>
  <c r="CO37" i="10"/>
  <c r="BW37" i="10"/>
  <c r="BE37" i="10"/>
  <c r="AM37" i="10"/>
  <c r="C37" i="10"/>
  <c r="CO36" i="10"/>
  <c r="BW36" i="10"/>
  <c r="BE36" i="10"/>
  <c r="AM36" i="10"/>
  <c r="C36" i="10"/>
  <c r="CO35" i="10"/>
  <c r="BW35" i="10"/>
  <c r="BE35" i="10"/>
  <c r="AM35" i="10"/>
  <c r="C35" i="10"/>
  <c r="CO34" i="10"/>
  <c r="BW34" i="10"/>
  <c r="AM34" i="10"/>
  <c r="C34" i="10"/>
  <c r="U34" i="10" s="1"/>
  <c r="U35" i="10" s="1"/>
  <c r="U36" i="10" s="1"/>
  <c r="U37" i="10" s="1"/>
  <c r="U38" i="10" s="1"/>
  <c r="BE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<sst xmlns="http://schemas.openxmlformats.org/spreadsheetml/2006/main" count="1180" uniqueCount="577">
  <si>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</si>
  <si>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</si>
  <si>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</si>
  <si>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</si>
  <si>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</si>
  <si>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</si>
  <si>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</si>
  <si>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</si>
  <si>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</si>
  <si>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</si>
  <si>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</si>
  <si>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</si>
  <si>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</si>
  <si>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</si>
  <si>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</si>
  <si>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</si>
  <si>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</si>
  <si>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</si>
  <si>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</si>
  <si>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</si>
  <si>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</si>
  <si>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</si>
  <si>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</si>
  <si>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</si>
  <si>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</si>
  <si>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</si>
  <si>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</si>
  <si>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</si>
  <si>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</si>
  <si>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</si>
  <si>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</si>
  <si>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</si>
  <si>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</si>
  <si>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</si>
  <si>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</si>
  <si>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</si>
  <si>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</si>
  <si>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</si>
  <si>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</si>
  <si>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</si>
  <si>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</si>
  <si>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</si>
  <si>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</si>
  <si>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</si>
  <si>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</si>
  <si>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(積立額が多い上位５基金を記載(H29年度末現在))</t>
    <rPh sb="1" eb="3">
      <t>ツミタテ</t>
    </rPh>
    <rPh sb="3" eb="4">
      <t>ガク</t>
    </rPh>
    <rPh sb="5" eb="6">
      <t>オオ</t>
    </rPh>
    <rPh sb="7" eb="9">
      <t>ジョウイ</t>
    </rPh>
    <rPh sb="10" eb="12">
      <t>キキン</t>
    </rPh>
    <rPh sb="13" eb="15">
      <t>キサイ</t>
    </rPh>
    <rPh sb="19" eb="22">
      <t>ネンドマツ</t>
    </rPh>
    <rPh sb="22" eb="24">
      <t>ゲンザイ</t>
    </rPh>
    <phoneticPr fontId="11"/>
  </si>
  <si>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</si>
  <si>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</si>
  <si>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</si>
  <si>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</si>
  <si>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</si>
  <si>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</si>
  <si>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</si>
  <si>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</si>
  <si>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</si>
  <si>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</si>
  <si>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</si>
  <si>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</si>
  <si>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</si>
  <si>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</si>
  <si>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</si>
  <si>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</si>
  <si>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</si>
  <si>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</si>
  <si>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</si>
  <si>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</si>
  <si>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</si>
  <si>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</si>
  <si>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</si>
  <si>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</si>
  <si>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</si>
  <si>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</si>
  <si>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</si>
  <si>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</si>
  <si>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</si>
  <si>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</si>
  <si>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</si>
  <si>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</si>
  <si>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</si>
  <si>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</si>
  <si>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Ⅰ－２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</si>
  <si>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</si>
  <si>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</si>
  <si>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</si>
  <si>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</si>
  <si>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</si>
  <si>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</si>
  <si>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</si>
  <si>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</si>
  <si>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</si>
  <si>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</si>
  <si>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</si>
  <si>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</si>
  <si>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川内村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</si>
  <si>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</si>
  <si>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</si>
  <si>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</si>
  <si>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</si>
  <si>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</si>
  <si>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</si>
  <si>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</si>
  <si>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</si>
  <si>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</si>
  <si>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</si>
  <si>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</si>
  <si>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</si>
  <si>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</si>
  <si>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</si>
  <si>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</si>
  <si>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</si>
  <si>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</si>
  <si>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</si>
  <si>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</si>
  <si>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</si>
  <si>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</si>
  <si>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</si>
  <si>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</si>
  <si>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-28.3</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</si>
  <si>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</si>
  <si>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</si>
  <si>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</si>
  <si>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</si>
  <si>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</si>
  <si>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</si>
  <si>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</si>
  <si>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</si>
  <si>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</si>
  <si>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</si>
  <si>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</si>
  <si>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</si>
  <si>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</si>
  <si>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</si>
  <si>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</si>
  <si>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</si>
  <si>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</si>
  <si>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</si>
  <si>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</si>
  <si>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</si>
  <si>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</si>
  <si>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</si>
  <si>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</si>
  <si>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</si>
  <si>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</si>
  <si>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0"/>
  </si>
  <si>
    <t>うち日本人(％)</t>
    <phoneticPr fontId="5"/>
  </si>
  <si>
    <t>-1.1</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</si>
  <si>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</si>
  <si>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</si>
  <si>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</si>
  <si>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</si>
  <si>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</si>
  <si>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</si>
  <si>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</si>
  <si>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</si>
  <si>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</si>
  <si>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</si>
  <si>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</si>
  <si>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</si>
  <si>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</si>
  <si>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</si>
  <si>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</si>
  <si>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</si>
  <si>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</si>
  <si>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</si>
  <si>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</si>
  <si>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</si>
  <si>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</si>
  <si>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</si>
  <si>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</si>
  <si>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</si>
  <si>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</si>
  <si>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</si>
  <si>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</si>
  <si>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</si>
  <si>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</si>
  <si>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</si>
  <si>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</si>
  <si>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</si>
  <si>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</si>
  <si>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</si>
  <si>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</si>
  <si>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</si>
  <si>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</si>
  <si>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</si>
  <si>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</si>
  <si>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</si>
  <si>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</si>
  <si>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</si>
  <si>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</si>
  <si>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</si>
  <si>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</si>
  <si>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</si>
  <si>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</si>
  <si>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</si>
  <si>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</si>
  <si>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</si>
  <si>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</si>
  <si>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</si>
  <si>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</si>
  <si>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</si>
  <si>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</si>
  <si>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</si>
  <si>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</si>
  <si>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</si>
  <si>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福島県川内村</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</si>
  <si>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</si>
  <si>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</si>
  <si>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</si>
  <si>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</si>
  <si>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</si>
  <si>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</si>
  <si>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</si>
  <si>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</si>
  <si>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</si>
  <si>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</si>
  <si>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</si>
  <si>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</si>
  <si>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</si>
  <si>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</si>
  <si>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</si>
  <si>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</si>
  <si>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</si>
  <si>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</si>
  <si>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</si>
  <si>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</si>
  <si>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</si>
  <si>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</si>
  <si>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</si>
  <si>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</si>
  <si>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</si>
  <si>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</si>
  <si>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</si>
  <si>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</si>
  <si>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</si>
  <si>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</si>
  <si>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</si>
  <si>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</si>
  <si>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</si>
  <si>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</si>
  <si>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</si>
  <si>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</si>
  <si>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</si>
  <si>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</si>
  <si>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</si>
  <si>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t>
    <phoneticPr fontId="5"/>
  </si>
  <si>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</si>
  <si>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</si>
  <si>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</si>
  <si>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</si>
  <si>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</si>
  <si>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</si>
  <si>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</si>
  <si>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</si>
  <si>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</si>
  <si>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</si>
  <si>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</si>
  <si>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</si>
  <si>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</si>
  <si>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</si>
  <si>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</si>
  <si>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</si>
  <si>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</si>
  <si>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</si>
  <si>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</si>
  <si>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</si>
  <si>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</si>
  <si>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</si>
  <si>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</si>
  <si>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</si>
  <si>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</si>
  <si>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</si>
  <si>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</si>
  <si>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</si>
  <si>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</si>
  <si>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</si>
  <si>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</si>
  <si>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</si>
  <si>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</si>
  <si>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</si>
  <si>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</si>
  <si>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</si>
  <si>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</si>
  <si>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</si>
  <si>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</si>
  <si>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</si>
  <si>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</si>
  <si>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</si>
  <si>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</si>
  <si>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</si>
  <si>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</si>
  <si>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</si>
  <si>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</si>
  <si>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</si>
  <si>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</si>
  <si>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</si>
  <si>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</si>
  <si>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</si>
  <si>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</si>
  <si>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</si>
  <si>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</si>
  <si>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</si>
  <si>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</si>
  <si>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</si>
  <si>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</si>
  <si>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</si>
  <si>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</si>
  <si>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</si>
  <si>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</si>
  <si>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</si>
  <si>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</si>
  <si>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</si>
  <si>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</si>
  <si>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</si>
  <si>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</si>
  <si>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</si>
  <si>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</si>
  <si>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</si>
  <si>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</si>
  <si>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</si>
  <si>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</si>
  <si>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</si>
  <si>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</si>
  <si>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</si>
  <si>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</si>
  <si>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</si>
  <si>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</si>
  <si>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</si>
  <si>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</si>
  <si>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</si>
  <si>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</si>
  <si>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</si>
  <si>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</si>
  <si>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</si>
  <si>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</si>
  <si>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</si>
  <si>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</si>
  <si>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</si>
  <si>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</si>
  <si>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</si>
  <si>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</si>
  <si>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</si>
  <si>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</si>
  <si>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</si>
  <si>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</si>
  <si>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</si>
  <si>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</si>
  <si>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</si>
  <si>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</si>
  <si>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</si>
  <si>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</si>
  <si>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</si>
  <si>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</si>
  <si>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</si>
  <si>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</si>
  <si>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</si>
  <si>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福島県川内村</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</si>
  <si>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</si>
  <si>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</si>
  <si>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</si>
  <si>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</si>
  <si>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</si>
  <si>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</si>
  <si>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</si>
  <si>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</si>
  <si>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</si>
  <si>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</si>
  <si>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</si>
  <si>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</si>
  <si>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</si>
  <si>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</si>
  <si>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</si>
  <si>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</si>
  <si>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</si>
  <si>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</si>
  <si>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</si>
  <si>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</si>
  <si>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</si>
  <si>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</si>
  <si>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</si>
  <si>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</si>
  <si>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</si>
  <si>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</si>
  <si>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</si>
  <si>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</si>
  <si>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</si>
  <si>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</si>
  <si>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</si>
  <si>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</si>
  <si>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</si>
  <si>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</si>
  <si>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</si>
  <si>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国民健康保険直営診療施設勘定特別会計</t>
    <phoneticPr fontId="5"/>
  </si>
  <si>
    <t>介護保険事業勘定特別会計</t>
    <phoneticPr fontId="5"/>
  </si>
  <si>
    <t>介護サービス事業勘定特別会計</t>
    <phoneticPr fontId="5"/>
  </si>
  <si>
    <t>後期高齢者医療特別会計</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</si>
  <si>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</si>
  <si>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</si>
  <si>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</si>
  <si>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</si>
  <si>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</si>
  <si>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</si>
  <si>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総費用
（歳出）</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</si>
  <si>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</si>
  <si>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</si>
  <si>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</si>
  <si>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</si>
  <si>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</si>
  <si>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</si>
  <si>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</si>
  <si>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</si>
  <si>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</si>
  <si>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</si>
  <si>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</si>
  <si>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</si>
  <si>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</si>
  <si>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</si>
  <si>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</si>
  <si>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</si>
  <si>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</si>
  <si>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</si>
  <si>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</si>
  <si>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</si>
  <si>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t>
    <phoneticPr fontId="5"/>
  </si>
  <si>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</si>
  <si>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</si>
  <si>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</si>
  <si>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</si>
  <si>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</si>
  <si>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</si>
  <si>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</si>
  <si>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</si>
  <si>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</si>
  <si>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</si>
  <si>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</si>
  <si>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</si>
  <si>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</si>
  <si>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</si>
  <si>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</si>
  <si>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</si>
  <si>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</si>
  <si>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</si>
  <si>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</si>
  <si>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</si>
  <si>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</si>
  <si>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</si>
  <si>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</si>
  <si>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</si>
  <si>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</si>
  <si>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</si>
  <si>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</si>
  <si>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</si>
  <si>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</si>
  <si>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</si>
  <si>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</si>
  <si>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</si>
  <si>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</si>
  <si>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</si>
  <si>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</si>
  <si>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</si>
  <si>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</si>
  <si>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</si>
  <si>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</si>
  <si>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</si>
  <si>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</si>
  <si>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</si>
  <si>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</si>
  <si>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</si>
  <si>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</si>
  <si>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</si>
  <si>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</si>
  <si>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</si>
  <si>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</si>
  <si>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</si>
  <si>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</si>
  <si>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</si>
  <si>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</si>
  <si>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</si>
  <si>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</si>
  <si>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</si>
  <si>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</si>
  <si>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</si>
  <si>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</si>
  <si>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</si>
  <si>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</si>
  <si>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</si>
  <si>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</si>
  <si>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</si>
  <si>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</si>
  <si>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</si>
  <si>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</si>
  <si>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</si>
  <si>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</si>
  <si>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</si>
  <si>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</si>
  <si>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</si>
  <si>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</si>
  <si>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</si>
  <si>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</si>
  <si>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</si>
  <si>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</si>
  <si>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</si>
  <si>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</si>
  <si>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</si>
  <si>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</si>
  <si>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</si>
  <si>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</si>
  <si>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</si>
  <si>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</si>
  <si>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</si>
  <si>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</si>
  <si>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</si>
  <si>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</si>
  <si>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</si>
  <si>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</si>
  <si>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</si>
  <si>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</si>
  <si>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</si>
  <si>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</si>
  <si>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</si>
  <si>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</si>
  <si>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</si>
  <si>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</si>
  <si>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</si>
  <si>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</si>
  <si>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</si>
  <si>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</si>
  <si>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</si>
  <si>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</si>
  <si>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</si>
  <si>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</si>
  <si>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</si>
  <si>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</si>
  <si>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</si>
  <si>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</si>
  <si>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</si>
  <si>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</si>
  <si>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</si>
  <si>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</si>
  <si>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</si>
  <si>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3.34</t>
  </si>
  <si>
    <t>▲ 0.20</t>
  </si>
  <si>
    <t>▲ 26.64</t>
  </si>
  <si>
    <t>▲ 0.76</t>
  </si>
  <si>
    <t>▲ 12.03</t>
  </si>
  <si>
    <t>一般会計</t>
  </si>
  <si>
    <t>介護保険事業勘定特別会計</t>
  </si>
  <si>
    <t>国民健康保険事業勘定特別会計</t>
  </si>
  <si>
    <t>国民健康保険直営診療施設勘定特別会計</t>
  </si>
  <si>
    <t>農業集落排水事業特別会計</t>
  </si>
  <si>
    <t>後期高齢者医療特別会計</t>
  </si>
  <si>
    <t>介護サービス事業勘定特別会計</t>
  </si>
  <si>
    <t>その他会計（赤字）</t>
  </si>
  <si>
    <t>その他会計（黒字）</t>
  </si>
  <si>
    <t>‐</t>
    <phoneticPr fontId="2"/>
  </si>
  <si>
    <t>双葉地方広域市町村圏組合　一般会計</t>
    <rPh sb="0" eb="2">
      <t>フタバ</t>
    </rPh>
    <rPh sb="2" eb="4">
      <t>チホウ</t>
    </rPh>
    <rPh sb="4" eb="6">
      <t>コウイキ</t>
    </rPh>
    <rPh sb="6" eb="9">
      <t>シチョウソン</t>
    </rPh>
    <rPh sb="9" eb="10">
      <t>ケン</t>
    </rPh>
    <rPh sb="10" eb="12">
      <t>クミアイ</t>
    </rPh>
    <rPh sb="13" eb="15">
      <t>イッパン</t>
    </rPh>
    <rPh sb="15" eb="17">
      <t>カイケイ</t>
    </rPh>
    <phoneticPr fontId="2"/>
  </si>
  <si>
    <t>双葉地方広域市町村圏組合　下水道事業特別会計</t>
    <rPh sb="0" eb="2">
      <t>フタバ</t>
    </rPh>
    <rPh sb="2" eb="4">
      <t>チホウ</t>
    </rPh>
    <rPh sb="4" eb="6">
      <t>コウイキ</t>
    </rPh>
    <rPh sb="6" eb="9">
      <t>シチョウソン</t>
    </rPh>
    <rPh sb="9" eb="10">
      <t>ケン</t>
    </rPh>
    <rPh sb="10" eb="12">
      <t>クミアイ</t>
    </rPh>
    <rPh sb="13" eb="16">
      <t>ゲスイドウ</t>
    </rPh>
    <rPh sb="16" eb="18">
      <t>ジギョウ</t>
    </rPh>
    <rPh sb="18" eb="20">
      <t>トクベツ</t>
    </rPh>
    <rPh sb="20" eb="22">
      <t>カイケイ</t>
    </rPh>
    <phoneticPr fontId="2"/>
  </si>
  <si>
    <t>公立小野町地方綜合病院企業団</t>
    <rPh sb="0" eb="2">
      <t>コウリツ</t>
    </rPh>
    <rPh sb="2" eb="5">
      <t>オノマチ</t>
    </rPh>
    <rPh sb="5" eb="7">
      <t>チホウ</t>
    </rPh>
    <rPh sb="7" eb="9">
      <t>ソウゴウ</t>
    </rPh>
    <rPh sb="9" eb="11">
      <t>ビョウイン</t>
    </rPh>
    <rPh sb="11" eb="13">
      <t>キギョウ</t>
    </rPh>
    <rPh sb="13" eb="14">
      <t>ダン</t>
    </rPh>
    <phoneticPr fontId="2"/>
  </si>
  <si>
    <t>福島県後期高齢者医療広域連合　一般会計</t>
    <rPh sb="0" eb="3">
      <t>フクシマケン</t>
    </rPh>
    <rPh sb="3" eb="5">
      <t>コウキ</t>
    </rPh>
    <rPh sb="5" eb="8">
      <t>コウレイシャ</t>
    </rPh>
    <rPh sb="8" eb="10">
      <t>イリョウ</t>
    </rPh>
    <rPh sb="10" eb="12">
      <t>コウイキ</t>
    </rPh>
    <rPh sb="12" eb="14">
      <t>レンゴウ</t>
    </rPh>
    <rPh sb="15" eb="17">
      <t>イッパン</t>
    </rPh>
    <rPh sb="17" eb="19">
      <t>カイケイ</t>
    </rPh>
    <phoneticPr fontId="2"/>
  </si>
  <si>
    <t>福島県後期高齢者医療広域連合　後期高齢者医療特別会計</t>
    <rPh sb="0" eb="3">
      <t>フクシマケン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</si>
  <si>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福島県市町村総合事務組合　一般会計</t>
    <rPh sb="0" eb="3">
      <t>フクシマケン</t>
    </rPh>
    <rPh sb="3" eb="6">
      <t>シチョウソン</t>
    </rPh>
    <rPh sb="6" eb="8">
      <t>ソウゴウ</t>
    </rPh>
    <rPh sb="8" eb="10">
      <t>ジム</t>
    </rPh>
    <rPh sb="10" eb="12">
      <t>クミアイ</t>
    </rPh>
    <rPh sb="13" eb="15">
      <t>イッパン</t>
    </rPh>
    <rPh sb="15" eb="17">
      <t>カイケイ</t>
    </rPh>
    <phoneticPr fontId="2"/>
  </si>
  <si>
    <t>福島県市町村総合事務組合　消防補償等特別会計</t>
    <rPh sb="0" eb="3">
      <t>フクシマケン</t>
    </rPh>
    <rPh sb="3" eb="6">
      <t>シチョウソン</t>
    </rPh>
    <rPh sb="6" eb="8">
      <t>ソウゴウ</t>
    </rPh>
    <rPh sb="8" eb="10">
      <t>ジム</t>
    </rPh>
    <rPh sb="10" eb="12">
      <t>クミアイ</t>
    </rPh>
    <rPh sb="13" eb="15">
      <t>ショウボウ</t>
    </rPh>
    <rPh sb="15" eb="17">
      <t>ホショウ</t>
    </rPh>
    <rPh sb="17" eb="18">
      <t>トウ</t>
    </rPh>
    <rPh sb="18" eb="20">
      <t>トクベツ</t>
    </rPh>
    <rPh sb="20" eb="22">
      <t>カイケイ</t>
    </rPh>
    <phoneticPr fontId="2"/>
  </si>
  <si>
    <t>福島県市町村総合事務組合　消防賞じゅつ金特別会計</t>
    <rPh sb="0" eb="3">
      <t>フクシマケン</t>
    </rPh>
    <rPh sb="3" eb="6">
      <t>シチョウソン</t>
    </rPh>
    <rPh sb="6" eb="8">
      <t>ソウゴウ</t>
    </rPh>
    <rPh sb="8" eb="10">
      <t>ジム</t>
    </rPh>
    <rPh sb="10" eb="12">
      <t>クミアイ</t>
    </rPh>
    <rPh sb="13" eb="15">
      <t>ショウボウ</t>
    </rPh>
    <rPh sb="15" eb="16">
      <t>ショウ</t>
    </rPh>
    <rPh sb="19" eb="20">
      <t>キン</t>
    </rPh>
    <rPh sb="20" eb="22">
      <t>トクベツ</t>
    </rPh>
    <rPh sb="22" eb="24">
      <t>カイケイ</t>
    </rPh>
    <phoneticPr fontId="2"/>
  </si>
  <si>
    <t>福島県市町村総合事務組合　非常勤職員公務災害補償特別会計</t>
    <rPh sb="0" eb="3">
      <t>フクシマケン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
  </si>
  <si>
    <t>福島県市町村総合事務組合　自治会館管理特別会計</t>
    <rPh sb="0" eb="3">
      <t>フクシマケン</t>
    </rPh>
    <rPh sb="3" eb="6">
      <t>シチョウソン</t>
    </rPh>
    <rPh sb="6" eb="8">
      <t>ソウゴウ</t>
    </rPh>
    <rPh sb="8" eb="10">
      <t>ジム</t>
    </rPh>
    <rPh sb="10" eb="12">
      <t>クミアイ</t>
    </rPh>
    <rPh sb="13" eb="15">
      <t>ジチ</t>
    </rPh>
    <rPh sb="15" eb="17">
      <t>カイカン</t>
    </rPh>
    <rPh sb="17" eb="19">
      <t>カンリ</t>
    </rPh>
    <rPh sb="19" eb="21">
      <t>トクベツ</t>
    </rPh>
    <rPh sb="21" eb="23">
      <t>カイケイ</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</si>
  <si>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</si>
  <si>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</si>
  <si>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</si>
  <si>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</si>
  <si>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</si>
  <si>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</si>
  <si>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</si>
  <si>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</si>
  <si>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</si>
  <si>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</si>
  <si>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</si>
  <si>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将来負担比率なし。</t>
    <rPh sb="1" eb="3">
      <t>ショウライ</t>
    </rPh>
    <rPh sb="3" eb="5">
      <t>フタン</t>
    </rPh>
    <rPh sb="5" eb="7">
      <t>ヒリツ</t>
    </rPh>
    <phoneticPr fontId="5"/>
  </si>
  <si>
    <t>　将来負担比率なし。
　実質公債費比率は減少傾向にあると思われますが、推移を注視してゆきたい。</t>
    <rPh sb="1" eb="7">
      <t>ショウライフタンヒリツ</t>
    </rPh>
    <rPh sb="12" eb="14">
      <t>ジッシツ</t>
    </rPh>
    <rPh sb="14" eb="19">
      <t>コウサイヒヒリツ</t>
    </rPh>
    <rPh sb="20" eb="22">
      <t>ゲンショウ</t>
    </rPh>
    <rPh sb="22" eb="24">
      <t>ケイコウ</t>
    </rPh>
    <rPh sb="28" eb="29">
      <t>オモ</t>
    </rPh>
    <rPh sb="35" eb="37">
      <t>スイイ</t>
    </rPh>
    <rPh sb="38" eb="40">
      <t>チュウシ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</si>
</sst>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281C8777-D91B-450F-A7F6-CFFD4382008F}"/>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316331</c:v>
                </c:pt>
                <c:pt idx="1">
                  <c:v>333013</c:v>
                </c:pt>
                <c:pt idx="2">
                  <c:v>280458</c:v>
                </c:pt>
                <c:pt idx="3">
                  <c:v>310300</c:v>
                </c:pt>
                <c:pt idx="4">
                  <c:v>317319</c:v>
                </c:pt>
              </c:numCache>
            </c:numRef>
          </c:val>
          <c:smooth val="0"/>
          <c:extLst>
            <c:ext xmlns:c16="http://schemas.microsoft.com/office/drawing/2014/chart" uri="{C3380CC4-5D6E-409C-BE32-E72D297353CC}">
              <c16:uniqueId val="{00000000-1714-4405-A424-7F2EF9784C7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1000296</c:v>
                </c:pt>
                <c:pt idx="1">
                  <c:v>523764</c:v>
                </c:pt>
                <c:pt idx="2">
                  <c:v>1279481</c:v>
                </c:pt>
                <c:pt idx="3">
                  <c:v>871643</c:v>
                </c:pt>
                <c:pt idx="4">
                  <c:v>948414</c:v>
                </c:pt>
              </c:numCache>
            </c:numRef>
          </c:val>
          <c:smooth val="0"/>
          <c:extLst>
            <c:ext xmlns:c16="http://schemas.microsoft.com/office/drawing/2014/chart" uri="{C3380CC4-5D6E-409C-BE32-E72D297353CC}">
              <c16:uniqueId val="{00000001-1714-4405-A424-7F2EF9784C73}"/>
            </c:ext>
          </c:extLst>
        </c:ser>
        <c:dLbls>
          <c:showLegendKey val="0"/>
          <c:showVal val="0"/>
          <c:showCatName val="0"/>
          <c:showSerName val="0"/>
          <c:showPercent val="0"/>
          <c:showBubbleSize val="0"/>
        </c:dLbls>
        <c:marker val="1"/>
        <c:smooth val="0"/>
        <c:axId val="187815944"/>
        <c:axId val="187816336"/>
      </c:lineChart>
      <c:catAx>
        <c:axId val="18781594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7816336"/>
        <c:crosses val="autoZero"/>
        <c:auto val="1"/>
        <c:lblAlgn val="ctr"/>
        <c:lblOffset val="100"/>
        <c:tickLblSkip val="1"/>
        <c:tickMarkSkip val="1"/>
        <c:noMultiLvlLbl val="0"/>
      </c:catAx>
      <c:valAx>
        <c:axId val="187816336"/>
        <c:scaling>
          <c:orientation val="minMax"/>
          <c:max val="16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78159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11.78</c:v>
                </c:pt>
                <c:pt idx="1">
                  <c:v>11.69</c:v>
                </c:pt>
                <c:pt idx="2">
                  <c:v>3.22</c:v>
                </c:pt>
                <c:pt idx="3">
                  <c:v>5.08</c:v>
                </c:pt>
                <c:pt idx="4">
                  <c:v>9.77</c:v>
                </c:pt>
              </c:numCache>
            </c:numRef>
          </c:val>
          <c:extLst>
            <c:ext xmlns:c16="http://schemas.microsoft.com/office/drawing/2014/chart" uri="{C3380CC4-5D6E-409C-BE32-E72D297353CC}">
              <c16:uniqueId val="{00000000-8476-492F-BA3D-60BE8E81964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66.61</c:v>
                </c:pt>
                <c:pt idx="1">
                  <c:v>70.260000000000005</c:v>
                </c:pt>
                <c:pt idx="2">
                  <c:v>55.61</c:v>
                </c:pt>
                <c:pt idx="3">
                  <c:v>55.85</c:v>
                </c:pt>
                <c:pt idx="4">
                  <c:v>43.75</c:v>
                </c:pt>
              </c:numCache>
            </c:numRef>
          </c:val>
          <c:extLst>
            <c:ext xmlns:c16="http://schemas.microsoft.com/office/drawing/2014/chart" uri="{C3380CC4-5D6E-409C-BE32-E72D297353CC}">
              <c16:uniqueId val="{00000001-8476-492F-BA3D-60BE8E81964F}"/>
            </c:ext>
          </c:extLst>
        </c:ser>
        <c:dLbls>
          <c:showLegendKey val="0"/>
          <c:showVal val="0"/>
          <c:showCatName val="0"/>
          <c:showSerName val="0"/>
          <c:showPercent val="0"/>
          <c:showBubbleSize val="0"/>
        </c:dLbls>
        <c:gapWidth val="250"/>
        <c:overlap val="100"/>
        <c:axId val="412228432"/>
        <c:axId val="4122288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-3.34</c:v>
                </c:pt>
                <c:pt idx="1">
                  <c:v>-0.2</c:v>
                </c:pt>
                <c:pt idx="2">
                  <c:v>-26.64</c:v>
                </c:pt>
                <c:pt idx="3">
                  <c:v>-0.76</c:v>
                </c:pt>
                <c:pt idx="4">
                  <c:v>-12.03</c:v>
                </c:pt>
              </c:numCache>
            </c:numRef>
          </c:val>
          <c:smooth val="0"/>
          <c:extLst>
            <c:ext xmlns:c16="http://schemas.microsoft.com/office/drawing/2014/chart" uri="{C3380CC4-5D6E-409C-BE32-E72D297353CC}">
              <c16:uniqueId val="{00000002-8476-492F-BA3D-60BE8E81964F}"/>
            </c:ext>
          </c:extLst>
        </c:ser>
        <c:dLbls>
          <c:showLegendKey val="0"/>
          <c:showVal val="0"/>
          <c:showCatName val="0"/>
          <c:showSerName val="0"/>
          <c:showPercent val="0"/>
          <c:showBubbleSize val="0"/>
        </c:dLbls>
        <c:marker val="1"/>
        <c:smooth val="0"/>
        <c:axId val="412228432"/>
        <c:axId val="412228824"/>
      </c:lineChart>
      <c:catAx>
        <c:axId val="4122284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12228824"/>
        <c:crosses val="autoZero"/>
        <c:auto val="1"/>
        <c:lblAlgn val="ctr"/>
        <c:lblOffset val="100"/>
        <c:tickLblSkip val="1"/>
        <c:tickMarkSkip val="1"/>
        <c:noMultiLvlLbl val="0"/>
      </c:catAx>
      <c:valAx>
        <c:axId val="4122288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22284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D2C8-434E-932D-EA169EA971F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2C8-434E-932D-EA169EA971F2}"/>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D2C8-434E-932D-EA169EA971F2}"/>
            </c:ext>
          </c:extLst>
        </c:ser>
        <c:ser>
          <c:idx val="3"/>
          <c:order val="3"/>
          <c:tx>
            <c:strRef>
              <c:f>データシート!$A$30</c:f>
              <c:strCache>
                <c:ptCount val="1"/>
                <c:pt idx="0">
                  <c:v>介護サービス事業勘定特別会計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D2C8-434E-932D-EA169EA971F2}"/>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0.02</c:v>
                </c:pt>
                <c:pt idx="8">
                  <c:v>#N/A</c:v>
                </c:pt>
                <c:pt idx="9">
                  <c:v>0</c:v>
                </c:pt>
              </c:numCache>
            </c:numRef>
          </c:val>
          <c:extLst>
            <c:ext xmlns:c16="http://schemas.microsoft.com/office/drawing/2014/chart" uri="{C3380CC4-5D6E-409C-BE32-E72D297353CC}">
              <c16:uniqueId val="{00000004-D2C8-434E-932D-EA169EA971F2}"/>
            </c:ext>
          </c:extLst>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0.96</c:v>
                </c:pt>
                <c:pt idx="2">
                  <c:v>#N/A</c:v>
                </c:pt>
                <c:pt idx="3">
                  <c:v>0.28000000000000003</c:v>
                </c:pt>
                <c:pt idx="4">
                  <c:v>#N/A</c:v>
                </c:pt>
                <c:pt idx="5">
                  <c:v>0.41</c:v>
                </c:pt>
                <c:pt idx="6">
                  <c:v>#N/A</c:v>
                </c:pt>
                <c:pt idx="7">
                  <c:v>0.51</c:v>
                </c:pt>
                <c:pt idx="8">
                  <c:v>#N/A</c:v>
                </c:pt>
                <c:pt idx="9">
                  <c:v>0.83</c:v>
                </c:pt>
              </c:numCache>
            </c:numRef>
          </c:val>
          <c:extLst>
            <c:ext xmlns:c16="http://schemas.microsoft.com/office/drawing/2014/chart" uri="{C3380CC4-5D6E-409C-BE32-E72D297353CC}">
              <c16:uniqueId val="{00000005-D2C8-434E-932D-EA169EA971F2}"/>
            </c:ext>
          </c:extLst>
        </c:ser>
        <c:ser>
          <c:idx val="6"/>
          <c:order val="6"/>
          <c:tx>
            <c:strRef>
              <c:f>データシート!$A$33</c:f>
              <c:strCache>
                <c:ptCount val="1"/>
                <c:pt idx="0">
                  <c:v>国民健康保険直営診療施設勘定特別会計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0.02</c:v>
                </c:pt>
                <c:pt idx="2">
                  <c:v>#N/A</c:v>
                </c:pt>
                <c:pt idx="3">
                  <c:v>0.05</c:v>
                </c:pt>
                <c:pt idx="4">
                  <c:v>#N/A</c:v>
                </c:pt>
                <c:pt idx="5">
                  <c:v>0.01</c:v>
                </c:pt>
                <c:pt idx="6">
                  <c:v>#N/A</c:v>
                </c:pt>
                <c:pt idx="7">
                  <c:v>0.09</c:v>
                </c:pt>
                <c:pt idx="8">
                  <c:v>#N/A</c:v>
                </c:pt>
                <c:pt idx="9">
                  <c:v>1.38</c:v>
                </c:pt>
              </c:numCache>
            </c:numRef>
          </c:val>
          <c:extLst>
            <c:ext xmlns:c16="http://schemas.microsoft.com/office/drawing/2014/chart" uri="{C3380CC4-5D6E-409C-BE32-E72D297353CC}">
              <c16:uniqueId val="{00000006-D2C8-434E-932D-EA169EA971F2}"/>
            </c:ext>
          </c:extLst>
        </c:ser>
        <c:ser>
          <c:idx val="7"/>
          <c:order val="7"/>
          <c:tx>
            <c:strRef>
              <c:f>データシート!$A$34</c:f>
              <c:strCache>
                <c:ptCount val="1"/>
                <c:pt idx="0">
                  <c:v>国民健康保険事業勘定特別会計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7.43</c:v>
                </c:pt>
                <c:pt idx="2">
                  <c:v>#N/A</c:v>
                </c:pt>
                <c:pt idx="3">
                  <c:v>9.9700000000000006</c:v>
                </c:pt>
                <c:pt idx="4">
                  <c:v>#N/A</c:v>
                </c:pt>
                <c:pt idx="5">
                  <c:v>8.25</c:v>
                </c:pt>
                <c:pt idx="6">
                  <c:v>#N/A</c:v>
                </c:pt>
                <c:pt idx="7">
                  <c:v>5.21</c:v>
                </c:pt>
                <c:pt idx="8">
                  <c:v>#N/A</c:v>
                </c:pt>
                <c:pt idx="9">
                  <c:v>1.45</c:v>
                </c:pt>
              </c:numCache>
            </c:numRef>
          </c:val>
          <c:extLst>
            <c:ext xmlns:c16="http://schemas.microsoft.com/office/drawing/2014/chart" uri="{C3380CC4-5D6E-409C-BE32-E72D297353CC}">
              <c16:uniqueId val="{00000007-D2C8-434E-932D-EA169EA971F2}"/>
            </c:ext>
          </c:extLst>
        </c:ser>
        <c:ser>
          <c:idx val="8"/>
          <c:order val="8"/>
          <c:tx>
            <c:strRef>
              <c:f>データシート!$A$35</c:f>
              <c:strCache>
                <c:ptCount val="1"/>
                <c:pt idx="0">
                  <c:v>介護保険事業勘定特別会計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2.17</c:v>
                </c:pt>
                <c:pt idx="2">
                  <c:v>#N/A</c:v>
                </c:pt>
                <c:pt idx="3">
                  <c:v>0.28999999999999998</c:v>
                </c:pt>
                <c:pt idx="4">
                  <c:v>#N/A</c:v>
                </c:pt>
                <c:pt idx="5">
                  <c:v>1.41</c:v>
                </c:pt>
                <c:pt idx="6">
                  <c:v>#N/A</c:v>
                </c:pt>
                <c:pt idx="7">
                  <c:v>1.1100000000000001</c:v>
                </c:pt>
                <c:pt idx="8">
                  <c:v>#N/A</c:v>
                </c:pt>
                <c:pt idx="9">
                  <c:v>1.63</c:v>
                </c:pt>
              </c:numCache>
            </c:numRef>
          </c:val>
          <c:extLst>
            <c:ext xmlns:c16="http://schemas.microsoft.com/office/drawing/2014/chart" uri="{C3380CC4-5D6E-409C-BE32-E72D297353CC}">
              <c16:uniqueId val="{00000008-D2C8-434E-932D-EA169EA971F2}"/>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11.77</c:v>
                </c:pt>
                <c:pt idx="2">
                  <c:v>#N/A</c:v>
                </c:pt>
                <c:pt idx="3">
                  <c:v>11.69</c:v>
                </c:pt>
                <c:pt idx="4">
                  <c:v>#N/A</c:v>
                </c:pt>
                <c:pt idx="5">
                  <c:v>3.21</c:v>
                </c:pt>
                <c:pt idx="6">
                  <c:v>#N/A</c:v>
                </c:pt>
                <c:pt idx="7">
                  <c:v>5.08</c:v>
                </c:pt>
                <c:pt idx="8">
                  <c:v>#N/A</c:v>
                </c:pt>
                <c:pt idx="9">
                  <c:v>9.76</c:v>
                </c:pt>
              </c:numCache>
            </c:numRef>
          </c:val>
          <c:extLst>
            <c:ext xmlns:c16="http://schemas.microsoft.com/office/drawing/2014/chart" uri="{C3380CC4-5D6E-409C-BE32-E72D297353CC}">
              <c16:uniqueId val="{00000009-D2C8-434E-932D-EA169EA971F2}"/>
            </c:ext>
          </c:extLst>
        </c:ser>
        <c:dLbls>
          <c:showLegendKey val="0"/>
          <c:showVal val="0"/>
          <c:showCatName val="0"/>
          <c:showSerName val="0"/>
          <c:showPercent val="0"/>
          <c:showBubbleSize val="0"/>
        </c:dLbls>
        <c:gapWidth val="150"/>
        <c:overlap val="100"/>
        <c:axId val="412229608"/>
        <c:axId val="412230000"/>
      </c:barChart>
      <c:catAx>
        <c:axId val="412229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2230000"/>
        <c:crosses val="autoZero"/>
        <c:auto val="1"/>
        <c:lblAlgn val="ctr"/>
        <c:lblOffset val="100"/>
        <c:tickLblSkip val="1"/>
        <c:tickMarkSkip val="1"/>
        <c:noMultiLvlLbl val="0"/>
      </c:catAx>
      <c:valAx>
        <c:axId val="4122300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22296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284</c:v>
                </c:pt>
                <c:pt idx="5">
                  <c:v>288</c:v>
                </c:pt>
                <c:pt idx="8">
                  <c:v>274</c:v>
                </c:pt>
                <c:pt idx="11">
                  <c:v>252</c:v>
                </c:pt>
                <c:pt idx="14">
                  <c:v>247</c:v>
                </c:pt>
              </c:numCache>
            </c:numRef>
          </c:val>
          <c:extLst>
            <c:ext xmlns:c16="http://schemas.microsoft.com/office/drawing/2014/chart" uri="{C3380CC4-5D6E-409C-BE32-E72D297353CC}">
              <c16:uniqueId val="{00000000-1D53-40BF-B3E0-2A62D899D7A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D53-40BF-B3E0-2A62D899D7A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1D53-40BF-B3E0-2A62D899D7A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6</c:v>
                </c:pt>
                <c:pt idx="3">
                  <c:v>10</c:v>
                </c:pt>
                <c:pt idx="6">
                  <c:v>8</c:v>
                </c:pt>
                <c:pt idx="9">
                  <c:v>9</c:v>
                </c:pt>
                <c:pt idx="12">
                  <c:v>9</c:v>
                </c:pt>
              </c:numCache>
            </c:numRef>
          </c:val>
          <c:extLst>
            <c:ext xmlns:c16="http://schemas.microsoft.com/office/drawing/2014/chart" uri="{C3380CC4-5D6E-409C-BE32-E72D297353CC}">
              <c16:uniqueId val="{00000003-1D53-40BF-B3E0-2A62D899D7A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63</c:v>
                </c:pt>
                <c:pt idx="3">
                  <c:v>63</c:v>
                </c:pt>
                <c:pt idx="6">
                  <c:v>63</c:v>
                </c:pt>
                <c:pt idx="9">
                  <c:v>63</c:v>
                </c:pt>
                <c:pt idx="12">
                  <c:v>63</c:v>
                </c:pt>
              </c:numCache>
            </c:numRef>
          </c:val>
          <c:extLst>
            <c:ext xmlns:c16="http://schemas.microsoft.com/office/drawing/2014/chart" uri="{C3380CC4-5D6E-409C-BE32-E72D297353CC}">
              <c16:uniqueId val="{00000004-1D53-40BF-B3E0-2A62D899D7A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D53-40BF-B3E0-2A62D899D7A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D53-40BF-B3E0-2A62D899D7A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318</c:v>
                </c:pt>
                <c:pt idx="3">
                  <c:v>308</c:v>
                </c:pt>
                <c:pt idx="6">
                  <c:v>285</c:v>
                </c:pt>
                <c:pt idx="9">
                  <c:v>265</c:v>
                </c:pt>
                <c:pt idx="12">
                  <c:v>279</c:v>
                </c:pt>
              </c:numCache>
            </c:numRef>
          </c:val>
          <c:extLst>
            <c:ext xmlns:c16="http://schemas.microsoft.com/office/drawing/2014/chart" uri="{C3380CC4-5D6E-409C-BE32-E72D297353CC}">
              <c16:uniqueId val="{00000007-1D53-40BF-B3E0-2A62D899D7A2}"/>
            </c:ext>
          </c:extLst>
        </c:ser>
        <c:dLbls>
          <c:showLegendKey val="0"/>
          <c:showVal val="0"/>
          <c:showCatName val="0"/>
          <c:showSerName val="0"/>
          <c:showPercent val="0"/>
          <c:showBubbleSize val="0"/>
        </c:dLbls>
        <c:gapWidth val="100"/>
        <c:overlap val="100"/>
        <c:axId val="412230784"/>
        <c:axId val="4122311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103</c:v>
                </c:pt>
                <c:pt idx="2">
                  <c:v>#N/A</c:v>
                </c:pt>
                <c:pt idx="3">
                  <c:v>#N/A</c:v>
                </c:pt>
                <c:pt idx="4">
                  <c:v>93</c:v>
                </c:pt>
                <c:pt idx="5">
                  <c:v>#N/A</c:v>
                </c:pt>
                <c:pt idx="6">
                  <c:v>#N/A</c:v>
                </c:pt>
                <c:pt idx="7">
                  <c:v>82</c:v>
                </c:pt>
                <c:pt idx="8">
                  <c:v>#N/A</c:v>
                </c:pt>
                <c:pt idx="9">
                  <c:v>#N/A</c:v>
                </c:pt>
                <c:pt idx="10">
                  <c:v>85</c:v>
                </c:pt>
                <c:pt idx="11">
                  <c:v>#N/A</c:v>
                </c:pt>
                <c:pt idx="12">
                  <c:v>#N/A</c:v>
                </c:pt>
                <c:pt idx="13">
                  <c:v>104</c:v>
                </c:pt>
                <c:pt idx="14">
                  <c:v>#N/A</c:v>
                </c:pt>
              </c:numCache>
            </c:numRef>
          </c:val>
          <c:smooth val="0"/>
          <c:extLst>
            <c:ext xmlns:c16="http://schemas.microsoft.com/office/drawing/2014/chart" uri="{C3380CC4-5D6E-409C-BE32-E72D297353CC}">
              <c16:uniqueId val="{00000008-1D53-40BF-B3E0-2A62D899D7A2}"/>
            </c:ext>
          </c:extLst>
        </c:ser>
        <c:dLbls>
          <c:showLegendKey val="0"/>
          <c:showVal val="0"/>
          <c:showCatName val="0"/>
          <c:showSerName val="0"/>
          <c:showPercent val="0"/>
          <c:showBubbleSize val="0"/>
        </c:dLbls>
        <c:marker val="1"/>
        <c:smooth val="0"/>
        <c:axId val="412230784"/>
        <c:axId val="412231176"/>
      </c:lineChart>
      <c:catAx>
        <c:axId val="412230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2231176"/>
        <c:crosses val="autoZero"/>
        <c:auto val="1"/>
        <c:lblAlgn val="ctr"/>
        <c:lblOffset val="100"/>
        <c:tickLblSkip val="1"/>
        <c:tickMarkSkip val="1"/>
        <c:noMultiLvlLbl val="0"/>
      </c:catAx>
      <c:valAx>
        <c:axId val="4122311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22307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2509</c:v>
                </c:pt>
                <c:pt idx="5">
                  <c:v>2439</c:v>
                </c:pt>
                <c:pt idx="8">
                  <c:v>2370</c:v>
                </c:pt>
                <c:pt idx="11">
                  <c:v>2250</c:v>
                </c:pt>
                <c:pt idx="14">
                  <c:v>2312</c:v>
                </c:pt>
              </c:numCache>
            </c:numRef>
          </c:val>
          <c:extLst>
            <c:ext xmlns:c16="http://schemas.microsoft.com/office/drawing/2014/chart" uri="{C3380CC4-5D6E-409C-BE32-E72D297353CC}">
              <c16:uniqueId val="{00000000-0A66-48B3-BF3F-E001AD6DA15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0A66-48B3-BF3F-E001AD6DA15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1744</c:v>
                </c:pt>
                <c:pt idx="5">
                  <c:v>1854</c:v>
                </c:pt>
                <c:pt idx="8">
                  <c:v>2360</c:v>
                </c:pt>
                <c:pt idx="11">
                  <c:v>2705</c:v>
                </c:pt>
                <c:pt idx="14">
                  <c:v>3247</c:v>
                </c:pt>
              </c:numCache>
            </c:numRef>
          </c:val>
          <c:extLst>
            <c:ext xmlns:c16="http://schemas.microsoft.com/office/drawing/2014/chart" uri="{C3380CC4-5D6E-409C-BE32-E72D297353CC}">
              <c16:uniqueId val="{00000002-0A66-48B3-BF3F-E001AD6DA15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A66-48B3-BF3F-E001AD6DA15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A66-48B3-BF3F-E001AD6DA15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A66-48B3-BF3F-E001AD6DA15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461</c:v>
                </c:pt>
                <c:pt idx="3">
                  <c:v>425</c:v>
                </c:pt>
                <c:pt idx="6">
                  <c:v>388</c:v>
                </c:pt>
                <c:pt idx="9">
                  <c:v>379</c:v>
                </c:pt>
                <c:pt idx="12">
                  <c:v>344</c:v>
                </c:pt>
              </c:numCache>
            </c:numRef>
          </c:val>
          <c:extLst>
            <c:ext xmlns:c16="http://schemas.microsoft.com/office/drawing/2014/chart" uri="{C3380CC4-5D6E-409C-BE32-E72D297353CC}">
              <c16:uniqueId val="{00000006-0A66-48B3-BF3F-E001AD6DA15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71</c:v>
                </c:pt>
                <c:pt idx="3">
                  <c:v>70</c:v>
                </c:pt>
                <c:pt idx="6">
                  <c:v>62</c:v>
                </c:pt>
                <c:pt idx="9">
                  <c:v>54</c:v>
                </c:pt>
                <c:pt idx="12">
                  <c:v>47</c:v>
                </c:pt>
              </c:numCache>
            </c:numRef>
          </c:val>
          <c:extLst>
            <c:ext xmlns:c16="http://schemas.microsoft.com/office/drawing/2014/chart" uri="{C3380CC4-5D6E-409C-BE32-E72D297353CC}">
              <c16:uniqueId val="{00000007-0A66-48B3-BF3F-E001AD6DA15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815</c:v>
                </c:pt>
                <c:pt idx="3">
                  <c:v>768</c:v>
                </c:pt>
                <c:pt idx="6">
                  <c:v>721</c:v>
                </c:pt>
                <c:pt idx="9">
                  <c:v>672</c:v>
                </c:pt>
                <c:pt idx="12">
                  <c:v>623</c:v>
                </c:pt>
              </c:numCache>
            </c:numRef>
          </c:val>
          <c:extLst>
            <c:ext xmlns:c16="http://schemas.microsoft.com/office/drawing/2014/chart" uri="{C3380CC4-5D6E-409C-BE32-E72D297353CC}">
              <c16:uniqueId val="{00000008-0A66-48B3-BF3F-E001AD6DA15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0A66-48B3-BF3F-E001AD6DA15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2277</c:v>
                </c:pt>
                <c:pt idx="3">
                  <c:v>2205</c:v>
                </c:pt>
                <c:pt idx="6">
                  <c:v>2158</c:v>
                </c:pt>
                <c:pt idx="9">
                  <c:v>2074</c:v>
                </c:pt>
                <c:pt idx="12">
                  <c:v>2127</c:v>
                </c:pt>
              </c:numCache>
            </c:numRef>
          </c:val>
          <c:extLst>
            <c:ext xmlns:c16="http://schemas.microsoft.com/office/drawing/2014/chart" uri="{C3380CC4-5D6E-409C-BE32-E72D297353CC}">
              <c16:uniqueId val="{0000000A-0A66-48B3-BF3F-E001AD6DA155}"/>
            </c:ext>
          </c:extLst>
        </c:ser>
        <c:dLbls>
          <c:showLegendKey val="0"/>
          <c:showVal val="0"/>
          <c:showCatName val="0"/>
          <c:showSerName val="0"/>
          <c:showPercent val="0"/>
          <c:showBubbleSize val="0"/>
        </c:dLbls>
        <c:gapWidth val="100"/>
        <c:overlap val="100"/>
        <c:axId val="412231568"/>
        <c:axId val="4058937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0A66-48B3-BF3F-E001AD6DA155}"/>
            </c:ext>
          </c:extLst>
        </c:ser>
        <c:dLbls>
          <c:showLegendKey val="0"/>
          <c:showVal val="0"/>
          <c:showCatName val="0"/>
          <c:showSerName val="0"/>
          <c:showPercent val="0"/>
          <c:showBubbleSize val="0"/>
        </c:dLbls>
        <c:marker val="1"/>
        <c:smooth val="0"/>
        <c:axId val="412231568"/>
        <c:axId val="405893760"/>
      </c:lineChart>
      <c:catAx>
        <c:axId val="412231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05893760"/>
        <c:crosses val="autoZero"/>
        <c:auto val="1"/>
        <c:lblAlgn val="ctr"/>
        <c:lblOffset val="100"/>
        <c:tickLblSkip val="1"/>
        <c:tickMarkSkip val="1"/>
        <c:noMultiLvlLbl val="0"/>
      </c:catAx>
      <c:valAx>
        <c:axId val="4058937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22315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1053</c:v>
                </c:pt>
                <c:pt idx="1">
                  <c:v>1044</c:v>
                </c:pt>
                <c:pt idx="2">
                  <c:v>792</c:v>
                </c:pt>
              </c:numCache>
            </c:numRef>
          </c:val>
          <c:extLst>
            <c:ext xmlns:c16="http://schemas.microsoft.com/office/drawing/2014/chart" uri="{C3380CC4-5D6E-409C-BE32-E72D297353CC}">
              <c16:uniqueId val="{00000000-C843-449E-8970-5925060A156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9</c:v>
                </c:pt>
                <c:pt idx="1">
                  <c:v>9</c:v>
                </c:pt>
                <c:pt idx="2">
                  <c:v>9</c:v>
                </c:pt>
              </c:numCache>
            </c:numRef>
          </c:val>
          <c:extLst>
            <c:ext xmlns:c16="http://schemas.microsoft.com/office/drawing/2014/chart" uri="{C3380CC4-5D6E-409C-BE32-E72D297353CC}">
              <c16:uniqueId val="{00000001-C843-449E-8970-5925060A156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1980</c:v>
                </c:pt>
                <c:pt idx="1">
                  <c:v>2305</c:v>
                </c:pt>
                <c:pt idx="2">
                  <c:v>3133</c:v>
                </c:pt>
              </c:numCache>
            </c:numRef>
          </c:val>
          <c:extLst>
            <c:ext xmlns:c16="http://schemas.microsoft.com/office/drawing/2014/chart" uri="{C3380CC4-5D6E-409C-BE32-E72D297353CC}">
              <c16:uniqueId val="{00000002-C843-449E-8970-5925060A1564}"/>
            </c:ext>
          </c:extLst>
        </c:ser>
        <c:dLbls>
          <c:showLegendKey val="0"/>
          <c:showVal val="0"/>
          <c:showCatName val="0"/>
          <c:showSerName val="0"/>
          <c:showPercent val="0"/>
          <c:showBubbleSize val="0"/>
        </c:dLbls>
        <c:gapWidth val="120"/>
        <c:overlap val="100"/>
        <c:axId val="405896896"/>
        <c:axId val="405897288"/>
      </c:barChart>
      <c:catAx>
        <c:axId val="405896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05897288"/>
        <c:crosses val="autoZero"/>
        <c:auto val="1"/>
        <c:lblAlgn val="ctr"/>
        <c:lblOffset val="100"/>
        <c:tickLblSkip val="1"/>
        <c:tickMarkSkip val="1"/>
        <c:noMultiLvlLbl val="0"/>
      </c:catAx>
      <c:valAx>
        <c:axId val="40589728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058968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{1B234D39-F55F-4375-B626-8828DAE5785D}</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A03E-4D3F-A169-16B591797D7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{50199377-B166-41F4-AB05-5139BCCCDAF3}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03E-4D3F-A169-16B591797D7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{7FF60FB5-A298-4C97-865D-52983DD89968}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03E-4D3F-A169-16B591797D7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{45102EB4-545A-4F85-B057-99EDB368179C}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03E-4D3F-A169-16B591797D7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{2BFE65C0-57B7-45F1-906F-748E8C7C8D89}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03E-4D3F-A169-16B591797D76}"/>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{5CDCC45B-1AA0-40AF-866B-20CC117F00E4}</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A03E-4D3F-A169-16B591797D76}"/>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{55A48A58-6B3F-4653-8179-4DB98B01CA19}</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A03E-4D3F-A169-16B591797D76}"/>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{18F049FC-8FAC-4415-AB74-0FBCA452B5B5}</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A03E-4D3F-A169-16B591797D76}"/>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{254CC6B3-A535-4F13-B427-73A1E91ED4BC}</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A03E-4D3F-A169-16B591797D7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54.3</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A03E-4D3F-A169-16B591797D7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{9E835EF3-1195-4D30-80B1-E0B6C2F00615}</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A03E-4D3F-A169-16B591797D7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{17F2AFE3-EFDA-481A-94F2-3666493EC846}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03E-4D3F-A169-16B591797D7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{052A404C-97E3-4549-B540-0FDB52D08D1D}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03E-4D3F-A169-16B591797D7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{134DAFCD-2FCC-4EE8-B49E-5961DF7307EF}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03E-4D3F-A169-16B591797D7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{4519A070-3791-44DB-B498-E9169C1B1C0B}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03E-4D3F-A169-16B591797D76}"/>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{769FBF2F-D2D3-4589-828B-33A7625A436E}</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A03E-4D3F-A169-16B591797D76}"/>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{2C477862-241F-4F4C-BC9B-244E6F20DE96}</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A03E-4D3F-A169-16B591797D76}"/>
                </c:ext>
              </c:extLst>
            </c:dLbl>
            <c:dLbl>
              <c:idx val="24"/>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{9CABD262-AB99-469A-A47E-31FC3B7B8FC9}</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A03E-4D3F-A169-16B591797D76}"/>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{220937E5-30FC-47D0-92DB-3A671FBFD5B5}</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A03E-4D3F-A169-16B591797D7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57.9</c:v>
                </c:pt>
              </c:numCache>
            </c:numRef>
          </c:xVal>
          <c:yVal>
            <c:numRef>
              <c:f>公会計指標分析・財政指標組合せ分析表!$BP$55:$DC$55</c:f>
              <c:numCache>
                <c:formatCode>#,##0.0;"▲ "#,##0.0</c:formatCode>
                <c:ptCount val="40"/>
                <c:pt idx="24">
                  <c:v>0</c:v>
                </c:pt>
              </c:numCache>
            </c:numRef>
          </c:yVal>
          <c:smooth val="0"/>
          <c:extLst>
            <c:ext xmlns:c16="http://schemas.microsoft.com/office/drawing/2014/chart" uri="{C3380CC4-5D6E-409C-BE32-E72D297353CC}">
              <c16:uniqueId val="{00000013-A03E-4D3F-A169-16B591797D76}"/>
            </c:ext>
          </c:extLst>
        </c:ser>
        <c:dLbls>
          <c:showLegendKey val="0"/>
          <c:showVal val="1"/>
          <c:showCatName val="0"/>
          <c:showSerName val="0"/>
          <c:showPercent val="0"/>
          <c:showBubbleSize val="0"/>
        </c:dLbls>
        <c:axId val="46179840"/>
        <c:axId val="46181760"/>
      </c:scatterChart>
      <c:valAx>
        <c:axId val="46179840"/>
        <c:scaling>
          <c:orientation val="minMax"/>
          <c:max val="69.5"/>
          <c:min val="46.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{C73BC94C-B6BF-46ED-AF5E-69F05DA91E19}</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C3F6-4518-871A-4DFEF9720B9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{BA896912-0107-4070-A000-C7DABD0B12DA}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3F6-4518-871A-4DFEF9720B9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{93C2097B-FFAC-4380-8286-D93101B0B37D}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3F6-4518-871A-4DFEF9720B9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{55C5B6BB-9134-40C9-BCE6-8B42DA078FB9}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3F6-4518-871A-4DFEF9720B9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{B67DC762-CCA4-4D9B-92D0-D4F4ADB35142}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3F6-4518-871A-4DFEF9720B98}"/>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{AE6065E8-DF13-4628-AEE8-22B835E27070}</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C3F6-4518-871A-4DFEF9720B98}"/>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{8C597000-06F7-409B-9A20-01A969A1F951}</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C3F6-4518-871A-4DFEF9720B98}"/>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{77C03CE6-D07C-47C9-92D6-CCD904CF2B4A}</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C3F6-4518-871A-4DFEF9720B98}"/>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{920EC1B0-BD14-430F-8433-43AEF42DA212}</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C3F6-4518-871A-4DFEF9720B9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6.2</c:v>
                </c:pt>
                <c:pt idx="8">
                  <c:v>6.2</c:v>
                </c:pt>
                <c:pt idx="16">
                  <c:v>5.8</c:v>
                </c:pt>
                <c:pt idx="24">
                  <c:v>5.4</c:v>
                </c:pt>
                <c:pt idx="32">
                  <c:v>5.6</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C3F6-4518-871A-4DFEF9720B9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{63D30BD3-C2F4-4D78-BCC3-87F379D1DC48}</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C3F6-4518-871A-4DFEF9720B9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{625F60A8-1875-438B-9C49-BC469C4F19CB}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3F6-4518-871A-4DFEF9720B9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{617491A8-F194-4D3E-B094-5E34B2C798BA}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3F6-4518-871A-4DFEF9720B9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{EBEF86D6-B64B-41CA-A8CE-FB9D72A04A1A}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3F6-4518-871A-4DFEF9720B9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{60FAA381-A4FA-4A8C-B0E6-9AC02128FECE}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3F6-4518-871A-4DFEF9720B98}"/>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{BB6F7A1F-85D8-47D1-B202-C23F2A599691}</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C3F6-4518-871A-4DFEF9720B98}"/>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{4BD6A145-A254-4A61-8A76-F865258FB0CF}</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C3F6-4518-871A-4DFEF9720B98}"/>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{9CE9FADE-F56C-4E26-831C-0215BAB815F6}</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C3F6-4518-871A-4DFEF9720B98}"/>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{86AC135C-4E43-4B35-A931-018E5A6D2CF5}</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C3F6-4518-871A-4DFEF9720B9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9.1999999999999993</c:v>
                </c:pt>
                <c:pt idx="8">
                  <c:v>8.1999999999999993</c:v>
                </c:pt>
                <c:pt idx="16">
                  <c:v>7.8</c:v>
                </c:pt>
                <c:pt idx="24">
                  <c:v>6.9</c:v>
                </c:pt>
                <c:pt idx="32">
                  <c:v>7.1</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C3F6-4518-871A-4DFEF9720B98}"/>
            </c:ext>
          </c:extLst>
        </c:ser>
        <c:dLbls>
          <c:showLegendKey val="0"/>
          <c:showVal val="1"/>
          <c:showCatName val="0"/>
          <c:showSerName val="0"/>
          <c:showPercent val="0"/>
          <c:showBubbleSize val="0"/>
        </c:dLbls>
        <c:axId val="84219776"/>
        <c:axId val="84234240"/>
      </c:scatterChart>
      <c:valAx>
        <c:axId val="84219776"/>
        <c:scaling>
          <c:orientation val="minMax"/>
          <c:max val="9.4"/>
          <c:min val="6.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福島県川内村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例年どおり、地方債の借入額を元利償還金額を上回らない範囲としていることから、元利償還金は年々減少しております。起債の発行に関しては、地方財政法の特例が適用される過疎債や辺地債、緊防債を活用することで健全財政に努めていきます。</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福島県川内村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一般会計等における地方債の現在高</a:t>
          </a:r>
          <a:r>
            <a:rPr kumimoji="1" lang="en-US" altLang="ja-JP" sz="1400">
              <a:latin typeface="ＭＳ ゴシック" pitchFamily="49" charset="-128"/>
              <a:ea typeface="ＭＳ ゴシック" pitchFamily="49" charset="-128"/>
            </a:rPr>
            <a:t>】</a:t>
          </a:r>
          <a:endParaRPr kumimoji="1" lang="ja-JP" altLang="en-US"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地方債の発行に関しては、元利償還金を上回らない地方債の発行に努めており、地方債の現在高は年々減少傾向にあります。</a:t>
          </a:r>
        </a:p>
        <a:p>
          <a:endParaRPr kumimoji="1" lang="ja-JP" altLang="en-US" sz="1400">
            <a:latin typeface="ＭＳ ゴシック" pitchFamily="49" charset="-128"/>
            <a:ea typeface="ＭＳ ゴシック" pitchFamily="49" charset="-128"/>
          </a:endParaRPr>
        </a:p>
        <a:p>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公営企業債等繰入見込額</a:t>
          </a:r>
          <a:r>
            <a:rPr kumimoji="1" lang="en-US" altLang="ja-JP" sz="1400">
              <a:latin typeface="ＭＳ ゴシック" pitchFamily="49" charset="-128"/>
              <a:ea typeface="ＭＳ ゴシック" pitchFamily="49" charset="-128"/>
            </a:rPr>
            <a:t>】</a:t>
          </a:r>
          <a:endParaRPr kumimoji="1" lang="ja-JP" altLang="en-US"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農業集落排水事業特別会計での地方償還額については、現在のところ起債発行は無く、現在高も年々減少しています。</a:t>
          </a:r>
        </a:p>
        <a:p>
          <a:endParaRPr kumimoji="1" lang="ja-JP" altLang="en-US" sz="1400">
            <a:latin typeface="ＭＳ ゴシック" pitchFamily="49" charset="-128"/>
            <a:ea typeface="ＭＳ ゴシック" pitchFamily="49" charset="-128"/>
          </a:endParaRPr>
        </a:p>
        <a:p>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充当可能基金</a:t>
          </a:r>
          <a:r>
            <a:rPr kumimoji="1" lang="en-US" altLang="ja-JP" sz="1400">
              <a:latin typeface="ＭＳ ゴシック" pitchFamily="49" charset="-128"/>
              <a:ea typeface="ＭＳ ゴシック" pitchFamily="49" charset="-128"/>
            </a:rPr>
            <a:t>】</a:t>
          </a:r>
          <a:endParaRPr kumimoji="1" lang="ja-JP" altLang="en-US"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財政調整基金等を主体として基金を設置しており、剰余金等を積立し不測の事態に備えます。</a:t>
          </a:r>
        </a:p>
        <a:p>
          <a:endParaRPr kumimoji="1" lang="ja-JP" altLang="en-US" sz="1400">
            <a:latin typeface="ＭＳ ゴシック" pitchFamily="49" charset="-128"/>
            <a:ea typeface="ＭＳ ゴシック" pitchFamily="49" charset="-128"/>
          </a:endParaRPr>
        </a:p>
        <a:p>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将来負担比率の分子</a:t>
          </a:r>
          <a:r>
            <a:rPr kumimoji="1" lang="en-US" altLang="ja-JP" sz="1400">
              <a:latin typeface="ＭＳ ゴシック" pitchFamily="49" charset="-128"/>
              <a:ea typeface="ＭＳ ゴシック" pitchFamily="49" charset="-128"/>
            </a:rPr>
            <a:t>】</a:t>
          </a:r>
          <a:endParaRPr kumimoji="1" lang="ja-JP" altLang="en-US"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年度以降は比率の表示がなく、健全な状態となっています。</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福島県川内村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財政調整基金は、事業の財源不足に充てたため減少したが、公共施設建設及び維持管理基金や広域的減容化施設影響緩和基金等の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積立により、総体的には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577,000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千円の増加となっている。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今後予定されている庁舎新設に向けた特定目的基金の積立を検討している。また、復興期間が終了となる平成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年度以降は、補助事業等</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の減少も考察されることから、財源不足に対応するため財政調整基金を始めとした各基金の増加を図りたい。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・主な特定目的基金</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①川内村公共施設建設及び維持管理基金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公共施設の建設及び維持管理に要する費用に充てるため設置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②川内村地域創造基金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村への移住者に対する住宅環境整備を目的として設置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③川内村復興基金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東日本大震災において復興事業に要する費用に充てるために設置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④川内村広域的減容化施設影響緩和基金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減容化施設設置市町村に対し地域振興対策や風評被害対策を講じるために設置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⑤過疎地域自立促進対策事業基金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過疎地域自立促進計画に定める自立対策を総合的に推進するために設置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・川内村広域的減容化施設影響緩和基金は平成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・川内村地域創造基金は、震災以降の村の住宅不足を解消するために平成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年度より新設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・過疎地域自立促進対策事業基金は村民プール運営費に充てるため、毎年度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・庁舎新設にかかる財源確保のため、新たな基金設立を検討予定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・川内村広域的減容化施設影響緩和基金は平成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年度の期限付きで実施</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田ノ入工業団地整備に係る再生加速化交付金が未収となり、財源不足に充当したため前年度比で減額となった。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復興期間も平成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年度で終了見込みとなるため、補助交付金等の減少が予想される。補助事業が減少することにより</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一般財源の持ち出しが必然的に多くなること、また、予定されている庁舎新設における特定財源が無いなどから、</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財源不足に対応するため基金の増加を図りたい。</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今後、各事業の地方債償還計画を踏まえ、積立を検討している。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3577A22A-7609-4B12-ABA1-174A2BAC5D9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0D8621C-5EAA-4C2D-9FE6-FF1E5CA8EEC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a:extLst>
            <a:ext uri="{FF2B5EF4-FFF2-40B4-BE49-F238E27FC236}">
              <a16:creationId xmlns:a16="http://schemas.microsoft.com/office/drawing/2014/main" id="{23295498-D1F5-4AEE-8C59-8523FD948F2A}"/>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5" name="正方形/長方形 4">
          <a:extLst>
            <a:ext uri="{FF2B5EF4-FFF2-40B4-BE49-F238E27FC236}">
              <a16:creationId xmlns:a16="http://schemas.microsoft.com/office/drawing/2014/main" id="{56F7E165-6018-436A-9563-7F2E9A58D339}"/>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6" name="正方形/長方形 5">
          <a:extLst>
            <a:ext uri="{FF2B5EF4-FFF2-40B4-BE49-F238E27FC236}">
              <a16:creationId xmlns:a16="http://schemas.microsoft.com/office/drawing/2014/main" id="{E3309070-2E78-4538-B7A2-75B416A6092A}"/>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7" name="正方形/長方形 6">
          <a:extLst>
            <a:ext uri="{FF2B5EF4-FFF2-40B4-BE49-F238E27FC236}">
              <a16:creationId xmlns:a16="http://schemas.microsoft.com/office/drawing/2014/main" id="{9AD127DB-CE6E-4685-A681-C4884F8D2C4A}"/>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8" name="正方形/長方形 7">
          <a:extLst>
            <a:ext uri="{FF2B5EF4-FFF2-40B4-BE49-F238E27FC236}">
              <a16:creationId xmlns:a16="http://schemas.microsoft.com/office/drawing/2014/main" id="{D12C4BFB-5973-4FA5-9292-8F2891FC85CA}"/>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9" name="正方形/長方形 8">
          <a:extLst>
            <a:ext uri="{FF2B5EF4-FFF2-40B4-BE49-F238E27FC236}">
              <a16:creationId xmlns:a16="http://schemas.microsoft.com/office/drawing/2014/main" id="{1B679A6E-B02C-47D7-ACDE-0EE1FDF8920A}"/>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a:extLst>
            <a:ext uri="{FF2B5EF4-FFF2-40B4-BE49-F238E27FC236}">
              <a16:creationId xmlns:a16="http://schemas.microsoft.com/office/drawing/2014/main" id="{B1F56212-60E4-492A-BD68-B26F68C3CACF}"/>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a:extLst>
            <a:ext uri="{FF2B5EF4-FFF2-40B4-BE49-F238E27FC236}">
              <a16:creationId xmlns:a16="http://schemas.microsoft.com/office/drawing/2014/main" id="{3443277E-8FE1-4709-823C-B66F9EA71521}"/>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a:extLst>
            <a:ext uri="{FF2B5EF4-FFF2-40B4-BE49-F238E27FC236}">
              <a16:creationId xmlns:a16="http://schemas.microsoft.com/office/drawing/2014/main" id="{52BB05C9-2565-48EE-8870-D776BAB02EDD}"/>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a:extLst>
            <a:ext uri="{FF2B5EF4-FFF2-40B4-BE49-F238E27FC236}">
              <a16:creationId xmlns:a16="http://schemas.microsoft.com/office/drawing/2014/main" id="{B5B1F93B-93F2-47A2-AD99-DA550E408DC7}"/>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福島県川内村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a:extLst>
            <a:ext uri="{FF2B5EF4-FFF2-40B4-BE49-F238E27FC236}">
              <a16:creationId xmlns:a16="http://schemas.microsoft.com/office/drawing/2014/main" id="{DD1948EB-F1F7-4498-AF31-8B3B85870A1C}"/>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a:extLst>
            <a:ext uri="{FF2B5EF4-FFF2-40B4-BE49-F238E27FC236}">
              <a16:creationId xmlns:a16="http://schemas.microsoft.com/office/drawing/2014/main" id="{1F5C75B0-ADF5-4011-A8F7-9A21CDF73E01}"/>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a:extLst>
            <a:ext uri="{FF2B5EF4-FFF2-40B4-BE49-F238E27FC236}">
              <a16:creationId xmlns:a16="http://schemas.microsoft.com/office/drawing/2014/main" id="{EFB1305A-E5AD-41E2-83C5-F5C98D4D825A}"/>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a:extLst>
            <a:ext uri="{FF2B5EF4-FFF2-40B4-BE49-F238E27FC236}">
              <a16:creationId xmlns:a16="http://schemas.microsoft.com/office/drawing/2014/main" id="{7D82F149-CD91-40FD-9CF1-065BF2C80C24}"/>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a:extLst>
            <a:ext uri="{FF2B5EF4-FFF2-40B4-BE49-F238E27FC236}">
              <a16:creationId xmlns:a16="http://schemas.microsoft.com/office/drawing/2014/main" id="{1A22CCAB-08A3-4CA8-AAA5-AED3A7A30833}"/>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a:extLst>
            <a:ext uri="{FF2B5EF4-FFF2-40B4-BE49-F238E27FC236}">
              <a16:creationId xmlns:a16="http://schemas.microsoft.com/office/drawing/2014/main" id="{CE53B4C8-09A0-46E7-9B0D-F5FC1D9E857D}"/>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2,717
2,672
197.35
9,075,591
8,753,590
176,914
1,811,471
2,127,220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a:extLst>
            <a:ext uri="{FF2B5EF4-FFF2-40B4-BE49-F238E27FC236}">
              <a16:creationId xmlns:a16="http://schemas.microsoft.com/office/drawing/2014/main" id="{B1B06646-54CA-4DF2-94CC-C4A930F52514}"/>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a:extLst>
            <a:ext uri="{FF2B5EF4-FFF2-40B4-BE49-F238E27FC236}">
              <a16:creationId xmlns:a16="http://schemas.microsoft.com/office/drawing/2014/main" id="{CC60B14E-164C-4734-BCBE-0D5725AB5B35}"/>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a:extLst>
            <a:ext uri="{FF2B5EF4-FFF2-40B4-BE49-F238E27FC236}">
              <a16:creationId xmlns:a16="http://schemas.microsoft.com/office/drawing/2014/main" id="{11767DCF-40ED-485C-A8D8-A051CDA09C46}"/>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a:extLst>
            <a:ext uri="{FF2B5EF4-FFF2-40B4-BE49-F238E27FC236}">
              <a16:creationId xmlns:a16="http://schemas.microsoft.com/office/drawing/2014/main" id="{1B717B3D-14D1-47CA-943B-89D91D8B73AB}"/>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a:extLst>
            <a:ext uri="{FF2B5EF4-FFF2-40B4-BE49-F238E27FC236}">
              <a16:creationId xmlns:a16="http://schemas.microsoft.com/office/drawing/2014/main" id="{15ED6FCB-C8AA-4DAB-ACD7-1B9E0193C223}"/>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a:extLst>
            <a:ext uri="{FF2B5EF4-FFF2-40B4-BE49-F238E27FC236}">
              <a16:creationId xmlns:a16="http://schemas.microsoft.com/office/drawing/2014/main" id="{FCA9A0BF-DECB-4F8F-80EB-6881221508B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a:extLst>
            <a:ext uri="{FF2B5EF4-FFF2-40B4-BE49-F238E27FC236}">
              <a16:creationId xmlns:a16="http://schemas.microsoft.com/office/drawing/2014/main" id="{7D14C4EC-3B2E-4119-9A54-5D0B32AB202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a:extLst>
            <a:ext uri="{FF2B5EF4-FFF2-40B4-BE49-F238E27FC236}">
              <a16:creationId xmlns:a16="http://schemas.microsoft.com/office/drawing/2014/main" id="{3F340229-82C6-4253-B0E7-C017CAAB30A7}"/>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a:extLst>
            <a:ext uri="{FF2B5EF4-FFF2-40B4-BE49-F238E27FC236}">
              <a16:creationId xmlns:a16="http://schemas.microsoft.com/office/drawing/2014/main" id="{8DC9EAD4-DAFC-4E66-B5AF-752E36393EB3}"/>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a:extLst>
            <a:ext uri="{FF2B5EF4-FFF2-40B4-BE49-F238E27FC236}">
              <a16:creationId xmlns:a16="http://schemas.microsoft.com/office/drawing/2014/main" id="{F830EAA2-7D53-4BF0-B5E5-642456AEF70E}"/>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a:extLst>
            <a:ext uri="{FF2B5EF4-FFF2-40B4-BE49-F238E27FC236}">
              <a16:creationId xmlns:a16="http://schemas.microsoft.com/office/drawing/2014/main" id="{9A5907B3-EA83-414F-B754-7E698C5A341C}"/>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a:extLst>
            <a:ext uri="{FF2B5EF4-FFF2-40B4-BE49-F238E27FC236}">
              <a16:creationId xmlns:a16="http://schemas.microsoft.com/office/drawing/2014/main" id="{8A8CC6EF-A498-4ECA-9AC8-457B202E7CAB}"/>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a:extLst>
            <a:ext uri="{FF2B5EF4-FFF2-40B4-BE49-F238E27FC236}">
              <a16:creationId xmlns:a16="http://schemas.microsoft.com/office/drawing/2014/main" id="{65A4E04E-A2A0-4C24-A7CF-42C9281A5F96}"/>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a:extLst>
            <a:ext uri="{FF2B5EF4-FFF2-40B4-BE49-F238E27FC236}">
              <a16:creationId xmlns:a16="http://schemas.microsoft.com/office/drawing/2014/main" id="{AAE441A0-0BDF-4303-8FCA-F40F48A8DC1F}"/>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a:extLst>
            <a:ext uri="{FF2B5EF4-FFF2-40B4-BE49-F238E27FC236}">
              <a16:creationId xmlns:a16="http://schemas.microsoft.com/office/drawing/2014/main" id="{FBD0806C-AE00-4826-A72D-19BD464673BC}"/>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a:extLst>
            <a:ext uri="{FF2B5EF4-FFF2-40B4-BE49-F238E27FC236}">
              <a16:creationId xmlns:a16="http://schemas.microsoft.com/office/drawing/2014/main" id="{83877253-DCB5-4B37-AD4E-D8F41627A66F}"/>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a:extLst>
            <a:ext uri="{FF2B5EF4-FFF2-40B4-BE49-F238E27FC236}">
              <a16:creationId xmlns:a16="http://schemas.microsoft.com/office/drawing/2014/main" id="{3AED2354-3BF9-4B3B-9736-F547C985434C}"/>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7" name="テキスト ボックス 36">
          <a:extLst>
            <a:ext uri="{FF2B5EF4-FFF2-40B4-BE49-F238E27FC236}">
              <a16:creationId xmlns:a16="http://schemas.microsoft.com/office/drawing/2014/main" id="{1ED83C5B-B945-4770-8C75-0CBBF45D27F4}"/>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8" name="テキスト ボックス 37">
          <a:extLst>
            <a:ext uri="{FF2B5EF4-FFF2-40B4-BE49-F238E27FC236}">
              <a16:creationId xmlns:a16="http://schemas.microsoft.com/office/drawing/2014/main" id="{DD41F764-B8C4-42F9-9B61-FEB8ABD82691}"/>
            </a:ext>
          </a:extLst>
        </xdr:cNvPr>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9" name="テキスト ボックス 38">
          <a:extLst>
            <a:ext uri="{FF2B5EF4-FFF2-40B4-BE49-F238E27FC236}">
              <a16:creationId xmlns:a16="http://schemas.microsoft.com/office/drawing/2014/main" id="{AD7BB3E0-F791-4416-9A7A-832E82CE08A4}"/>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0" name="テキスト ボックス 39">
          <a:extLst>
            <a:ext uri="{FF2B5EF4-FFF2-40B4-BE49-F238E27FC236}">
              <a16:creationId xmlns:a16="http://schemas.microsoft.com/office/drawing/2014/main" id="{B413FDF9-8670-4AEC-A86E-A3745D200F55}"/>
            </a:ext>
          </a:extLst>
        </xdr:cNvPr>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1" name="正方形/長方形 40">
          <a:extLst>
            <a:ext uri="{FF2B5EF4-FFF2-40B4-BE49-F238E27FC236}">
              <a16:creationId xmlns:a16="http://schemas.microsoft.com/office/drawing/2014/main" id="{E7ACA465-EAC1-4B0B-ACC1-07CB00439A53}"/>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2" name="正方形/長方形 41">
          <a:extLst>
            <a:ext uri="{FF2B5EF4-FFF2-40B4-BE49-F238E27FC236}">
              <a16:creationId xmlns:a16="http://schemas.microsoft.com/office/drawing/2014/main" id="{CCF34913-F327-47A8-AED1-778BF411C64C}"/>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3" name="正方形/長方形 42">
          <a:extLst>
            <a:ext uri="{FF2B5EF4-FFF2-40B4-BE49-F238E27FC236}">
              <a16:creationId xmlns:a16="http://schemas.microsoft.com/office/drawing/2014/main" id="{3B3CADBA-B227-486C-B195-B08386498DF8}"/>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4" name="正方形/長方形 43">
          <a:extLst>
            <a:ext uri="{FF2B5EF4-FFF2-40B4-BE49-F238E27FC236}">
              <a16:creationId xmlns:a16="http://schemas.microsoft.com/office/drawing/2014/main" id="{7355154F-6178-4947-A731-04C62DCE485B}"/>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5" name="正方形/長方形 44">
          <a:extLst>
            <a:ext uri="{FF2B5EF4-FFF2-40B4-BE49-F238E27FC236}">
              <a16:creationId xmlns:a16="http://schemas.microsoft.com/office/drawing/2014/main" id="{43598A8C-4D4C-4B8C-ADF6-5399E318DDD4}"/>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6" name="正方形/長方形 45">
          <a:extLst>
            <a:ext uri="{FF2B5EF4-FFF2-40B4-BE49-F238E27FC236}">
              <a16:creationId xmlns:a16="http://schemas.microsoft.com/office/drawing/2014/main" id="{2FFF0BC1-F5EB-4640-8C8E-18695C509D84}"/>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7" name="正方形/長方形 46">
          <a:extLst>
            <a:ext uri="{FF2B5EF4-FFF2-40B4-BE49-F238E27FC236}">
              <a16:creationId xmlns:a16="http://schemas.microsoft.com/office/drawing/2014/main" id="{50EE9447-9D1E-44E4-90D5-68D5BE4757C6}"/>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8" name="正方形/長方形 47">
          <a:extLst>
            <a:ext uri="{FF2B5EF4-FFF2-40B4-BE49-F238E27FC236}">
              <a16:creationId xmlns:a16="http://schemas.microsoft.com/office/drawing/2014/main" id="{E9124120-3787-4818-ACD0-9F9D85A2D322}"/>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9" name="正方形/長方形 48">
          <a:extLst>
            <a:ext uri="{FF2B5EF4-FFF2-40B4-BE49-F238E27FC236}">
              <a16:creationId xmlns:a16="http://schemas.microsoft.com/office/drawing/2014/main" id="{D6BCF33A-ACFE-44B6-868A-AF44B38FD01E}"/>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0" name="正方形/長方形 49">
          <a:extLst>
            <a:ext uri="{FF2B5EF4-FFF2-40B4-BE49-F238E27FC236}">
              <a16:creationId xmlns:a16="http://schemas.microsoft.com/office/drawing/2014/main" id="{EE874382-CD37-4F5A-A86E-00191CC3EF76}"/>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1" name="正方形/長方形 50">
          <a:extLst>
            <a:ext uri="{FF2B5EF4-FFF2-40B4-BE49-F238E27FC236}">
              <a16:creationId xmlns:a16="http://schemas.microsoft.com/office/drawing/2014/main" id="{83FF6BCA-9B2F-47E7-BEDD-7E3426C528A6}"/>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2" name="正方形/長方形 51">
          <a:extLst>
            <a:ext uri="{FF2B5EF4-FFF2-40B4-BE49-F238E27FC236}">
              <a16:creationId xmlns:a16="http://schemas.microsoft.com/office/drawing/2014/main" id="{BD0107BE-65F3-4B9F-BBCE-1CBC8D3EF351}"/>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3" name="テキスト ボックス 52">
          <a:extLst>
            <a:ext uri="{FF2B5EF4-FFF2-40B4-BE49-F238E27FC236}">
              <a16:creationId xmlns:a16="http://schemas.microsoft.com/office/drawing/2014/main" id="{53AB948E-88B0-4EFC-8740-79A8186C9972}"/>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本村の有形固定資産は、古いものと新しいものに二分化されている傾向にあります。</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震災前に建設されたものは、比較的に古いですが、震災後、復旧復興のために新しく建設された建物や工作物があります。</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4" name="テキスト ボックス 53">
          <a:extLst>
            <a:ext uri="{FF2B5EF4-FFF2-40B4-BE49-F238E27FC236}">
              <a16:creationId xmlns:a16="http://schemas.microsoft.com/office/drawing/2014/main" id="{66E21E12-3EA0-4ABB-B09F-34C9B59DE56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5" name="直線コネクタ 54">
          <a:extLst>
            <a:ext uri="{FF2B5EF4-FFF2-40B4-BE49-F238E27FC236}">
              <a16:creationId xmlns:a16="http://schemas.microsoft.com/office/drawing/2014/main" id="{8E568847-E429-4586-954A-E67BA6405A45}"/>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6" name="テキスト ボックス 55">
          <a:extLst>
            <a:ext uri="{FF2B5EF4-FFF2-40B4-BE49-F238E27FC236}">
              <a16:creationId xmlns:a16="http://schemas.microsoft.com/office/drawing/2014/main" id="{ED5A447E-F8F5-447D-9633-106E90C17B95}"/>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7" name="直線コネクタ 56">
          <a:extLst>
            <a:ext uri="{FF2B5EF4-FFF2-40B4-BE49-F238E27FC236}">
              <a16:creationId xmlns:a16="http://schemas.microsoft.com/office/drawing/2014/main" id="{467B539A-29B3-45E0-9036-F07DD2817B69}"/>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8" name="テキスト ボックス 57">
          <a:extLst>
            <a:ext uri="{FF2B5EF4-FFF2-40B4-BE49-F238E27FC236}">
              <a16:creationId xmlns:a16="http://schemas.microsoft.com/office/drawing/2014/main" id="{9CA14233-8F5C-46FF-AA4F-AF9ADA9217A2}"/>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9" name="直線コネクタ 58">
          <a:extLst>
            <a:ext uri="{FF2B5EF4-FFF2-40B4-BE49-F238E27FC236}">
              <a16:creationId xmlns:a16="http://schemas.microsoft.com/office/drawing/2014/main" id="{6AE6EAD1-616C-4FD1-BDED-B62F7FAF46D1}"/>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0" name="テキスト ボックス 59">
          <a:extLst>
            <a:ext uri="{FF2B5EF4-FFF2-40B4-BE49-F238E27FC236}">
              <a16:creationId xmlns:a16="http://schemas.microsoft.com/office/drawing/2014/main" id="{6053A2E9-4EBA-45DC-8886-B7DB38F4238A}"/>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1" name="直線コネクタ 60">
          <a:extLst>
            <a:ext uri="{FF2B5EF4-FFF2-40B4-BE49-F238E27FC236}">
              <a16:creationId xmlns:a16="http://schemas.microsoft.com/office/drawing/2014/main" id="{818C2D57-5AC3-45BB-A4A6-D66E8C619E5F}"/>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2" name="テキスト ボックス 61">
          <a:extLst>
            <a:ext uri="{FF2B5EF4-FFF2-40B4-BE49-F238E27FC236}">
              <a16:creationId xmlns:a16="http://schemas.microsoft.com/office/drawing/2014/main" id="{021A3567-AA3D-40E2-A9FD-9F44C3A0877C}"/>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3" name="直線コネクタ 62">
          <a:extLst>
            <a:ext uri="{FF2B5EF4-FFF2-40B4-BE49-F238E27FC236}">
              <a16:creationId xmlns:a16="http://schemas.microsoft.com/office/drawing/2014/main" id="{327A66D1-0A2A-42B7-AD78-E6A00C10E0EB}"/>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4" name="テキスト ボックス 63">
          <a:extLst>
            <a:ext uri="{FF2B5EF4-FFF2-40B4-BE49-F238E27FC236}">
              <a16:creationId xmlns:a16="http://schemas.microsoft.com/office/drawing/2014/main" id="{3D8AE369-5FAD-45F5-9729-4698DF3B4F22}"/>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5" name="直線コネクタ 64">
          <a:extLst>
            <a:ext uri="{FF2B5EF4-FFF2-40B4-BE49-F238E27FC236}">
              <a16:creationId xmlns:a16="http://schemas.microsoft.com/office/drawing/2014/main" id="{AD0A6AC4-BC52-4E78-92F8-915BF900AED5}"/>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6" name="テキスト ボックス 65">
          <a:extLst>
            <a:ext uri="{FF2B5EF4-FFF2-40B4-BE49-F238E27FC236}">
              <a16:creationId xmlns:a16="http://schemas.microsoft.com/office/drawing/2014/main" id="{B7E7D63C-610E-48FA-B78C-4F5AAC8C0378}"/>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7" name="直線コネクタ 66">
          <a:extLst>
            <a:ext uri="{FF2B5EF4-FFF2-40B4-BE49-F238E27FC236}">
              <a16:creationId xmlns:a16="http://schemas.microsoft.com/office/drawing/2014/main" id="{00B17AE1-B09B-499D-9C8A-FBD4A05E4249}"/>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8" name="テキスト ボックス 67">
          <a:extLst>
            <a:ext uri="{FF2B5EF4-FFF2-40B4-BE49-F238E27FC236}">
              <a16:creationId xmlns:a16="http://schemas.microsoft.com/office/drawing/2014/main" id="{1A503C35-5526-4128-A613-6041884EFAAE}"/>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9" name="有形固定資産減価償却率グラフ枠">
          <a:extLst>
            <a:ext uri="{FF2B5EF4-FFF2-40B4-BE49-F238E27FC236}">
              <a16:creationId xmlns:a16="http://schemas.microsoft.com/office/drawing/2014/main" id="{49052CC4-FEEE-4993-9EDE-114E0502E39C}"/>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157903</xdr:rowOff>
    </xdr:from>
    <xdr:to>
      <xdr:col>23</xdr:col>
      <xdr:colOff>85090</xdr:colOff>
      <xdr:row>34</xdr:row>
      <xdr:rowOff>36195</xdr:rowOff>
    </xdr:to>
    <xdr:cxnSp macro="">
      <xdr:nvCxnSpPr>
        <xdr:cNvPr id="70" name="直線コネクタ 69">
          <a:extLst>
            <a:ext uri="{FF2B5EF4-FFF2-40B4-BE49-F238E27FC236}">
              <a16:creationId xmlns:a16="http://schemas.microsoft.com/office/drawing/2014/main" id="{DEB28689-72BC-48F4-9C19-5B61B92B5624}"/>
            </a:ext>
          </a:extLst>
        </xdr:cNvPr>
        <xdr:cNvCxnSpPr/>
      </xdr:nvCxnSpPr>
      <xdr:spPr>
        <a:xfrm flipV="1">
          <a:off x="4760595" y="5215678"/>
          <a:ext cx="1270" cy="1421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40022</xdr:rowOff>
    </xdr:from>
    <xdr:ext cx="405111" cy="259045"/>
    <xdr:sp macro="" textlink="">
      <xdr:nvSpPr>
        <xdr:cNvPr id="71" name="有形固定資産減価償却率最小値テキスト">
          <a:extLst>
            <a:ext uri="{FF2B5EF4-FFF2-40B4-BE49-F238E27FC236}">
              <a16:creationId xmlns:a16="http://schemas.microsoft.com/office/drawing/2014/main" id="{40843BC1-5F7E-445B-8268-1F36AE9898AE}"/>
            </a:ext>
          </a:extLst>
        </xdr:cNvPr>
        <xdr:cNvSpPr txBox="1"/>
      </xdr:nvSpPr>
      <xdr:spPr>
        <a:xfrm>
          <a:off x="4813300" y="664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36195</xdr:rowOff>
    </xdr:from>
    <xdr:to>
      <xdr:col>23</xdr:col>
      <xdr:colOff>174625</xdr:colOff>
      <xdr:row>34</xdr:row>
      <xdr:rowOff>36195</xdr:rowOff>
    </xdr:to>
    <xdr:cxnSp macro="">
      <xdr:nvCxnSpPr>
        <xdr:cNvPr id="72" name="直線コネクタ 71">
          <a:extLst>
            <a:ext uri="{FF2B5EF4-FFF2-40B4-BE49-F238E27FC236}">
              <a16:creationId xmlns:a16="http://schemas.microsoft.com/office/drawing/2014/main" id="{C6CA590E-930F-4ED4-B7AD-1207C41436F7}"/>
            </a:ext>
          </a:extLst>
        </xdr:cNvPr>
        <xdr:cNvCxnSpPr/>
      </xdr:nvCxnSpPr>
      <xdr:spPr>
        <a:xfrm>
          <a:off x="4673600" y="6637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104580</xdr:rowOff>
    </xdr:from>
    <xdr:ext cx="405111" cy="259045"/>
    <xdr:sp macro="" textlink="">
      <xdr:nvSpPr>
        <xdr:cNvPr id="73" name="有形固定資産減価償却率最大値テキスト">
          <a:extLst>
            <a:ext uri="{FF2B5EF4-FFF2-40B4-BE49-F238E27FC236}">
              <a16:creationId xmlns:a16="http://schemas.microsoft.com/office/drawing/2014/main" id="{47B8D3F2-3CF3-4FAA-BAE6-2AF00A805B44}"/>
            </a:ext>
          </a:extLst>
        </xdr:cNvPr>
        <xdr:cNvSpPr txBox="1"/>
      </xdr:nvSpPr>
      <xdr:spPr>
        <a:xfrm>
          <a:off x="4813300" y="4990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157903</xdr:rowOff>
    </xdr:from>
    <xdr:to>
      <xdr:col>23</xdr:col>
      <xdr:colOff>174625</xdr:colOff>
      <xdr:row>25</xdr:row>
      <xdr:rowOff>157903</xdr:rowOff>
    </xdr:to>
    <xdr:cxnSp macro="">
      <xdr:nvCxnSpPr>
        <xdr:cNvPr id="74" name="直線コネクタ 73">
          <a:extLst>
            <a:ext uri="{FF2B5EF4-FFF2-40B4-BE49-F238E27FC236}">
              <a16:creationId xmlns:a16="http://schemas.microsoft.com/office/drawing/2014/main" id="{0340B3C6-A402-4893-BCFB-4B2FD7DF89E6}"/>
            </a:ext>
          </a:extLst>
        </xdr:cNvPr>
        <xdr:cNvCxnSpPr/>
      </xdr:nvCxnSpPr>
      <xdr:spPr>
        <a:xfrm>
          <a:off x="4673600" y="5215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106274</xdr:rowOff>
    </xdr:from>
    <xdr:ext cx="405111" cy="259045"/>
    <xdr:sp macro="" textlink="">
      <xdr:nvSpPr>
        <xdr:cNvPr id="75" name="有形固定資産減価償却率平均値テキスト">
          <a:extLst>
            <a:ext uri="{FF2B5EF4-FFF2-40B4-BE49-F238E27FC236}">
              <a16:creationId xmlns:a16="http://schemas.microsoft.com/office/drawing/2014/main" id="{D1088690-412A-4B89-87A0-71D062C8EAF4}"/>
            </a:ext>
          </a:extLst>
        </xdr:cNvPr>
        <xdr:cNvSpPr txBox="1"/>
      </xdr:nvSpPr>
      <xdr:spPr>
        <a:xfrm>
          <a:off x="4813300" y="60212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127847</xdr:rowOff>
    </xdr:from>
    <xdr:to>
      <xdr:col>23</xdr:col>
      <xdr:colOff>136525</xdr:colOff>
      <xdr:row>31</xdr:row>
      <xdr:rowOff>57997</xdr:rowOff>
    </xdr:to>
    <xdr:sp macro="" textlink="">
      <xdr:nvSpPr>
        <xdr:cNvPr id="76" name="フローチャート: 判断 75">
          <a:extLst>
            <a:ext uri="{FF2B5EF4-FFF2-40B4-BE49-F238E27FC236}">
              <a16:creationId xmlns:a16="http://schemas.microsoft.com/office/drawing/2014/main" id="{9B3E2DC2-50CB-4D01-A741-2BF2FC3B0013}"/>
            </a:ext>
          </a:extLst>
        </xdr:cNvPr>
        <xdr:cNvSpPr/>
      </xdr:nvSpPr>
      <xdr:spPr>
        <a:xfrm>
          <a:off x="4711700" y="6042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142240</xdr:rowOff>
    </xdr:from>
    <xdr:to>
      <xdr:col>19</xdr:col>
      <xdr:colOff>187325</xdr:colOff>
      <xdr:row>31</xdr:row>
      <xdr:rowOff>72390</xdr:rowOff>
    </xdr:to>
    <xdr:sp macro="" textlink="">
      <xdr:nvSpPr>
        <xdr:cNvPr id="77" name="フローチャート: 判断 76">
          <a:extLst>
            <a:ext uri="{FF2B5EF4-FFF2-40B4-BE49-F238E27FC236}">
              <a16:creationId xmlns:a16="http://schemas.microsoft.com/office/drawing/2014/main" id="{0E110D2F-BF22-433E-A8CC-1DD399A90E55}"/>
            </a:ext>
          </a:extLst>
        </xdr:cNvPr>
        <xdr:cNvSpPr/>
      </xdr:nvSpPr>
      <xdr:spPr>
        <a:xfrm>
          <a:off x="4000500" y="605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103928</xdr:rowOff>
    </xdr:from>
    <xdr:to>
      <xdr:col>15</xdr:col>
      <xdr:colOff>187325</xdr:colOff>
      <xdr:row>32</xdr:row>
      <xdr:rowOff>34078</xdr:rowOff>
    </xdr:to>
    <xdr:sp macro="" textlink="">
      <xdr:nvSpPr>
        <xdr:cNvPr id="78" name="フローチャート: 判断 77">
          <a:extLst>
            <a:ext uri="{FF2B5EF4-FFF2-40B4-BE49-F238E27FC236}">
              <a16:creationId xmlns:a16="http://schemas.microsoft.com/office/drawing/2014/main" id="{47A5B2BF-952A-4E87-8F5B-C8AFC5784E16}"/>
            </a:ext>
          </a:extLst>
        </xdr:cNvPr>
        <xdr:cNvSpPr/>
      </xdr:nvSpPr>
      <xdr:spPr>
        <a:xfrm>
          <a:off x="3238500" y="6190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40607C66-8235-4106-AEFB-31405AC06CCA}"/>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CFC3B3F8-1161-4AF6-BAF7-AC1A4D4C4C39}"/>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F10206BC-D32C-4264-852C-A991CCCE7E2D}"/>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04787C8-D983-4527-8220-D596872163DD}"/>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BB9653FA-EFF8-4905-9465-B3957116C23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100330</xdr:rowOff>
    </xdr:from>
    <xdr:to>
      <xdr:col>19</xdr:col>
      <xdr:colOff>187325</xdr:colOff>
      <xdr:row>32</xdr:row>
      <xdr:rowOff>30480</xdr:rowOff>
    </xdr:to>
    <xdr:sp macro="" textlink="">
      <xdr:nvSpPr>
        <xdr:cNvPr id="84" name="楕円 83">
          <a:extLst>
            <a:ext uri="{FF2B5EF4-FFF2-40B4-BE49-F238E27FC236}">
              <a16:creationId xmlns:a16="http://schemas.microsoft.com/office/drawing/2014/main" id="{7CB46AE6-9147-44F6-B267-1F18C8924FFB}"/>
            </a:ext>
          </a:extLst>
        </xdr:cNvPr>
        <xdr:cNvSpPr/>
      </xdr:nvSpPr>
      <xdr:spPr>
        <a:xfrm>
          <a:off x="4000500" y="6186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29</xdr:row>
      <xdr:rowOff>88917</xdr:rowOff>
    </xdr:from>
    <xdr:ext cx="405111" cy="259045"/>
    <xdr:sp macro="" textlink="">
      <xdr:nvSpPr>
        <xdr:cNvPr id="85" name="n_1aveValue有形固定資産減価償却率">
          <a:extLst>
            <a:ext uri="{FF2B5EF4-FFF2-40B4-BE49-F238E27FC236}">
              <a16:creationId xmlns:a16="http://schemas.microsoft.com/office/drawing/2014/main" id="{E4B5622E-A7E8-447F-9686-9701C5B51A59}"/>
            </a:ext>
          </a:extLst>
        </xdr:cNvPr>
        <xdr:cNvSpPr txBox="1"/>
      </xdr:nvSpPr>
      <xdr:spPr>
        <a:xfrm>
          <a:off x="3836044" y="5832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50605</xdr:rowOff>
    </xdr:from>
    <xdr:ext cx="405111" cy="259045"/>
    <xdr:sp macro="" textlink="">
      <xdr:nvSpPr>
        <xdr:cNvPr id="86" name="n_2aveValue有形固定資産減価償却率">
          <a:extLst>
            <a:ext uri="{FF2B5EF4-FFF2-40B4-BE49-F238E27FC236}">
              <a16:creationId xmlns:a16="http://schemas.microsoft.com/office/drawing/2014/main" id="{5075961D-FA77-4463-9F0B-89F4F9E6D061}"/>
            </a:ext>
          </a:extLst>
        </xdr:cNvPr>
        <xdr:cNvSpPr txBox="1"/>
      </xdr:nvSpPr>
      <xdr:spPr>
        <a:xfrm>
          <a:off x="3086744" y="5965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21607</xdr:rowOff>
    </xdr:from>
    <xdr:ext cx="405111" cy="259045"/>
    <xdr:sp macro="" textlink="">
      <xdr:nvSpPr>
        <xdr:cNvPr id="87" name="n_1mainValue有形固定資産減価償却率">
          <a:extLst>
            <a:ext uri="{FF2B5EF4-FFF2-40B4-BE49-F238E27FC236}">
              <a16:creationId xmlns:a16="http://schemas.microsoft.com/office/drawing/2014/main" id="{11DC08D9-7F11-4EEF-85E1-E9EB008885E8}"/>
            </a:ext>
          </a:extLst>
        </xdr:cNvPr>
        <xdr:cNvSpPr txBox="1"/>
      </xdr:nvSpPr>
      <xdr:spPr>
        <a:xfrm>
          <a:off x="3836044" y="627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8" name="正方形/長方形 87">
          <a:extLst>
            <a:ext uri="{FF2B5EF4-FFF2-40B4-BE49-F238E27FC236}">
              <a16:creationId xmlns:a16="http://schemas.microsoft.com/office/drawing/2014/main" id="{F877FB6D-121E-4D8F-9BA3-8C105CED8E5F}"/>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9" name="正方形/長方形 88">
          <a:extLst>
            <a:ext uri="{FF2B5EF4-FFF2-40B4-BE49-F238E27FC236}">
              <a16:creationId xmlns:a16="http://schemas.microsoft.com/office/drawing/2014/main" id="{848407D2-6228-49CE-AD26-B6CD2B648F93}"/>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72</xdr:col>
      <xdr:colOff>33787</xdr:colOff>
      <xdr:row>22</xdr:row>
      <xdr:rowOff>64546</xdr:rowOff>
    </xdr:from>
    <xdr:to>
      <xdr:col>74</xdr:col>
      <xdr:colOff>137663</xdr:colOff>
      <xdr:row>24</xdr:row>
      <xdr:rowOff>30705</xdr:rowOff>
    </xdr:to>
    <xdr:sp macro="" textlink="">
      <xdr:nvSpPr>
        <xdr:cNvPr id="90" name="正方形/長方形 89">
          <a:extLst>
            <a:ext uri="{FF2B5EF4-FFF2-40B4-BE49-F238E27FC236}">
              <a16:creationId xmlns:a16="http://schemas.microsoft.com/office/drawing/2014/main" id="{087695EF-4E14-48B7-ABDA-CC1593BB6F5A}"/>
            </a:ext>
          </a:extLst>
        </xdr:cNvPr>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1" name="正方形/長方形 90">
          <a:extLst>
            <a:ext uri="{FF2B5EF4-FFF2-40B4-BE49-F238E27FC236}">
              <a16:creationId xmlns:a16="http://schemas.microsoft.com/office/drawing/2014/main" id="{F4833078-6CF4-4FA0-836E-26EB48AF8303}"/>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2" name="正方形/長方形 91">
          <a:extLst>
            <a:ext uri="{FF2B5EF4-FFF2-40B4-BE49-F238E27FC236}">
              <a16:creationId xmlns:a16="http://schemas.microsoft.com/office/drawing/2014/main" id="{A189F964-C8BF-4F4F-B1E0-BC0EACD7A2B3}"/>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3" name="正方形/長方形 92">
          <a:extLst>
            <a:ext uri="{FF2B5EF4-FFF2-40B4-BE49-F238E27FC236}">
              <a16:creationId xmlns:a16="http://schemas.microsoft.com/office/drawing/2014/main" id="{318D2DC7-4903-4FD1-9C41-4755C9E3003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4" name="正方形/長方形 93">
          <a:extLst>
            <a:ext uri="{FF2B5EF4-FFF2-40B4-BE49-F238E27FC236}">
              <a16:creationId xmlns:a16="http://schemas.microsoft.com/office/drawing/2014/main" id="{5A53DBA7-B49C-41A0-9D67-352754F96386}"/>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5" name="正方形/長方形 94">
          <a:extLst>
            <a:ext uri="{FF2B5EF4-FFF2-40B4-BE49-F238E27FC236}">
              <a16:creationId xmlns:a16="http://schemas.microsoft.com/office/drawing/2014/main" id="{B9CF62A0-3D7F-4206-B294-63DEC862DE94}"/>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6" name="正方形/長方形 95">
          <a:extLst>
            <a:ext uri="{FF2B5EF4-FFF2-40B4-BE49-F238E27FC236}">
              <a16:creationId xmlns:a16="http://schemas.microsoft.com/office/drawing/2014/main" id="{A57408AA-726F-41EF-AF8A-12C900AC2249}"/>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7" name="正方形/長方形 96">
          <a:extLst>
            <a:ext uri="{FF2B5EF4-FFF2-40B4-BE49-F238E27FC236}">
              <a16:creationId xmlns:a16="http://schemas.microsoft.com/office/drawing/2014/main" id="{F1A5EF0E-2858-40A8-B571-5940FF4CF1D5}"/>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8" name="正方形/長方形 97">
          <a:extLst>
            <a:ext uri="{FF2B5EF4-FFF2-40B4-BE49-F238E27FC236}">
              <a16:creationId xmlns:a16="http://schemas.microsoft.com/office/drawing/2014/main" id="{7CCE0D28-BBB9-4645-AAA5-AAF70A26057D}"/>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9" name="正方形/長方形 98">
          <a:extLst>
            <a:ext uri="{FF2B5EF4-FFF2-40B4-BE49-F238E27FC236}">
              <a16:creationId xmlns:a16="http://schemas.microsoft.com/office/drawing/2014/main" id="{75C251EC-642A-45DE-9960-4F813244B29D}"/>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0" name="テキスト ボックス 99">
          <a:extLst>
            <a:ext uri="{FF2B5EF4-FFF2-40B4-BE49-F238E27FC236}">
              <a16:creationId xmlns:a16="http://schemas.microsoft.com/office/drawing/2014/main" id="{8AF56342-4E9C-41E2-863D-59B1C9F00FE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債務に対し、充当可能財源等（基金等）が確保されているので、償還可能年数が低くでていると思われます。</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今後とも、債務と財源のバランスを保ちながら、有利な起債を充当し、財政の負担軽減を図ってゆきたいと思います。</a:t>
          </a:r>
        </a:p>
      </xdr:txBody>
    </xdr:sp>
    <xdr:clientData/>
  </xdr:twoCellAnchor>
  <xdr:oneCellAnchor>
    <xdr:from>
      <xdr:col>57</xdr:col>
      <xdr:colOff>111125</xdr:colOff>
      <xdr:row>23</xdr:row>
      <xdr:rowOff>47625</xdr:rowOff>
    </xdr:from>
    <xdr:ext cx="349839" cy="225703"/>
    <xdr:sp macro="" textlink="">
      <xdr:nvSpPr>
        <xdr:cNvPr id="101" name="テキスト ボックス 100">
          <a:extLst>
            <a:ext uri="{FF2B5EF4-FFF2-40B4-BE49-F238E27FC236}">
              <a16:creationId xmlns:a16="http://schemas.microsoft.com/office/drawing/2014/main" id="{7B6038AE-9136-4818-9A63-BDF39AB8E51F}"/>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2" name="直線コネクタ 101">
          <a:extLst>
            <a:ext uri="{FF2B5EF4-FFF2-40B4-BE49-F238E27FC236}">
              <a16:creationId xmlns:a16="http://schemas.microsoft.com/office/drawing/2014/main" id="{34D658E9-52C4-45A0-9B3F-714572DA019F}"/>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3" name="直線コネクタ 102">
          <a:extLst>
            <a:ext uri="{FF2B5EF4-FFF2-40B4-BE49-F238E27FC236}">
              <a16:creationId xmlns:a16="http://schemas.microsoft.com/office/drawing/2014/main" id="{CFE848DC-7FF0-4FF0-B17D-40A22A334E0D}"/>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4" name="テキスト ボックス 103">
          <a:extLst>
            <a:ext uri="{FF2B5EF4-FFF2-40B4-BE49-F238E27FC236}">
              <a16:creationId xmlns:a16="http://schemas.microsoft.com/office/drawing/2014/main" id="{224507CB-E3B0-4C27-9B7B-250622B86FD8}"/>
            </a:ext>
          </a:extLst>
        </xdr:cNvPr>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5" name="直線コネクタ 104">
          <a:extLst>
            <a:ext uri="{FF2B5EF4-FFF2-40B4-BE49-F238E27FC236}">
              <a16:creationId xmlns:a16="http://schemas.microsoft.com/office/drawing/2014/main" id="{6BB2FB27-6C0D-4790-B4DC-4C4C11A30AA6}"/>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06" name="テキスト ボックス 105">
          <a:extLst>
            <a:ext uri="{FF2B5EF4-FFF2-40B4-BE49-F238E27FC236}">
              <a16:creationId xmlns:a16="http://schemas.microsoft.com/office/drawing/2014/main" id="{DB5C8420-4F13-4001-B2E5-0973A56BFB20}"/>
            </a:ext>
          </a:extLst>
        </xdr:cNvPr>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7" name="直線コネクタ 106">
          <a:extLst>
            <a:ext uri="{FF2B5EF4-FFF2-40B4-BE49-F238E27FC236}">
              <a16:creationId xmlns:a16="http://schemas.microsoft.com/office/drawing/2014/main" id="{0F9AF90F-72E5-4C94-B7C8-793185FA9031}"/>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08" name="テキスト ボックス 107">
          <a:extLst>
            <a:ext uri="{FF2B5EF4-FFF2-40B4-BE49-F238E27FC236}">
              <a16:creationId xmlns:a16="http://schemas.microsoft.com/office/drawing/2014/main" id="{62450149-0D99-4243-9C04-4BDDE3D2F3FC}"/>
            </a:ext>
          </a:extLst>
        </xdr:cNvPr>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09" name="直線コネクタ 108">
          <a:extLst>
            <a:ext uri="{FF2B5EF4-FFF2-40B4-BE49-F238E27FC236}">
              <a16:creationId xmlns:a16="http://schemas.microsoft.com/office/drawing/2014/main" id="{72949A45-A850-49A9-9AE2-927938A0CA9A}"/>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10" name="テキスト ボックス 109">
          <a:extLst>
            <a:ext uri="{FF2B5EF4-FFF2-40B4-BE49-F238E27FC236}">
              <a16:creationId xmlns:a16="http://schemas.microsoft.com/office/drawing/2014/main" id="{8D259052-D2B8-410A-8316-2866185470E9}"/>
            </a:ext>
          </a:extLst>
        </xdr:cNvPr>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1" name="直線コネクタ 110">
          <a:extLst>
            <a:ext uri="{FF2B5EF4-FFF2-40B4-BE49-F238E27FC236}">
              <a16:creationId xmlns:a16="http://schemas.microsoft.com/office/drawing/2014/main" id="{FED6C9A0-A54C-4BE8-8EE6-008BF9EC24A2}"/>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27</xdr:row>
      <xdr:rowOff>75381</xdr:rowOff>
    </xdr:from>
    <xdr:ext cx="308097" cy="225703"/>
    <xdr:sp macro="" textlink="">
      <xdr:nvSpPr>
        <xdr:cNvPr id="112" name="テキスト ボックス 111">
          <a:extLst>
            <a:ext uri="{FF2B5EF4-FFF2-40B4-BE49-F238E27FC236}">
              <a16:creationId xmlns:a16="http://schemas.microsoft.com/office/drawing/2014/main" id="{A0437F98-DBB7-4EBC-9B32-020AD6E09B70}"/>
            </a:ext>
          </a:extLst>
        </xdr:cNvPr>
        <xdr:cNvSpPr txBox="1"/>
      </xdr:nvSpPr>
      <xdr:spPr>
        <a:xfrm>
          <a:off x="10931403" y="547605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3" name="直線コネクタ 112">
          <a:extLst>
            <a:ext uri="{FF2B5EF4-FFF2-40B4-BE49-F238E27FC236}">
              <a16:creationId xmlns:a16="http://schemas.microsoft.com/office/drawing/2014/main" id="{F9DCBBC8-D98A-4354-BB5B-10DD4C8B5F64}"/>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4" name="テキスト ボックス 113">
          <a:extLst>
            <a:ext uri="{FF2B5EF4-FFF2-40B4-BE49-F238E27FC236}">
              <a16:creationId xmlns:a16="http://schemas.microsoft.com/office/drawing/2014/main" id="{5F34F493-4375-40A9-93DB-36813BF4EB9F}"/>
            </a:ext>
          </a:extLst>
        </xdr:cNvPr>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5" name="直線コネクタ 114">
          <a:extLst>
            <a:ext uri="{FF2B5EF4-FFF2-40B4-BE49-F238E27FC236}">
              <a16:creationId xmlns:a16="http://schemas.microsoft.com/office/drawing/2014/main" id="{1B7C7155-E5F0-482E-B9D9-27FF3E7EF34A}"/>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6" name="テキスト ボックス 115">
          <a:extLst>
            <a:ext uri="{FF2B5EF4-FFF2-40B4-BE49-F238E27FC236}">
              <a16:creationId xmlns:a16="http://schemas.microsoft.com/office/drawing/2014/main" id="{5E9BF396-85CF-43A4-8B27-4C14D407F499}"/>
            </a:ext>
          </a:extLst>
        </xdr:cNvPr>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7" name="債務償還可能年数グラフ枠">
          <a:extLst>
            <a:ext uri="{FF2B5EF4-FFF2-40B4-BE49-F238E27FC236}">
              <a16:creationId xmlns:a16="http://schemas.microsoft.com/office/drawing/2014/main" id="{B7A6010C-8BFE-409D-9088-8481622EBD36}"/>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124732</xdr:rowOff>
    </xdr:from>
    <xdr:to>
      <xdr:col>76</xdr:col>
      <xdr:colOff>21589</xdr:colOff>
      <xdr:row>35</xdr:row>
      <xdr:rowOff>31297</xdr:rowOff>
    </xdr:to>
    <xdr:cxnSp macro="">
      <xdr:nvCxnSpPr>
        <xdr:cNvPr id="118" name="直線コネクタ 117">
          <a:extLst>
            <a:ext uri="{FF2B5EF4-FFF2-40B4-BE49-F238E27FC236}">
              <a16:creationId xmlns:a16="http://schemas.microsoft.com/office/drawing/2014/main" id="{93779DCB-11A1-4320-9CFD-160557F80B51}"/>
            </a:ext>
          </a:extLst>
        </xdr:cNvPr>
        <xdr:cNvCxnSpPr/>
      </xdr:nvCxnSpPr>
      <xdr:spPr>
        <a:xfrm flipV="1">
          <a:off x="14793595" y="5353957"/>
          <a:ext cx="1269" cy="1449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19" name="債務償還可能年数最小値テキスト">
          <a:extLst>
            <a:ext uri="{FF2B5EF4-FFF2-40B4-BE49-F238E27FC236}">
              <a16:creationId xmlns:a16="http://schemas.microsoft.com/office/drawing/2014/main" id="{540F4D0C-A6E9-4E29-80ED-A8A299BBB2C2}"/>
            </a:ext>
          </a:extLst>
        </xdr:cNvPr>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0" name="直線コネクタ 119">
          <a:extLst>
            <a:ext uri="{FF2B5EF4-FFF2-40B4-BE49-F238E27FC236}">
              <a16:creationId xmlns:a16="http://schemas.microsoft.com/office/drawing/2014/main" id="{44C96EF6-2E28-489F-83C9-28D582514CE9}"/>
            </a:ext>
          </a:extLst>
        </xdr:cNvPr>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71409</xdr:rowOff>
    </xdr:from>
    <xdr:ext cx="340478" cy="259045"/>
    <xdr:sp macro="" textlink="">
      <xdr:nvSpPr>
        <xdr:cNvPr id="121" name="債務償還可能年数最大値テキスト">
          <a:extLst>
            <a:ext uri="{FF2B5EF4-FFF2-40B4-BE49-F238E27FC236}">
              <a16:creationId xmlns:a16="http://schemas.microsoft.com/office/drawing/2014/main" id="{F514FC8D-5F1D-4593-81E1-BA752A4A50C1}"/>
            </a:ext>
          </a:extLst>
        </xdr:cNvPr>
        <xdr:cNvSpPr txBox="1"/>
      </xdr:nvSpPr>
      <xdr:spPr>
        <a:xfrm>
          <a:off x="14846300" y="51291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124732</xdr:rowOff>
    </xdr:from>
    <xdr:to>
      <xdr:col>76</xdr:col>
      <xdr:colOff>111125</xdr:colOff>
      <xdr:row>26</xdr:row>
      <xdr:rowOff>124732</xdr:rowOff>
    </xdr:to>
    <xdr:cxnSp macro="">
      <xdr:nvCxnSpPr>
        <xdr:cNvPr id="122" name="直線コネクタ 121">
          <a:extLst>
            <a:ext uri="{FF2B5EF4-FFF2-40B4-BE49-F238E27FC236}">
              <a16:creationId xmlns:a16="http://schemas.microsoft.com/office/drawing/2014/main" id="{5BD2B515-904A-41B5-BFEE-00B0B3F2C773}"/>
            </a:ext>
          </a:extLst>
        </xdr:cNvPr>
        <xdr:cNvCxnSpPr/>
      </xdr:nvCxnSpPr>
      <xdr:spPr>
        <a:xfrm>
          <a:off x="14706600" y="5353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56895</xdr:rowOff>
    </xdr:from>
    <xdr:ext cx="340478" cy="259045"/>
    <xdr:sp macro="" textlink="">
      <xdr:nvSpPr>
        <xdr:cNvPr id="123" name="債務償還可能年数平均値テキスト">
          <a:extLst>
            <a:ext uri="{FF2B5EF4-FFF2-40B4-BE49-F238E27FC236}">
              <a16:creationId xmlns:a16="http://schemas.microsoft.com/office/drawing/2014/main" id="{A35ACF6F-B9CF-4507-8122-52260CB883F5}"/>
            </a:ext>
          </a:extLst>
        </xdr:cNvPr>
        <xdr:cNvSpPr txBox="1"/>
      </xdr:nvSpPr>
      <xdr:spPr>
        <a:xfrm>
          <a:off x="14846300" y="5971920"/>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34018</xdr:rowOff>
    </xdr:from>
    <xdr:to>
      <xdr:col>76</xdr:col>
      <xdr:colOff>73025</xdr:colOff>
      <xdr:row>31</xdr:row>
      <xdr:rowOff>135618</xdr:rowOff>
    </xdr:to>
    <xdr:sp macro="" textlink="">
      <xdr:nvSpPr>
        <xdr:cNvPr id="124" name="フローチャート: 判断 123">
          <a:extLst>
            <a:ext uri="{FF2B5EF4-FFF2-40B4-BE49-F238E27FC236}">
              <a16:creationId xmlns:a16="http://schemas.microsoft.com/office/drawing/2014/main" id="{3D324A6D-9190-46E0-A06B-BD9A5D56D489}"/>
            </a:ext>
          </a:extLst>
        </xdr:cNvPr>
        <xdr:cNvSpPr/>
      </xdr:nvSpPr>
      <xdr:spPr>
        <a:xfrm>
          <a:off x="14744700" y="612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5" name="テキスト ボックス 124">
          <a:extLst>
            <a:ext uri="{FF2B5EF4-FFF2-40B4-BE49-F238E27FC236}">
              <a16:creationId xmlns:a16="http://schemas.microsoft.com/office/drawing/2014/main" id="{C383D2C5-9DA8-43A7-89FE-B0758DE88436}"/>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6" name="テキスト ボックス 125">
          <a:extLst>
            <a:ext uri="{FF2B5EF4-FFF2-40B4-BE49-F238E27FC236}">
              <a16:creationId xmlns:a16="http://schemas.microsoft.com/office/drawing/2014/main" id="{2F1C33F1-6EEF-4825-A229-C88F94A396FC}"/>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7" name="テキスト ボックス 126">
          <a:extLst>
            <a:ext uri="{FF2B5EF4-FFF2-40B4-BE49-F238E27FC236}">
              <a16:creationId xmlns:a16="http://schemas.microsoft.com/office/drawing/2014/main" id="{1A610E5F-BC69-4C38-8CC9-906E33F0C7DC}"/>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8" name="テキスト ボックス 127">
          <a:extLst>
            <a:ext uri="{FF2B5EF4-FFF2-40B4-BE49-F238E27FC236}">
              <a16:creationId xmlns:a16="http://schemas.microsoft.com/office/drawing/2014/main" id="{3466AEAF-F6F3-4824-BABE-8D90CE0412E1}"/>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id="{B4812EED-F522-46B5-A146-2343B9245313}"/>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0" name="正方形/長方形 129">
          <a:extLst>
            <a:ext uri="{FF2B5EF4-FFF2-40B4-BE49-F238E27FC236}">
              <a16:creationId xmlns:a16="http://schemas.microsoft.com/office/drawing/2014/main" id="{E0B3A0AD-BF22-4598-A85D-E5202C636D1A}"/>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1" name="正方形/長方形 130">
          <a:extLst>
            <a:ext uri="{FF2B5EF4-FFF2-40B4-BE49-F238E27FC236}">
              <a16:creationId xmlns:a16="http://schemas.microsoft.com/office/drawing/2014/main" id="{01ABC338-0E0C-4ECB-9356-66481E0DE14A}"/>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2" name="テキスト ボックス 131">
          <a:extLst>
            <a:ext uri="{FF2B5EF4-FFF2-40B4-BE49-F238E27FC236}">
              <a16:creationId xmlns:a16="http://schemas.microsoft.com/office/drawing/2014/main" id="{56078C73-41DA-4D11-B734-31ED54D31E33}"/>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3" name="テキスト ボックス 132">
          <a:extLst>
            <a:ext uri="{FF2B5EF4-FFF2-40B4-BE49-F238E27FC236}">
              <a16:creationId xmlns:a16="http://schemas.microsoft.com/office/drawing/2014/main" id="{A9907D88-63A1-4BDC-B6CE-D5D127014F7D}"/>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4" name="テキスト ボックス 133">
          <a:extLst>
            <a:ext uri="{FF2B5EF4-FFF2-40B4-BE49-F238E27FC236}">
              <a16:creationId xmlns:a16="http://schemas.microsoft.com/office/drawing/2014/main" id="{9F4B37F0-129D-421E-AE71-FDA892FC79C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5" name="テキスト ボックス 134">
          <a:extLst>
            <a:ext uri="{FF2B5EF4-FFF2-40B4-BE49-F238E27FC236}">
              <a16:creationId xmlns:a16="http://schemas.microsoft.com/office/drawing/2014/main" id="{60D7A7EF-1E93-46FD-839A-D06657C3BF0C}"/>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60B7AD46-E677-47A6-A86A-F6E31296A05F}"/>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9D3A19AD-1F3F-4B3E-8934-5E6C2AB3436E}"/>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BCBD361C-7972-459E-82FF-00CE6B664802}"/>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FB37CB0F-3219-4C90-B3B6-D5473A2206D2}"/>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福島県川内村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1575D749-3461-4BA1-B638-E8D75E5512E3}"/>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FE768FEE-EEAC-499E-A7EB-3B343CD84E09}"/>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5999F68E-5D72-4354-A4D8-9AD60E4B1842}"/>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4A5D7AA9-A518-4D83-9D5A-8E1A74EB42A8}"/>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D9A2AB19-4DA0-4E78-83D9-8119F848726B}"/>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757F3FAE-7956-4C35-B89C-516EDD7D0A1E}"/>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2,717
2,672
197.35
9,075,591
8,753,590
176,914
1,811,471
2,127,220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D2899D5B-5F1B-427D-99DA-7E87C6A687A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AC98B1D-EE7E-4B10-8EF9-5FD835F3C372}"/>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BC24031A-40F7-4F00-B984-F70A526C47DD}"/>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8EF0B524-437A-4B4E-BB0D-7317A2616065}"/>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21F08023-C6AA-4013-8FAF-4999F9F987C3}"/>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6019FEBF-0C8C-4780-905F-771453D438B1}"/>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548BE30D-0D5E-420A-BA83-6447931082D8}"/>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1E8DD589-1EC7-4581-9F65-0E9A409929E8}"/>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627ABD4B-7892-4E4F-9F12-28BE11020968}"/>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F18F3E6C-E49D-46F5-BD6E-54A9FD156581}"/>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5D75E060-E29F-4685-98AC-A0DF09CD6AAF}"/>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1D50C633-A6A5-4485-A48C-80A3C1F4D767}"/>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ACF01C43-E286-49BB-88C6-F18E1B706915}"/>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3B57C999-815A-43DC-8C50-D2971BC6AC29}"/>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6441240F-A571-48A9-879B-ECD781764CD8}"/>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21469D75-E6CD-459A-BBB1-A6DD31991683}"/>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43902EDF-B12D-4050-954C-E87F3AE0DC1C}"/>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163D3932-CE79-4ECE-9558-79287C6788DB}"/>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74DCD44C-C5F5-4FEB-A58D-E479F35B4230}"/>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96D3E085-9167-405A-BF0D-3583FE2C483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A8BBFD65-2E30-4D9A-851A-588CEDD5CDB9}"/>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1C19F07D-24B5-4851-A912-14D0D984C2A5}"/>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366F4429-AD62-43F8-B754-771F248AC9A3}"/>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9F51A3C3-F00E-4E60-A6B2-F1D0FA168352}"/>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7499CC9A-EE77-4C54-8B93-E64929D343BF}"/>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BB3C1FAA-21F2-420E-BFFF-0AF8AD1E4544}"/>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103E0F62-DC8A-41E6-BAEE-0ACD608E5A0D}"/>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3B7EBDDE-0D1A-48A3-847A-5D157F227142}"/>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2A257465-335D-43B2-9713-3B25A7CC90FE}"/>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84EE9738-D504-4E44-AE52-B28BC7FCD5DA}"/>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a:extLst>
            <a:ext uri="{FF2B5EF4-FFF2-40B4-BE49-F238E27FC236}">
              <a16:creationId xmlns:a16="http://schemas.microsoft.com/office/drawing/2014/main" id="{132C0900-0A8F-4B58-815F-6DF1DED68AD5}"/>
            </a:ext>
          </a:extLst>
        </xdr:cNvPr>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a:extLst>
            <a:ext uri="{FF2B5EF4-FFF2-40B4-BE49-F238E27FC236}">
              <a16:creationId xmlns:a16="http://schemas.microsoft.com/office/drawing/2014/main" id="{0493EB68-5671-4CC1-985E-9EF9A7FC57BA}"/>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a:extLst>
            <a:ext uri="{FF2B5EF4-FFF2-40B4-BE49-F238E27FC236}">
              <a16:creationId xmlns:a16="http://schemas.microsoft.com/office/drawing/2014/main" id="{F3BBAB9F-B930-4AE3-B012-517E37C0AB13}"/>
            </a:ext>
          </a:extLst>
        </xdr:cNvPr>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a:extLst>
            <a:ext uri="{FF2B5EF4-FFF2-40B4-BE49-F238E27FC236}">
              <a16:creationId xmlns:a16="http://schemas.microsoft.com/office/drawing/2014/main" id="{0F3C960F-CDC5-449E-A3AB-92857DE510B7}"/>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a:extLst>
            <a:ext uri="{FF2B5EF4-FFF2-40B4-BE49-F238E27FC236}">
              <a16:creationId xmlns:a16="http://schemas.microsoft.com/office/drawing/2014/main" id="{D8B07859-6F60-4B2D-AC72-30A1E99A2B54}"/>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a:extLst>
            <a:ext uri="{FF2B5EF4-FFF2-40B4-BE49-F238E27FC236}">
              <a16:creationId xmlns:a16="http://schemas.microsoft.com/office/drawing/2014/main" id="{34035052-4439-41B0-90DB-15581B4DDB16}"/>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a:extLst>
            <a:ext uri="{FF2B5EF4-FFF2-40B4-BE49-F238E27FC236}">
              <a16:creationId xmlns:a16="http://schemas.microsoft.com/office/drawing/2014/main" id="{2A55224E-A633-45EE-BBC6-FAF61C606DED}"/>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a:extLst>
            <a:ext uri="{FF2B5EF4-FFF2-40B4-BE49-F238E27FC236}">
              <a16:creationId xmlns:a16="http://schemas.microsoft.com/office/drawing/2014/main" id="{A163226F-7471-46F8-BE88-031AB838A5F4}"/>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162577</xdr:rowOff>
    </xdr:from>
    <xdr:ext cx="467179" cy="259045"/>
    <xdr:sp macro="" textlink="">
      <xdr:nvSpPr>
        <xdr:cNvPr id="50" name="テキスト ボックス 49">
          <a:extLst>
            <a:ext uri="{FF2B5EF4-FFF2-40B4-BE49-F238E27FC236}">
              <a16:creationId xmlns:a16="http://schemas.microsoft.com/office/drawing/2014/main" id="{98E7929E-7C7A-4960-A10A-CF75F630A144}"/>
            </a:ext>
          </a:extLst>
        </xdr:cNvPr>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a:extLst>
            <a:ext uri="{FF2B5EF4-FFF2-40B4-BE49-F238E27FC236}">
              <a16:creationId xmlns:a16="http://schemas.microsoft.com/office/drawing/2014/main" id="{0C572B07-B136-4723-8EE5-63AE59A65A8C}"/>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a:extLst>
            <a:ext uri="{FF2B5EF4-FFF2-40B4-BE49-F238E27FC236}">
              <a16:creationId xmlns:a16="http://schemas.microsoft.com/office/drawing/2014/main" id="{8F80ACF4-19AB-4396-8D30-16BF756E6208}"/>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a:extLst>
            <a:ext uri="{FF2B5EF4-FFF2-40B4-BE49-F238E27FC236}">
              <a16:creationId xmlns:a16="http://schemas.microsoft.com/office/drawing/2014/main" id="{D7C1E2E8-89C2-474C-8716-80A93F0D21E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28194</xdr:rowOff>
    </xdr:from>
    <xdr:to>
      <xdr:col>24</xdr:col>
      <xdr:colOff>62865</xdr:colOff>
      <xdr:row>42</xdr:row>
      <xdr:rowOff>73914</xdr:rowOff>
    </xdr:to>
    <xdr:cxnSp macro="">
      <xdr:nvCxnSpPr>
        <xdr:cNvPr id="54" name="直線コネクタ 53">
          <a:extLst>
            <a:ext uri="{FF2B5EF4-FFF2-40B4-BE49-F238E27FC236}">
              <a16:creationId xmlns:a16="http://schemas.microsoft.com/office/drawing/2014/main" id="{7831BF92-3991-4AE0-9F33-AB2C462C6C1A}"/>
            </a:ext>
          </a:extLst>
        </xdr:cNvPr>
        <xdr:cNvCxnSpPr/>
      </xdr:nvCxnSpPr>
      <xdr:spPr>
        <a:xfrm flipV="1">
          <a:off x="4634865" y="5857494"/>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77741</xdr:rowOff>
    </xdr:from>
    <xdr:ext cx="405111" cy="259045"/>
    <xdr:sp macro="" textlink="">
      <xdr:nvSpPr>
        <xdr:cNvPr id="55" name="【道路】&#10;有形固定資産減価償却率最小値テキスト">
          <a:extLst>
            <a:ext uri="{FF2B5EF4-FFF2-40B4-BE49-F238E27FC236}">
              <a16:creationId xmlns:a16="http://schemas.microsoft.com/office/drawing/2014/main" id="{39EB17FF-2E1A-4319-94F9-25214FA5782A}"/>
            </a:ext>
          </a:extLst>
        </xdr:cNvPr>
        <xdr:cNvSpPr txBox="1"/>
      </xdr:nvSpPr>
      <xdr:spPr>
        <a:xfrm>
          <a:off x="4673600" y="7278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73914</xdr:rowOff>
    </xdr:from>
    <xdr:to>
      <xdr:col>24</xdr:col>
      <xdr:colOff>152400</xdr:colOff>
      <xdr:row>42</xdr:row>
      <xdr:rowOff>73914</xdr:rowOff>
    </xdr:to>
    <xdr:cxnSp macro="">
      <xdr:nvCxnSpPr>
        <xdr:cNvPr id="56" name="直線コネクタ 55">
          <a:extLst>
            <a:ext uri="{FF2B5EF4-FFF2-40B4-BE49-F238E27FC236}">
              <a16:creationId xmlns:a16="http://schemas.microsoft.com/office/drawing/2014/main" id="{8C26C9BC-B32C-401E-A45A-A4428B443735}"/>
            </a:ext>
          </a:extLst>
        </xdr:cNvPr>
        <xdr:cNvCxnSpPr/>
      </xdr:nvCxnSpPr>
      <xdr:spPr>
        <a:xfrm>
          <a:off x="4546600" y="7274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146321</xdr:rowOff>
    </xdr:from>
    <xdr:ext cx="405111" cy="259045"/>
    <xdr:sp macro="" textlink="">
      <xdr:nvSpPr>
        <xdr:cNvPr id="57" name="【道路】&#10;有形固定資産減価償却率最大値テキスト">
          <a:extLst>
            <a:ext uri="{FF2B5EF4-FFF2-40B4-BE49-F238E27FC236}">
              <a16:creationId xmlns:a16="http://schemas.microsoft.com/office/drawing/2014/main" id="{4291D894-E09F-4DF6-A6C5-3828F6C95B80}"/>
            </a:ext>
          </a:extLst>
        </xdr:cNvPr>
        <xdr:cNvSpPr txBox="1"/>
      </xdr:nvSpPr>
      <xdr:spPr>
        <a:xfrm>
          <a:off x="4673600" y="5632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28194</xdr:rowOff>
    </xdr:from>
    <xdr:to>
      <xdr:col>24</xdr:col>
      <xdr:colOff>152400</xdr:colOff>
      <xdr:row>34</xdr:row>
      <xdr:rowOff>28194</xdr:rowOff>
    </xdr:to>
    <xdr:cxnSp macro="">
      <xdr:nvCxnSpPr>
        <xdr:cNvPr id="58" name="直線コネクタ 57">
          <a:extLst>
            <a:ext uri="{FF2B5EF4-FFF2-40B4-BE49-F238E27FC236}">
              <a16:creationId xmlns:a16="http://schemas.microsoft.com/office/drawing/2014/main" id="{B97B9C70-D918-43D8-B4B8-4DAAC4B8354B}"/>
            </a:ext>
          </a:extLst>
        </xdr:cNvPr>
        <xdr:cNvCxnSpPr/>
      </xdr:nvCxnSpPr>
      <xdr:spPr>
        <a:xfrm>
          <a:off x="4546600" y="5857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39</xdr:row>
      <xdr:rowOff>12971</xdr:rowOff>
    </xdr:from>
    <xdr:ext cx="405111" cy="259045"/>
    <xdr:sp macro="" textlink="">
      <xdr:nvSpPr>
        <xdr:cNvPr id="59" name="【道路】&#10;有形固定資産減価償却率平均値テキスト">
          <a:extLst>
            <a:ext uri="{FF2B5EF4-FFF2-40B4-BE49-F238E27FC236}">
              <a16:creationId xmlns:a16="http://schemas.microsoft.com/office/drawing/2014/main" id="{D21F2B32-4ED3-4D1E-9BFD-423709102761}"/>
            </a:ext>
          </a:extLst>
        </xdr:cNvPr>
        <xdr:cNvSpPr txBox="1"/>
      </xdr:nvSpPr>
      <xdr:spPr>
        <a:xfrm>
          <a:off x="4673600" y="6699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34544</xdr:rowOff>
    </xdr:from>
    <xdr:to>
      <xdr:col>24</xdr:col>
      <xdr:colOff>114300</xdr:colOff>
      <xdr:row>39</xdr:row>
      <xdr:rowOff>136144</xdr:rowOff>
    </xdr:to>
    <xdr:sp macro="" textlink="">
      <xdr:nvSpPr>
        <xdr:cNvPr id="60" name="フローチャート: 判断 59">
          <a:extLst>
            <a:ext uri="{FF2B5EF4-FFF2-40B4-BE49-F238E27FC236}">
              <a16:creationId xmlns:a16="http://schemas.microsoft.com/office/drawing/2014/main" id="{095FB9B9-85DE-4464-B752-459F24F0E20F}"/>
            </a:ext>
          </a:extLst>
        </xdr:cNvPr>
        <xdr:cNvSpPr/>
      </xdr:nvSpPr>
      <xdr:spPr>
        <a:xfrm>
          <a:off x="4584700" y="672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164846</xdr:rowOff>
    </xdr:from>
    <xdr:to>
      <xdr:col>20</xdr:col>
      <xdr:colOff>38100</xdr:colOff>
      <xdr:row>39</xdr:row>
      <xdr:rowOff>94996</xdr:rowOff>
    </xdr:to>
    <xdr:sp macro="" textlink="">
      <xdr:nvSpPr>
        <xdr:cNvPr id="61" name="フローチャート: 判断 60">
          <a:extLst>
            <a:ext uri="{FF2B5EF4-FFF2-40B4-BE49-F238E27FC236}">
              <a16:creationId xmlns:a16="http://schemas.microsoft.com/office/drawing/2014/main" id="{5C792195-EFBA-4014-8DA7-2DF0426D76C4}"/>
            </a:ext>
          </a:extLst>
        </xdr:cNvPr>
        <xdr:cNvSpPr/>
      </xdr:nvSpPr>
      <xdr:spPr>
        <a:xfrm>
          <a:off x="3746500" y="66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75692</xdr:rowOff>
    </xdr:from>
    <xdr:to>
      <xdr:col>15</xdr:col>
      <xdr:colOff>101600</xdr:colOff>
      <xdr:row>40</xdr:row>
      <xdr:rowOff>5842</xdr:rowOff>
    </xdr:to>
    <xdr:sp macro="" textlink="">
      <xdr:nvSpPr>
        <xdr:cNvPr id="62" name="フローチャート: 判断 61">
          <a:extLst>
            <a:ext uri="{FF2B5EF4-FFF2-40B4-BE49-F238E27FC236}">
              <a16:creationId xmlns:a16="http://schemas.microsoft.com/office/drawing/2014/main" id="{EA78F848-DA4D-4B6C-8774-C31ABB8410BA}"/>
            </a:ext>
          </a:extLst>
        </xdr:cNvPr>
        <xdr:cNvSpPr/>
      </xdr:nvSpPr>
      <xdr:spPr>
        <a:xfrm>
          <a:off x="2857500" y="676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3" name="テキスト ボックス 62">
          <a:extLst>
            <a:ext uri="{FF2B5EF4-FFF2-40B4-BE49-F238E27FC236}">
              <a16:creationId xmlns:a16="http://schemas.microsoft.com/office/drawing/2014/main" id="{0531BAFD-3691-4A01-8415-70F0F6B90FAA}"/>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4" name="テキスト ボックス 63">
          <a:extLst>
            <a:ext uri="{FF2B5EF4-FFF2-40B4-BE49-F238E27FC236}">
              <a16:creationId xmlns:a16="http://schemas.microsoft.com/office/drawing/2014/main" id="{EF2BE659-E140-4173-8673-D80FAC0AAAC5}"/>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9EC83BCA-137C-4961-B331-E061B290D742}"/>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9F39B7C9-3057-44D2-B019-5081AD35B6C3}"/>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92A30EA1-E564-43BA-84FC-FD1B2452E2A5}"/>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254</xdr:rowOff>
    </xdr:from>
    <xdr:to>
      <xdr:col>20</xdr:col>
      <xdr:colOff>38100</xdr:colOff>
      <xdr:row>39</xdr:row>
      <xdr:rowOff>101854</xdr:rowOff>
    </xdr:to>
    <xdr:sp macro="" textlink="">
      <xdr:nvSpPr>
        <xdr:cNvPr id="68" name="楕円 67">
          <a:extLst>
            <a:ext uri="{FF2B5EF4-FFF2-40B4-BE49-F238E27FC236}">
              <a16:creationId xmlns:a16="http://schemas.microsoft.com/office/drawing/2014/main" id="{B1C1502C-1488-4848-BCDD-F54E60242F5B}"/>
            </a:ext>
          </a:extLst>
        </xdr:cNvPr>
        <xdr:cNvSpPr/>
      </xdr:nvSpPr>
      <xdr:spPr>
        <a:xfrm>
          <a:off x="3746500" y="668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37</xdr:row>
      <xdr:rowOff>111523</xdr:rowOff>
    </xdr:from>
    <xdr:ext cx="405111" cy="259045"/>
    <xdr:sp macro="" textlink="">
      <xdr:nvSpPr>
        <xdr:cNvPr id="69" name="n_1aveValue【道路】&#10;有形固定資産減価償却率">
          <a:extLst>
            <a:ext uri="{FF2B5EF4-FFF2-40B4-BE49-F238E27FC236}">
              <a16:creationId xmlns:a16="http://schemas.microsoft.com/office/drawing/2014/main" id="{D94852CD-B065-4727-9C47-CBB72AD921FF}"/>
            </a:ext>
          </a:extLst>
        </xdr:cNvPr>
        <xdr:cNvSpPr txBox="1"/>
      </xdr:nvSpPr>
      <xdr:spPr>
        <a:xfrm>
          <a:off x="3582044" y="6455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22369</xdr:rowOff>
    </xdr:from>
    <xdr:ext cx="405111" cy="259045"/>
    <xdr:sp macro="" textlink="">
      <xdr:nvSpPr>
        <xdr:cNvPr id="70" name="n_2aveValue【道路】&#10;有形固定資産減価償却率">
          <a:extLst>
            <a:ext uri="{FF2B5EF4-FFF2-40B4-BE49-F238E27FC236}">
              <a16:creationId xmlns:a16="http://schemas.microsoft.com/office/drawing/2014/main" id="{688A8742-CE3F-48A8-B338-EA7968AF66F6}"/>
            </a:ext>
          </a:extLst>
        </xdr:cNvPr>
        <xdr:cNvSpPr txBox="1"/>
      </xdr:nvSpPr>
      <xdr:spPr>
        <a:xfrm>
          <a:off x="2705744" y="6537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92981</xdr:rowOff>
    </xdr:from>
    <xdr:ext cx="405111" cy="259045"/>
    <xdr:sp macro="" textlink="">
      <xdr:nvSpPr>
        <xdr:cNvPr id="71" name="n_1mainValue【道路】&#10;有形固定資産減価償却率">
          <a:extLst>
            <a:ext uri="{FF2B5EF4-FFF2-40B4-BE49-F238E27FC236}">
              <a16:creationId xmlns:a16="http://schemas.microsoft.com/office/drawing/2014/main" id="{843366B7-D8F7-4D93-A7D4-6351E5E6378C}"/>
            </a:ext>
          </a:extLst>
        </xdr:cNvPr>
        <xdr:cNvSpPr txBox="1"/>
      </xdr:nvSpPr>
      <xdr:spPr>
        <a:xfrm>
          <a:off x="3582044" y="6779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2" name="正方形/長方形 71">
          <a:extLst>
            <a:ext uri="{FF2B5EF4-FFF2-40B4-BE49-F238E27FC236}">
              <a16:creationId xmlns:a16="http://schemas.microsoft.com/office/drawing/2014/main" id="{E72050BC-8DC2-4BA9-A140-47F692D7F806}"/>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3" name="正方形/長方形 72">
          <a:extLst>
            <a:ext uri="{FF2B5EF4-FFF2-40B4-BE49-F238E27FC236}">
              <a16:creationId xmlns:a16="http://schemas.microsoft.com/office/drawing/2014/main" id="{C86608E8-4D86-465A-859B-8D99BF549401}"/>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4" name="正方形/長方形 73">
          <a:extLst>
            <a:ext uri="{FF2B5EF4-FFF2-40B4-BE49-F238E27FC236}">
              <a16:creationId xmlns:a16="http://schemas.microsoft.com/office/drawing/2014/main" id="{B09D875D-4416-42B0-949A-29A9EEDD9312}"/>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5" name="正方形/長方形 74">
          <a:extLst>
            <a:ext uri="{FF2B5EF4-FFF2-40B4-BE49-F238E27FC236}">
              <a16:creationId xmlns:a16="http://schemas.microsoft.com/office/drawing/2014/main" id="{B9B0E45C-C491-4B9A-B2C0-F22E109B265C}"/>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6" name="正方形/長方形 75">
          <a:extLst>
            <a:ext uri="{FF2B5EF4-FFF2-40B4-BE49-F238E27FC236}">
              <a16:creationId xmlns:a16="http://schemas.microsoft.com/office/drawing/2014/main" id="{AA403853-3486-4559-A34C-5ED07249734A}"/>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7" name="正方形/長方形 76">
          <a:extLst>
            <a:ext uri="{FF2B5EF4-FFF2-40B4-BE49-F238E27FC236}">
              <a16:creationId xmlns:a16="http://schemas.microsoft.com/office/drawing/2014/main" id="{B895003D-0DA6-4D65-9AB8-EC1B0795400E}"/>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78" name="正方形/長方形 77">
          <a:extLst>
            <a:ext uri="{FF2B5EF4-FFF2-40B4-BE49-F238E27FC236}">
              <a16:creationId xmlns:a16="http://schemas.microsoft.com/office/drawing/2014/main" id="{501F025A-DE84-481F-B166-17E03AD1B93D}"/>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79" name="正方形/長方形 78">
          <a:extLst>
            <a:ext uri="{FF2B5EF4-FFF2-40B4-BE49-F238E27FC236}">
              <a16:creationId xmlns:a16="http://schemas.microsoft.com/office/drawing/2014/main" id="{D8892536-D8E9-41F2-86C2-1A15D1FC1B94}"/>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0" name="テキスト ボックス 79">
          <a:extLst>
            <a:ext uri="{FF2B5EF4-FFF2-40B4-BE49-F238E27FC236}">
              <a16:creationId xmlns:a16="http://schemas.microsoft.com/office/drawing/2014/main" id="{2ED7428D-7AA3-44AE-8747-48CA33DCD397}"/>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1" name="直線コネクタ 80">
          <a:extLst>
            <a:ext uri="{FF2B5EF4-FFF2-40B4-BE49-F238E27FC236}">
              <a16:creationId xmlns:a16="http://schemas.microsoft.com/office/drawing/2014/main" id="{795105E0-50B0-4D98-ACAA-E6DDF8D2D9C7}"/>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2" name="直線コネクタ 81">
          <a:extLst>
            <a:ext uri="{FF2B5EF4-FFF2-40B4-BE49-F238E27FC236}">
              <a16:creationId xmlns:a16="http://schemas.microsoft.com/office/drawing/2014/main" id="{BF761B27-062B-46E6-8FC4-EDA6C50DF6A5}"/>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3" name="テキスト ボックス 82">
          <a:extLst>
            <a:ext uri="{FF2B5EF4-FFF2-40B4-BE49-F238E27FC236}">
              <a16:creationId xmlns:a16="http://schemas.microsoft.com/office/drawing/2014/main" id="{55348F0E-E2F2-4001-8E40-92144CD7D04F}"/>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4" name="直線コネクタ 83">
          <a:extLst>
            <a:ext uri="{FF2B5EF4-FFF2-40B4-BE49-F238E27FC236}">
              <a16:creationId xmlns:a16="http://schemas.microsoft.com/office/drawing/2014/main" id="{135B89FD-0BD7-4E13-AADC-576CD437DE2D}"/>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85" name="テキスト ボックス 84">
          <a:extLst>
            <a:ext uri="{FF2B5EF4-FFF2-40B4-BE49-F238E27FC236}">
              <a16:creationId xmlns:a16="http://schemas.microsoft.com/office/drawing/2014/main" id="{471A0A7E-ABCC-423B-A804-94A4E946FD6E}"/>
            </a:ext>
          </a:extLst>
        </xdr:cNvPr>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86" name="直線コネクタ 85">
          <a:extLst>
            <a:ext uri="{FF2B5EF4-FFF2-40B4-BE49-F238E27FC236}">
              <a16:creationId xmlns:a16="http://schemas.microsoft.com/office/drawing/2014/main" id="{D96A2E7B-4794-4B1E-8212-7D19D55584BA}"/>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87" name="テキスト ボックス 86">
          <a:extLst>
            <a:ext uri="{FF2B5EF4-FFF2-40B4-BE49-F238E27FC236}">
              <a16:creationId xmlns:a16="http://schemas.microsoft.com/office/drawing/2014/main" id="{3E6332B6-93BF-41BA-8398-DDD237F522BE}"/>
            </a:ext>
          </a:extLst>
        </xdr:cNvPr>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88" name="直線コネクタ 87">
          <a:extLst>
            <a:ext uri="{FF2B5EF4-FFF2-40B4-BE49-F238E27FC236}">
              <a16:creationId xmlns:a16="http://schemas.microsoft.com/office/drawing/2014/main" id="{F9B047F1-B1F7-4DE4-904C-95A538835C3B}"/>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89" name="テキスト ボックス 88">
          <a:extLst>
            <a:ext uri="{FF2B5EF4-FFF2-40B4-BE49-F238E27FC236}">
              <a16:creationId xmlns:a16="http://schemas.microsoft.com/office/drawing/2014/main" id="{714A47A4-1508-4B4A-9666-05449796079F}"/>
            </a:ext>
          </a:extLst>
        </xdr:cNvPr>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0" name="直線コネクタ 89">
          <a:extLst>
            <a:ext uri="{FF2B5EF4-FFF2-40B4-BE49-F238E27FC236}">
              <a16:creationId xmlns:a16="http://schemas.microsoft.com/office/drawing/2014/main" id="{09C2BD20-08D5-4796-B15B-E40CCE2F0A5E}"/>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1" name="テキスト ボックス 90">
          <a:extLst>
            <a:ext uri="{FF2B5EF4-FFF2-40B4-BE49-F238E27FC236}">
              <a16:creationId xmlns:a16="http://schemas.microsoft.com/office/drawing/2014/main" id="{6802F7E8-CF3F-4A1C-85E9-BED07F52E767}"/>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2" name="【道路】&#10;一人当たり延長グラフ枠">
          <a:extLst>
            <a:ext uri="{FF2B5EF4-FFF2-40B4-BE49-F238E27FC236}">
              <a16:creationId xmlns:a16="http://schemas.microsoft.com/office/drawing/2014/main" id="{6A8CA65D-E280-4856-8FAB-6C3550D3DCF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36063</xdr:rowOff>
    </xdr:from>
    <xdr:to>
      <xdr:col>54</xdr:col>
      <xdr:colOff>189865</xdr:colOff>
      <xdr:row>41</xdr:row>
      <xdr:rowOff>102960</xdr:rowOff>
    </xdr:to>
    <xdr:cxnSp macro="">
      <xdr:nvCxnSpPr>
        <xdr:cNvPr id="93" name="直線コネクタ 92">
          <a:extLst>
            <a:ext uri="{FF2B5EF4-FFF2-40B4-BE49-F238E27FC236}">
              <a16:creationId xmlns:a16="http://schemas.microsoft.com/office/drawing/2014/main" id="{D78971C4-962D-4DB2-998B-83548D85CE80}"/>
            </a:ext>
          </a:extLst>
        </xdr:cNvPr>
        <xdr:cNvCxnSpPr/>
      </xdr:nvCxnSpPr>
      <xdr:spPr>
        <a:xfrm flipV="1">
          <a:off x="10476865" y="5865363"/>
          <a:ext cx="0" cy="1267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106787</xdr:rowOff>
    </xdr:from>
    <xdr:ext cx="469744" cy="259045"/>
    <xdr:sp macro="" textlink="">
      <xdr:nvSpPr>
        <xdr:cNvPr id="94" name="【道路】&#10;一人当たり延長最小値テキスト">
          <a:extLst>
            <a:ext uri="{FF2B5EF4-FFF2-40B4-BE49-F238E27FC236}">
              <a16:creationId xmlns:a16="http://schemas.microsoft.com/office/drawing/2014/main" id="{08BBC053-D100-4771-BB0A-DA5562A2ACD7}"/>
            </a:ext>
          </a:extLst>
        </xdr:cNvPr>
        <xdr:cNvSpPr txBox="1"/>
      </xdr:nvSpPr>
      <xdr:spPr>
        <a:xfrm>
          <a:off x="10515600" y="7136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102960</xdr:rowOff>
    </xdr:from>
    <xdr:to>
      <xdr:col>55</xdr:col>
      <xdr:colOff>88900</xdr:colOff>
      <xdr:row>41</xdr:row>
      <xdr:rowOff>102960</xdr:rowOff>
    </xdr:to>
    <xdr:cxnSp macro="">
      <xdr:nvCxnSpPr>
        <xdr:cNvPr id="95" name="直線コネクタ 94">
          <a:extLst>
            <a:ext uri="{FF2B5EF4-FFF2-40B4-BE49-F238E27FC236}">
              <a16:creationId xmlns:a16="http://schemas.microsoft.com/office/drawing/2014/main" id="{D906374A-6FDF-4626-A094-5DBE22A0E2F2}"/>
            </a:ext>
          </a:extLst>
        </xdr:cNvPr>
        <xdr:cNvCxnSpPr/>
      </xdr:nvCxnSpPr>
      <xdr:spPr>
        <a:xfrm>
          <a:off x="10388600" y="7132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154190</xdr:rowOff>
    </xdr:from>
    <xdr:ext cx="599010" cy="259045"/>
    <xdr:sp macro="" textlink="">
      <xdr:nvSpPr>
        <xdr:cNvPr id="96" name="【道路】&#10;一人当たり延長最大値テキスト">
          <a:extLst>
            <a:ext uri="{FF2B5EF4-FFF2-40B4-BE49-F238E27FC236}">
              <a16:creationId xmlns:a16="http://schemas.microsoft.com/office/drawing/2014/main" id="{9DADBE49-D23D-4BFB-AC1C-0D60E0941D05}"/>
            </a:ext>
          </a:extLst>
        </xdr:cNvPr>
        <xdr:cNvSpPr txBox="1"/>
      </xdr:nvSpPr>
      <xdr:spPr>
        <a:xfrm>
          <a:off x="10515600" y="5640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36063</xdr:rowOff>
    </xdr:from>
    <xdr:to>
      <xdr:col>55</xdr:col>
      <xdr:colOff>88900</xdr:colOff>
      <xdr:row>34</xdr:row>
      <xdr:rowOff>36063</xdr:rowOff>
    </xdr:to>
    <xdr:cxnSp macro="">
      <xdr:nvCxnSpPr>
        <xdr:cNvPr id="97" name="直線コネクタ 96">
          <a:extLst>
            <a:ext uri="{FF2B5EF4-FFF2-40B4-BE49-F238E27FC236}">
              <a16:creationId xmlns:a16="http://schemas.microsoft.com/office/drawing/2014/main" id="{2A03B5F9-05AE-4D8F-AB02-0E4CD22A74F8}"/>
            </a:ext>
          </a:extLst>
        </xdr:cNvPr>
        <xdr:cNvCxnSpPr/>
      </xdr:nvCxnSpPr>
      <xdr:spPr>
        <a:xfrm>
          <a:off x="10388600" y="5865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23761</xdr:rowOff>
    </xdr:from>
    <xdr:ext cx="534377" cy="259045"/>
    <xdr:sp macro="" textlink="">
      <xdr:nvSpPr>
        <xdr:cNvPr id="98" name="【道路】&#10;一人当たり延長平均値テキスト">
          <a:extLst>
            <a:ext uri="{FF2B5EF4-FFF2-40B4-BE49-F238E27FC236}">
              <a16:creationId xmlns:a16="http://schemas.microsoft.com/office/drawing/2014/main" id="{8AEDEE1D-275C-4E5E-AD24-7109E3B883B8}"/>
            </a:ext>
          </a:extLst>
        </xdr:cNvPr>
        <xdr:cNvSpPr txBox="1"/>
      </xdr:nvSpPr>
      <xdr:spPr>
        <a:xfrm>
          <a:off x="10515600" y="68817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45334</xdr:rowOff>
    </xdr:from>
    <xdr:to>
      <xdr:col>55</xdr:col>
      <xdr:colOff>50800</xdr:colOff>
      <xdr:row>40</xdr:row>
      <xdr:rowOff>146934</xdr:rowOff>
    </xdr:to>
    <xdr:sp macro="" textlink="">
      <xdr:nvSpPr>
        <xdr:cNvPr id="99" name="フローチャート: 判断 98">
          <a:extLst>
            <a:ext uri="{FF2B5EF4-FFF2-40B4-BE49-F238E27FC236}">
              <a16:creationId xmlns:a16="http://schemas.microsoft.com/office/drawing/2014/main" id="{C056319F-1894-4458-AF90-5790E4805E0E}"/>
            </a:ext>
          </a:extLst>
        </xdr:cNvPr>
        <xdr:cNvSpPr/>
      </xdr:nvSpPr>
      <xdr:spPr>
        <a:xfrm>
          <a:off x="10426700" y="690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114111</xdr:rowOff>
    </xdr:from>
    <xdr:to>
      <xdr:col>50</xdr:col>
      <xdr:colOff>165100</xdr:colOff>
      <xdr:row>40</xdr:row>
      <xdr:rowOff>44261</xdr:rowOff>
    </xdr:to>
    <xdr:sp macro="" textlink="">
      <xdr:nvSpPr>
        <xdr:cNvPr id="100" name="フローチャート: 判断 99">
          <a:extLst>
            <a:ext uri="{FF2B5EF4-FFF2-40B4-BE49-F238E27FC236}">
              <a16:creationId xmlns:a16="http://schemas.microsoft.com/office/drawing/2014/main" id="{596F23CA-5D64-4B07-A148-AE3653D24F4F}"/>
            </a:ext>
          </a:extLst>
        </xdr:cNvPr>
        <xdr:cNvSpPr/>
      </xdr:nvSpPr>
      <xdr:spPr>
        <a:xfrm>
          <a:off x="9588500" y="6800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69707</xdr:rowOff>
    </xdr:from>
    <xdr:to>
      <xdr:col>46</xdr:col>
      <xdr:colOff>38100</xdr:colOff>
      <xdr:row>39</xdr:row>
      <xdr:rowOff>171307</xdr:rowOff>
    </xdr:to>
    <xdr:sp macro="" textlink="">
      <xdr:nvSpPr>
        <xdr:cNvPr id="101" name="フローチャート: 判断 100">
          <a:extLst>
            <a:ext uri="{FF2B5EF4-FFF2-40B4-BE49-F238E27FC236}">
              <a16:creationId xmlns:a16="http://schemas.microsoft.com/office/drawing/2014/main" id="{62E7D2FD-E2E6-4E6F-83F5-688CA7E09D97}"/>
            </a:ext>
          </a:extLst>
        </xdr:cNvPr>
        <xdr:cNvSpPr/>
      </xdr:nvSpPr>
      <xdr:spPr>
        <a:xfrm>
          <a:off x="8699500" y="6756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2" name="テキスト ボックス 101">
          <a:extLst>
            <a:ext uri="{FF2B5EF4-FFF2-40B4-BE49-F238E27FC236}">
              <a16:creationId xmlns:a16="http://schemas.microsoft.com/office/drawing/2014/main" id="{0DD70717-C7DF-4CF8-9FEF-5D47B6366155}"/>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3" name="テキスト ボックス 102">
          <a:extLst>
            <a:ext uri="{FF2B5EF4-FFF2-40B4-BE49-F238E27FC236}">
              <a16:creationId xmlns:a16="http://schemas.microsoft.com/office/drawing/2014/main" id="{04746895-F059-4A5D-9258-C0F0D3464CCC}"/>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4" name="テキスト ボックス 103">
          <a:extLst>
            <a:ext uri="{FF2B5EF4-FFF2-40B4-BE49-F238E27FC236}">
              <a16:creationId xmlns:a16="http://schemas.microsoft.com/office/drawing/2014/main" id="{CEF3A7FC-4F80-4EFA-AFAF-77D4A21B9E09}"/>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05" name="テキスト ボックス 104">
          <a:extLst>
            <a:ext uri="{FF2B5EF4-FFF2-40B4-BE49-F238E27FC236}">
              <a16:creationId xmlns:a16="http://schemas.microsoft.com/office/drawing/2014/main" id="{4B959016-C3D9-493D-BC60-160FBD93D0DA}"/>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06" name="テキスト ボックス 105">
          <a:extLst>
            <a:ext uri="{FF2B5EF4-FFF2-40B4-BE49-F238E27FC236}">
              <a16:creationId xmlns:a16="http://schemas.microsoft.com/office/drawing/2014/main" id="{F4AECC59-76CB-4F69-9308-BDC811B1B96B}"/>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169436</xdr:rowOff>
    </xdr:from>
    <xdr:to>
      <xdr:col>50</xdr:col>
      <xdr:colOff>165100</xdr:colOff>
      <xdr:row>40</xdr:row>
      <xdr:rowOff>99586</xdr:rowOff>
    </xdr:to>
    <xdr:sp macro="" textlink="">
      <xdr:nvSpPr>
        <xdr:cNvPr id="107" name="楕円 106">
          <a:extLst>
            <a:ext uri="{FF2B5EF4-FFF2-40B4-BE49-F238E27FC236}">
              <a16:creationId xmlns:a16="http://schemas.microsoft.com/office/drawing/2014/main" id="{2D81FBAA-9F63-41BF-A4DB-9CC5B0E70AB8}"/>
            </a:ext>
          </a:extLst>
        </xdr:cNvPr>
        <xdr:cNvSpPr/>
      </xdr:nvSpPr>
      <xdr:spPr>
        <a:xfrm>
          <a:off x="9588500" y="685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38</xdr:row>
      <xdr:rowOff>60788</xdr:rowOff>
    </xdr:from>
    <xdr:ext cx="534377" cy="259045"/>
    <xdr:sp macro="" textlink="">
      <xdr:nvSpPr>
        <xdr:cNvPr id="108" name="n_1aveValue【道路】&#10;一人当たり延長">
          <a:extLst>
            <a:ext uri="{FF2B5EF4-FFF2-40B4-BE49-F238E27FC236}">
              <a16:creationId xmlns:a16="http://schemas.microsoft.com/office/drawing/2014/main" id="{2F21E8CB-CD81-4B2A-B789-D9F43F321CB3}"/>
            </a:ext>
          </a:extLst>
        </xdr:cNvPr>
        <xdr:cNvSpPr txBox="1"/>
      </xdr:nvSpPr>
      <xdr:spPr>
        <a:xfrm>
          <a:off x="9359411" y="6575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16384</xdr:rowOff>
    </xdr:from>
    <xdr:ext cx="534377" cy="259045"/>
    <xdr:sp macro="" textlink="">
      <xdr:nvSpPr>
        <xdr:cNvPr id="109" name="n_2aveValue【道路】&#10;一人当たり延長">
          <a:extLst>
            <a:ext uri="{FF2B5EF4-FFF2-40B4-BE49-F238E27FC236}">
              <a16:creationId xmlns:a16="http://schemas.microsoft.com/office/drawing/2014/main" id="{722474AA-AB11-4117-8DA5-78BF5444C599}"/>
            </a:ext>
          </a:extLst>
        </xdr:cNvPr>
        <xdr:cNvSpPr txBox="1"/>
      </xdr:nvSpPr>
      <xdr:spPr>
        <a:xfrm>
          <a:off x="8483111" y="6531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90713</xdr:rowOff>
    </xdr:from>
    <xdr:ext cx="534377" cy="259045"/>
    <xdr:sp macro="" textlink="">
      <xdr:nvSpPr>
        <xdr:cNvPr id="110" name="n_1mainValue【道路】&#10;一人当たり延長">
          <a:extLst>
            <a:ext uri="{FF2B5EF4-FFF2-40B4-BE49-F238E27FC236}">
              <a16:creationId xmlns:a16="http://schemas.microsoft.com/office/drawing/2014/main" id="{DA3814E3-76B7-4D50-95A5-6DC3910A1BC4}"/>
            </a:ext>
          </a:extLst>
        </xdr:cNvPr>
        <xdr:cNvSpPr txBox="1"/>
      </xdr:nvSpPr>
      <xdr:spPr>
        <a:xfrm>
          <a:off x="9359411" y="694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1" name="正方形/長方形 110">
          <a:extLst>
            <a:ext uri="{FF2B5EF4-FFF2-40B4-BE49-F238E27FC236}">
              <a16:creationId xmlns:a16="http://schemas.microsoft.com/office/drawing/2014/main" id="{DEC0DADD-E624-452E-BE3F-FB2B15A9AB0D}"/>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2" name="正方形/長方形 111">
          <a:extLst>
            <a:ext uri="{FF2B5EF4-FFF2-40B4-BE49-F238E27FC236}">
              <a16:creationId xmlns:a16="http://schemas.microsoft.com/office/drawing/2014/main" id="{8AFBA033-5EF1-4120-83FE-E5D5B594CBB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3" name="正方形/長方形 112">
          <a:extLst>
            <a:ext uri="{FF2B5EF4-FFF2-40B4-BE49-F238E27FC236}">
              <a16:creationId xmlns:a16="http://schemas.microsoft.com/office/drawing/2014/main" id="{C2CC5CAE-D073-42A8-A0BB-3BE7CD855109}"/>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4" name="正方形/長方形 113">
          <a:extLst>
            <a:ext uri="{FF2B5EF4-FFF2-40B4-BE49-F238E27FC236}">
              <a16:creationId xmlns:a16="http://schemas.microsoft.com/office/drawing/2014/main" id="{823EFDE8-49E3-487B-98E4-C21B606D38B7}"/>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15" name="正方形/長方形 114">
          <a:extLst>
            <a:ext uri="{FF2B5EF4-FFF2-40B4-BE49-F238E27FC236}">
              <a16:creationId xmlns:a16="http://schemas.microsoft.com/office/drawing/2014/main" id="{204D68D2-A177-4DDE-A0FB-53F49173B92F}"/>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16" name="正方形/長方形 115">
          <a:extLst>
            <a:ext uri="{FF2B5EF4-FFF2-40B4-BE49-F238E27FC236}">
              <a16:creationId xmlns:a16="http://schemas.microsoft.com/office/drawing/2014/main" id="{9950B052-7475-4756-8A00-F18F9BFFB1FF}"/>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17" name="正方形/長方形 116">
          <a:extLst>
            <a:ext uri="{FF2B5EF4-FFF2-40B4-BE49-F238E27FC236}">
              <a16:creationId xmlns:a16="http://schemas.microsoft.com/office/drawing/2014/main" id="{A7C19617-4D0E-4DA0-B1F4-AFA366DA29C2}"/>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18" name="正方形/長方形 117">
          <a:extLst>
            <a:ext uri="{FF2B5EF4-FFF2-40B4-BE49-F238E27FC236}">
              <a16:creationId xmlns:a16="http://schemas.microsoft.com/office/drawing/2014/main" id="{03437B52-679B-46E8-9B63-491A9BF88DB3}"/>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19" name="テキスト ボックス 118">
          <a:extLst>
            <a:ext uri="{FF2B5EF4-FFF2-40B4-BE49-F238E27FC236}">
              <a16:creationId xmlns:a16="http://schemas.microsoft.com/office/drawing/2014/main" id="{CF3C14C9-FB22-4792-99D1-002F1DF8A611}"/>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0" name="直線コネクタ 119">
          <a:extLst>
            <a:ext uri="{FF2B5EF4-FFF2-40B4-BE49-F238E27FC236}">
              <a16:creationId xmlns:a16="http://schemas.microsoft.com/office/drawing/2014/main" id="{E25CA10A-44D3-41E8-8F23-483BF42502A6}"/>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21" name="直線コネクタ 120">
          <a:extLst>
            <a:ext uri="{FF2B5EF4-FFF2-40B4-BE49-F238E27FC236}">
              <a16:creationId xmlns:a16="http://schemas.microsoft.com/office/drawing/2014/main" id="{D9DCAB95-A93B-4824-BCC0-602B3BD8F332}"/>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22" name="テキスト ボックス 121">
          <a:extLst>
            <a:ext uri="{FF2B5EF4-FFF2-40B4-BE49-F238E27FC236}">
              <a16:creationId xmlns:a16="http://schemas.microsoft.com/office/drawing/2014/main" id="{0E61F435-F08C-47F2-8F83-B4294614A886}"/>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23" name="直線コネクタ 122">
          <a:extLst>
            <a:ext uri="{FF2B5EF4-FFF2-40B4-BE49-F238E27FC236}">
              <a16:creationId xmlns:a16="http://schemas.microsoft.com/office/drawing/2014/main" id="{6F951814-65B7-44C5-B4D2-31DDD866477D}"/>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24" name="テキスト ボックス 123">
          <a:extLst>
            <a:ext uri="{FF2B5EF4-FFF2-40B4-BE49-F238E27FC236}">
              <a16:creationId xmlns:a16="http://schemas.microsoft.com/office/drawing/2014/main" id="{F8B440B0-9B72-4ACB-93F0-D8016362148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25" name="直線コネクタ 124">
          <a:extLst>
            <a:ext uri="{FF2B5EF4-FFF2-40B4-BE49-F238E27FC236}">
              <a16:creationId xmlns:a16="http://schemas.microsoft.com/office/drawing/2014/main" id="{9E67774C-FB16-4697-8AB4-C893EA85FB7B}"/>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26" name="テキスト ボックス 125">
          <a:extLst>
            <a:ext uri="{FF2B5EF4-FFF2-40B4-BE49-F238E27FC236}">
              <a16:creationId xmlns:a16="http://schemas.microsoft.com/office/drawing/2014/main" id="{9A175AE1-1EFD-4AC9-BDCD-A82C37B30D5C}"/>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27" name="直線コネクタ 126">
          <a:extLst>
            <a:ext uri="{FF2B5EF4-FFF2-40B4-BE49-F238E27FC236}">
              <a16:creationId xmlns:a16="http://schemas.microsoft.com/office/drawing/2014/main" id="{0DC44697-FFE9-4D59-9268-E09E4ED97864}"/>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28" name="テキスト ボックス 127">
          <a:extLst>
            <a:ext uri="{FF2B5EF4-FFF2-40B4-BE49-F238E27FC236}">
              <a16:creationId xmlns:a16="http://schemas.microsoft.com/office/drawing/2014/main" id="{76B51E10-8476-455A-9204-9CE83466DE19}"/>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29" name="直線コネクタ 128">
          <a:extLst>
            <a:ext uri="{FF2B5EF4-FFF2-40B4-BE49-F238E27FC236}">
              <a16:creationId xmlns:a16="http://schemas.microsoft.com/office/drawing/2014/main" id="{7BDB7726-3260-45F2-B5D3-DA8BABA83ABA}"/>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30" name="テキスト ボックス 129">
          <a:extLst>
            <a:ext uri="{FF2B5EF4-FFF2-40B4-BE49-F238E27FC236}">
              <a16:creationId xmlns:a16="http://schemas.microsoft.com/office/drawing/2014/main" id="{98823DA9-673B-41FC-A244-C56A5655F5F5}"/>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31" name="直線コネクタ 130">
          <a:extLst>
            <a:ext uri="{FF2B5EF4-FFF2-40B4-BE49-F238E27FC236}">
              <a16:creationId xmlns:a16="http://schemas.microsoft.com/office/drawing/2014/main" id="{2A463D32-7A60-4BC1-8AE9-FF6F83B772E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32" name="テキスト ボックス 131">
          <a:extLst>
            <a:ext uri="{FF2B5EF4-FFF2-40B4-BE49-F238E27FC236}">
              <a16:creationId xmlns:a16="http://schemas.microsoft.com/office/drawing/2014/main" id="{6DDD0285-DF1F-4C34-9A85-9ACE360096F3}"/>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3" name="直線コネクタ 132">
          <a:extLst>
            <a:ext uri="{FF2B5EF4-FFF2-40B4-BE49-F238E27FC236}">
              <a16:creationId xmlns:a16="http://schemas.microsoft.com/office/drawing/2014/main" id="{CE2001BD-4913-4551-9882-A4F732DEC316}"/>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4" name="テキスト ボックス 133">
          <a:extLst>
            <a:ext uri="{FF2B5EF4-FFF2-40B4-BE49-F238E27FC236}">
              <a16:creationId xmlns:a16="http://schemas.microsoft.com/office/drawing/2014/main" id="{E36FB20B-6FF7-4C73-B238-7C8E00E9F17C}"/>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5" name="【橋りょう・トンネル】&#10;有形固定資産減価償却率グラフ枠">
          <a:extLst>
            <a:ext uri="{FF2B5EF4-FFF2-40B4-BE49-F238E27FC236}">
              <a16:creationId xmlns:a16="http://schemas.microsoft.com/office/drawing/2014/main" id="{91C24E56-C20D-451A-B8F6-EAAC21733982}"/>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93073</xdr:rowOff>
    </xdr:from>
    <xdr:to>
      <xdr:col>24</xdr:col>
      <xdr:colOff>62865</xdr:colOff>
      <xdr:row>64</xdr:row>
      <xdr:rowOff>0</xdr:rowOff>
    </xdr:to>
    <xdr:cxnSp macro="">
      <xdr:nvCxnSpPr>
        <xdr:cNvPr id="136" name="直線コネクタ 135">
          <a:extLst>
            <a:ext uri="{FF2B5EF4-FFF2-40B4-BE49-F238E27FC236}">
              <a16:creationId xmlns:a16="http://schemas.microsoft.com/office/drawing/2014/main" id="{16A1B668-1F53-4F8D-B468-E971C81CD28F}"/>
            </a:ext>
          </a:extLst>
        </xdr:cNvPr>
        <xdr:cNvCxnSpPr/>
      </xdr:nvCxnSpPr>
      <xdr:spPr>
        <a:xfrm flipV="1">
          <a:off x="4634865" y="9694273"/>
          <a:ext cx="0" cy="1278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3827</xdr:rowOff>
    </xdr:from>
    <xdr:ext cx="340478" cy="259045"/>
    <xdr:sp macro="" textlink="">
      <xdr:nvSpPr>
        <xdr:cNvPr id="137" name="【橋りょう・トンネル】&#10;有形固定資産減価償却率最小値テキスト">
          <a:extLst>
            <a:ext uri="{FF2B5EF4-FFF2-40B4-BE49-F238E27FC236}">
              <a16:creationId xmlns:a16="http://schemas.microsoft.com/office/drawing/2014/main" id="{4DB9FBB6-174E-4CD4-BB60-488F3429DBCA}"/>
            </a:ext>
          </a:extLst>
        </xdr:cNvPr>
        <xdr:cNvSpPr txBox="1"/>
      </xdr:nvSpPr>
      <xdr:spPr>
        <a:xfrm>
          <a:off x="4673600" y="10976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0</xdr:rowOff>
    </xdr:from>
    <xdr:to>
      <xdr:col>24</xdr:col>
      <xdr:colOff>152400</xdr:colOff>
      <xdr:row>64</xdr:row>
      <xdr:rowOff>0</xdr:rowOff>
    </xdr:to>
    <xdr:cxnSp macro="">
      <xdr:nvCxnSpPr>
        <xdr:cNvPr id="138" name="直線コネクタ 137">
          <a:extLst>
            <a:ext uri="{FF2B5EF4-FFF2-40B4-BE49-F238E27FC236}">
              <a16:creationId xmlns:a16="http://schemas.microsoft.com/office/drawing/2014/main" id="{351D8661-5571-46AE-A798-27DCCA768748}"/>
            </a:ext>
          </a:extLst>
        </xdr:cNvPr>
        <xdr:cNvCxnSpPr/>
      </xdr:nvCxnSpPr>
      <xdr:spPr>
        <a:xfrm>
          <a:off x="4546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39750</xdr:rowOff>
    </xdr:from>
    <xdr:ext cx="405111" cy="259045"/>
    <xdr:sp macro="" textlink="">
      <xdr:nvSpPr>
        <xdr:cNvPr id="139" name="【橋りょう・トンネル】&#10;有形固定資産減価償却率最大値テキスト">
          <a:extLst>
            <a:ext uri="{FF2B5EF4-FFF2-40B4-BE49-F238E27FC236}">
              <a16:creationId xmlns:a16="http://schemas.microsoft.com/office/drawing/2014/main" id="{22359B3D-F2D0-4E01-8736-24028D066CE5}"/>
            </a:ext>
          </a:extLst>
        </xdr:cNvPr>
        <xdr:cNvSpPr txBox="1"/>
      </xdr:nvSpPr>
      <xdr:spPr>
        <a:xfrm>
          <a:off x="4673600" y="9469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93073</xdr:rowOff>
    </xdr:from>
    <xdr:to>
      <xdr:col>24</xdr:col>
      <xdr:colOff>152400</xdr:colOff>
      <xdr:row>56</xdr:row>
      <xdr:rowOff>93073</xdr:rowOff>
    </xdr:to>
    <xdr:cxnSp macro="">
      <xdr:nvCxnSpPr>
        <xdr:cNvPr id="140" name="直線コネクタ 139">
          <a:extLst>
            <a:ext uri="{FF2B5EF4-FFF2-40B4-BE49-F238E27FC236}">
              <a16:creationId xmlns:a16="http://schemas.microsoft.com/office/drawing/2014/main" id="{A34A1209-ACD8-4F7B-BDF8-6CE27013CD19}"/>
            </a:ext>
          </a:extLst>
        </xdr:cNvPr>
        <xdr:cNvCxnSpPr/>
      </xdr:nvCxnSpPr>
      <xdr:spPr>
        <a:xfrm>
          <a:off x="4546600" y="9694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157860</xdr:rowOff>
    </xdr:from>
    <xdr:ext cx="405111" cy="259045"/>
    <xdr:sp macro="" textlink="">
      <xdr:nvSpPr>
        <xdr:cNvPr id="141" name="【橋りょう・トンネル】&#10;有形固定資産減価償却率平均値テキスト">
          <a:extLst>
            <a:ext uri="{FF2B5EF4-FFF2-40B4-BE49-F238E27FC236}">
              <a16:creationId xmlns:a16="http://schemas.microsoft.com/office/drawing/2014/main" id="{4D512F6F-F6EB-4F3E-A4AD-0A6AF772FEB9}"/>
            </a:ext>
          </a:extLst>
        </xdr:cNvPr>
        <xdr:cNvSpPr txBox="1"/>
      </xdr:nvSpPr>
      <xdr:spPr>
        <a:xfrm>
          <a:off x="4673600" y="101019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7983</xdr:rowOff>
    </xdr:from>
    <xdr:to>
      <xdr:col>24</xdr:col>
      <xdr:colOff>114300</xdr:colOff>
      <xdr:row>59</xdr:row>
      <xdr:rowOff>109583</xdr:rowOff>
    </xdr:to>
    <xdr:sp macro="" textlink="">
      <xdr:nvSpPr>
        <xdr:cNvPr id="142" name="フローチャート: 判断 141">
          <a:extLst>
            <a:ext uri="{FF2B5EF4-FFF2-40B4-BE49-F238E27FC236}">
              <a16:creationId xmlns:a16="http://schemas.microsoft.com/office/drawing/2014/main" id="{60943569-80F1-48DC-9CA4-70B9E8A04AE5}"/>
            </a:ext>
          </a:extLst>
        </xdr:cNvPr>
        <xdr:cNvSpPr/>
      </xdr:nvSpPr>
      <xdr:spPr>
        <a:xfrm>
          <a:off x="4584700" y="101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132080</xdr:rowOff>
    </xdr:from>
    <xdr:to>
      <xdr:col>20</xdr:col>
      <xdr:colOff>38100</xdr:colOff>
      <xdr:row>59</xdr:row>
      <xdr:rowOff>62230</xdr:rowOff>
    </xdr:to>
    <xdr:sp macro="" textlink="">
      <xdr:nvSpPr>
        <xdr:cNvPr id="143" name="フローチャート: 判断 142">
          <a:extLst>
            <a:ext uri="{FF2B5EF4-FFF2-40B4-BE49-F238E27FC236}">
              <a16:creationId xmlns:a16="http://schemas.microsoft.com/office/drawing/2014/main" id="{F492E979-285E-4EBA-BD86-88D1BDD4C059}"/>
            </a:ext>
          </a:extLst>
        </xdr:cNvPr>
        <xdr:cNvSpPr/>
      </xdr:nvSpPr>
      <xdr:spPr>
        <a:xfrm>
          <a:off x="374650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58601</xdr:rowOff>
    </xdr:from>
    <xdr:to>
      <xdr:col>15</xdr:col>
      <xdr:colOff>101600</xdr:colOff>
      <xdr:row>59</xdr:row>
      <xdr:rowOff>160201</xdr:rowOff>
    </xdr:to>
    <xdr:sp macro="" textlink="">
      <xdr:nvSpPr>
        <xdr:cNvPr id="144" name="フローチャート: 判断 143">
          <a:extLst>
            <a:ext uri="{FF2B5EF4-FFF2-40B4-BE49-F238E27FC236}">
              <a16:creationId xmlns:a16="http://schemas.microsoft.com/office/drawing/2014/main" id="{D1DFF57F-42A6-44C0-9EBE-F58E676B26FA}"/>
            </a:ext>
          </a:extLst>
        </xdr:cNvPr>
        <xdr:cNvSpPr/>
      </xdr:nvSpPr>
      <xdr:spPr>
        <a:xfrm>
          <a:off x="2857500" y="1017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45" name="テキスト ボックス 144">
          <a:extLst>
            <a:ext uri="{FF2B5EF4-FFF2-40B4-BE49-F238E27FC236}">
              <a16:creationId xmlns:a16="http://schemas.microsoft.com/office/drawing/2014/main" id="{11095216-5DE1-4123-BBA1-140D6799289F}"/>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46" name="テキスト ボックス 145">
          <a:extLst>
            <a:ext uri="{FF2B5EF4-FFF2-40B4-BE49-F238E27FC236}">
              <a16:creationId xmlns:a16="http://schemas.microsoft.com/office/drawing/2014/main" id="{F2A78651-4EAF-48E3-8089-E5F25BEBACA6}"/>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47" name="テキスト ボックス 146">
          <a:extLst>
            <a:ext uri="{FF2B5EF4-FFF2-40B4-BE49-F238E27FC236}">
              <a16:creationId xmlns:a16="http://schemas.microsoft.com/office/drawing/2014/main" id="{1EE447E0-C797-4210-8E6E-9D2ADDA45836}"/>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48" name="テキスト ボックス 147">
          <a:extLst>
            <a:ext uri="{FF2B5EF4-FFF2-40B4-BE49-F238E27FC236}">
              <a16:creationId xmlns:a16="http://schemas.microsoft.com/office/drawing/2014/main" id="{32CBBC5E-0A8B-432A-8D4D-CB14FACC6CCD}"/>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49" name="テキスト ボックス 148">
          <a:extLst>
            <a:ext uri="{FF2B5EF4-FFF2-40B4-BE49-F238E27FC236}">
              <a16:creationId xmlns:a16="http://schemas.microsoft.com/office/drawing/2014/main" id="{C7913107-EC95-4188-B024-857FB07AF035}"/>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7983</xdr:rowOff>
    </xdr:from>
    <xdr:to>
      <xdr:col>20</xdr:col>
      <xdr:colOff>38100</xdr:colOff>
      <xdr:row>58</xdr:row>
      <xdr:rowOff>109583</xdr:rowOff>
    </xdr:to>
    <xdr:sp macro="" textlink="">
      <xdr:nvSpPr>
        <xdr:cNvPr id="150" name="楕円 149">
          <a:extLst>
            <a:ext uri="{FF2B5EF4-FFF2-40B4-BE49-F238E27FC236}">
              <a16:creationId xmlns:a16="http://schemas.microsoft.com/office/drawing/2014/main" id="{995985AE-8942-4BC1-AE6B-2012AB3E15E0}"/>
            </a:ext>
          </a:extLst>
        </xdr:cNvPr>
        <xdr:cNvSpPr/>
      </xdr:nvSpPr>
      <xdr:spPr>
        <a:xfrm>
          <a:off x="3746500" y="995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53357</xdr:rowOff>
    </xdr:from>
    <xdr:ext cx="405111" cy="259045"/>
    <xdr:sp macro="" textlink="">
      <xdr:nvSpPr>
        <xdr:cNvPr id="151" name="n_1aveValue【橋りょう・トンネル】&#10;有形固定資産減価償却率">
          <a:extLst>
            <a:ext uri="{FF2B5EF4-FFF2-40B4-BE49-F238E27FC236}">
              <a16:creationId xmlns:a16="http://schemas.microsoft.com/office/drawing/2014/main" id="{E2787346-E50D-408B-BAD8-782F70483AAB}"/>
            </a:ext>
          </a:extLst>
        </xdr:cNvPr>
        <xdr:cNvSpPr txBox="1"/>
      </xdr:nvSpPr>
      <xdr:spPr>
        <a:xfrm>
          <a:off x="3582044" y="1016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5278</xdr:rowOff>
    </xdr:from>
    <xdr:ext cx="405111" cy="259045"/>
    <xdr:sp macro="" textlink="">
      <xdr:nvSpPr>
        <xdr:cNvPr id="152" name="n_2aveValue【橋りょう・トンネル】&#10;有形固定資産減価償却率">
          <a:extLst>
            <a:ext uri="{FF2B5EF4-FFF2-40B4-BE49-F238E27FC236}">
              <a16:creationId xmlns:a16="http://schemas.microsoft.com/office/drawing/2014/main" id="{9347F60A-540F-4309-900D-E1ABDA413E7E}"/>
            </a:ext>
          </a:extLst>
        </xdr:cNvPr>
        <xdr:cNvSpPr txBox="1"/>
      </xdr:nvSpPr>
      <xdr:spPr>
        <a:xfrm>
          <a:off x="2705744" y="994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126110</xdr:rowOff>
    </xdr:from>
    <xdr:ext cx="405111" cy="259045"/>
    <xdr:sp macro="" textlink="">
      <xdr:nvSpPr>
        <xdr:cNvPr id="153" name="n_1mainValue【橋りょう・トンネル】&#10;有形固定資産減価償却率">
          <a:extLst>
            <a:ext uri="{FF2B5EF4-FFF2-40B4-BE49-F238E27FC236}">
              <a16:creationId xmlns:a16="http://schemas.microsoft.com/office/drawing/2014/main" id="{D13D1EC5-A1BC-4719-81F8-E91EB54B083E}"/>
            </a:ext>
          </a:extLst>
        </xdr:cNvPr>
        <xdr:cNvSpPr txBox="1"/>
      </xdr:nvSpPr>
      <xdr:spPr>
        <a:xfrm>
          <a:off x="3582044" y="9727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4" name="正方形/長方形 153">
          <a:extLst>
            <a:ext uri="{FF2B5EF4-FFF2-40B4-BE49-F238E27FC236}">
              <a16:creationId xmlns:a16="http://schemas.microsoft.com/office/drawing/2014/main" id="{55A1FAFA-E7D3-4E46-B852-7EA32D95EF5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5" name="正方形/長方形 154">
          <a:extLst>
            <a:ext uri="{FF2B5EF4-FFF2-40B4-BE49-F238E27FC236}">
              <a16:creationId xmlns:a16="http://schemas.microsoft.com/office/drawing/2014/main" id="{82626DB5-A1D7-4C43-84FC-D2F849A00764}"/>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6" name="正方形/長方形 155">
          <a:extLst>
            <a:ext uri="{FF2B5EF4-FFF2-40B4-BE49-F238E27FC236}">
              <a16:creationId xmlns:a16="http://schemas.microsoft.com/office/drawing/2014/main" id="{FF0BA84F-4C75-44D6-AC24-4502E22D3979}"/>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57" name="正方形/長方形 156">
          <a:extLst>
            <a:ext uri="{FF2B5EF4-FFF2-40B4-BE49-F238E27FC236}">
              <a16:creationId xmlns:a16="http://schemas.microsoft.com/office/drawing/2014/main" id="{67E203BE-D1A6-4AAC-9A83-665981C20441}"/>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58" name="正方形/長方形 157">
          <a:extLst>
            <a:ext uri="{FF2B5EF4-FFF2-40B4-BE49-F238E27FC236}">
              <a16:creationId xmlns:a16="http://schemas.microsoft.com/office/drawing/2014/main" id="{020980BB-CB3F-4FFC-890C-67B51445AC6C}"/>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59" name="正方形/長方形 158">
          <a:extLst>
            <a:ext uri="{FF2B5EF4-FFF2-40B4-BE49-F238E27FC236}">
              <a16:creationId xmlns:a16="http://schemas.microsoft.com/office/drawing/2014/main" id="{FFA792F4-45E9-4A29-8A04-00523900482E}"/>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0" name="正方形/長方形 159">
          <a:extLst>
            <a:ext uri="{FF2B5EF4-FFF2-40B4-BE49-F238E27FC236}">
              <a16:creationId xmlns:a16="http://schemas.microsoft.com/office/drawing/2014/main" id="{C76C4ACD-7665-4499-8E76-D5ABED043578}"/>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1" name="正方形/長方形 160">
          <a:extLst>
            <a:ext uri="{FF2B5EF4-FFF2-40B4-BE49-F238E27FC236}">
              <a16:creationId xmlns:a16="http://schemas.microsoft.com/office/drawing/2014/main" id="{F336CCD2-A07B-406D-AB59-516B1A7AF305}"/>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2" name="テキスト ボックス 161">
          <a:extLst>
            <a:ext uri="{FF2B5EF4-FFF2-40B4-BE49-F238E27FC236}">
              <a16:creationId xmlns:a16="http://schemas.microsoft.com/office/drawing/2014/main" id="{5362EBF3-3786-4081-A3AD-0B16AD387CC9}"/>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3" name="直線コネクタ 162">
          <a:extLst>
            <a:ext uri="{FF2B5EF4-FFF2-40B4-BE49-F238E27FC236}">
              <a16:creationId xmlns:a16="http://schemas.microsoft.com/office/drawing/2014/main" id="{163EB857-EA14-44E5-9B45-A0DA61D842C3}"/>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64" name="直線コネクタ 163">
          <a:extLst>
            <a:ext uri="{FF2B5EF4-FFF2-40B4-BE49-F238E27FC236}">
              <a16:creationId xmlns:a16="http://schemas.microsoft.com/office/drawing/2014/main" id="{96B8F407-7F93-4A2F-B1B7-4A03F70E8526}"/>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65" name="テキスト ボックス 164">
          <a:extLst>
            <a:ext uri="{FF2B5EF4-FFF2-40B4-BE49-F238E27FC236}">
              <a16:creationId xmlns:a16="http://schemas.microsoft.com/office/drawing/2014/main" id="{7AC6C95A-86E8-4CEE-BC16-E5B9833955E4}"/>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66" name="直線コネクタ 165">
          <a:extLst>
            <a:ext uri="{FF2B5EF4-FFF2-40B4-BE49-F238E27FC236}">
              <a16:creationId xmlns:a16="http://schemas.microsoft.com/office/drawing/2014/main" id="{5775D9CE-D656-400E-8B2E-453C34C97DB9}"/>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167" name="テキスト ボックス 166">
          <a:extLst>
            <a:ext uri="{FF2B5EF4-FFF2-40B4-BE49-F238E27FC236}">
              <a16:creationId xmlns:a16="http://schemas.microsoft.com/office/drawing/2014/main" id="{DAD31D3B-0497-4F77-B54A-9A44FD4CB716}"/>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68" name="直線コネクタ 167">
          <a:extLst>
            <a:ext uri="{FF2B5EF4-FFF2-40B4-BE49-F238E27FC236}">
              <a16:creationId xmlns:a16="http://schemas.microsoft.com/office/drawing/2014/main" id="{5CFB33EC-5B77-4BA8-AA67-F8263F161A39}"/>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69" name="テキスト ボックス 168">
          <a:extLst>
            <a:ext uri="{FF2B5EF4-FFF2-40B4-BE49-F238E27FC236}">
              <a16:creationId xmlns:a16="http://schemas.microsoft.com/office/drawing/2014/main" id="{AC92B590-C19E-4DBF-9927-BD8CA1F366D0}"/>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0" name="直線コネクタ 169">
          <a:extLst>
            <a:ext uri="{FF2B5EF4-FFF2-40B4-BE49-F238E27FC236}">
              <a16:creationId xmlns:a16="http://schemas.microsoft.com/office/drawing/2014/main" id="{1E910626-3763-41EA-ADFA-680863034F74}"/>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71" name="テキスト ボックス 170">
          <a:extLst>
            <a:ext uri="{FF2B5EF4-FFF2-40B4-BE49-F238E27FC236}">
              <a16:creationId xmlns:a16="http://schemas.microsoft.com/office/drawing/2014/main" id="{9D7E7190-FBC9-463E-8761-F03894F8CDE1}"/>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72" name="直線コネクタ 171">
          <a:extLst>
            <a:ext uri="{FF2B5EF4-FFF2-40B4-BE49-F238E27FC236}">
              <a16:creationId xmlns:a16="http://schemas.microsoft.com/office/drawing/2014/main" id="{41FC0FDE-5127-470C-9BB6-291C148DBF6F}"/>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73" name="テキスト ボックス 172">
          <a:extLst>
            <a:ext uri="{FF2B5EF4-FFF2-40B4-BE49-F238E27FC236}">
              <a16:creationId xmlns:a16="http://schemas.microsoft.com/office/drawing/2014/main" id="{76D72843-4F45-4379-BCC6-40A3812CC219}"/>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4" name="直線コネクタ 173">
          <a:extLst>
            <a:ext uri="{FF2B5EF4-FFF2-40B4-BE49-F238E27FC236}">
              <a16:creationId xmlns:a16="http://schemas.microsoft.com/office/drawing/2014/main" id="{5C1D4A6E-54D4-4A7E-9151-637DCCE12A26}"/>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175" name="テキスト ボックス 174">
          <a:extLst>
            <a:ext uri="{FF2B5EF4-FFF2-40B4-BE49-F238E27FC236}">
              <a16:creationId xmlns:a16="http://schemas.microsoft.com/office/drawing/2014/main" id="{3D6166BA-5EAA-4346-986D-370C532B68BB}"/>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76" name="【橋りょう・トンネル】&#10;一人当たり有形固定資産（償却資産）額グラフ枠">
          <a:extLst>
            <a:ext uri="{FF2B5EF4-FFF2-40B4-BE49-F238E27FC236}">
              <a16:creationId xmlns:a16="http://schemas.microsoft.com/office/drawing/2014/main" id="{EE18ED88-00B7-4CD3-9E25-CA90B072E55F}"/>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119781</xdr:rowOff>
    </xdr:from>
    <xdr:to>
      <xdr:col>54</xdr:col>
      <xdr:colOff>189865</xdr:colOff>
      <xdr:row>64</xdr:row>
      <xdr:rowOff>71096</xdr:rowOff>
    </xdr:to>
    <xdr:cxnSp macro="">
      <xdr:nvCxnSpPr>
        <xdr:cNvPr id="177" name="直線コネクタ 176">
          <a:extLst>
            <a:ext uri="{FF2B5EF4-FFF2-40B4-BE49-F238E27FC236}">
              <a16:creationId xmlns:a16="http://schemas.microsoft.com/office/drawing/2014/main" id="{25296D91-A2A8-4ECF-91B0-C191F0497343}"/>
            </a:ext>
          </a:extLst>
        </xdr:cNvPr>
        <xdr:cNvCxnSpPr/>
      </xdr:nvCxnSpPr>
      <xdr:spPr>
        <a:xfrm flipV="1">
          <a:off x="10476865" y="9549531"/>
          <a:ext cx="0" cy="1494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74923</xdr:rowOff>
    </xdr:from>
    <xdr:ext cx="534377" cy="259045"/>
    <xdr:sp macro="" textlink="">
      <xdr:nvSpPr>
        <xdr:cNvPr id="178" name="【橋りょう・トンネル】&#10;一人当たり有形固定資産（償却資産）額最小値テキスト">
          <a:extLst>
            <a:ext uri="{FF2B5EF4-FFF2-40B4-BE49-F238E27FC236}">
              <a16:creationId xmlns:a16="http://schemas.microsoft.com/office/drawing/2014/main" id="{EB616360-A824-4A75-B79C-BD6946E1C609}"/>
            </a:ext>
          </a:extLst>
        </xdr:cNvPr>
        <xdr:cNvSpPr txBox="1"/>
      </xdr:nvSpPr>
      <xdr:spPr>
        <a:xfrm>
          <a:off x="10515600" y="11047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71096</xdr:rowOff>
    </xdr:from>
    <xdr:to>
      <xdr:col>55</xdr:col>
      <xdr:colOff>88900</xdr:colOff>
      <xdr:row>64</xdr:row>
      <xdr:rowOff>71096</xdr:rowOff>
    </xdr:to>
    <xdr:cxnSp macro="">
      <xdr:nvCxnSpPr>
        <xdr:cNvPr id="179" name="直線コネクタ 178">
          <a:extLst>
            <a:ext uri="{FF2B5EF4-FFF2-40B4-BE49-F238E27FC236}">
              <a16:creationId xmlns:a16="http://schemas.microsoft.com/office/drawing/2014/main" id="{06917976-9EE0-4BF1-A0A9-16281A28908F}"/>
            </a:ext>
          </a:extLst>
        </xdr:cNvPr>
        <xdr:cNvCxnSpPr/>
      </xdr:nvCxnSpPr>
      <xdr:spPr>
        <a:xfrm>
          <a:off x="10388600" y="11043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66458</xdr:rowOff>
    </xdr:from>
    <xdr:ext cx="690189" cy="259045"/>
    <xdr:sp macro="" textlink="">
      <xdr:nvSpPr>
        <xdr:cNvPr id="180" name="【橋りょう・トンネル】&#10;一人当たり有形固定資産（償却資産）額最大値テキスト">
          <a:extLst>
            <a:ext uri="{FF2B5EF4-FFF2-40B4-BE49-F238E27FC236}">
              <a16:creationId xmlns:a16="http://schemas.microsoft.com/office/drawing/2014/main" id="{81A7710E-C3B6-4656-94F3-BBC8C43E2A45}"/>
            </a:ext>
          </a:extLst>
        </xdr:cNvPr>
        <xdr:cNvSpPr txBox="1"/>
      </xdr:nvSpPr>
      <xdr:spPr>
        <a:xfrm>
          <a:off x="10515600" y="93247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7,871,230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119781</xdr:rowOff>
    </xdr:from>
    <xdr:to>
      <xdr:col>55</xdr:col>
      <xdr:colOff>88900</xdr:colOff>
      <xdr:row>55</xdr:row>
      <xdr:rowOff>119781</xdr:rowOff>
    </xdr:to>
    <xdr:cxnSp macro="">
      <xdr:nvCxnSpPr>
        <xdr:cNvPr id="181" name="直線コネクタ 180">
          <a:extLst>
            <a:ext uri="{FF2B5EF4-FFF2-40B4-BE49-F238E27FC236}">
              <a16:creationId xmlns:a16="http://schemas.microsoft.com/office/drawing/2014/main" id="{C8944C29-2002-4C49-A1D6-C9A4919102D2}"/>
            </a:ext>
          </a:extLst>
        </xdr:cNvPr>
        <xdr:cNvCxnSpPr/>
      </xdr:nvCxnSpPr>
      <xdr:spPr>
        <a:xfrm>
          <a:off x="10388600" y="9549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168084</xdr:rowOff>
    </xdr:from>
    <xdr:ext cx="599010" cy="259045"/>
    <xdr:sp macro="" textlink="">
      <xdr:nvSpPr>
        <xdr:cNvPr id="182" name="【橋りょう・トンネル】&#10;一人当たり有形固定資産（償却資産）額平均値テキスト">
          <a:extLst>
            <a:ext uri="{FF2B5EF4-FFF2-40B4-BE49-F238E27FC236}">
              <a16:creationId xmlns:a16="http://schemas.microsoft.com/office/drawing/2014/main" id="{72761579-E998-4ECB-ACF7-FDB678C35BB5}"/>
            </a:ext>
          </a:extLst>
        </xdr:cNvPr>
        <xdr:cNvSpPr txBox="1"/>
      </xdr:nvSpPr>
      <xdr:spPr>
        <a:xfrm>
          <a:off x="10515600" y="107979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18207</xdr:rowOff>
    </xdr:from>
    <xdr:to>
      <xdr:col>55</xdr:col>
      <xdr:colOff>50800</xdr:colOff>
      <xdr:row>63</xdr:row>
      <xdr:rowOff>119807</xdr:rowOff>
    </xdr:to>
    <xdr:sp macro="" textlink="">
      <xdr:nvSpPr>
        <xdr:cNvPr id="183" name="フローチャート: 判断 182">
          <a:extLst>
            <a:ext uri="{FF2B5EF4-FFF2-40B4-BE49-F238E27FC236}">
              <a16:creationId xmlns:a16="http://schemas.microsoft.com/office/drawing/2014/main" id="{7DC833F7-B70D-4DA1-BDCF-DF589EA3C942}"/>
            </a:ext>
          </a:extLst>
        </xdr:cNvPr>
        <xdr:cNvSpPr/>
      </xdr:nvSpPr>
      <xdr:spPr>
        <a:xfrm>
          <a:off x="10426700" y="108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57547</xdr:rowOff>
    </xdr:from>
    <xdr:to>
      <xdr:col>50</xdr:col>
      <xdr:colOff>165100</xdr:colOff>
      <xdr:row>62</xdr:row>
      <xdr:rowOff>159147</xdr:rowOff>
    </xdr:to>
    <xdr:sp macro="" textlink="">
      <xdr:nvSpPr>
        <xdr:cNvPr id="184" name="フローチャート: 判断 183">
          <a:extLst>
            <a:ext uri="{FF2B5EF4-FFF2-40B4-BE49-F238E27FC236}">
              <a16:creationId xmlns:a16="http://schemas.microsoft.com/office/drawing/2014/main" id="{3695FC72-B9FE-4DCC-A281-654C59240BAD}"/>
            </a:ext>
          </a:extLst>
        </xdr:cNvPr>
        <xdr:cNvSpPr/>
      </xdr:nvSpPr>
      <xdr:spPr>
        <a:xfrm>
          <a:off x="9588500" y="1068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23658</xdr:rowOff>
    </xdr:from>
    <xdr:to>
      <xdr:col>46</xdr:col>
      <xdr:colOff>38100</xdr:colOff>
      <xdr:row>63</xdr:row>
      <xdr:rowOff>125258</xdr:rowOff>
    </xdr:to>
    <xdr:sp macro="" textlink="">
      <xdr:nvSpPr>
        <xdr:cNvPr id="185" name="フローチャート: 判断 184">
          <a:extLst>
            <a:ext uri="{FF2B5EF4-FFF2-40B4-BE49-F238E27FC236}">
              <a16:creationId xmlns:a16="http://schemas.microsoft.com/office/drawing/2014/main" id="{1524EAF4-E612-488B-B338-AC6C1B5C1789}"/>
            </a:ext>
          </a:extLst>
        </xdr:cNvPr>
        <xdr:cNvSpPr/>
      </xdr:nvSpPr>
      <xdr:spPr>
        <a:xfrm>
          <a:off x="8699500" y="10825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420895A8-8BA6-46D0-ADCE-01BB284DA507}"/>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AF43A924-685C-48EA-9DEA-EAEBF6DCA018}"/>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D96A36E-B0F1-489F-A767-28908F6F62B9}"/>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D0C415E9-2B2E-4F25-9003-3B4005F0A554}"/>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4572D435-EC7B-4C53-8CC0-7E44720E6AB4}"/>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84278</xdr:rowOff>
    </xdr:from>
    <xdr:to>
      <xdr:col>50</xdr:col>
      <xdr:colOff>165100</xdr:colOff>
      <xdr:row>64</xdr:row>
      <xdr:rowOff>14428</xdr:rowOff>
    </xdr:to>
    <xdr:sp macro="" textlink="">
      <xdr:nvSpPr>
        <xdr:cNvPr id="191" name="楕円 190">
          <a:extLst>
            <a:ext uri="{FF2B5EF4-FFF2-40B4-BE49-F238E27FC236}">
              <a16:creationId xmlns:a16="http://schemas.microsoft.com/office/drawing/2014/main" id="{A33C9749-F685-435A-98ED-1059C7852471}"/>
            </a:ext>
          </a:extLst>
        </xdr:cNvPr>
        <xdr:cNvSpPr/>
      </xdr:nvSpPr>
      <xdr:spPr>
        <a:xfrm>
          <a:off x="9588500" y="10885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137505</xdr:colOff>
      <xdr:row>61</xdr:row>
      <xdr:rowOff>4224</xdr:rowOff>
    </xdr:from>
    <xdr:ext cx="690189" cy="259045"/>
    <xdr:sp macro="" textlink="">
      <xdr:nvSpPr>
        <xdr:cNvPr id="192" name="n_1aveValue【橋りょう・トンネル】&#10;一人当たり有形固定資産（償却資産）額">
          <a:extLst>
            <a:ext uri="{FF2B5EF4-FFF2-40B4-BE49-F238E27FC236}">
              <a16:creationId xmlns:a16="http://schemas.microsoft.com/office/drawing/2014/main" id="{6CA398FA-104F-404A-BF8F-F5C3F37F2066}"/>
            </a:ext>
          </a:extLst>
        </xdr:cNvPr>
        <xdr:cNvSpPr txBox="1"/>
      </xdr:nvSpPr>
      <xdr:spPr>
        <a:xfrm>
          <a:off x="9281505" y="104626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141785</xdr:rowOff>
    </xdr:from>
    <xdr:ext cx="599010" cy="259045"/>
    <xdr:sp macro="" textlink="">
      <xdr:nvSpPr>
        <xdr:cNvPr id="193" name="n_2aveValue【橋りょう・トンネル】&#10;一人当たり有形固定資産（償却資産）額">
          <a:extLst>
            <a:ext uri="{FF2B5EF4-FFF2-40B4-BE49-F238E27FC236}">
              <a16:creationId xmlns:a16="http://schemas.microsoft.com/office/drawing/2014/main" id="{55201D18-C584-4A5C-B1C9-210EB4FE6CE4}"/>
            </a:ext>
          </a:extLst>
        </xdr:cNvPr>
        <xdr:cNvSpPr txBox="1"/>
      </xdr:nvSpPr>
      <xdr:spPr>
        <a:xfrm>
          <a:off x="8450795" y="10600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5555</xdr:rowOff>
    </xdr:from>
    <xdr:ext cx="599010" cy="259045"/>
    <xdr:sp macro="" textlink="">
      <xdr:nvSpPr>
        <xdr:cNvPr id="194" name="n_1mainValue【橋りょう・トンネル】&#10;一人当たり有形固定資産（償却資産）額">
          <a:extLst>
            <a:ext uri="{FF2B5EF4-FFF2-40B4-BE49-F238E27FC236}">
              <a16:creationId xmlns:a16="http://schemas.microsoft.com/office/drawing/2014/main" id="{D45A7E01-006D-4834-B7A4-D9419AEC8524}"/>
            </a:ext>
          </a:extLst>
        </xdr:cNvPr>
        <xdr:cNvSpPr txBox="1"/>
      </xdr:nvSpPr>
      <xdr:spPr>
        <a:xfrm>
          <a:off x="9327095" y="10978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5" name="正方形/長方形 194">
          <a:extLst>
            <a:ext uri="{FF2B5EF4-FFF2-40B4-BE49-F238E27FC236}">
              <a16:creationId xmlns:a16="http://schemas.microsoft.com/office/drawing/2014/main" id="{09518BB1-8743-48C4-8922-D42CE9905775}"/>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96" name="正方形/長方形 195">
          <a:extLst>
            <a:ext uri="{FF2B5EF4-FFF2-40B4-BE49-F238E27FC236}">
              <a16:creationId xmlns:a16="http://schemas.microsoft.com/office/drawing/2014/main" id="{813A622C-E847-4E4D-B2CE-03FC85800236}"/>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97" name="正方形/長方形 196">
          <a:extLst>
            <a:ext uri="{FF2B5EF4-FFF2-40B4-BE49-F238E27FC236}">
              <a16:creationId xmlns:a16="http://schemas.microsoft.com/office/drawing/2014/main" id="{1E45A5BC-0098-4791-8169-398EC335C292}"/>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98" name="正方形/長方形 197">
          <a:extLst>
            <a:ext uri="{FF2B5EF4-FFF2-40B4-BE49-F238E27FC236}">
              <a16:creationId xmlns:a16="http://schemas.microsoft.com/office/drawing/2014/main" id="{CE514467-2735-4045-A1B6-BAEDD7FA3079}"/>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99" name="正方形/長方形 198">
          <a:extLst>
            <a:ext uri="{FF2B5EF4-FFF2-40B4-BE49-F238E27FC236}">
              <a16:creationId xmlns:a16="http://schemas.microsoft.com/office/drawing/2014/main" id="{C968E7AF-141A-4D74-AC25-1DE6413C49DB}"/>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0" name="正方形/長方形 199">
          <a:extLst>
            <a:ext uri="{FF2B5EF4-FFF2-40B4-BE49-F238E27FC236}">
              <a16:creationId xmlns:a16="http://schemas.microsoft.com/office/drawing/2014/main" id="{F67245EE-8119-4E9C-B8A3-6CCEB20A2BE8}"/>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1" name="正方形/長方形 200">
          <a:extLst>
            <a:ext uri="{FF2B5EF4-FFF2-40B4-BE49-F238E27FC236}">
              <a16:creationId xmlns:a16="http://schemas.microsoft.com/office/drawing/2014/main" id="{4F9EE863-9D38-4911-8621-3710EE57A5F2}"/>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2" name="正方形/長方形 201">
          <a:extLst>
            <a:ext uri="{FF2B5EF4-FFF2-40B4-BE49-F238E27FC236}">
              <a16:creationId xmlns:a16="http://schemas.microsoft.com/office/drawing/2014/main" id="{4FCCAE14-37A1-4745-9FA4-62D00D3C45AE}"/>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3" name="テキスト ボックス 202">
          <a:extLst>
            <a:ext uri="{FF2B5EF4-FFF2-40B4-BE49-F238E27FC236}">
              <a16:creationId xmlns:a16="http://schemas.microsoft.com/office/drawing/2014/main" id="{A6C220C5-62F1-4579-9FDB-D1FFA1B595F8}"/>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4" name="直線コネクタ 203">
          <a:extLst>
            <a:ext uri="{FF2B5EF4-FFF2-40B4-BE49-F238E27FC236}">
              <a16:creationId xmlns:a16="http://schemas.microsoft.com/office/drawing/2014/main" id="{C382E11D-C75A-42F0-8EE1-14FB94A3BD93}"/>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05" name="テキスト ボックス 204">
          <a:extLst>
            <a:ext uri="{FF2B5EF4-FFF2-40B4-BE49-F238E27FC236}">
              <a16:creationId xmlns:a16="http://schemas.microsoft.com/office/drawing/2014/main" id="{1D8097CA-6AB1-4A2A-85F6-547D6E479276}"/>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06" name="直線コネクタ 205">
          <a:extLst>
            <a:ext uri="{FF2B5EF4-FFF2-40B4-BE49-F238E27FC236}">
              <a16:creationId xmlns:a16="http://schemas.microsoft.com/office/drawing/2014/main" id="{536DC41F-1880-4961-B652-B26C116B1036}"/>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07" name="テキスト ボックス 206">
          <a:extLst>
            <a:ext uri="{FF2B5EF4-FFF2-40B4-BE49-F238E27FC236}">
              <a16:creationId xmlns:a16="http://schemas.microsoft.com/office/drawing/2014/main" id="{F7595978-FDE3-4FC3-9A0F-9A8D9624DD8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08" name="直線コネクタ 207">
          <a:extLst>
            <a:ext uri="{FF2B5EF4-FFF2-40B4-BE49-F238E27FC236}">
              <a16:creationId xmlns:a16="http://schemas.microsoft.com/office/drawing/2014/main" id="{69AA47C9-E6DB-4EDF-AD78-4EA90C287489}"/>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09" name="テキスト ボックス 208">
          <a:extLst>
            <a:ext uri="{FF2B5EF4-FFF2-40B4-BE49-F238E27FC236}">
              <a16:creationId xmlns:a16="http://schemas.microsoft.com/office/drawing/2014/main" id="{BE19F265-3230-48F6-A906-C4B781D5DEC5}"/>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10" name="直線コネクタ 209">
          <a:extLst>
            <a:ext uri="{FF2B5EF4-FFF2-40B4-BE49-F238E27FC236}">
              <a16:creationId xmlns:a16="http://schemas.microsoft.com/office/drawing/2014/main" id="{58B541D9-CBEB-4D15-A59E-11D6A974F24F}"/>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11" name="テキスト ボックス 210">
          <a:extLst>
            <a:ext uri="{FF2B5EF4-FFF2-40B4-BE49-F238E27FC236}">
              <a16:creationId xmlns:a16="http://schemas.microsoft.com/office/drawing/2014/main" id="{D22B0D18-F0BF-4410-B000-E035ED39E7E8}"/>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12" name="直線コネクタ 211">
          <a:extLst>
            <a:ext uri="{FF2B5EF4-FFF2-40B4-BE49-F238E27FC236}">
              <a16:creationId xmlns:a16="http://schemas.microsoft.com/office/drawing/2014/main" id="{1F9DCADA-902B-4171-B1D7-20E8FAD819CC}"/>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13" name="テキスト ボックス 212">
          <a:extLst>
            <a:ext uri="{FF2B5EF4-FFF2-40B4-BE49-F238E27FC236}">
              <a16:creationId xmlns:a16="http://schemas.microsoft.com/office/drawing/2014/main" id="{6DD129E6-51D2-45AF-BCC0-2F51643C43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14" name="直線コネクタ 213">
          <a:extLst>
            <a:ext uri="{FF2B5EF4-FFF2-40B4-BE49-F238E27FC236}">
              <a16:creationId xmlns:a16="http://schemas.microsoft.com/office/drawing/2014/main" id="{1000F112-0178-48B0-A032-232224FA92BD}"/>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15" name="テキスト ボックス 214">
          <a:extLst>
            <a:ext uri="{FF2B5EF4-FFF2-40B4-BE49-F238E27FC236}">
              <a16:creationId xmlns:a16="http://schemas.microsoft.com/office/drawing/2014/main" id="{8AF42774-EE13-4B33-9738-C2E7057D3AA2}"/>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16" name="直線コネクタ 215">
          <a:extLst>
            <a:ext uri="{FF2B5EF4-FFF2-40B4-BE49-F238E27FC236}">
              <a16:creationId xmlns:a16="http://schemas.microsoft.com/office/drawing/2014/main" id="{57B7B8A4-B24D-4527-A49E-3055D0FE7EFC}"/>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17" name="テキスト ボックス 216">
          <a:extLst>
            <a:ext uri="{FF2B5EF4-FFF2-40B4-BE49-F238E27FC236}">
              <a16:creationId xmlns:a16="http://schemas.microsoft.com/office/drawing/2014/main" id="{6BF5AEA8-F164-4CD9-A203-521469F12341}"/>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18" name="【公営住宅】&#10;有形固定資産減価償却率グラフ枠">
          <a:extLst>
            <a:ext uri="{FF2B5EF4-FFF2-40B4-BE49-F238E27FC236}">
              <a16:creationId xmlns:a16="http://schemas.microsoft.com/office/drawing/2014/main" id="{591FEC72-4E2C-490B-A151-DC9C4ED6793C}"/>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85</xdr:row>
      <xdr:rowOff>68580</xdr:rowOff>
    </xdr:to>
    <xdr:cxnSp macro="">
      <xdr:nvCxnSpPr>
        <xdr:cNvPr id="219" name="直線コネクタ 218">
          <a:extLst>
            <a:ext uri="{FF2B5EF4-FFF2-40B4-BE49-F238E27FC236}">
              <a16:creationId xmlns:a16="http://schemas.microsoft.com/office/drawing/2014/main" id="{BDE203D9-DEB5-4DDB-B852-3A18CD4FE2DF}"/>
            </a:ext>
          </a:extLst>
        </xdr:cNvPr>
        <xdr:cNvCxnSpPr/>
      </xdr:nvCxnSpPr>
      <xdr:spPr>
        <a:xfrm flipV="1">
          <a:off x="4634865" y="13335000"/>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72407</xdr:rowOff>
    </xdr:from>
    <xdr:ext cx="405111" cy="259045"/>
    <xdr:sp macro="" textlink="">
      <xdr:nvSpPr>
        <xdr:cNvPr id="220" name="【公営住宅】&#10;有形固定資産減価償却率最小値テキスト">
          <a:extLst>
            <a:ext uri="{FF2B5EF4-FFF2-40B4-BE49-F238E27FC236}">
              <a16:creationId xmlns:a16="http://schemas.microsoft.com/office/drawing/2014/main" id="{3739EC9D-C25E-43B7-838B-F1A777BBB1C0}"/>
            </a:ext>
          </a:extLst>
        </xdr:cNvPr>
        <xdr:cNvSpPr txBox="1"/>
      </xdr:nvSpPr>
      <xdr:spPr>
        <a:xfrm>
          <a:off x="4673600" y="1464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68580</xdr:rowOff>
    </xdr:from>
    <xdr:to>
      <xdr:col>24</xdr:col>
      <xdr:colOff>152400</xdr:colOff>
      <xdr:row>85</xdr:row>
      <xdr:rowOff>68580</xdr:rowOff>
    </xdr:to>
    <xdr:cxnSp macro="">
      <xdr:nvCxnSpPr>
        <xdr:cNvPr id="221" name="直線コネクタ 220">
          <a:extLst>
            <a:ext uri="{FF2B5EF4-FFF2-40B4-BE49-F238E27FC236}">
              <a16:creationId xmlns:a16="http://schemas.microsoft.com/office/drawing/2014/main" id="{335ACDF9-9A80-480F-AB22-A19417AC89AE}"/>
            </a:ext>
          </a:extLst>
        </xdr:cNvPr>
        <xdr:cNvCxnSpPr/>
      </xdr:nvCxnSpPr>
      <xdr:spPr>
        <a:xfrm>
          <a:off x="4546600" y="14641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22" name="【公営住宅】&#10;有形固定資産減価償却率最大値テキスト">
          <a:extLst>
            <a:ext uri="{FF2B5EF4-FFF2-40B4-BE49-F238E27FC236}">
              <a16:creationId xmlns:a16="http://schemas.microsoft.com/office/drawing/2014/main" id="{80BEDCEE-1700-4B1D-A399-2FF4594C68A6}"/>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23" name="直線コネクタ 222">
          <a:extLst>
            <a:ext uri="{FF2B5EF4-FFF2-40B4-BE49-F238E27FC236}">
              <a16:creationId xmlns:a16="http://schemas.microsoft.com/office/drawing/2014/main" id="{619D0CFC-ED60-4C67-BCD0-EFE595DF176F}"/>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85741</xdr:rowOff>
    </xdr:from>
    <xdr:ext cx="405111" cy="259045"/>
    <xdr:sp macro="" textlink="">
      <xdr:nvSpPr>
        <xdr:cNvPr id="224" name="【公営住宅】&#10;有形固定資産減価償却率平均値テキスト">
          <a:extLst>
            <a:ext uri="{FF2B5EF4-FFF2-40B4-BE49-F238E27FC236}">
              <a16:creationId xmlns:a16="http://schemas.microsoft.com/office/drawing/2014/main" id="{E467C2B0-BFC9-4B48-A1BA-5802F302B8B3}"/>
            </a:ext>
          </a:extLst>
        </xdr:cNvPr>
        <xdr:cNvSpPr txBox="1"/>
      </xdr:nvSpPr>
      <xdr:spPr>
        <a:xfrm>
          <a:off x="4673600" y="139731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107314</xdr:rowOff>
    </xdr:from>
    <xdr:to>
      <xdr:col>24</xdr:col>
      <xdr:colOff>114300</xdr:colOff>
      <xdr:row>82</xdr:row>
      <xdr:rowOff>37464</xdr:rowOff>
    </xdr:to>
    <xdr:sp macro="" textlink="">
      <xdr:nvSpPr>
        <xdr:cNvPr id="225" name="フローチャート: 判断 224">
          <a:extLst>
            <a:ext uri="{FF2B5EF4-FFF2-40B4-BE49-F238E27FC236}">
              <a16:creationId xmlns:a16="http://schemas.microsoft.com/office/drawing/2014/main" id="{1B5F966D-5E57-42C2-81D4-F4B8C5F286A9}"/>
            </a:ext>
          </a:extLst>
        </xdr:cNvPr>
        <xdr:cNvSpPr/>
      </xdr:nvSpPr>
      <xdr:spPr>
        <a:xfrm>
          <a:off x="4584700" y="1399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130175</xdr:rowOff>
    </xdr:from>
    <xdr:to>
      <xdr:col>20</xdr:col>
      <xdr:colOff>38100</xdr:colOff>
      <xdr:row>82</xdr:row>
      <xdr:rowOff>60325</xdr:rowOff>
    </xdr:to>
    <xdr:sp macro="" textlink="">
      <xdr:nvSpPr>
        <xdr:cNvPr id="226" name="フローチャート: 判断 225">
          <a:extLst>
            <a:ext uri="{FF2B5EF4-FFF2-40B4-BE49-F238E27FC236}">
              <a16:creationId xmlns:a16="http://schemas.microsoft.com/office/drawing/2014/main" id="{9B6BA3D7-4535-4DB6-A8F4-D40E9E8345C6}"/>
            </a:ext>
          </a:extLst>
        </xdr:cNvPr>
        <xdr:cNvSpPr/>
      </xdr:nvSpPr>
      <xdr:spPr>
        <a:xfrm>
          <a:off x="3746500" y="1401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73025</xdr:rowOff>
    </xdr:from>
    <xdr:to>
      <xdr:col>15</xdr:col>
      <xdr:colOff>101600</xdr:colOff>
      <xdr:row>83</xdr:row>
      <xdr:rowOff>3175</xdr:rowOff>
    </xdr:to>
    <xdr:sp macro="" textlink="">
      <xdr:nvSpPr>
        <xdr:cNvPr id="227" name="フローチャート: 判断 226">
          <a:extLst>
            <a:ext uri="{FF2B5EF4-FFF2-40B4-BE49-F238E27FC236}">
              <a16:creationId xmlns:a16="http://schemas.microsoft.com/office/drawing/2014/main" id="{E6CFB02E-5D8A-45B3-BEFA-70CDB92F28F1}"/>
            </a:ext>
          </a:extLst>
        </xdr:cNvPr>
        <xdr:cNvSpPr/>
      </xdr:nvSpPr>
      <xdr:spPr>
        <a:xfrm>
          <a:off x="2857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28" name="テキスト ボックス 227">
          <a:extLst>
            <a:ext uri="{FF2B5EF4-FFF2-40B4-BE49-F238E27FC236}">
              <a16:creationId xmlns:a16="http://schemas.microsoft.com/office/drawing/2014/main" id="{6FC9B9F2-A4D3-4467-B380-5E00175374B3}"/>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29" name="テキスト ボックス 228">
          <a:extLst>
            <a:ext uri="{FF2B5EF4-FFF2-40B4-BE49-F238E27FC236}">
              <a16:creationId xmlns:a16="http://schemas.microsoft.com/office/drawing/2014/main" id="{DCFA9894-1F36-4C28-9E02-828AF9AEE95C}"/>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0" name="テキスト ボックス 229">
          <a:extLst>
            <a:ext uri="{FF2B5EF4-FFF2-40B4-BE49-F238E27FC236}">
              <a16:creationId xmlns:a16="http://schemas.microsoft.com/office/drawing/2014/main" id="{2F6934E6-C4BE-45B6-9EDB-C1542C4EDCA4}"/>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1" name="テキスト ボックス 230">
          <a:extLst>
            <a:ext uri="{FF2B5EF4-FFF2-40B4-BE49-F238E27FC236}">
              <a16:creationId xmlns:a16="http://schemas.microsoft.com/office/drawing/2014/main" id="{28512208-98FF-4A99-A2CD-EEE23B1B3FA7}"/>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2" name="テキスト ボックス 231">
          <a:extLst>
            <a:ext uri="{FF2B5EF4-FFF2-40B4-BE49-F238E27FC236}">
              <a16:creationId xmlns:a16="http://schemas.microsoft.com/office/drawing/2014/main" id="{9F5E62F8-FB9B-4815-96A6-1724557936C9}"/>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6350</xdr:rowOff>
    </xdr:from>
    <xdr:to>
      <xdr:col>20</xdr:col>
      <xdr:colOff>38100</xdr:colOff>
      <xdr:row>83</xdr:row>
      <xdr:rowOff>107950</xdr:rowOff>
    </xdr:to>
    <xdr:sp macro="" textlink="">
      <xdr:nvSpPr>
        <xdr:cNvPr id="233" name="楕円 232">
          <a:extLst>
            <a:ext uri="{FF2B5EF4-FFF2-40B4-BE49-F238E27FC236}">
              <a16:creationId xmlns:a16="http://schemas.microsoft.com/office/drawing/2014/main" id="{CA30B3B0-31A4-4502-B248-1D28AE6F13C4}"/>
            </a:ext>
          </a:extLst>
        </xdr:cNvPr>
        <xdr:cNvSpPr/>
      </xdr:nvSpPr>
      <xdr:spPr>
        <a:xfrm>
          <a:off x="3746500" y="1423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76852</xdr:rowOff>
    </xdr:from>
    <xdr:ext cx="405111" cy="259045"/>
    <xdr:sp macro="" textlink="">
      <xdr:nvSpPr>
        <xdr:cNvPr id="234" name="n_1aveValue【公営住宅】&#10;有形固定資産減価償却率">
          <a:extLst>
            <a:ext uri="{FF2B5EF4-FFF2-40B4-BE49-F238E27FC236}">
              <a16:creationId xmlns:a16="http://schemas.microsoft.com/office/drawing/2014/main" id="{813D21F5-7CC2-457E-B1EE-0696555587B1}"/>
            </a:ext>
          </a:extLst>
        </xdr:cNvPr>
        <xdr:cNvSpPr txBox="1"/>
      </xdr:nvSpPr>
      <xdr:spPr>
        <a:xfrm>
          <a:off x="3582044" y="1379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19702</xdr:rowOff>
    </xdr:from>
    <xdr:ext cx="405111" cy="259045"/>
    <xdr:sp macro="" textlink="">
      <xdr:nvSpPr>
        <xdr:cNvPr id="235" name="n_2aveValue【公営住宅】&#10;有形固定資産減価償却率">
          <a:extLst>
            <a:ext uri="{FF2B5EF4-FFF2-40B4-BE49-F238E27FC236}">
              <a16:creationId xmlns:a16="http://schemas.microsoft.com/office/drawing/2014/main" id="{736F62BF-D679-40CF-977F-4E21EC062840}"/>
            </a:ext>
          </a:extLst>
        </xdr:cNvPr>
        <xdr:cNvSpPr txBox="1"/>
      </xdr:nvSpPr>
      <xdr:spPr>
        <a:xfrm>
          <a:off x="2705744" y="1390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99077</xdr:rowOff>
    </xdr:from>
    <xdr:ext cx="405111" cy="259045"/>
    <xdr:sp macro="" textlink="">
      <xdr:nvSpPr>
        <xdr:cNvPr id="236" name="n_1mainValue【公営住宅】&#10;有形固定資産減価償却率">
          <a:extLst>
            <a:ext uri="{FF2B5EF4-FFF2-40B4-BE49-F238E27FC236}">
              <a16:creationId xmlns:a16="http://schemas.microsoft.com/office/drawing/2014/main" id="{E3210D76-5400-44E7-8C7D-F9F2B6E02614}"/>
            </a:ext>
          </a:extLst>
        </xdr:cNvPr>
        <xdr:cNvSpPr txBox="1"/>
      </xdr:nvSpPr>
      <xdr:spPr>
        <a:xfrm>
          <a:off x="3582044" y="1432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37" name="正方形/長方形 236">
          <a:extLst>
            <a:ext uri="{FF2B5EF4-FFF2-40B4-BE49-F238E27FC236}">
              <a16:creationId xmlns:a16="http://schemas.microsoft.com/office/drawing/2014/main" id="{A4314999-5FF7-41B9-9785-2922E3B1B738}"/>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38" name="正方形/長方形 237">
          <a:extLst>
            <a:ext uri="{FF2B5EF4-FFF2-40B4-BE49-F238E27FC236}">
              <a16:creationId xmlns:a16="http://schemas.microsoft.com/office/drawing/2014/main" id="{DD7FE467-D2DA-4AFD-A4C6-623F494B009F}"/>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39" name="正方形/長方形 238">
          <a:extLst>
            <a:ext uri="{FF2B5EF4-FFF2-40B4-BE49-F238E27FC236}">
              <a16:creationId xmlns:a16="http://schemas.microsoft.com/office/drawing/2014/main" id="{076F5E03-F4DF-487A-B509-F7B065121A5B}"/>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0" name="正方形/長方形 239">
          <a:extLst>
            <a:ext uri="{FF2B5EF4-FFF2-40B4-BE49-F238E27FC236}">
              <a16:creationId xmlns:a16="http://schemas.microsoft.com/office/drawing/2014/main" id="{15F655F0-00EC-4AC5-A083-43D153786BDB}"/>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1" name="正方形/長方形 240">
          <a:extLst>
            <a:ext uri="{FF2B5EF4-FFF2-40B4-BE49-F238E27FC236}">
              <a16:creationId xmlns:a16="http://schemas.microsoft.com/office/drawing/2014/main" id="{29BD283F-D24D-4DEA-ACE4-E615B508590A}"/>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2" name="正方形/長方形 241">
          <a:extLst>
            <a:ext uri="{FF2B5EF4-FFF2-40B4-BE49-F238E27FC236}">
              <a16:creationId xmlns:a16="http://schemas.microsoft.com/office/drawing/2014/main" id="{C63D300F-0279-4693-A2E3-3E346CA33B16}"/>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3" name="正方形/長方形 242">
          <a:extLst>
            <a:ext uri="{FF2B5EF4-FFF2-40B4-BE49-F238E27FC236}">
              <a16:creationId xmlns:a16="http://schemas.microsoft.com/office/drawing/2014/main" id="{85E6ABE5-9B16-4C9C-88C1-418C20CA40DC}"/>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4" name="正方形/長方形 243">
          <a:extLst>
            <a:ext uri="{FF2B5EF4-FFF2-40B4-BE49-F238E27FC236}">
              <a16:creationId xmlns:a16="http://schemas.microsoft.com/office/drawing/2014/main" id="{CC63BADE-134F-41CB-B54F-F7267ACA85A7}"/>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5" name="テキスト ボックス 244">
          <a:extLst>
            <a:ext uri="{FF2B5EF4-FFF2-40B4-BE49-F238E27FC236}">
              <a16:creationId xmlns:a16="http://schemas.microsoft.com/office/drawing/2014/main" id="{6833F88A-6F49-4D2F-ABCA-7496F262567E}"/>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46" name="直線コネクタ 245">
          <a:extLst>
            <a:ext uri="{FF2B5EF4-FFF2-40B4-BE49-F238E27FC236}">
              <a16:creationId xmlns:a16="http://schemas.microsoft.com/office/drawing/2014/main" id="{95606F56-68C3-456F-879F-BACD6A887CF2}"/>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47" name="直線コネクタ 246">
          <a:extLst>
            <a:ext uri="{FF2B5EF4-FFF2-40B4-BE49-F238E27FC236}">
              <a16:creationId xmlns:a16="http://schemas.microsoft.com/office/drawing/2014/main" id="{713D9BFB-4278-4437-BA40-84006E4588D4}"/>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48" name="テキスト ボックス 247">
          <a:extLst>
            <a:ext uri="{FF2B5EF4-FFF2-40B4-BE49-F238E27FC236}">
              <a16:creationId xmlns:a16="http://schemas.microsoft.com/office/drawing/2014/main" id="{B30EF219-D3D4-4DB3-AD92-5A169FDECED2}"/>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49" name="直線コネクタ 248">
          <a:extLst>
            <a:ext uri="{FF2B5EF4-FFF2-40B4-BE49-F238E27FC236}">
              <a16:creationId xmlns:a16="http://schemas.microsoft.com/office/drawing/2014/main" id="{D6671DC7-5762-4601-A07B-D0EA7795FFEC}"/>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50" name="テキスト ボックス 249">
          <a:extLst>
            <a:ext uri="{FF2B5EF4-FFF2-40B4-BE49-F238E27FC236}">
              <a16:creationId xmlns:a16="http://schemas.microsoft.com/office/drawing/2014/main" id="{202B4058-4EEA-432B-AAF1-438C51B26012}"/>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51" name="直線コネクタ 250">
          <a:extLst>
            <a:ext uri="{FF2B5EF4-FFF2-40B4-BE49-F238E27FC236}">
              <a16:creationId xmlns:a16="http://schemas.microsoft.com/office/drawing/2014/main" id="{7A0A8A7B-7704-446F-86D0-59A1635F2924}"/>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52" name="テキスト ボックス 251">
          <a:extLst>
            <a:ext uri="{FF2B5EF4-FFF2-40B4-BE49-F238E27FC236}">
              <a16:creationId xmlns:a16="http://schemas.microsoft.com/office/drawing/2014/main" id="{B72B4EE5-1D4D-4451-B56F-29304BA62969}"/>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53" name="直線コネクタ 252">
          <a:extLst>
            <a:ext uri="{FF2B5EF4-FFF2-40B4-BE49-F238E27FC236}">
              <a16:creationId xmlns:a16="http://schemas.microsoft.com/office/drawing/2014/main" id="{5FA8D6B3-0BB9-4F59-AC11-1644B208802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54" name="テキスト ボックス 253">
          <a:extLst>
            <a:ext uri="{FF2B5EF4-FFF2-40B4-BE49-F238E27FC236}">
              <a16:creationId xmlns:a16="http://schemas.microsoft.com/office/drawing/2014/main" id="{6DB24578-7E57-480E-85FC-6B22D964CDAE}"/>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55" name="直線コネクタ 254">
          <a:extLst>
            <a:ext uri="{FF2B5EF4-FFF2-40B4-BE49-F238E27FC236}">
              <a16:creationId xmlns:a16="http://schemas.microsoft.com/office/drawing/2014/main" id="{9539BDF6-BDE5-4542-90BB-FC255A8AA5A8}"/>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256" name="テキスト ボックス 255">
          <a:extLst>
            <a:ext uri="{FF2B5EF4-FFF2-40B4-BE49-F238E27FC236}">
              <a16:creationId xmlns:a16="http://schemas.microsoft.com/office/drawing/2014/main" id="{752E019A-6BD2-46A3-A879-F99D812FC151}"/>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57" name="直線コネクタ 256">
          <a:extLst>
            <a:ext uri="{FF2B5EF4-FFF2-40B4-BE49-F238E27FC236}">
              <a16:creationId xmlns:a16="http://schemas.microsoft.com/office/drawing/2014/main" id="{A90F9B6A-EF4A-49B0-9028-7CCAE4A987F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58" name="テキスト ボックス 257">
          <a:extLst>
            <a:ext uri="{FF2B5EF4-FFF2-40B4-BE49-F238E27FC236}">
              <a16:creationId xmlns:a16="http://schemas.microsoft.com/office/drawing/2014/main" id="{98F9028B-FB8D-44B0-A505-BB4C5E52CAF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59" name="【公営住宅】&#10;一人当たり面積グラフ枠">
          <a:extLst>
            <a:ext uri="{FF2B5EF4-FFF2-40B4-BE49-F238E27FC236}">
              <a16:creationId xmlns:a16="http://schemas.microsoft.com/office/drawing/2014/main" id="{E73F7D26-9DF1-4896-8DC2-428790EF3416}"/>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44323</xdr:rowOff>
    </xdr:from>
    <xdr:to>
      <xdr:col>54</xdr:col>
      <xdr:colOff>189865</xdr:colOff>
      <xdr:row>86</xdr:row>
      <xdr:rowOff>66421</xdr:rowOff>
    </xdr:to>
    <xdr:cxnSp macro="">
      <xdr:nvCxnSpPr>
        <xdr:cNvPr id="260" name="直線コネクタ 259">
          <a:extLst>
            <a:ext uri="{FF2B5EF4-FFF2-40B4-BE49-F238E27FC236}">
              <a16:creationId xmlns:a16="http://schemas.microsoft.com/office/drawing/2014/main" id="{2131467A-06D5-4D6F-AEB0-26612A59CD35}"/>
            </a:ext>
          </a:extLst>
        </xdr:cNvPr>
        <xdr:cNvCxnSpPr/>
      </xdr:nvCxnSpPr>
      <xdr:spPr>
        <a:xfrm flipV="1">
          <a:off x="10476865" y="13417423"/>
          <a:ext cx="0" cy="1393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70248</xdr:rowOff>
    </xdr:from>
    <xdr:ext cx="469744" cy="259045"/>
    <xdr:sp macro="" textlink="">
      <xdr:nvSpPr>
        <xdr:cNvPr id="261" name="【公営住宅】&#10;一人当たり面積最小値テキスト">
          <a:extLst>
            <a:ext uri="{FF2B5EF4-FFF2-40B4-BE49-F238E27FC236}">
              <a16:creationId xmlns:a16="http://schemas.microsoft.com/office/drawing/2014/main" id="{AA09E575-2747-4FE9-9606-674AC0865013}"/>
            </a:ext>
          </a:extLst>
        </xdr:cNvPr>
        <xdr:cNvSpPr txBox="1"/>
      </xdr:nvSpPr>
      <xdr:spPr>
        <a:xfrm>
          <a:off x="10515600" y="14814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66421</xdr:rowOff>
    </xdr:from>
    <xdr:to>
      <xdr:col>55</xdr:col>
      <xdr:colOff>88900</xdr:colOff>
      <xdr:row>86</xdr:row>
      <xdr:rowOff>66421</xdr:rowOff>
    </xdr:to>
    <xdr:cxnSp macro="">
      <xdr:nvCxnSpPr>
        <xdr:cNvPr id="262" name="直線コネクタ 261">
          <a:extLst>
            <a:ext uri="{FF2B5EF4-FFF2-40B4-BE49-F238E27FC236}">
              <a16:creationId xmlns:a16="http://schemas.microsoft.com/office/drawing/2014/main" id="{76E52E08-4C44-4520-8303-277DB2ADD212}"/>
            </a:ext>
          </a:extLst>
        </xdr:cNvPr>
        <xdr:cNvCxnSpPr/>
      </xdr:nvCxnSpPr>
      <xdr:spPr>
        <a:xfrm>
          <a:off x="10388600" y="14811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162450</xdr:rowOff>
    </xdr:from>
    <xdr:ext cx="534377" cy="259045"/>
    <xdr:sp macro="" textlink="">
      <xdr:nvSpPr>
        <xdr:cNvPr id="263" name="【公営住宅】&#10;一人当たり面積最大値テキスト">
          <a:extLst>
            <a:ext uri="{FF2B5EF4-FFF2-40B4-BE49-F238E27FC236}">
              <a16:creationId xmlns:a16="http://schemas.microsoft.com/office/drawing/2014/main" id="{63DF8FB3-50CD-42E0-B3D0-CD4DFC10C936}"/>
            </a:ext>
          </a:extLst>
        </xdr:cNvPr>
        <xdr:cNvSpPr txBox="1"/>
      </xdr:nvSpPr>
      <xdr:spPr>
        <a:xfrm>
          <a:off x="10515600" y="13192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44323</xdr:rowOff>
    </xdr:from>
    <xdr:to>
      <xdr:col>55</xdr:col>
      <xdr:colOff>88900</xdr:colOff>
      <xdr:row>78</xdr:row>
      <xdr:rowOff>44323</xdr:rowOff>
    </xdr:to>
    <xdr:cxnSp macro="">
      <xdr:nvCxnSpPr>
        <xdr:cNvPr id="264" name="直線コネクタ 263">
          <a:extLst>
            <a:ext uri="{FF2B5EF4-FFF2-40B4-BE49-F238E27FC236}">
              <a16:creationId xmlns:a16="http://schemas.microsoft.com/office/drawing/2014/main" id="{D1F36801-D958-48D7-BF99-79E26018A21B}"/>
            </a:ext>
          </a:extLst>
        </xdr:cNvPr>
        <xdr:cNvCxnSpPr/>
      </xdr:nvCxnSpPr>
      <xdr:spPr>
        <a:xfrm>
          <a:off x="10388600" y="13417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2557</xdr:rowOff>
    </xdr:from>
    <xdr:ext cx="469744" cy="259045"/>
    <xdr:sp macro="" textlink="">
      <xdr:nvSpPr>
        <xdr:cNvPr id="265" name="【公営住宅】&#10;一人当たり面積平均値テキスト">
          <a:extLst>
            <a:ext uri="{FF2B5EF4-FFF2-40B4-BE49-F238E27FC236}">
              <a16:creationId xmlns:a16="http://schemas.microsoft.com/office/drawing/2014/main" id="{18F23AB9-2F6E-4ABA-97FA-7E49A33BBBB3}"/>
            </a:ext>
          </a:extLst>
        </xdr:cNvPr>
        <xdr:cNvSpPr txBox="1"/>
      </xdr:nvSpPr>
      <xdr:spPr>
        <a:xfrm>
          <a:off x="10515600" y="144043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24130</xdr:rowOff>
    </xdr:from>
    <xdr:to>
      <xdr:col>55</xdr:col>
      <xdr:colOff>50800</xdr:colOff>
      <xdr:row>84</xdr:row>
      <xdr:rowOff>125730</xdr:rowOff>
    </xdr:to>
    <xdr:sp macro="" textlink="">
      <xdr:nvSpPr>
        <xdr:cNvPr id="266" name="フローチャート: 判断 265">
          <a:extLst>
            <a:ext uri="{FF2B5EF4-FFF2-40B4-BE49-F238E27FC236}">
              <a16:creationId xmlns:a16="http://schemas.microsoft.com/office/drawing/2014/main" id="{DE8B12B3-8DA8-4B21-89D9-754A61071924}"/>
            </a:ext>
          </a:extLst>
        </xdr:cNvPr>
        <xdr:cNvSpPr/>
      </xdr:nvSpPr>
      <xdr:spPr>
        <a:xfrm>
          <a:off x="10426700" y="1442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119887</xdr:rowOff>
    </xdr:from>
    <xdr:to>
      <xdr:col>50</xdr:col>
      <xdr:colOff>165100</xdr:colOff>
      <xdr:row>84</xdr:row>
      <xdr:rowOff>50037</xdr:rowOff>
    </xdr:to>
    <xdr:sp macro="" textlink="">
      <xdr:nvSpPr>
        <xdr:cNvPr id="267" name="フローチャート: 判断 266">
          <a:extLst>
            <a:ext uri="{FF2B5EF4-FFF2-40B4-BE49-F238E27FC236}">
              <a16:creationId xmlns:a16="http://schemas.microsoft.com/office/drawing/2014/main" id="{C5D6D47A-706C-40FC-AE97-E40FE92D2C2C}"/>
            </a:ext>
          </a:extLst>
        </xdr:cNvPr>
        <xdr:cNvSpPr/>
      </xdr:nvSpPr>
      <xdr:spPr>
        <a:xfrm>
          <a:off x="9588500" y="1435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118111</xdr:rowOff>
    </xdr:from>
    <xdr:to>
      <xdr:col>46</xdr:col>
      <xdr:colOff>38100</xdr:colOff>
      <xdr:row>84</xdr:row>
      <xdr:rowOff>48261</xdr:rowOff>
    </xdr:to>
    <xdr:sp macro="" textlink="">
      <xdr:nvSpPr>
        <xdr:cNvPr id="268" name="フローチャート: 判断 267">
          <a:extLst>
            <a:ext uri="{FF2B5EF4-FFF2-40B4-BE49-F238E27FC236}">
              <a16:creationId xmlns:a16="http://schemas.microsoft.com/office/drawing/2014/main" id="{31997697-4B1E-47FE-81BB-BAA18AFF4906}"/>
            </a:ext>
          </a:extLst>
        </xdr:cNvPr>
        <xdr:cNvSpPr/>
      </xdr:nvSpPr>
      <xdr:spPr>
        <a:xfrm>
          <a:off x="8699500" y="1434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69" name="テキスト ボックス 268">
          <a:extLst>
            <a:ext uri="{FF2B5EF4-FFF2-40B4-BE49-F238E27FC236}">
              <a16:creationId xmlns:a16="http://schemas.microsoft.com/office/drawing/2014/main" id="{E3CEB677-4E4A-4584-B4DB-1D0BF6FF3988}"/>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0" name="テキスト ボックス 269">
          <a:extLst>
            <a:ext uri="{FF2B5EF4-FFF2-40B4-BE49-F238E27FC236}">
              <a16:creationId xmlns:a16="http://schemas.microsoft.com/office/drawing/2014/main" id="{79BFAB7D-8484-4449-B815-AF28DE1603FD}"/>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1" name="テキスト ボックス 270">
          <a:extLst>
            <a:ext uri="{FF2B5EF4-FFF2-40B4-BE49-F238E27FC236}">
              <a16:creationId xmlns:a16="http://schemas.microsoft.com/office/drawing/2014/main" id="{E68CDA98-30ED-4B44-AD97-A682B2622BD2}"/>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2" name="テキスト ボックス 271">
          <a:extLst>
            <a:ext uri="{FF2B5EF4-FFF2-40B4-BE49-F238E27FC236}">
              <a16:creationId xmlns:a16="http://schemas.microsoft.com/office/drawing/2014/main" id="{DD519398-1812-4996-93CC-41A060A6799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3" name="テキスト ボックス 272">
          <a:extLst>
            <a:ext uri="{FF2B5EF4-FFF2-40B4-BE49-F238E27FC236}">
              <a16:creationId xmlns:a16="http://schemas.microsoft.com/office/drawing/2014/main" id="{DD10F219-E750-4ABC-B98F-210DFA7D3E0D}"/>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85217</xdr:rowOff>
    </xdr:from>
    <xdr:to>
      <xdr:col>50</xdr:col>
      <xdr:colOff>165100</xdr:colOff>
      <xdr:row>85</xdr:row>
      <xdr:rowOff>15367</xdr:rowOff>
    </xdr:to>
    <xdr:sp macro="" textlink="">
      <xdr:nvSpPr>
        <xdr:cNvPr id="274" name="楕円 273">
          <a:extLst>
            <a:ext uri="{FF2B5EF4-FFF2-40B4-BE49-F238E27FC236}">
              <a16:creationId xmlns:a16="http://schemas.microsoft.com/office/drawing/2014/main" id="{A0E498D6-78B1-4D6B-A83A-A025B728A877}"/>
            </a:ext>
          </a:extLst>
        </xdr:cNvPr>
        <xdr:cNvSpPr/>
      </xdr:nvSpPr>
      <xdr:spPr>
        <a:xfrm>
          <a:off x="9588500" y="1448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66564</xdr:rowOff>
    </xdr:from>
    <xdr:ext cx="469744" cy="259045"/>
    <xdr:sp macro="" textlink="">
      <xdr:nvSpPr>
        <xdr:cNvPr id="275" name="n_1aveValue【公営住宅】&#10;一人当たり面積">
          <a:extLst>
            <a:ext uri="{FF2B5EF4-FFF2-40B4-BE49-F238E27FC236}">
              <a16:creationId xmlns:a16="http://schemas.microsoft.com/office/drawing/2014/main" id="{1E63426E-BD0A-4EA7-9416-DFD087D8E728}"/>
            </a:ext>
          </a:extLst>
        </xdr:cNvPr>
        <xdr:cNvSpPr txBox="1"/>
      </xdr:nvSpPr>
      <xdr:spPr>
        <a:xfrm>
          <a:off x="9391727" y="14125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64788</xdr:rowOff>
    </xdr:from>
    <xdr:ext cx="469744" cy="259045"/>
    <xdr:sp macro="" textlink="">
      <xdr:nvSpPr>
        <xdr:cNvPr id="276" name="n_2aveValue【公営住宅】&#10;一人当たり面積">
          <a:extLst>
            <a:ext uri="{FF2B5EF4-FFF2-40B4-BE49-F238E27FC236}">
              <a16:creationId xmlns:a16="http://schemas.microsoft.com/office/drawing/2014/main" id="{B77E37B4-D9DD-45FB-8171-B01F2AEA501F}"/>
            </a:ext>
          </a:extLst>
        </xdr:cNvPr>
        <xdr:cNvSpPr txBox="1"/>
      </xdr:nvSpPr>
      <xdr:spPr>
        <a:xfrm>
          <a:off x="8515427" y="1412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6494</xdr:rowOff>
    </xdr:from>
    <xdr:ext cx="469744" cy="259045"/>
    <xdr:sp macro="" textlink="">
      <xdr:nvSpPr>
        <xdr:cNvPr id="277" name="n_1mainValue【公営住宅】&#10;一人当たり面積">
          <a:extLst>
            <a:ext uri="{FF2B5EF4-FFF2-40B4-BE49-F238E27FC236}">
              <a16:creationId xmlns:a16="http://schemas.microsoft.com/office/drawing/2014/main" id="{6CD61423-65EB-46AA-A778-CD33E0AAFFEC}"/>
            </a:ext>
          </a:extLst>
        </xdr:cNvPr>
        <xdr:cNvSpPr txBox="1"/>
      </xdr:nvSpPr>
      <xdr:spPr>
        <a:xfrm>
          <a:off x="9391727" y="14579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8" name="正方形/長方形 277">
          <a:extLst>
            <a:ext uri="{FF2B5EF4-FFF2-40B4-BE49-F238E27FC236}">
              <a16:creationId xmlns:a16="http://schemas.microsoft.com/office/drawing/2014/main" id="{5B08480F-E372-48EA-8EB0-43A66D6CCC1C}"/>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9" name="正方形/長方形 278">
          <a:extLst>
            <a:ext uri="{FF2B5EF4-FFF2-40B4-BE49-F238E27FC236}">
              <a16:creationId xmlns:a16="http://schemas.microsoft.com/office/drawing/2014/main" id="{306ECF28-369A-4673-8EF3-0A35FD6259BA}"/>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0" name="正方形/長方形 279">
          <a:extLst>
            <a:ext uri="{FF2B5EF4-FFF2-40B4-BE49-F238E27FC236}">
              <a16:creationId xmlns:a16="http://schemas.microsoft.com/office/drawing/2014/main" id="{E2A01907-082B-4130-BE5A-D3C748311F7C}"/>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1" name="正方形/長方形 280">
          <a:extLst>
            <a:ext uri="{FF2B5EF4-FFF2-40B4-BE49-F238E27FC236}">
              <a16:creationId xmlns:a16="http://schemas.microsoft.com/office/drawing/2014/main" id="{1C773B57-2150-4939-873A-873D6FA6B43B}"/>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2" name="正方形/長方形 281">
          <a:extLst>
            <a:ext uri="{FF2B5EF4-FFF2-40B4-BE49-F238E27FC236}">
              <a16:creationId xmlns:a16="http://schemas.microsoft.com/office/drawing/2014/main" id="{E7B77140-235D-448A-8C2C-AD1E239D62E8}"/>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3" name="正方形/長方形 282">
          <a:extLst>
            <a:ext uri="{FF2B5EF4-FFF2-40B4-BE49-F238E27FC236}">
              <a16:creationId xmlns:a16="http://schemas.microsoft.com/office/drawing/2014/main" id="{B78A755B-E349-4477-8C15-96470C3ADA25}"/>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4" name="正方形/長方形 283">
          <a:extLst>
            <a:ext uri="{FF2B5EF4-FFF2-40B4-BE49-F238E27FC236}">
              <a16:creationId xmlns:a16="http://schemas.microsoft.com/office/drawing/2014/main" id="{8D1D33BA-24F8-4959-8D24-B643FD05B611}"/>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5" name="正方形/長方形 284">
          <a:extLst>
            <a:ext uri="{FF2B5EF4-FFF2-40B4-BE49-F238E27FC236}">
              <a16:creationId xmlns:a16="http://schemas.microsoft.com/office/drawing/2014/main" id="{4EBA19B7-BED0-454C-9224-51ED00AC91B7}"/>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6" name="正方形/長方形 285">
          <a:extLst>
            <a:ext uri="{FF2B5EF4-FFF2-40B4-BE49-F238E27FC236}">
              <a16:creationId xmlns:a16="http://schemas.microsoft.com/office/drawing/2014/main" id="{8D252B6A-AC6B-4253-90E4-D4665330378F}"/>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7" name="正方形/長方形 286">
          <a:extLst>
            <a:ext uri="{FF2B5EF4-FFF2-40B4-BE49-F238E27FC236}">
              <a16:creationId xmlns:a16="http://schemas.microsoft.com/office/drawing/2014/main" id="{05DC5CA0-D1FC-4FE8-BF6B-704DE674010F}"/>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8" name="正方形/長方形 287">
          <a:extLst>
            <a:ext uri="{FF2B5EF4-FFF2-40B4-BE49-F238E27FC236}">
              <a16:creationId xmlns:a16="http://schemas.microsoft.com/office/drawing/2014/main" id="{A3B7029C-1E72-4804-8F36-F29019A5CDA5}"/>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9" name="正方形/長方形 288">
          <a:extLst>
            <a:ext uri="{FF2B5EF4-FFF2-40B4-BE49-F238E27FC236}">
              <a16:creationId xmlns:a16="http://schemas.microsoft.com/office/drawing/2014/main" id="{640D005D-840A-4939-8DBF-08D14CD41B76}"/>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0" name="正方形/長方形 289">
          <a:extLst>
            <a:ext uri="{FF2B5EF4-FFF2-40B4-BE49-F238E27FC236}">
              <a16:creationId xmlns:a16="http://schemas.microsoft.com/office/drawing/2014/main" id="{9568447E-4880-4434-AFC4-4CD9FEBBA9A8}"/>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1" name="正方形/長方形 290">
          <a:extLst>
            <a:ext uri="{FF2B5EF4-FFF2-40B4-BE49-F238E27FC236}">
              <a16:creationId xmlns:a16="http://schemas.microsoft.com/office/drawing/2014/main" id="{9F52936F-6AF0-42AE-9FAB-1AFD5DC3D97C}"/>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2" name="正方形/長方形 291">
          <a:extLst>
            <a:ext uri="{FF2B5EF4-FFF2-40B4-BE49-F238E27FC236}">
              <a16:creationId xmlns:a16="http://schemas.microsoft.com/office/drawing/2014/main" id="{A7C7B4E9-7366-41E7-AD01-AEDAD3F3F171}"/>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3" name="正方形/長方形 292">
          <a:extLst>
            <a:ext uri="{FF2B5EF4-FFF2-40B4-BE49-F238E27FC236}">
              <a16:creationId xmlns:a16="http://schemas.microsoft.com/office/drawing/2014/main" id="{53446750-3048-4C1A-9770-7D9836DA33DF}"/>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4" name="正方形/長方形 293">
          <a:extLst>
            <a:ext uri="{FF2B5EF4-FFF2-40B4-BE49-F238E27FC236}">
              <a16:creationId xmlns:a16="http://schemas.microsoft.com/office/drawing/2014/main" id="{188409C6-8154-4CC5-A440-5D557EC373E7}"/>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5" name="正方形/長方形 294">
          <a:extLst>
            <a:ext uri="{FF2B5EF4-FFF2-40B4-BE49-F238E27FC236}">
              <a16:creationId xmlns:a16="http://schemas.microsoft.com/office/drawing/2014/main" id="{83439EDE-7B18-49CD-B278-D2E47776666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6" name="正方形/長方形 295">
          <a:extLst>
            <a:ext uri="{FF2B5EF4-FFF2-40B4-BE49-F238E27FC236}">
              <a16:creationId xmlns:a16="http://schemas.microsoft.com/office/drawing/2014/main" id="{686A8763-145F-4E90-852A-EB717A61B439}"/>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7" name="正方形/長方形 296">
          <a:extLst>
            <a:ext uri="{FF2B5EF4-FFF2-40B4-BE49-F238E27FC236}">
              <a16:creationId xmlns:a16="http://schemas.microsoft.com/office/drawing/2014/main" id="{6E3CD60B-DDA3-44C4-B64C-59051252B2FE}"/>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8" name="正方形/長方形 297">
          <a:extLst>
            <a:ext uri="{FF2B5EF4-FFF2-40B4-BE49-F238E27FC236}">
              <a16:creationId xmlns:a16="http://schemas.microsoft.com/office/drawing/2014/main" id="{BCD85A1C-4EB7-40C7-A76F-343FD40054A5}"/>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9" name="正方形/長方形 298">
          <a:extLst>
            <a:ext uri="{FF2B5EF4-FFF2-40B4-BE49-F238E27FC236}">
              <a16:creationId xmlns:a16="http://schemas.microsoft.com/office/drawing/2014/main" id="{543040B4-2EB2-452E-BF8F-CA094F47934B}"/>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0" name="正方形/長方形 299">
          <a:extLst>
            <a:ext uri="{FF2B5EF4-FFF2-40B4-BE49-F238E27FC236}">
              <a16:creationId xmlns:a16="http://schemas.microsoft.com/office/drawing/2014/main" id="{7C73B03F-83B3-4919-8F02-EEC7D9864BF8}"/>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1" name="正方形/長方形 300">
          <a:extLst>
            <a:ext uri="{FF2B5EF4-FFF2-40B4-BE49-F238E27FC236}">
              <a16:creationId xmlns:a16="http://schemas.microsoft.com/office/drawing/2014/main" id="{7521A852-B7E6-48F9-BDDE-DFFE6FE6E6D7}"/>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2" name="テキスト ボックス 301">
          <a:extLst>
            <a:ext uri="{FF2B5EF4-FFF2-40B4-BE49-F238E27FC236}">
              <a16:creationId xmlns:a16="http://schemas.microsoft.com/office/drawing/2014/main" id="{C695D7AF-7B33-4460-BF06-3E5D72A32809}"/>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3" name="直線コネクタ 302">
          <a:extLst>
            <a:ext uri="{FF2B5EF4-FFF2-40B4-BE49-F238E27FC236}">
              <a16:creationId xmlns:a16="http://schemas.microsoft.com/office/drawing/2014/main" id="{EB24B444-1CDD-46B6-93A3-A550A275E71D}"/>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04" name="直線コネクタ 303">
          <a:extLst>
            <a:ext uri="{FF2B5EF4-FFF2-40B4-BE49-F238E27FC236}">
              <a16:creationId xmlns:a16="http://schemas.microsoft.com/office/drawing/2014/main" id="{F5E3DC4A-B558-491C-AE6F-B88A5D07EF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05" name="テキスト ボックス 304">
          <a:extLst>
            <a:ext uri="{FF2B5EF4-FFF2-40B4-BE49-F238E27FC236}">
              <a16:creationId xmlns:a16="http://schemas.microsoft.com/office/drawing/2014/main" id="{2151B526-3028-4856-B229-40020C0408F5}"/>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06" name="直線コネクタ 305">
          <a:extLst>
            <a:ext uri="{FF2B5EF4-FFF2-40B4-BE49-F238E27FC236}">
              <a16:creationId xmlns:a16="http://schemas.microsoft.com/office/drawing/2014/main" id="{7C374876-A7D8-4C69-98DE-53A62AE0342F}"/>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07" name="テキスト ボックス 306">
          <a:extLst>
            <a:ext uri="{FF2B5EF4-FFF2-40B4-BE49-F238E27FC236}">
              <a16:creationId xmlns:a16="http://schemas.microsoft.com/office/drawing/2014/main" id="{44E460AA-5E63-4D57-882A-8C58DC70F1BB}"/>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08" name="直線コネクタ 307">
          <a:extLst>
            <a:ext uri="{FF2B5EF4-FFF2-40B4-BE49-F238E27FC236}">
              <a16:creationId xmlns:a16="http://schemas.microsoft.com/office/drawing/2014/main" id="{4C2F1170-C8BC-470D-9F6C-4312D82FF3AB}"/>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09" name="テキスト ボックス 308">
          <a:extLst>
            <a:ext uri="{FF2B5EF4-FFF2-40B4-BE49-F238E27FC236}">
              <a16:creationId xmlns:a16="http://schemas.microsoft.com/office/drawing/2014/main" id="{4080A3FD-08CF-4AC4-B3D5-D2053269F22C}"/>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0" name="直線コネクタ 309">
          <a:extLst>
            <a:ext uri="{FF2B5EF4-FFF2-40B4-BE49-F238E27FC236}">
              <a16:creationId xmlns:a16="http://schemas.microsoft.com/office/drawing/2014/main" id="{05AC2F96-AC1B-42D6-87AE-0BFB50C66732}"/>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1" name="テキスト ボックス 310">
          <a:extLst>
            <a:ext uri="{FF2B5EF4-FFF2-40B4-BE49-F238E27FC236}">
              <a16:creationId xmlns:a16="http://schemas.microsoft.com/office/drawing/2014/main" id="{68C3D968-EEA9-4F58-9615-04AF865107C2}"/>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2" name="直線コネクタ 311">
          <a:extLst>
            <a:ext uri="{FF2B5EF4-FFF2-40B4-BE49-F238E27FC236}">
              <a16:creationId xmlns:a16="http://schemas.microsoft.com/office/drawing/2014/main" id="{96AEFDDC-CE32-4838-AB26-945E09804D1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3" name="テキスト ボックス 312">
          <a:extLst>
            <a:ext uri="{FF2B5EF4-FFF2-40B4-BE49-F238E27FC236}">
              <a16:creationId xmlns:a16="http://schemas.microsoft.com/office/drawing/2014/main" id="{74BD7D37-38AC-440E-96C8-0B2BC9BA9734}"/>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4" name="直線コネクタ 313">
          <a:extLst>
            <a:ext uri="{FF2B5EF4-FFF2-40B4-BE49-F238E27FC236}">
              <a16:creationId xmlns:a16="http://schemas.microsoft.com/office/drawing/2014/main" id="{C57E622A-F4EB-4F4E-B5B8-082FD2B43809}"/>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15" name="テキスト ボックス 314">
          <a:extLst>
            <a:ext uri="{FF2B5EF4-FFF2-40B4-BE49-F238E27FC236}">
              <a16:creationId xmlns:a16="http://schemas.microsoft.com/office/drawing/2014/main" id="{3364AE6B-82FA-445D-8C36-B0FAFA7D90DF}"/>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6" name="直線コネクタ 315">
          <a:extLst>
            <a:ext uri="{FF2B5EF4-FFF2-40B4-BE49-F238E27FC236}">
              <a16:creationId xmlns:a16="http://schemas.microsoft.com/office/drawing/2014/main" id="{4DFAF2E1-AA56-43F2-B8BD-8EDB070F95F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17" name="テキスト ボックス 316">
          <a:extLst>
            <a:ext uri="{FF2B5EF4-FFF2-40B4-BE49-F238E27FC236}">
              <a16:creationId xmlns:a16="http://schemas.microsoft.com/office/drawing/2014/main" id="{747701AC-E7D2-4C70-AB7E-23715F4A4B9D}"/>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18" name="【認定こども園・幼稚園・保育所】&#10;有形固定資産減価償却率グラフ枠">
          <a:extLst>
            <a:ext uri="{FF2B5EF4-FFF2-40B4-BE49-F238E27FC236}">
              <a16:creationId xmlns:a16="http://schemas.microsoft.com/office/drawing/2014/main" id="{D763EE9D-D185-4005-ACC6-4308529D1CE9}"/>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2722</xdr:rowOff>
    </xdr:to>
    <xdr:cxnSp macro="">
      <xdr:nvCxnSpPr>
        <xdr:cNvPr id="319" name="直線コネクタ 318">
          <a:extLst>
            <a:ext uri="{FF2B5EF4-FFF2-40B4-BE49-F238E27FC236}">
              <a16:creationId xmlns:a16="http://schemas.microsoft.com/office/drawing/2014/main" id="{A2651E16-3DD0-4253-8138-04899C9A7F21}"/>
            </a:ext>
          </a:extLst>
        </xdr:cNvPr>
        <xdr:cNvCxnSpPr/>
      </xdr:nvCxnSpPr>
      <xdr:spPr>
        <a:xfrm flipV="1">
          <a:off x="16318864" y="5660572"/>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6549</xdr:rowOff>
    </xdr:from>
    <xdr:ext cx="340478" cy="259045"/>
    <xdr:sp macro="" textlink="">
      <xdr:nvSpPr>
        <xdr:cNvPr id="320" name="【認定こども園・幼稚園・保育所】&#10;有形固定資産減価償却率最小値テキスト">
          <a:extLst>
            <a:ext uri="{FF2B5EF4-FFF2-40B4-BE49-F238E27FC236}">
              <a16:creationId xmlns:a16="http://schemas.microsoft.com/office/drawing/2014/main" id="{37577F63-C42B-4DAD-98BF-A786EA42F6FB}"/>
            </a:ext>
          </a:extLst>
        </xdr:cNvPr>
        <xdr:cNvSpPr txBox="1"/>
      </xdr:nvSpPr>
      <xdr:spPr>
        <a:xfrm>
          <a:off x="16357600" y="720744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2722</xdr:rowOff>
    </xdr:from>
    <xdr:to>
      <xdr:col>86</xdr:col>
      <xdr:colOff>25400</xdr:colOff>
      <xdr:row>42</xdr:row>
      <xdr:rowOff>2722</xdr:rowOff>
    </xdr:to>
    <xdr:cxnSp macro="">
      <xdr:nvCxnSpPr>
        <xdr:cNvPr id="321" name="直線コネクタ 320">
          <a:extLst>
            <a:ext uri="{FF2B5EF4-FFF2-40B4-BE49-F238E27FC236}">
              <a16:creationId xmlns:a16="http://schemas.microsoft.com/office/drawing/2014/main" id="{D418837C-F2B0-40D1-BC7B-938D532FDF34}"/>
            </a:ext>
          </a:extLst>
        </xdr:cNvPr>
        <xdr:cNvCxnSpPr/>
      </xdr:nvCxnSpPr>
      <xdr:spPr>
        <a:xfrm>
          <a:off x="16230600" y="720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22" name="【認定こども園・幼稚園・保育所】&#10;有形固定資産減価償却率最大値テキスト">
          <a:extLst>
            <a:ext uri="{FF2B5EF4-FFF2-40B4-BE49-F238E27FC236}">
              <a16:creationId xmlns:a16="http://schemas.microsoft.com/office/drawing/2014/main" id="{8A136B11-F588-41F9-AFE4-832A150003FE}"/>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23" name="直線コネクタ 322">
          <a:extLst>
            <a:ext uri="{FF2B5EF4-FFF2-40B4-BE49-F238E27FC236}">
              <a16:creationId xmlns:a16="http://schemas.microsoft.com/office/drawing/2014/main" id="{83701188-D79E-4CF2-8C68-7BD69501A37A}"/>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105064</xdr:rowOff>
    </xdr:from>
    <xdr:ext cx="405111" cy="259045"/>
    <xdr:sp macro="" textlink="">
      <xdr:nvSpPr>
        <xdr:cNvPr id="324" name="【認定こども園・幼稚園・保育所】&#10;有形固定資産減価償却率平均値テキスト">
          <a:extLst>
            <a:ext uri="{FF2B5EF4-FFF2-40B4-BE49-F238E27FC236}">
              <a16:creationId xmlns:a16="http://schemas.microsoft.com/office/drawing/2014/main" id="{B55A6331-2A9A-4D9E-9B5F-17A4F042BBF0}"/>
            </a:ext>
          </a:extLst>
        </xdr:cNvPr>
        <xdr:cNvSpPr txBox="1"/>
      </xdr:nvSpPr>
      <xdr:spPr>
        <a:xfrm>
          <a:off x="16357600" y="64487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126637</xdr:rowOff>
    </xdr:from>
    <xdr:to>
      <xdr:col>85</xdr:col>
      <xdr:colOff>177800</xdr:colOff>
      <xdr:row>38</xdr:row>
      <xdr:rowOff>56787</xdr:rowOff>
    </xdr:to>
    <xdr:sp macro="" textlink="">
      <xdr:nvSpPr>
        <xdr:cNvPr id="325" name="フローチャート: 判断 324">
          <a:extLst>
            <a:ext uri="{FF2B5EF4-FFF2-40B4-BE49-F238E27FC236}">
              <a16:creationId xmlns:a16="http://schemas.microsoft.com/office/drawing/2014/main" id="{07FB5A0F-8D23-4D17-A122-ED9F0746F157}"/>
            </a:ext>
          </a:extLst>
        </xdr:cNvPr>
        <xdr:cNvSpPr/>
      </xdr:nvSpPr>
      <xdr:spPr>
        <a:xfrm>
          <a:off x="16268700" y="647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17236</xdr:rowOff>
    </xdr:from>
    <xdr:to>
      <xdr:col>81</xdr:col>
      <xdr:colOff>101600</xdr:colOff>
      <xdr:row>37</xdr:row>
      <xdr:rowOff>118836</xdr:rowOff>
    </xdr:to>
    <xdr:sp macro="" textlink="">
      <xdr:nvSpPr>
        <xdr:cNvPr id="326" name="フローチャート: 判断 325">
          <a:extLst>
            <a:ext uri="{FF2B5EF4-FFF2-40B4-BE49-F238E27FC236}">
              <a16:creationId xmlns:a16="http://schemas.microsoft.com/office/drawing/2014/main" id="{7F6275D9-5B46-4E0C-BA38-5286F23F1ED5}"/>
            </a:ext>
          </a:extLst>
        </xdr:cNvPr>
        <xdr:cNvSpPr/>
      </xdr:nvSpPr>
      <xdr:spPr>
        <a:xfrm>
          <a:off x="154305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159294</xdr:rowOff>
    </xdr:from>
    <xdr:to>
      <xdr:col>76</xdr:col>
      <xdr:colOff>165100</xdr:colOff>
      <xdr:row>37</xdr:row>
      <xdr:rowOff>89444</xdr:rowOff>
    </xdr:to>
    <xdr:sp macro="" textlink="">
      <xdr:nvSpPr>
        <xdr:cNvPr id="327" name="フローチャート: 判断 326">
          <a:extLst>
            <a:ext uri="{FF2B5EF4-FFF2-40B4-BE49-F238E27FC236}">
              <a16:creationId xmlns:a16="http://schemas.microsoft.com/office/drawing/2014/main" id="{AB4CDA54-092A-42F4-A9BB-442C895375CC}"/>
            </a:ext>
          </a:extLst>
        </xdr:cNvPr>
        <xdr:cNvSpPr/>
      </xdr:nvSpPr>
      <xdr:spPr>
        <a:xfrm>
          <a:off x="14541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8" name="テキスト ボックス 327">
          <a:extLst>
            <a:ext uri="{FF2B5EF4-FFF2-40B4-BE49-F238E27FC236}">
              <a16:creationId xmlns:a16="http://schemas.microsoft.com/office/drawing/2014/main" id="{F9508006-3894-4DCE-9C5B-D2FE03BEBC7C}"/>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29" name="テキスト ボックス 328">
          <a:extLst>
            <a:ext uri="{FF2B5EF4-FFF2-40B4-BE49-F238E27FC236}">
              <a16:creationId xmlns:a16="http://schemas.microsoft.com/office/drawing/2014/main" id="{C7AD7A7A-C033-4AFB-A791-8B8603061AB6}"/>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0" name="テキスト ボックス 329">
          <a:extLst>
            <a:ext uri="{FF2B5EF4-FFF2-40B4-BE49-F238E27FC236}">
              <a16:creationId xmlns:a16="http://schemas.microsoft.com/office/drawing/2014/main" id="{30B77747-535A-4DCD-AF79-FB304E77BF7D}"/>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1" name="テキスト ボックス 330">
          <a:extLst>
            <a:ext uri="{FF2B5EF4-FFF2-40B4-BE49-F238E27FC236}">
              <a16:creationId xmlns:a16="http://schemas.microsoft.com/office/drawing/2014/main" id="{69ECBEE3-C122-4A15-A4B7-538106268441}"/>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2" name="テキスト ボックス 331">
          <a:extLst>
            <a:ext uri="{FF2B5EF4-FFF2-40B4-BE49-F238E27FC236}">
              <a16:creationId xmlns:a16="http://schemas.microsoft.com/office/drawing/2014/main" id="{833B2994-030F-4B19-9939-2005DB312A13}"/>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108676</xdr:rowOff>
    </xdr:from>
    <xdr:to>
      <xdr:col>81</xdr:col>
      <xdr:colOff>101600</xdr:colOff>
      <xdr:row>34</xdr:row>
      <xdr:rowOff>38826</xdr:rowOff>
    </xdr:to>
    <xdr:sp macro="" textlink="">
      <xdr:nvSpPr>
        <xdr:cNvPr id="333" name="楕円 332">
          <a:extLst>
            <a:ext uri="{FF2B5EF4-FFF2-40B4-BE49-F238E27FC236}">
              <a16:creationId xmlns:a16="http://schemas.microsoft.com/office/drawing/2014/main" id="{F419B06B-ED1B-4E6B-8A5B-7EEDBDF4C4E8}"/>
            </a:ext>
          </a:extLst>
        </xdr:cNvPr>
        <xdr:cNvSpPr/>
      </xdr:nvSpPr>
      <xdr:spPr>
        <a:xfrm>
          <a:off x="15430500" y="5766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109963</xdr:rowOff>
    </xdr:from>
    <xdr:ext cx="405111" cy="259045"/>
    <xdr:sp macro="" textlink="">
      <xdr:nvSpPr>
        <xdr:cNvPr id="334" name="n_1aveValue【認定こども園・幼稚園・保育所】&#10;有形固定資産減価償却率">
          <a:extLst>
            <a:ext uri="{FF2B5EF4-FFF2-40B4-BE49-F238E27FC236}">
              <a16:creationId xmlns:a16="http://schemas.microsoft.com/office/drawing/2014/main" id="{7D1672A7-BD07-4832-8F1E-5D47D1EA3FF9}"/>
            </a:ext>
          </a:extLst>
        </xdr:cNvPr>
        <xdr:cNvSpPr txBox="1"/>
      </xdr:nvSpPr>
      <xdr:spPr>
        <a:xfrm>
          <a:off x="15266044" y="645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105971</xdr:rowOff>
    </xdr:from>
    <xdr:ext cx="405111" cy="259045"/>
    <xdr:sp macro="" textlink="">
      <xdr:nvSpPr>
        <xdr:cNvPr id="335" name="n_2aveValue【認定こども園・幼稚園・保育所】&#10;有形固定資産減価償却率">
          <a:extLst>
            <a:ext uri="{FF2B5EF4-FFF2-40B4-BE49-F238E27FC236}">
              <a16:creationId xmlns:a16="http://schemas.microsoft.com/office/drawing/2014/main" id="{8D1344CC-6EFE-4A36-B5B1-F7D087CEC6B0}"/>
            </a:ext>
          </a:extLst>
        </xdr:cNvPr>
        <xdr:cNvSpPr txBox="1"/>
      </xdr:nvSpPr>
      <xdr:spPr>
        <a:xfrm>
          <a:off x="143897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55353</xdr:rowOff>
    </xdr:from>
    <xdr:ext cx="405111" cy="259045"/>
    <xdr:sp macro="" textlink="">
      <xdr:nvSpPr>
        <xdr:cNvPr id="336" name="n_1mainValue【認定こども園・幼稚園・保育所】&#10;有形固定資産減価償却率">
          <a:extLst>
            <a:ext uri="{FF2B5EF4-FFF2-40B4-BE49-F238E27FC236}">
              <a16:creationId xmlns:a16="http://schemas.microsoft.com/office/drawing/2014/main" id="{0CC9E4CA-76E4-4CA1-A2C5-60702F963F99}"/>
            </a:ext>
          </a:extLst>
        </xdr:cNvPr>
        <xdr:cNvSpPr txBox="1"/>
      </xdr:nvSpPr>
      <xdr:spPr>
        <a:xfrm>
          <a:off x="15266044" y="5541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37" name="正方形/長方形 336">
          <a:extLst>
            <a:ext uri="{FF2B5EF4-FFF2-40B4-BE49-F238E27FC236}">
              <a16:creationId xmlns:a16="http://schemas.microsoft.com/office/drawing/2014/main" id="{169CF208-2FFA-4A8C-84A5-D9115E58BC86}"/>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38" name="正方形/長方形 337">
          <a:extLst>
            <a:ext uri="{FF2B5EF4-FFF2-40B4-BE49-F238E27FC236}">
              <a16:creationId xmlns:a16="http://schemas.microsoft.com/office/drawing/2014/main" id="{DB7C2652-FC81-4D67-8BA2-101DAEC3B9DB}"/>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39" name="正方形/長方形 338">
          <a:extLst>
            <a:ext uri="{FF2B5EF4-FFF2-40B4-BE49-F238E27FC236}">
              <a16:creationId xmlns:a16="http://schemas.microsoft.com/office/drawing/2014/main" id="{0A7A6EBF-1AD4-488D-AB26-0C0C8DD3139C}"/>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0" name="正方形/長方形 339">
          <a:extLst>
            <a:ext uri="{FF2B5EF4-FFF2-40B4-BE49-F238E27FC236}">
              <a16:creationId xmlns:a16="http://schemas.microsoft.com/office/drawing/2014/main" id="{571787DC-61C3-44AB-B5DF-D7808AD0E516}"/>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1" name="正方形/長方形 340">
          <a:extLst>
            <a:ext uri="{FF2B5EF4-FFF2-40B4-BE49-F238E27FC236}">
              <a16:creationId xmlns:a16="http://schemas.microsoft.com/office/drawing/2014/main" id="{FE4871BB-D476-431C-955F-0D230AC6E046}"/>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2" name="正方形/長方形 341">
          <a:extLst>
            <a:ext uri="{FF2B5EF4-FFF2-40B4-BE49-F238E27FC236}">
              <a16:creationId xmlns:a16="http://schemas.microsoft.com/office/drawing/2014/main" id="{CA0936DB-FDF2-4508-BBAC-56488CA535D5}"/>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3" name="正方形/長方形 342">
          <a:extLst>
            <a:ext uri="{FF2B5EF4-FFF2-40B4-BE49-F238E27FC236}">
              <a16:creationId xmlns:a16="http://schemas.microsoft.com/office/drawing/2014/main" id="{302EAC9C-7BD7-437F-8C86-C9D24E09476F}"/>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4" name="正方形/長方形 343">
          <a:extLst>
            <a:ext uri="{FF2B5EF4-FFF2-40B4-BE49-F238E27FC236}">
              <a16:creationId xmlns:a16="http://schemas.microsoft.com/office/drawing/2014/main" id="{9384C23B-906E-43BC-8467-4D5A34F80D83}"/>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45" name="テキスト ボックス 344">
          <a:extLst>
            <a:ext uri="{FF2B5EF4-FFF2-40B4-BE49-F238E27FC236}">
              <a16:creationId xmlns:a16="http://schemas.microsoft.com/office/drawing/2014/main" id="{A9F28AE4-E9D0-4A23-B4BB-B1723CF6B54A}"/>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46" name="直線コネクタ 345">
          <a:extLst>
            <a:ext uri="{FF2B5EF4-FFF2-40B4-BE49-F238E27FC236}">
              <a16:creationId xmlns:a16="http://schemas.microsoft.com/office/drawing/2014/main" id="{33C459BB-94FC-4EE4-A7F9-553DF1C47917}"/>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47" name="直線コネクタ 346">
          <a:extLst>
            <a:ext uri="{FF2B5EF4-FFF2-40B4-BE49-F238E27FC236}">
              <a16:creationId xmlns:a16="http://schemas.microsoft.com/office/drawing/2014/main" id="{5956DBB8-DC7F-4478-B432-88E0CC319177}"/>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48" name="テキスト ボックス 347">
          <a:extLst>
            <a:ext uri="{FF2B5EF4-FFF2-40B4-BE49-F238E27FC236}">
              <a16:creationId xmlns:a16="http://schemas.microsoft.com/office/drawing/2014/main" id="{E9520EA3-6EF2-42BE-BB11-BAD5BC8D28F4}"/>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49" name="直線コネクタ 348">
          <a:extLst>
            <a:ext uri="{FF2B5EF4-FFF2-40B4-BE49-F238E27FC236}">
              <a16:creationId xmlns:a16="http://schemas.microsoft.com/office/drawing/2014/main" id="{3FEA160C-44B2-4264-803C-F69C9E7057CB}"/>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50" name="テキスト ボックス 349">
          <a:extLst>
            <a:ext uri="{FF2B5EF4-FFF2-40B4-BE49-F238E27FC236}">
              <a16:creationId xmlns:a16="http://schemas.microsoft.com/office/drawing/2014/main" id="{5CA92025-AB47-4CB8-BABB-A8F170990437}"/>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51" name="直線コネクタ 350">
          <a:extLst>
            <a:ext uri="{FF2B5EF4-FFF2-40B4-BE49-F238E27FC236}">
              <a16:creationId xmlns:a16="http://schemas.microsoft.com/office/drawing/2014/main" id="{18513E36-3512-4E90-B736-F2174FD6ED4E}"/>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52" name="テキスト ボックス 351">
          <a:extLst>
            <a:ext uri="{FF2B5EF4-FFF2-40B4-BE49-F238E27FC236}">
              <a16:creationId xmlns:a16="http://schemas.microsoft.com/office/drawing/2014/main" id="{DDDAC48F-14C2-4DED-8907-B15890C31386}"/>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53" name="直線コネクタ 352">
          <a:extLst>
            <a:ext uri="{FF2B5EF4-FFF2-40B4-BE49-F238E27FC236}">
              <a16:creationId xmlns:a16="http://schemas.microsoft.com/office/drawing/2014/main" id="{78052FD0-9E5B-4A0C-B5D0-7A02BE39A79E}"/>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54" name="テキスト ボックス 353">
          <a:extLst>
            <a:ext uri="{FF2B5EF4-FFF2-40B4-BE49-F238E27FC236}">
              <a16:creationId xmlns:a16="http://schemas.microsoft.com/office/drawing/2014/main" id="{03712788-E29E-43F9-AFCF-B4108C18DC30}"/>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55" name="直線コネクタ 354">
          <a:extLst>
            <a:ext uri="{FF2B5EF4-FFF2-40B4-BE49-F238E27FC236}">
              <a16:creationId xmlns:a16="http://schemas.microsoft.com/office/drawing/2014/main" id="{6F729E45-4D67-4F88-8B66-31C773CB8BA9}"/>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56" name="テキスト ボックス 355">
          <a:extLst>
            <a:ext uri="{FF2B5EF4-FFF2-40B4-BE49-F238E27FC236}">
              <a16:creationId xmlns:a16="http://schemas.microsoft.com/office/drawing/2014/main" id="{A5844A7F-1179-45A5-95D3-2FBA8226391D}"/>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57" name="直線コネクタ 356">
          <a:extLst>
            <a:ext uri="{FF2B5EF4-FFF2-40B4-BE49-F238E27FC236}">
              <a16:creationId xmlns:a16="http://schemas.microsoft.com/office/drawing/2014/main" id="{560FC11E-CFD8-4454-B0B7-F7096C599FC3}"/>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58" name="テキスト ボックス 357">
          <a:extLst>
            <a:ext uri="{FF2B5EF4-FFF2-40B4-BE49-F238E27FC236}">
              <a16:creationId xmlns:a16="http://schemas.microsoft.com/office/drawing/2014/main" id="{876DFB59-C14B-44C4-9824-C5E65274AE79}"/>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59" name="【認定こども園・幼稚園・保育所】&#10;一人当たり面積グラフ枠">
          <a:extLst>
            <a:ext uri="{FF2B5EF4-FFF2-40B4-BE49-F238E27FC236}">
              <a16:creationId xmlns:a16="http://schemas.microsoft.com/office/drawing/2014/main" id="{93261295-1DBC-4DAE-B3B1-93D83D22922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77343</xdr:rowOff>
    </xdr:from>
    <xdr:to>
      <xdr:col>116</xdr:col>
      <xdr:colOff>62864</xdr:colOff>
      <xdr:row>41</xdr:row>
      <xdr:rowOff>113919</xdr:rowOff>
    </xdr:to>
    <xdr:cxnSp macro="">
      <xdr:nvCxnSpPr>
        <xdr:cNvPr id="360" name="直線コネクタ 359">
          <a:extLst>
            <a:ext uri="{FF2B5EF4-FFF2-40B4-BE49-F238E27FC236}">
              <a16:creationId xmlns:a16="http://schemas.microsoft.com/office/drawing/2014/main" id="{8FB66E35-62A6-442B-8E8C-0C922CCF1C1B}"/>
            </a:ext>
          </a:extLst>
        </xdr:cNvPr>
        <xdr:cNvCxnSpPr/>
      </xdr:nvCxnSpPr>
      <xdr:spPr>
        <a:xfrm flipV="1">
          <a:off x="22160864" y="5735193"/>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117746</xdr:rowOff>
    </xdr:from>
    <xdr:ext cx="469744" cy="259045"/>
    <xdr:sp macro="" textlink="">
      <xdr:nvSpPr>
        <xdr:cNvPr id="361" name="【認定こども園・幼稚園・保育所】&#10;一人当たり面積最小値テキスト">
          <a:extLst>
            <a:ext uri="{FF2B5EF4-FFF2-40B4-BE49-F238E27FC236}">
              <a16:creationId xmlns:a16="http://schemas.microsoft.com/office/drawing/2014/main" id="{6B1B6D92-BAC2-4634-B900-F535AED91044}"/>
            </a:ext>
          </a:extLst>
        </xdr:cNvPr>
        <xdr:cNvSpPr txBox="1"/>
      </xdr:nvSpPr>
      <xdr:spPr>
        <a:xfrm>
          <a:off x="22199600" y="7147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113919</xdr:rowOff>
    </xdr:from>
    <xdr:to>
      <xdr:col>116</xdr:col>
      <xdr:colOff>152400</xdr:colOff>
      <xdr:row>41</xdr:row>
      <xdr:rowOff>113919</xdr:rowOff>
    </xdr:to>
    <xdr:cxnSp macro="">
      <xdr:nvCxnSpPr>
        <xdr:cNvPr id="362" name="直線コネクタ 361">
          <a:extLst>
            <a:ext uri="{FF2B5EF4-FFF2-40B4-BE49-F238E27FC236}">
              <a16:creationId xmlns:a16="http://schemas.microsoft.com/office/drawing/2014/main" id="{B2A25A03-7D24-4FA0-B714-AD5FF77FAA7C}"/>
            </a:ext>
          </a:extLst>
        </xdr:cNvPr>
        <xdr:cNvCxnSpPr/>
      </xdr:nvCxnSpPr>
      <xdr:spPr>
        <a:xfrm>
          <a:off x="22072600" y="7143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24020</xdr:rowOff>
    </xdr:from>
    <xdr:ext cx="469744" cy="259045"/>
    <xdr:sp macro="" textlink="">
      <xdr:nvSpPr>
        <xdr:cNvPr id="363" name="【認定こども園・幼稚園・保育所】&#10;一人当たり面積最大値テキスト">
          <a:extLst>
            <a:ext uri="{FF2B5EF4-FFF2-40B4-BE49-F238E27FC236}">
              <a16:creationId xmlns:a16="http://schemas.microsoft.com/office/drawing/2014/main" id="{9723EEB9-3D57-4EA2-B03D-E9B47A20965A}"/>
            </a:ext>
          </a:extLst>
        </xdr:cNvPr>
        <xdr:cNvSpPr txBox="1"/>
      </xdr:nvSpPr>
      <xdr:spPr>
        <a:xfrm>
          <a:off x="22199600" y="5510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77343</xdr:rowOff>
    </xdr:from>
    <xdr:to>
      <xdr:col>116</xdr:col>
      <xdr:colOff>152400</xdr:colOff>
      <xdr:row>33</xdr:row>
      <xdr:rowOff>77343</xdr:rowOff>
    </xdr:to>
    <xdr:cxnSp macro="">
      <xdr:nvCxnSpPr>
        <xdr:cNvPr id="364" name="直線コネクタ 363">
          <a:extLst>
            <a:ext uri="{FF2B5EF4-FFF2-40B4-BE49-F238E27FC236}">
              <a16:creationId xmlns:a16="http://schemas.microsoft.com/office/drawing/2014/main" id="{590DF2C5-3D6B-4562-B30A-ED20BC202F95}"/>
            </a:ext>
          </a:extLst>
        </xdr:cNvPr>
        <xdr:cNvCxnSpPr/>
      </xdr:nvCxnSpPr>
      <xdr:spPr>
        <a:xfrm>
          <a:off x="22072600" y="5735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156608</xdr:rowOff>
    </xdr:from>
    <xdr:ext cx="469744" cy="259045"/>
    <xdr:sp macro="" textlink="">
      <xdr:nvSpPr>
        <xdr:cNvPr id="365" name="【認定こども園・幼稚園・保育所】&#10;一人当たり面積平均値テキスト">
          <a:extLst>
            <a:ext uri="{FF2B5EF4-FFF2-40B4-BE49-F238E27FC236}">
              <a16:creationId xmlns:a16="http://schemas.microsoft.com/office/drawing/2014/main" id="{7DB6CD91-E482-4382-A623-67A42F9AF3CF}"/>
            </a:ext>
          </a:extLst>
        </xdr:cNvPr>
        <xdr:cNvSpPr txBox="1"/>
      </xdr:nvSpPr>
      <xdr:spPr>
        <a:xfrm>
          <a:off x="22199600" y="70146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6731</xdr:rowOff>
    </xdr:from>
    <xdr:to>
      <xdr:col>116</xdr:col>
      <xdr:colOff>114300</xdr:colOff>
      <xdr:row>41</xdr:row>
      <xdr:rowOff>108331</xdr:rowOff>
    </xdr:to>
    <xdr:sp macro="" textlink="">
      <xdr:nvSpPr>
        <xdr:cNvPr id="366" name="フローチャート: 判断 365">
          <a:extLst>
            <a:ext uri="{FF2B5EF4-FFF2-40B4-BE49-F238E27FC236}">
              <a16:creationId xmlns:a16="http://schemas.microsoft.com/office/drawing/2014/main" id="{76AE28D5-19B6-4AE2-9E0E-CB8FA0C42F88}"/>
            </a:ext>
          </a:extLst>
        </xdr:cNvPr>
        <xdr:cNvSpPr/>
      </xdr:nvSpPr>
      <xdr:spPr>
        <a:xfrm>
          <a:off x="22110700" y="703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3683</xdr:rowOff>
    </xdr:from>
    <xdr:to>
      <xdr:col>112</xdr:col>
      <xdr:colOff>38100</xdr:colOff>
      <xdr:row>41</xdr:row>
      <xdr:rowOff>105283</xdr:rowOff>
    </xdr:to>
    <xdr:sp macro="" textlink="">
      <xdr:nvSpPr>
        <xdr:cNvPr id="367" name="フローチャート: 判断 366">
          <a:extLst>
            <a:ext uri="{FF2B5EF4-FFF2-40B4-BE49-F238E27FC236}">
              <a16:creationId xmlns:a16="http://schemas.microsoft.com/office/drawing/2014/main" id="{43E82F70-B4C0-4875-A861-0490D37B7D3A}"/>
            </a:ext>
          </a:extLst>
        </xdr:cNvPr>
        <xdr:cNvSpPr/>
      </xdr:nvSpPr>
      <xdr:spPr>
        <a:xfrm>
          <a:off x="21272500" y="7033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15113</xdr:rowOff>
    </xdr:from>
    <xdr:to>
      <xdr:col>107</xdr:col>
      <xdr:colOff>101600</xdr:colOff>
      <xdr:row>41</xdr:row>
      <xdr:rowOff>116713</xdr:rowOff>
    </xdr:to>
    <xdr:sp macro="" textlink="">
      <xdr:nvSpPr>
        <xdr:cNvPr id="368" name="フローチャート: 判断 367">
          <a:extLst>
            <a:ext uri="{FF2B5EF4-FFF2-40B4-BE49-F238E27FC236}">
              <a16:creationId xmlns:a16="http://schemas.microsoft.com/office/drawing/2014/main" id="{91FD0DCC-7DDC-473F-9716-4D2EB4CCB370}"/>
            </a:ext>
          </a:extLst>
        </xdr:cNvPr>
        <xdr:cNvSpPr/>
      </xdr:nvSpPr>
      <xdr:spPr>
        <a:xfrm>
          <a:off x="20383500" y="7044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69" name="テキスト ボックス 368">
          <a:extLst>
            <a:ext uri="{FF2B5EF4-FFF2-40B4-BE49-F238E27FC236}">
              <a16:creationId xmlns:a16="http://schemas.microsoft.com/office/drawing/2014/main" id="{8AA7C1EC-D1AA-4E2B-9C32-AFB74DD63B2D}"/>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70" name="テキスト ボックス 369">
          <a:extLst>
            <a:ext uri="{FF2B5EF4-FFF2-40B4-BE49-F238E27FC236}">
              <a16:creationId xmlns:a16="http://schemas.microsoft.com/office/drawing/2014/main" id="{899569C7-DA6F-4340-954A-E675CC11144D}"/>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71" name="テキスト ボックス 370">
          <a:extLst>
            <a:ext uri="{FF2B5EF4-FFF2-40B4-BE49-F238E27FC236}">
              <a16:creationId xmlns:a16="http://schemas.microsoft.com/office/drawing/2014/main" id="{208036D8-5FA0-4044-81A1-9E0E680C49FE}"/>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72" name="テキスト ボックス 371">
          <a:extLst>
            <a:ext uri="{FF2B5EF4-FFF2-40B4-BE49-F238E27FC236}">
              <a16:creationId xmlns:a16="http://schemas.microsoft.com/office/drawing/2014/main" id="{EEAA256D-4F78-4EBF-A8A8-107EC2160131}"/>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73" name="テキスト ボックス 372">
          <a:extLst>
            <a:ext uri="{FF2B5EF4-FFF2-40B4-BE49-F238E27FC236}">
              <a16:creationId xmlns:a16="http://schemas.microsoft.com/office/drawing/2014/main" id="{11FE03A9-51C7-410D-A396-66800FB49BF9}"/>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44831</xdr:rowOff>
    </xdr:from>
    <xdr:to>
      <xdr:col>112</xdr:col>
      <xdr:colOff>38100</xdr:colOff>
      <xdr:row>41</xdr:row>
      <xdr:rowOff>146431</xdr:rowOff>
    </xdr:to>
    <xdr:sp macro="" textlink="">
      <xdr:nvSpPr>
        <xdr:cNvPr id="374" name="楕円 373">
          <a:extLst>
            <a:ext uri="{FF2B5EF4-FFF2-40B4-BE49-F238E27FC236}">
              <a16:creationId xmlns:a16="http://schemas.microsoft.com/office/drawing/2014/main" id="{8290E810-5E81-41A0-BF6B-A18457209D7F}"/>
            </a:ext>
          </a:extLst>
        </xdr:cNvPr>
        <xdr:cNvSpPr/>
      </xdr:nvSpPr>
      <xdr:spPr>
        <a:xfrm>
          <a:off x="21272500" y="7074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39</xdr:row>
      <xdr:rowOff>121810</xdr:rowOff>
    </xdr:from>
    <xdr:ext cx="469744" cy="259045"/>
    <xdr:sp macro="" textlink="">
      <xdr:nvSpPr>
        <xdr:cNvPr id="375" name="n_1aveValue【認定こども園・幼稚園・保育所】&#10;一人当たり面積">
          <a:extLst>
            <a:ext uri="{FF2B5EF4-FFF2-40B4-BE49-F238E27FC236}">
              <a16:creationId xmlns:a16="http://schemas.microsoft.com/office/drawing/2014/main" id="{79601A86-D6FE-4FD4-BD8C-727FE4419B87}"/>
            </a:ext>
          </a:extLst>
        </xdr:cNvPr>
        <xdr:cNvSpPr txBox="1"/>
      </xdr:nvSpPr>
      <xdr:spPr>
        <a:xfrm>
          <a:off x="21075727" y="6808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133240</xdr:rowOff>
    </xdr:from>
    <xdr:ext cx="469744" cy="259045"/>
    <xdr:sp macro="" textlink="">
      <xdr:nvSpPr>
        <xdr:cNvPr id="376" name="n_2aveValue【認定こども園・幼稚園・保育所】&#10;一人当たり面積">
          <a:extLst>
            <a:ext uri="{FF2B5EF4-FFF2-40B4-BE49-F238E27FC236}">
              <a16:creationId xmlns:a16="http://schemas.microsoft.com/office/drawing/2014/main" id="{9DFBCCE0-4D29-4E67-985A-4EA3B878393F}"/>
            </a:ext>
          </a:extLst>
        </xdr:cNvPr>
        <xdr:cNvSpPr txBox="1"/>
      </xdr:nvSpPr>
      <xdr:spPr>
        <a:xfrm>
          <a:off x="20199427" y="6819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137558</xdr:rowOff>
    </xdr:from>
    <xdr:ext cx="469744" cy="259045"/>
    <xdr:sp macro="" textlink="">
      <xdr:nvSpPr>
        <xdr:cNvPr id="377" name="n_1mainValue【認定こども園・幼稚園・保育所】&#10;一人当たり面積">
          <a:extLst>
            <a:ext uri="{FF2B5EF4-FFF2-40B4-BE49-F238E27FC236}">
              <a16:creationId xmlns:a16="http://schemas.microsoft.com/office/drawing/2014/main" id="{6B23CC44-BCD7-4423-B8F3-9DD7176ECA00}"/>
            </a:ext>
          </a:extLst>
        </xdr:cNvPr>
        <xdr:cNvSpPr txBox="1"/>
      </xdr:nvSpPr>
      <xdr:spPr>
        <a:xfrm>
          <a:off x="21075727" y="7167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78" name="正方形/長方形 377">
          <a:extLst>
            <a:ext uri="{FF2B5EF4-FFF2-40B4-BE49-F238E27FC236}">
              <a16:creationId xmlns:a16="http://schemas.microsoft.com/office/drawing/2014/main" id="{ED5614F5-7C51-4CE9-BCCC-7055EB1F69FD}"/>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79" name="正方形/長方形 378">
          <a:extLst>
            <a:ext uri="{FF2B5EF4-FFF2-40B4-BE49-F238E27FC236}">
              <a16:creationId xmlns:a16="http://schemas.microsoft.com/office/drawing/2014/main" id="{FAB23D0C-4C11-485E-B42E-29F5BEC3DD79}"/>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0" name="正方形/長方形 379">
          <a:extLst>
            <a:ext uri="{FF2B5EF4-FFF2-40B4-BE49-F238E27FC236}">
              <a16:creationId xmlns:a16="http://schemas.microsoft.com/office/drawing/2014/main" id="{A89EBE41-CFE2-4487-96E9-91D418559B11}"/>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1" name="正方形/長方形 380">
          <a:extLst>
            <a:ext uri="{FF2B5EF4-FFF2-40B4-BE49-F238E27FC236}">
              <a16:creationId xmlns:a16="http://schemas.microsoft.com/office/drawing/2014/main" id="{9BCA53C7-BF88-43D7-A51E-7CE5B5302ECB}"/>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2" name="正方形/長方形 381">
          <a:extLst>
            <a:ext uri="{FF2B5EF4-FFF2-40B4-BE49-F238E27FC236}">
              <a16:creationId xmlns:a16="http://schemas.microsoft.com/office/drawing/2014/main" id="{2DEC0CF6-8472-41A4-BC97-B7F9AB8A0D52}"/>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3" name="正方形/長方形 382">
          <a:extLst>
            <a:ext uri="{FF2B5EF4-FFF2-40B4-BE49-F238E27FC236}">
              <a16:creationId xmlns:a16="http://schemas.microsoft.com/office/drawing/2014/main" id="{6BAD4084-D80B-413A-9DCF-603435AB73FC}"/>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4" name="正方形/長方形 383">
          <a:extLst>
            <a:ext uri="{FF2B5EF4-FFF2-40B4-BE49-F238E27FC236}">
              <a16:creationId xmlns:a16="http://schemas.microsoft.com/office/drawing/2014/main" id="{18F250D1-BB64-425A-9C4D-D0E76C73837E}"/>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5" name="正方形/長方形 384">
          <a:extLst>
            <a:ext uri="{FF2B5EF4-FFF2-40B4-BE49-F238E27FC236}">
              <a16:creationId xmlns:a16="http://schemas.microsoft.com/office/drawing/2014/main" id="{2E4D5B51-D991-4C74-BC79-9FCBAC7BEA47}"/>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86" name="テキスト ボックス 385">
          <a:extLst>
            <a:ext uri="{FF2B5EF4-FFF2-40B4-BE49-F238E27FC236}">
              <a16:creationId xmlns:a16="http://schemas.microsoft.com/office/drawing/2014/main" id="{30EA4016-3AAF-45CA-A908-1E5344E43E56}"/>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87" name="直線コネクタ 386">
          <a:extLst>
            <a:ext uri="{FF2B5EF4-FFF2-40B4-BE49-F238E27FC236}">
              <a16:creationId xmlns:a16="http://schemas.microsoft.com/office/drawing/2014/main" id="{1EF0E937-DA0B-4FC6-8B42-993C7AC61E48}"/>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388" name="直線コネクタ 387">
          <a:extLst>
            <a:ext uri="{FF2B5EF4-FFF2-40B4-BE49-F238E27FC236}">
              <a16:creationId xmlns:a16="http://schemas.microsoft.com/office/drawing/2014/main" id="{C9855B74-34F8-4DED-B243-5E48BC1A6943}"/>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389" name="テキスト ボックス 388">
          <a:extLst>
            <a:ext uri="{FF2B5EF4-FFF2-40B4-BE49-F238E27FC236}">
              <a16:creationId xmlns:a16="http://schemas.microsoft.com/office/drawing/2014/main" id="{29DC3B3F-768F-498C-A774-C23A5E904D2F}"/>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90" name="直線コネクタ 389">
          <a:extLst>
            <a:ext uri="{FF2B5EF4-FFF2-40B4-BE49-F238E27FC236}">
              <a16:creationId xmlns:a16="http://schemas.microsoft.com/office/drawing/2014/main" id="{97B86A37-671F-4782-8115-8BBD0789C4CB}"/>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91" name="テキスト ボックス 390">
          <a:extLst>
            <a:ext uri="{FF2B5EF4-FFF2-40B4-BE49-F238E27FC236}">
              <a16:creationId xmlns:a16="http://schemas.microsoft.com/office/drawing/2014/main" id="{4B8E3EB9-DCC4-4D3D-97E2-31310ECE3226}"/>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92" name="直線コネクタ 391">
          <a:extLst>
            <a:ext uri="{FF2B5EF4-FFF2-40B4-BE49-F238E27FC236}">
              <a16:creationId xmlns:a16="http://schemas.microsoft.com/office/drawing/2014/main" id="{5D03356E-5A4D-4B8B-BBB5-9FE6C0C92D9B}"/>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93" name="テキスト ボックス 392">
          <a:extLst>
            <a:ext uri="{FF2B5EF4-FFF2-40B4-BE49-F238E27FC236}">
              <a16:creationId xmlns:a16="http://schemas.microsoft.com/office/drawing/2014/main" id="{5F06F037-51F2-4AED-937D-ABB43A0646B4}"/>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94" name="直線コネクタ 393">
          <a:extLst>
            <a:ext uri="{FF2B5EF4-FFF2-40B4-BE49-F238E27FC236}">
              <a16:creationId xmlns:a16="http://schemas.microsoft.com/office/drawing/2014/main" id="{D7D63C48-136D-4568-9C79-3D5850D51F59}"/>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95" name="テキスト ボックス 394">
          <a:extLst>
            <a:ext uri="{FF2B5EF4-FFF2-40B4-BE49-F238E27FC236}">
              <a16:creationId xmlns:a16="http://schemas.microsoft.com/office/drawing/2014/main" id="{0CE91951-05AA-4CA9-A091-15B8BEF92998}"/>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96" name="直線コネクタ 395">
          <a:extLst>
            <a:ext uri="{FF2B5EF4-FFF2-40B4-BE49-F238E27FC236}">
              <a16:creationId xmlns:a16="http://schemas.microsoft.com/office/drawing/2014/main" id="{F87066C8-1CCA-44B9-A293-5DB686E49BAB}"/>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97" name="テキスト ボックス 396">
          <a:extLst>
            <a:ext uri="{FF2B5EF4-FFF2-40B4-BE49-F238E27FC236}">
              <a16:creationId xmlns:a16="http://schemas.microsoft.com/office/drawing/2014/main" id="{1D3F1FE2-330B-4E2F-8BA5-F41DFBB445A3}"/>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98" name="直線コネクタ 397">
          <a:extLst>
            <a:ext uri="{FF2B5EF4-FFF2-40B4-BE49-F238E27FC236}">
              <a16:creationId xmlns:a16="http://schemas.microsoft.com/office/drawing/2014/main" id="{31634F3F-EC2F-494D-8EC9-9C107826F071}"/>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399" name="テキスト ボックス 398">
          <a:extLst>
            <a:ext uri="{FF2B5EF4-FFF2-40B4-BE49-F238E27FC236}">
              <a16:creationId xmlns:a16="http://schemas.microsoft.com/office/drawing/2014/main" id="{608C63AB-CCAD-41CF-B4CE-0459624CCC3E}"/>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00" name="直線コネクタ 399">
          <a:extLst>
            <a:ext uri="{FF2B5EF4-FFF2-40B4-BE49-F238E27FC236}">
              <a16:creationId xmlns:a16="http://schemas.microsoft.com/office/drawing/2014/main" id="{C9642FDF-5CE4-43F9-BC28-A07DC6266DED}"/>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01" name="テキスト ボックス 400">
          <a:extLst>
            <a:ext uri="{FF2B5EF4-FFF2-40B4-BE49-F238E27FC236}">
              <a16:creationId xmlns:a16="http://schemas.microsoft.com/office/drawing/2014/main" id="{4B8CCA1C-D9D7-4D8D-8935-9EE7214E91FA}"/>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02" name="【学校施設】&#10;有形固定資産減価償却率グラフ枠">
          <a:extLst>
            <a:ext uri="{FF2B5EF4-FFF2-40B4-BE49-F238E27FC236}">
              <a16:creationId xmlns:a16="http://schemas.microsoft.com/office/drawing/2014/main" id="{D3B919F1-B2B5-4300-A5BF-0AA2851F73C2}"/>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83276</xdr:rowOff>
    </xdr:from>
    <xdr:to>
      <xdr:col>85</xdr:col>
      <xdr:colOff>126364</xdr:colOff>
      <xdr:row>63</xdr:row>
      <xdr:rowOff>127363</xdr:rowOff>
    </xdr:to>
    <xdr:cxnSp macro="">
      <xdr:nvCxnSpPr>
        <xdr:cNvPr id="403" name="直線コネクタ 402">
          <a:extLst>
            <a:ext uri="{FF2B5EF4-FFF2-40B4-BE49-F238E27FC236}">
              <a16:creationId xmlns:a16="http://schemas.microsoft.com/office/drawing/2014/main" id="{54F2C75F-E450-44B0-ABAE-2CD099387272}"/>
            </a:ext>
          </a:extLst>
        </xdr:cNvPr>
        <xdr:cNvCxnSpPr/>
      </xdr:nvCxnSpPr>
      <xdr:spPr>
        <a:xfrm flipV="1">
          <a:off x="16318864" y="9513026"/>
          <a:ext cx="0" cy="1415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131190</xdr:rowOff>
    </xdr:from>
    <xdr:ext cx="405111" cy="259045"/>
    <xdr:sp macro="" textlink="">
      <xdr:nvSpPr>
        <xdr:cNvPr id="404" name="【学校施設】&#10;有形固定資産減価償却率最小値テキスト">
          <a:extLst>
            <a:ext uri="{FF2B5EF4-FFF2-40B4-BE49-F238E27FC236}">
              <a16:creationId xmlns:a16="http://schemas.microsoft.com/office/drawing/2014/main" id="{1B2BF1C8-7D0D-48E2-B9ED-12DF38B99071}"/>
            </a:ext>
          </a:extLst>
        </xdr:cNvPr>
        <xdr:cNvSpPr txBox="1"/>
      </xdr:nvSpPr>
      <xdr:spPr>
        <a:xfrm>
          <a:off x="16357600" y="10932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127363</xdr:rowOff>
    </xdr:from>
    <xdr:to>
      <xdr:col>86</xdr:col>
      <xdr:colOff>25400</xdr:colOff>
      <xdr:row>63</xdr:row>
      <xdr:rowOff>127363</xdr:rowOff>
    </xdr:to>
    <xdr:cxnSp macro="">
      <xdr:nvCxnSpPr>
        <xdr:cNvPr id="405" name="直線コネクタ 404">
          <a:extLst>
            <a:ext uri="{FF2B5EF4-FFF2-40B4-BE49-F238E27FC236}">
              <a16:creationId xmlns:a16="http://schemas.microsoft.com/office/drawing/2014/main" id="{43208EB2-1717-4270-93D2-9156BA773E3C}"/>
            </a:ext>
          </a:extLst>
        </xdr:cNvPr>
        <xdr:cNvCxnSpPr/>
      </xdr:nvCxnSpPr>
      <xdr:spPr>
        <a:xfrm>
          <a:off x="16230600" y="10928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29953</xdr:rowOff>
    </xdr:from>
    <xdr:ext cx="405111" cy="259045"/>
    <xdr:sp macro="" textlink="">
      <xdr:nvSpPr>
        <xdr:cNvPr id="406" name="【学校施設】&#10;有形固定資産減価償却率最大値テキスト">
          <a:extLst>
            <a:ext uri="{FF2B5EF4-FFF2-40B4-BE49-F238E27FC236}">
              <a16:creationId xmlns:a16="http://schemas.microsoft.com/office/drawing/2014/main" id="{468E8DA8-2C54-480E-8375-0CD0655AE9DB}"/>
            </a:ext>
          </a:extLst>
        </xdr:cNvPr>
        <xdr:cNvSpPr txBox="1"/>
      </xdr:nvSpPr>
      <xdr:spPr>
        <a:xfrm>
          <a:off x="16357600" y="9288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83276</xdr:rowOff>
    </xdr:from>
    <xdr:to>
      <xdr:col>86</xdr:col>
      <xdr:colOff>25400</xdr:colOff>
      <xdr:row>55</xdr:row>
      <xdr:rowOff>83276</xdr:rowOff>
    </xdr:to>
    <xdr:cxnSp macro="">
      <xdr:nvCxnSpPr>
        <xdr:cNvPr id="407" name="直線コネクタ 406">
          <a:extLst>
            <a:ext uri="{FF2B5EF4-FFF2-40B4-BE49-F238E27FC236}">
              <a16:creationId xmlns:a16="http://schemas.microsoft.com/office/drawing/2014/main" id="{AC6AA6A9-1557-4F3F-B93D-CA1172670EAB}"/>
            </a:ext>
          </a:extLst>
        </xdr:cNvPr>
        <xdr:cNvCxnSpPr/>
      </xdr:nvCxnSpPr>
      <xdr:spPr>
        <a:xfrm>
          <a:off x="16230600" y="9513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128468</xdr:rowOff>
    </xdr:from>
    <xdr:ext cx="405111" cy="259045"/>
    <xdr:sp macro="" textlink="">
      <xdr:nvSpPr>
        <xdr:cNvPr id="408" name="【学校施設】&#10;有形固定資産減価償却率平均値テキスト">
          <a:extLst>
            <a:ext uri="{FF2B5EF4-FFF2-40B4-BE49-F238E27FC236}">
              <a16:creationId xmlns:a16="http://schemas.microsoft.com/office/drawing/2014/main" id="{BCEFD796-9B05-4B0A-9A7C-500146D3D288}"/>
            </a:ext>
          </a:extLst>
        </xdr:cNvPr>
        <xdr:cNvSpPr txBox="1"/>
      </xdr:nvSpPr>
      <xdr:spPr>
        <a:xfrm>
          <a:off x="16357600" y="100725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150041</xdr:rowOff>
    </xdr:from>
    <xdr:to>
      <xdr:col>85</xdr:col>
      <xdr:colOff>177800</xdr:colOff>
      <xdr:row>59</xdr:row>
      <xdr:rowOff>80191</xdr:rowOff>
    </xdr:to>
    <xdr:sp macro="" textlink="">
      <xdr:nvSpPr>
        <xdr:cNvPr id="409" name="フローチャート: 判断 408">
          <a:extLst>
            <a:ext uri="{FF2B5EF4-FFF2-40B4-BE49-F238E27FC236}">
              <a16:creationId xmlns:a16="http://schemas.microsoft.com/office/drawing/2014/main" id="{EB20E00D-B9A0-4A4B-8AD8-330E7E403B39}"/>
            </a:ext>
          </a:extLst>
        </xdr:cNvPr>
        <xdr:cNvSpPr/>
      </xdr:nvSpPr>
      <xdr:spPr>
        <a:xfrm>
          <a:off x="16268700" y="1009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166370</xdr:rowOff>
    </xdr:from>
    <xdr:to>
      <xdr:col>81</xdr:col>
      <xdr:colOff>101600</xdr:colOff>
      <xdr:row>59</xdr:row>
      <xdr:rowOff>96520</xdr:rowOff>
    </xdr:to>
    <xdr:sp macro="" textlink="">
      <xdr:nvSpPr>
        <xdr:cNvPr id="410" name="フローチャート: 判断 409">
          <a:extLst>
            <a:ext uri="{FF2B5EF4-FFF2-40B4-BE49-F238E27FC236}">
              <a16:creationId xmlns:a16="http://schemas.microsoft.com/office/drawing/2014/main" id="{6BA8BC28-9FDB-4889-A9D4-413281564BF9}"/>
            </a:ext>
          </a:extLst>
        </xdr:cNvPr>
        <xdr:cNvSpPr/>
      </xdr:nvSpPr>
      <xdr:spPr>
        <a:xfrm>
          <a:off x="15430500" y="101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17780</xdr:rowOff>
    </xdr:from>
    <xdr:to>
      <xdr:col>76</xdr:col>
      <xdr:colOff>165100</xdr:colOff>
      <xdr:row>59</xdr:row>
      <xdr:rowOff>119380</xdr:rowOff>
    </xdr:to>
    <xdr:sp macro="" textlink="">
      <xdr:nvSpPr>
        <xdr:cNvPr id="411" name="フローチャート: 判断 410">
          <a:extLst>
            <a:ext uri="{FF2B5EF4-FFF2-40B4-BE49-F238E27FC236}">
              <a16:creationId xmlns:a16="http://schemas.microsoft.com/office/drawing/2014/main" id="{6689418C-DA16-4339-A211-EE6CBCE41A22}"/>
            </a:ext>
          </a:extLst>
        </xdr:cNvPr>
        <xdr:cNvSpPr/>
      </xdr:nvSpPr>
      <xdr:spPr>
        <a:xfrm>
          <a:off x="145415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12" name="テキスト ボックス 411">
          <a:extLst>
            <a:ext uri="{FF2B5EF4-FFF2-40B4-BE49-F238E27FC236}">
              <a16:creationId xmlns:a16="http://schemas.microsoft.com/office/drawing/2014/main" id="{F739575F-3F40-4F86-B87F-94CA794CA0C5}"/>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13" name="テキスト ボックス 412">
          <a:extLst>
            <a:ext uri="{FF2B5EF4-FFF2-40B4-BE49-F238E27FC236}">
              <a16:creationId xmlns:a16="http://schemas.microsoft.com/office/drawing/2014/main" id="{8DE42FEF-FA71-430E-9B20-EECE46DABC44}"/>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14" name="テキスト ボックス 413">
          <a:extLst>
            <a:ext uri="{FF2B5EF4-FFF2-40B4-BE49-F238E27FC236}">
              <a16:creationId xmlns:a16="http://schemas.microsoft.com/office/drawing/2014/main" id="{F3615D4C-2498-47D6-AA29-ECD4208CB377}"/>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15" name="テキスト ボックス 414">
          <a:extLst>
            <a:ext uri="{FF2B5EF4-FFF2-40B4-BE49-F238E27FC236}">
              <a16:creationId xmlns:a16="http://schemas.microsoft.com/office/drawing/2014/main" id="{7EC02993-9EAC-4FFC-AC4E-CD439680A718}"/>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16" name="テキスト ボックス 415">
          <a:extLst>
            <a:ext uri="{FF2B5EF4-FFF2-40B4-BE49-F238E27FC236}">
              <a16:creationId xmlns:a16="http://schemas.microsoft.com/office/drawing/2014/main" id="{447F995C-7E41-4709-A48A-556514E42F1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92891</xdr:rowOff>
    </xdr:from>
    <xdr:to>
      <xdr:col>81</xdr:col>
      <xdr:colOff>101600</xdr:colOff>
      <xdr:row>61</xdr:row>
      <xdr:rowOff>23041</xdr:rowOff>
    </xdr:to>
    <xdr:sp macro="" textlink="">
      <xdr:nvSpPr>
        <xdr:cNvPr id="417" name="楕円 416">
          <a:extLst>
            <a:ext uri="{FF2B5EF4-FFF2-40B4-BE49-F238E27FC236}">
              <a16:creationId xmlns:a16="http://schemas.microsoft.com/office/drawing/2014/main" id="{14EA6B10-96A7-40B4-912E-5841782CCD6C}"/>
            </a:ext>
          </a:extLst>
        </xdr:cNvPr>
        <xdr:cNvSpPr/>
      </xdr:nvSpPr>
      <xdr:spPr>
        <a:xfrm>
          <a:off x="15430500" y="1037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57</xdr:row>
      <xdr:rowOff>113047</xdr:rowOff>
    </xdr:from>
    <xdr:ext cx="405111" cy="259045"/>
    <xdr:sp macro="" textlink="">
      <xdr:nvSpPr>
        <xdr:cNvPr id="418" name="n_1aveValue【学校施設】&#10;有形固定資産減価償却率">
          <a:extLst>
            <a:ext uri="{FF2B5EF4-FFF2-40B4-BE49-F238E27FC236}">
              <a16:creationId xmlns:a16="http://schemas.microsoft.com/office/drawing/2014/main" id="{F1A533E7-5306-4A50-9C6E-F15DCA103A31}"/>
            </a:ext>
          </a:extLst>
        </xdr:cNvPr>
        <xdr:cNvSpPr txBox="1"/>
      </xdr:nvSpPr>
      <xdr:spPr>
        <a:xfrm>
          <a:off x="15266044" y="988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135907</xdr:rowOff>
    </xdr:from>
    <xdr:ext cx="405111" cy="259045"/>
    <xdr:sp macro="" textlink="">
      <xdr:nvSpPr>
        <xdr:cNvPr id="419" name="n_2aveValue【学校施設】&#10;有形固定資産減価償却率">
          <a:extLst>
            <a:ext uri="{FF2B5EF4-FFF2-40B4-BE49-F238E27FC236}">
              <a16:creationId xmlns:a16="http://schemas.microsoft.com/office/drawing/2014/main" id="{9F7669C9-5778-4F9F-B11C-74C19D6EE8AE}"/>
            </a:ext>
          </a:extLst>
        </xdr:cNvPr>
        <xdr:cNvSpPr txBox="1"/>
      </xdr:nvSpPr>
      <xdr:spPr>
        <a:xfrm>
          <a:off x="14389744" y="990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14168</xdr:rowOff>
    </xdr:from>
    <xdr:ext cx="405111" cy="259045"/>
    <xdr:sp macro="" textlink="">
      <xdr:nvSpPr>
        <xdr:cNvPr id="420" name="n_1mainValue【学校施設】&#10;有形固定資産減価償却率">
          <a:extLst>
            <a:ext uri="{FF2B5EF4-FFF2-40B4-BE49-F238E27FC236}">
              <a16:creationId xmlns:a16="http://schemas.microsoft.com/office/drawing/2014/main" id="{10EBC7BC-EBF8-4D5A-BF3D-D66412BC3372}"/>
            </a:ext>
          </a:extLst>
        </xdr:cNvPr>
        <xdr:cNvSpPr txBox="1"/>
      </xdr:nvSpPr>
      <xdr:spPr>
        <a:xfrm>
          <a:off x="15266044" y="1047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21" name="正方形/長方形 420">
          <a:extLst>
            <a:ext uri="{FF2B5EF4-FFF2-40B4-BE49-F238E27FC236}">
              <a16:creationId xmlns:a16="http://schemas.microsoft.com/office/drawing/2014/main" id="{7F13B97F-1C4C-42C1-8C91-6CF3A6D37093}"/>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2" name="正方形/長方形 421">
          <a:extLst>
            <a:ext uri="{FF2B5EF4-FFF2-40B4-BE49-F238E27FC236}">
              <a16:creationId xmlns:a16="http://schemas.microsoft.com/office/drawing/2014/main" id="{320F63F7-F189-45EB-BAFB-3FCD1C6C08A4}"/>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3" name="正方形/長方形 422">
          <a:extLst>
            <a:ext uri="{FF2B5EF4-FFF2-40B4-BE49-F238E27FC236}">
              <a16:creationId xmlns:a16="http://schemas.microsoft.com/office/drawing/2014/main" id="{2E4BCFEE-46AF-4D0F-B353-EC9D10AB9061}"/>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4" name="正方形/長方形 423">
          <a:extLst>
            <a:ext uri="{FF2B5EF4-FFF2-40B4-BE49-F238E27FC236}">
              <a16:creationId xmlns:a16="http://schemas.microsoft.com/office/drawing/2014/main" id="{6D9FB355-D34C-46DD-BB2F-08812351B23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5" name="正方形/長方形 424">
          <a:extLst>
            <a:ext uri="{FF2B5EF4-FFF2-40B4-BE49-F238E27FC236}">
              <a16:creationId xmlns:a16="http://schemas.microsoft.com/office/drawing/2014/main" id="{10CD2EC0-F79F-4919-9DA2-B4182DAB2E6B}"/>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6" name="正方形/長方形 425">
          <a:extLst>
            <a:ext uri="{FF2B5EF4-FFF2-40B4-BE49-F238E27FC236}">
              <a16:creationId xmlns:a16="http://schemas.microsoft.com/office/drawing/2014/main" id="{6F502C61-8DF9-47E8-A805-5F50E3E0A433}"/>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27" name="正方形/長方形 426">
          <a:extLst>
            <a:ext uri="{FF2B5EF4-FFF2-40B4-BE49-F238E27FC236}">
              <a16:creationId xmlns:a16="http://schemas.microsoft.com/office/drawing/2014/main" id="{47D363F0-143D-4913-9E9C-1B595A02B2D7}"/>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28" name="正方形/長方形 427">
          <a:extLst>
            <a:ext uri="{FF2B5EF4-FFF2-40B4-BE49-F238E27FC236}">
              <a16:creationId xmlns:a16="http://schemas.microsoft.com/office/drawing/2014/main" id="{29D0F890-1CFD-49E6-AB5C-53D126FAEFBE}"/>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29" name="テキスト ボックス 428">
          <a:extLst>
            <a:ext uri="{FF2B5EF4-FFF2-40B4-BE49-F238E27FC236}">
              <a16:creationId xmlns:a16="http://schemas.microsoft.com/office/drawing/2014/main" id="{8140E0E7-C670-4F4B-94C0-D341272E0BA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30" name="直線コネクタ 429">
          <a:extLst>
            <a:ext uri="{FF2B5EF4-FFF2-40B4-BE49-F238E27FC236}">
              <a16:creationId xmlns:a16="http://schemas.microsoft.com/office/drawing/2014/main" id="{96DE0C4D-25E9-4114-9E02-301B3CB19713}"/>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31" name="直線コネクタ 430">
          <a:extLst>
            <a:ext uri="{FF2B5EF4-FFF2-40B4-BE49-F238E27FC236}">
              <a16:creationId xmlns:a16="http://schemas.microsoft.com/office/drawing/2014/main" id="{6F7BB9B2-1C40-4FA4-A922-54BCECDA01F3}"/>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32" name="テキスト ボックス 431">
          <a:extLst>
            <a:ext uri="{FF2B5EF4-FFF2-40B4-BE49-F238E27FC236}">
              <a16:creationId xmlns:a16="http://schemas.microsoft.com/office/drawing/2014/main" id="{B1DFCE69-4254-437C-8FD5-B28C71816DD7}"/>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33" name="直線コネクタ 432">
          <a:extLst>
            <a:ext uri="{FF2B5EF4-FFF2-40B4-BE49-F238E27FC236}">
              <a16:creationId xmlns:a16="http://schemas.microsoft.com/office/drawing/2014/main" id="{D22D7C21-E4E4-48F2-9DF8-4D765701D1D7}"/>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34" name="テキスト ボックス 433">
          <a:extLst>
            <a:ext uri="{FF2B5EF4-FFF2-40B4-BE49-F238E27FC236}">
              <a16:creationId xmlns:a16="http://schemas.microsoft.com/office/drawing/2014/main" id="{CE4FDE42-D37C-4558-9572-429B0BC7817B}"/>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35" name="直線コネクタ 434">
          <a:extLst>
            <a:ext uri="{FF2B5EF4-FFF2-40B4-BE49-F238E27FC236}">
              <a16:creationId xmlns:a16="http://schemas.microsoft.com/office/drawing/2014/main" id="{7C5F74C6-D487-4FA3-B990-BB23D5E36349}"/>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36" name="テキスト ボックス 435">
          <a:extLst>
            <a:ext uri="{FF2B5EF4-FFF2-40B4-BE49-F238E27FC236}">
              <a16:creationId xmlns:a16="http://schemas.microsoft.com/office/drawing/2014/main" id="{2C8CC974-A835-4981-B8E1-F2A34793278F}"/>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37" name="直線コネクタ 436">
          <a:extLst>
            <a:ext uri="{FF2B5EF4-FFF2-40B4-BE49-F238E27FC236}">
              <a16:creationId xmlns:a16="http://schemas.microsoft.com/office/drawing/2014/main" id="{9B58BAA5-2916-45F5-87FC-94AFD0A5B8F4}"/>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38" name="テキスト ボックス 437">
          <a:extLst>
            <a:ext uri="{FF2B5EF4-FFF2-40B4-BE49-F238E27FC236}">
              <a16:creationId xmlns:a16="http://schemas.microsoft.com/office/drawing/2014/main" id="{3B6F93F6-60DA-4F58-84A9-F1E42997EEBC}"/>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39" name="直線コネクタ 438">
          <a:extLst>
            <a:ext uri="{FF2B5EF4-FFF2-40B4-BE49-F238E27FC236}">
              <a16:creationId xmlns:a16="http://schemas.microsoft.com/office/drawing/2014/main" id="{E68A55BC-0C53-4B4E-92BD-264801FB61B8}"/>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440" name="テキスト ボックス 439">
          <a:extLst>
            <a:ext uri="{FF2B5EF4-FFF2-40B4-BE49-F238E27FC236}">
              <a16:creationId xmlns:a16="http://schemas.microsoft.com/office/drawing/2014/main" id="{F053F4BF-07AC-4E11-B4DE-2D3425012E4C}"/>
            </a:ext>
          </a:extLst>
        </xdr:cNvPr>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41" name="直線コネクタ 440">
          <a:extLst>
            <a:ext uri="{FF2B5EF4-FFF2-40B4-BE49-F238E27FC236}">
              <a16:creationId xmlns:a16="http://schemas.microsoft.com/office/drawing/2014/main" id="{C37BBEE7-D018-4CDB-A135-F2C74F83C531}"/>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442" name="テキスト ボックス 441">
          <a:extLst>
            <a:ext uri="{FF2B5EF4-FFF2-40B4-BE49-F238E27FC236}">
              <a16:creationId xmlns:a16="http://schemas.microsoft.com/office/drawing/2014/main" id="{409F5257-1986-4769-81E2-CEAE4ACA5C5A}"/>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43" name="直線コネクタ 442">
          <a:extLst>
            <a:ext uri="{FF2B5EF4-FFF2-40B4-BE49-F238E27FC236}">
              <a16:creationId xmlns:a16="http://schemas.microsoft.com/office/drawing/2014/main" id="{0B51F283-C146-4BDC-8E27-9C4ED300C945}"/>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44" name="テキスト ボックス 443">
          <a:extLst>
            <a:ext uri="{FF2B5EF4-FFF2-40B4-BE49-F238E27FC236}">
              <a16:creationId xmlns:a16="http://schemas.microsoft.com/office/drawing/2014/main" id="{16FA74D8-7672-412F-A6BF-6570397B1DF6}"/>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45" name="【学校施設】&#10;一人当たり面積グラフ枠">
          <a:extLst>
            <a:ext uri="{FF2B5EF4-FFF2-40B4-BE49-F238E27FC236}">
              <a16:creationId xmlns:a16="http://schemas.microsoft.com/office/drawing/2014/main" id="{F3B7A8E1-C101-4810-8BE1-E969D38AFDB9}"/>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93290</xdr:rowOff>
    </xdr:from>
    <xdr:to>
      <xdr:col>116</xdr:col>
      <xdr:colOff>62864</xdr:colOff>
      <xdr:row>64</xdr:row>
      <xdr:rowOff>33419</xdr:rowOff>
    </xdr:to>
    <xdr:cxnSp macro="">
      <xdr:nvCxnSpPr>
        <xdr:cNvPr id="446" name="直線コネクタ 445">
          <a:extLst>
            <a:ext uri="{FF2B5EF4-FFF2-40B4-BE49-F238E27FC236}">
              <a16:creationId xmlns:a16="http://schemas.microsoft.com/office/drawing/2014/main" id="{144F697E-4788-48E5-B690-1B615A0B56CE}"/>
            </a:ext>
          </a:extLst>
        </xdr:cNvPr>
        <xdr:cNvCxnSpPr/>
      </xdr:nvCxnSpPr>
      <xdr:spPr>
        <a:xfrm flipV="1">
          <a:off x="22160864" y="9694490"/>
          <a:ext cx="0" cy="1311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37246</xdr:rowOff>
    </xdr:from>
    <xdr:ext cx="469744" cy="259045"/>
    <xdr:sp macro="" textlink="">
      <xdr:nvSpPr>
        <xdr:cNvPr id="447" name="【学校施設】&#10;一人当たり面積最小値テキスト">
          <a:extLst>
            <a:ext uri="{FF2B5EF4-FFF2-40B4-BE49-F238E27FC236}">
              <a16:creationId xmlns:a16="http://schemas.microsoft.com/office/drawing/2014/main" id="{5FD37839-4AA8-486E-A294-DD29AE16492F}"/>
            </a:ext>
          </a:extLst>
        </xdr:cNvPr>
        <xdr:cNvSpPr txBox="1"/>
      </xdr:nvSpPr>
      <xdr:spPr>
        <a:xfrm>
          <a:off x="22199600" y="11010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33419</xdr:rowOff>
    </xdr:from>
    <xdr:to>
      <xdr:col>116</xdr:col>
      <xdr:colOff>152400</xdr:colOff>
      <xdr:row>64</xdr:row>
      <xdr:rowOff>33419</xdr:rowOff>
    </xdr:to>
    <xdr:cxnSp macro="">
      <xdr:nvCxnSpPr>
        <xdr:cNvPr id="448" name="直線コネクタ 447">
          <a:extLst>
            <a:ext uri="{FF2B5EF4-FFF2-40B4-BE49-F238E27FC236}">
              <a16:creationId xmlns:a16="http://schemas.microsoft.com/office/drawing/2014/main" id="{715004D7-2A17-4293-A31B-9D47CA135717}"/>
            </a:ext>
          </a:extLst>
        </xdr:cNvPr>
        <xdr:cNvCxnSpPr/>
      </xdr:nvCxnSpPr>
      <xdr:spPr>
        <a:xfrm>
          <a:off x="22072600" y="11006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39967</xdr:rowOff>
    </xdr:from>
    <xdr:ext cx="534377" cy="259045"/>
    <xdr:sp macro="" textlink="">
      <xdr:nvSpPr>
        <xdr:cNvPr id="449" name="【学校施設】&#10;一人当たり面積最大値テキスト">
          <a:extLst>
            <a:ext uri="{FF2B5EF4-FFF2-40B4-BE49-F238E27FC236}">
              <a16:creationId xmlns:a16="http://schemas.microsoft.com/office/drawing/2014/main" id="{B6C29058-A51F-4B02-B8C4-60A0B532022A}"/>
            </a:ext>
          </a:extLst>
        </xdr:cNvPr>
        <xdr:cNvSpPr txBox="1"/>
      </xdr:nvSpPr>
      <xdr:spPr>
        <a:xfrm>
          <a:off x="22199600" y="9469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93290</xdr:rowOff>
    </xdr:from>
    <xdr:to>
      <xdr:col>116</xdr:col>
      <xdr:colOff>152400</xdr:colOff>
      <xdr:row>56</xdr:row>
      <xdr:rowOff>93290</xdr:rowOff>
    </xdr:to>
    <xdr:cxnSp macro="">
      <xdr:nvCxnSpPr>
        <xdr:cNvPr id="450" name="直線コネクタ 449">
          <a:extLst>
            <a:ext uri="{FF2B5EF4-FFF2-40B4-BE49-F238E27FC236}">
              <a16:creationId xmlns:a16="http://schemas.microsoft.com/office/drawing/2014/main" id="{FD0054FC-2433-429B-9149-4806D158A2E4}"/>
            </a:ext>
          </a:extLst>
        </xdr:cNvPr>
        <xdr:cNvCxnSpPr/>
      </xdr:nvCxnSpPr>
      <xdr:spPr>
        <a:xfrm>
          <a:off x="22072600" y="9694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164282</xdr:rowOff>
    </xdr:from>
    <xdr:ext cx="469744" cy="259045"/>
    <xdr:sp macro="" textlink="">
      <xdr:nvSpPr>
        <xdr:cNvPr id="451" name="【学校施設】&#10;一人当たり面積平均値テキスト">
          <a:extLst>
            <a:ext uri="{FF2B5EF4-FFF2-40B4-BE49-F238E27FC236}">
              <a16:creationId xmlns:a16="http://schemas.microsoft.com/office/drawing/2014/main" id="{566E89B5-500D-44B0-91B1-8250689180AA}"/>
            </a:ext>
          </a:extLst>
        </xdr:cNvPr>
        <xdr:cNvSpPr txBox="1"/>
      </xdr:nvSpPr>
      <xdr:spPr>
        <a:xfrm>
          <a:off x="22199600" y="106227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14405</xdr:rowOff>
    </xdr:from>
    <xdr:to>
      <xdr:col>116</xdr:col>
      <xdr:colOff>114300</xdr:colOff>
      <xdr:row>62</xdr:row>
      <xdr:rowOff>116005</xdr:rowOff>
    </xdr:to>
    <xdr:sp macro="" textlink="">
      <xdr:nvSpPr>
        <xdr:cNvPr id="452" name="フローチャート: 判断 451">
          <a:extLst>
            <a:ext uri="{FF2B5EF4-FFF2-40B4-BE49-F238E27FC236}">
              <a16:creationId xmlns:a16="http://schemas.microsoft.com/office/drawing/2014/main" id="{28464F26-9088-4F8A-9DB7-A275BCA284FF}"/>
            </a:ext>
          </a:extLst>
        </xdr:cNvPr>
        <xdr:cNvSpPr/>
      </xdr:nvSpPr>
      <xdr:spPr>
        <a:xfrm>
          <a:off x="22110700" y="1064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150477</xdr:rowOff>
    </xdr:from>
    <xdr:to>
      <xdr:col>112</xdr:col>
      <xdr:colOff>38100</xdr:colOff>
      <xdr:row>62</xdr:row>
      <xdr:rowOff>80627</xdr:rowOff>
    </xdr:to>
    <xdr:sp macro="" textlink="">
      <xdr:nvSpPr>
        <xdr:cNvPr id="453" name="フローチャート: 判断 452">
          <a:extLst>
            <a:ext uri="{FF2B5EF4-FFF2-40B4-BE49-F238E27FC236}">
              <a16:creationId xmlns:a16="http://schemas.microsoft.com/office/drawing/2014/main" id="{A9FCFD9F-A5AE-48EA-B026-7F140E7ECD4A}"/>
            </a:ext>
          </a:extLst>
        </xdr:cNvPr>
        <xdr:cNvSpPr/>
      </xdr:nvSpPr>
      <xdr:spPr>
        <a:xfrm>
          <a:off x="21272500" y="1060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12337</xdr:rowOff>
    </xdr:from>
    <xdr:to>
      <xdr:col>107</xdr:col>
      <xdr:colOff>101600</xdr:colOff>
      <xdr:row>62</xdr:row>
      <xdr:rowOff>113937</xdr:rowOff>
    </xdr:to>
    <xdr:sp macro="" textlink="">
      <xdr:nvSpPr>
        <xdr:cNvPr id="454" name="フローチャート: 判断 453">
          <a:extLst>
            <a:ext uri="{FF2B5EF4-FFF2-40B4-BE49-F238E27FC236}">
              <a16:creationId xmlns:a16="http://schemas.microsoft.com/office/drawing/2014/main" id="{2ED85BA1-8FC2-4D4C-BA36-BB285AE6EC2F}"/>
            </a:ext>
          </a:extLst>
        </xdr:cNvPr>
        <xdr:cNvSpPr/>
      </xdr:nvSpPr>
      <xdr:spPr>
        <a:xfrm>
          <a:off x="20383500" y="1064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55" name="テキスト ボックス 454">
          <a:extLst>
            <a:ext uri="{FF2B5EF4-FFF2-40B4-BE49-F238E27FC236}">
              <a16:creationId xmlns:a16="http://schemas.microsoft.com/office/drawing/2014/main" id="{978D5F4A-DFDF-460B-B12D-7BCB6855A64E}"/>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56" name="テキスト ボックス 455">
          <a:extLst>
            <a:ext uri="{FF2B5EF4-FFF2-40B4-BE49-F238E27FC236}">
              <a16:creationId xmlns:a16="http://schemas.microsoft.com/office/drawing/2014/main" id="{A23D4121-E974-4CCB-818D-B01E920E7D6C}"/>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57" name="テキスト ボックス 456">
          <a:extLst>
            <a:ext uri="{FF2B5EF4-FFF2-40B4-BE49-F238E27FC236}">
              <a16:creationId xmlns:a16="http://schemas.microsoft.com/office/drawing/2014/main" id="{01577423-8244-4986-80CA-C4CE15B64507}"/>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58" name="テキスト ボックス 457">
          <a:extLst>
            <a:ext uri="{FF2B5EF4-FFF2-40B4-BE49-F238E27FC236}">
              <a16:creationId xmlns:a16="http://schemas.microsoft.com/office/drawing/2014/main" id="{B74B6A8B-9195-4780-8B08-4117765E0377}"/>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59" name="テキスト ボックス 458">
          <a:extLst>
            <a:ext uri="{FF2B5EF4-FFF2-40B4-BE49-F238E27FC236}">
              <a16:creationId xmlns:a16="http://schemas.microsoft.com/office/drawing/2014/main" id="{DF1243A3-2CB0-4D4E-8F49-2672CAB5AC72}"/>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133604</xdr:rowOff>
    </xdr:from>
    <xdr:to>
      <xdr:col>112</xdr:col>
      <xdr:colOff>38100</xdr:colOff>
      <xdr:row>62</xdr:row>
      <xdr:rowOff>63754</xdr:rowOff>
    </xdr:to>
    <xdr:sp macro="" textlink="">
      <xdr:nvSpPr>
        <xdr:cNvPr id="460" name="楕円 459">
          <a:extLst>
            <a:ext uri="{FF2B5EF4-FFF2-40B4-BE49-F238E27FC236}">
              <a16:creationId xmlns:a16="http://schemas.microsoft.com/office/drawing/2014/main" id="{B179C274-4685-48EE-A99A-ADC96E18B8F6}"/>
            </a:ext>
          </a:extLst>
        </xdr:cNvPr>
        <xdr:cNvSpPr/>
      </xdr:nvSpPr>
      <xdr:spPr>
        <a:xfrm>
          <a:off x="21272500" y="10592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62</xdr:row>
      <xdr:rowOff>71754</xdr:rowOff>
    </xdr:from>
    <xdr:ext cx="469744" cy="259045"/>
    <xdr:sp macro="" textlink="">
      <xdr:nvSpPr>
        <xdr:cNvPr id="461" name="n_1aveValue【学校施設】&#10;一人当たり面積">
          <a:extLst>
            <a:ext uri="{FF2B5EF4-FFF2-40B4-BE49-F238E27FC236}">
              <a16:creationId xmlns:a16="http://schemas.microsoft.com/office/drawing/2014/main" id="{7627C1E0-CF7C-4F79-80FF-55E6C4863E6C}"/>
            </a:ext>
          </a:extLst>
        </xdr:cNvPr>
        <xdr:cNvSpPr txBox="1"/>
      </xdr:nvSpPr>
      <xdr:spPr>
        <a:xfrm>
          <a:off x="21075727" y="10701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130464</xdr:rowOff>
    </xdr:from>
    <xdr:ext cx="469744" cy="259045"/>
    <xdr:sp macro="" textlink="">
      <xdr:nvSpPr>
        <xdr:cNvPr id="462" name="n_2aveValue【学校施設】&#10;一人当たり面積">
          <a:extLst>
            <a:ext uri="{FF2B5EF4-FFF2-40B4-BE49-F238E27FC236}">
              <a16:creationId xmlns:a16="http://schemas.microsoft.com/office/drawing/2014/main" id="{8562CB30-15F9-4F8A-9F30-824E30EE7055}"/>
            </a:ext>
          </a:extLst>
        </xdr:cNvPr>
        <xdr:cNvSpPr txBox="1"/>
      </xdr:nvSpPr>
      <xdr:spPr>
        <a:xfrm>
          <a:off x="20199427" y="1041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80281</xdr:rowOff>
    </xdr:from>
    <xdr:ext cx="469744" cy="259045"/>
    <xdr:sp macro="" textlink="">
      <xdr:nvSpPr>
        <xdr:cNvPr id="463" name="n_1mainValue【学校施設】&#10;一人当たり面積">
          <a:extLst>
            <a:ext uri="{FF2B5EF4-FFF2-40B4-BE49-F238E27FC236}">
              <a16:creationId xmlns:a16="http://schemas.microsoft.com/office/drawing/2014/main" id="{523DF447-3373-49A6-BDF5-C527404F9DCA}"/>
            </a:ext>
          </a:extLst>
        </xdr:cNvPr>
        <xdr:cNvSpPr txBox="1"/>
      </xdr:nvSpPr>
      <xdr:spPr>
        <a:xfrm>
          <a:off x="21075727" y="10367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64" name="正方形/長方形 463">
          <a:extLst>
            <a:ext uri="{FF2B5EF4-FFF2-40B4-BE49-F238E27FC236}">
              <a16:creationId xmlns:a16="http://schemas.microsoft.com/office/drawing/2014/main" id="{69561BB9-E5F0-4AB9-82FB-B4D2AA33D48E}"/>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65" name="正方形/長方形 464">
          <a:extLst>
            <a:ext uri="{FF2B5EF4-FFF2-40B4-BE49-F238E27FC236}">
              <a16:creationId xmlns:a16="http://schemas.microsoft.com/office/drawing/2014/main" id="{8F92DF1D-6134-40FD-B3A3-0B4A40EBAEDD}"/>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66" name="正方形/長方形 465">
          <a:extLst>
            <a:ext uri="{FF2B5EF4-FFF2-40B4-BE49-F238E27FC236}">
              <a16:creationId xmlns:a16="http://schemas.microsoft.com/office/drawing/2014/main" id="{96701702-0E2C-42D3-A0AA-FE1E9CF084D1}"/>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67" name="正方形/長方形 466">
          <a:extLst>
            <a:ext uri="{FF2B5EF4-FFF2-40B4-BE49-F238E27FC236}">
              <a16:creationId xmlns:a16="http://schemas.microsoft.com/office/drawing/2014/main" id="{1AB5AD41-44E7-4E61-9666-3C2EE6336645}"/>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68" name="正方形/長方形 467">
          <a:extLst>
            <a:ext uri="{FF2B5EF4-FFF2-40B4-BE49-F238E27FC236}">
              <a16:creationId xmlns:a16="http://schemas.microsoft.com/office/drawing/2014/main" id="{AC99E930-54BE-4D60-8509-60046D83BC8E}"/>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69" name="正方形/長方形 468">
          <a:extLst>
            <a:ext uri="{FF2B5EF4-FFF2-40B4-BE49-F238E27FC236}">
              <a16:creationId xmlns:a16="http://schemas.microsoft.com/office/drawing/2014/main" id="{7A1EE3DA-ED20-436A-8740-FFE41C3442CD}"/>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70" name="正方形/長方形 469">
          <a:extLst>
            <a:ext uri="{FF2B5EF4-FFF2-40B4-BE49-F238E27FC236}">
              <a16:creationId xmlns:a16="http://schemas.microsoft.com/office/drawing/2014/main" id="{1B182DBC-C463-4928-A79D-059A3C0CDCE1}"/>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71" name="正方形/長方形 470">
          <a:extLst>
            <a:ext uri="{FF2B5EF4-FFF2-40B4-BE49-F238E27FC236}">
              <a16:creationId xmlns:a16="http://schemas.microsoft.com/office/drawing/2014/main" id="{19A29566-DDE0-4F7F-9F2B-798838B5A23B}"/>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72" name="正方形/長方形 471">
          <a:extLst>
            <a:ext uri="{FF2B5EF4-FFF2-40B4-BE49-F238E27FC236}">
              <a16:creationId xmlns:a16="http://schemas.microsoft.com/office/drawing/2014/main" id="{64B69982-1E2E-46BF-BA79-9209FB047581}"/>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73" name="正方形/長方形 472">
          <a:extLst>
            <a:ext uri="{FF2B5EF4-FFF2-40B4-BE49-F238E27FC236}">
              <a16:creationId xmlns:a16="http://schemas.microsoft.com/office/drawing/2014/main" id="{CF0A1219-E97C-46B7-AA3A-50649A955D39}"/>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74" name="正方形/長方形 473">
          <a:extLst>
            <a:ext uri="{FF2B5EF4-FFF2-40B4-BE49-F238E27FC236}">
              <a16:creationId xmlns:a16="http://schemas.microsoft.com/office/drawing/2014/main" id="{0D2DE0AF-55EB-4E70-8EEE-ABDE856A600A}"/>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75" name="正方形/長方形 474">
          <a:extLst>
            <a:ext uri="{FF2B5EF4-FFF2-40B4-BE49-F238E27FC236}">
              <a16:creationId xmlns:a16="http://schemas.microsoft.com/office/drawing/2014/main" id="{EB5A7641-2C37-4198-ACAA-D522CDA92891}"/>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76" name="正方形/長方形 475">
          <a:extLst>
            <a:ext uri="{FF2B5EF4-FFF2-40B4-BE49-F238E27FC236}">
              <a16:creationId xmlns:a16="http://schemas.microsoft.com/office/drawing/2014/main" id="{D09520EF-C042-4A65-BCC6-A8BBAE92BE94}"/>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77" name="正方形/長方形 476">
          <a:extLst>
            <a:ext uri="{FF2B5EF4-FFF2-40B4-BE49-F238E27FC236}">
              <a16:creationId xmlns:a16="http://schemas.microsoft.com/office/drawing/2014/main" id="{21454FFC-629E-4CC8-BB1C-454E38FCF446}"/>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78" name="正方形/長方形 477">
          <a:extLst>
            <a:ext uri="{FF2B5EF4-FFF2-40B4-BE49-F238E27FC236}">
              <a16:creationId xmlns:a16="http://schemas.microsoft.com/office/drawing/2014/main" id="{845A555A-A5D3-473F-9E68-A375AEF42397}"/>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79" name="正方形/長方形 478">
          <a:extLst>
            <a:ext uri="{FF2B5EF4-FFF2-40B4-BE49-F238E27FC236}">
              <a16:creationId xmlns:a16="http://schemas.microsoft.com/office/drawing/2014/main" id="{97EA6AF7-4208-4683-B441-E32F5FAB4774}"/>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80" name="正方形/長方形 479">
          <a:extLst>
            <a:ext uri="{FF2B5EF4-FFF2-40B4-BE49-F238E27FC236}">
              <a16:creationId xmlns:a16="http://schemas.microsoft.com/office/drawing/2014/main" id="{B6DE6024-CEB0-4077-A0B4-284804526BC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81" name="正方形/長方形 480">
          <a:extLst>
            <a:ext uri="{FF2B5EF4-FFF2-40B4-BE49-F238E27FC236}">
              <a16:creationId xmlns:a16="http://schemas.microsoft.com/office/drawing/2014/main" id="{386DF496-3B87-4E57-8DDA-6B5B426154BF}"/>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82" name="正方形/長方形 481">
          <a:extLst>
            <a:ext uri="{FF2B5EF4-FFF2-40B4-BE49-F238E27FC236}">
              <a16:creationId xmlns:a16="http://schemas.microsoft.com/office/drawing/2014/main" id="{F765A730-0D25-4D73-9D9B-3E4C24732728}"/>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83" name="正方形/長方形 482">
          <a:extLst>
            <a:ext uri="{FF2B5EF4-FFF2-40B4-BE49-F238E27FC236}">
              <a16:creationId xmlns:a16="http://schemas.microsoft.com/office/drawing/2014/main" id="{2C6A7C9A-6694-4ADC-9C05-68EE35699296}"/>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84" name="正方形/長方形 483">
          <a:extLst>
            <a:ext uri="{FF2B5EF4-FFF2-40B4-BE49-F238E27FC236}">
              <a16:creationId xmlns:a16="http://schemas.microsoft.com/office/drawing/2014/main" id="{A5E80B0A-D9C3-4638-8AD4-BE46E26A0FA5}"/>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85" name="正方形/長方形 484">
          <a:extLst>
            <a:ext uri="{FF2B5EF4-FFF2-40B4-BE49-F238E27FC236}">
              <a16:creationId xmlns:a16="http://schemas.microsoft.com/office/drawing/2014/main" id="{7227032F-B5BE-48AC-9CDA-054521DFCC89}"/>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86" name="正方形/長方形 485">
          <a:extLst>
            <a:ext uri="{FF2B5EF4-FFF2-40B4-BE49-F238E27FC236}">
              <a16:creationId xmlns:a16="http://schemas.microsoft.com/office/drawing/2014/main" id="{D7A157E0-0867-47C2-BAA1-15129C51DBFC}"/>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87" name="正方形/長方形 486">
          <a:extLst>
            <a:ext uri="{FF2B5EF4-FFF2-40B4-BE49-F238E27FC236}">
              <a16:creationId xmlns:a16="http://schemas.microsoft.com/office/drawing/2014/main" id="{60D7802B-2248-466C-9617-7653A46ABF2D}"/>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88" name="テキスト ボックス 487">
          <a:extLst>
            <a:ext uri="{FF2B5EF4-FFF2-40B4-BE49-F238E27FC236}">
              <a16:creationId xmlns:a16="http://schemas.microsoft.com/office/drawing/2014/main" id="{62FE7F06-818B-4242-97AA-5341FBF83ADA}"/>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89" name="直線コネクタ 488">
          <a:extLst>
            <a:ext uri="{FF2B5EF4-FFF2-40B4-BE49-F238E27FC236}">
              <a16:creationId xmlns:a16="http://schemas.microsoft.com/office/drawing/2014/main" id="{A5A408A2-644E-41F3-B89D-C528EC5E79A7}"/>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490" name="直線コネクタ 489">
          <a:extLst>
            <a:ext uri="{FF2B5EF4-FFF2-40B4-BE49-F238E27FC236}">
              <a16:creationId xmlns:a16="http://schemas.microsoft.com/office/drawing/2014/main" id="{E391BC7F-6DFE-45DE-8161-8A37A96929FA}"/>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491" name="テキスト ボックス 490">
          <a:extLst>
            <a:ext uri="{FF2B5EF4-FFF2-40B4-BE49-F238E27FC236}">
              <a16:creationId xmlns:a16="http://schemas.microsoft.com/office/drawing/2014/main" id="{E6764C8E-B917-4B79-B2E2-407AC9A9502A}"/>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92" name="直線コネクタ 491">
          <a:extLst>
            <a:ext uri="{FF2B5EF4-FFF2-40B4-BE49-F238E27FC236}">
              <a16:creationId xmlns:a16="http://schemas.microsoft.com/office/drawing/2014/main" id="{95EFCE62-2DF9-44FA-8A85-51AEEA2AC399}"/>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93" name="テキスト ボックス 492">
          <a:extLst>
            <a:ext uri="{FF2B5EF4-FFF2-40B4-BE49-F238E27FC236}">
              <a16:creationId xmlns:a16="http://schemas.microsoft.com/office/drawing/2014/main" id="{4FB5190E-E596-4C7E-9563-A780738A88B2}"/>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94" name="直線コネクタ 493">
          <a:extLst>
            <a:ext uri="{FF2B5EF4-FFF2-40B4-BE49-F238E27FC236}">
              <a16:creationId xmlns:a16="http://schemas.microsoft.com/office/drawing/2014/main" id="{EB27F48D-C6D1-4294-835C-CC939E24C50F}"/>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95" name="テキスト ボックス 494">
          <a:extLst>
            <a:ext uri="{FF2B5EF4-FFF2-40B4-BE49-F238E27FC236}">
              <a16:creationId xmlns:a16="http://schemas.microsoft.com/office/drawing/2014/main" id="{82705364-BAE6-46F9-8C58-CD213FA8B9B8}"/>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96" name="直線コネクタ 495">
          <a:extLst>
            <a:ext uri="{FF2B5EF4-FFF2-40B4-BE49-F238E27FC236}">
              <a16:creationId xmlns:a16="http://schemas.microsoft.com/office/drawing/2014/main" id="{40F17931-0574-4545-B770-F9A283509E6D}"/>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97" name="テキスト ボックス 496">
          <a:extLst>
            <a:ext uri="{FF2B5EF4-FFF2-40B4-BE49-F238E27FC236}">
              <a16:creationId xmlns:a16="http://schemas.microsoft.com/office/drawing/2014/main" id="{114C0B99-5C39-4A11-9CA2-75FA0D32F9E6}"/>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98" name="直線コネクタ 497">
          <a:extLst>
            <a:ext uri="{FF2B5EF4-FFF2-40B4-BE49-F238E27FC236}">
              <a16:creationId xmlns:a16="http://schemas.microsoft.com/office/drawing/2014/main" id="{9E8481D8-3F98-4B00-8B76-E12FF3024A62}"/>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99" name="テキスト ボックス 498">
          <a:extLst>
            <a:ext uri="{FF2B5EF4-FFF2-40B4-BE49-F238E27FC236}">
              <a16:creationId xmlns:a16="http://schemas.microsoft.com/office/drawing/2014/main" id="{6AE858C2-C309-4686-92AC-694FD7247D65}"/>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00" name="直線コネクタ 499">
          <a:extLst>
            <a:ext uri="{FF2B5EF4-FFF2-40B4-BE49-F238E27FC236}">
              <a16:creationId xmlns:a16="http://schemas.microsoft.com/office/drawing/2014/main" id="{C422B76B-8271-4365-9607-8E9723790603}"/>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01" name="テキスト ボックス 500">
          <a:extLst>
            <a:ext uri="{FF2B5EF4-FFF2-40B4-BE49-F238E27FC236}">
              <a16:creationId xmlns:a16="http://schemas.microsoft.com/office/drawing/2014/main" id="{548DCE68-9981-45B2-A54E-2982E116E11F}"/>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02" name="直線コネクタ 501">
          <a:extLst>
            <a:ext uri="{FF2B5EF4-FFF2-40B4-BE49-F238E27FC236}">
              <a16:creationId xmlns:a16="http://schemas.microsoft.com/office/drawing/2014/main" id="{6944479C-F1CE-4408-B33E-6BE8B837AD35}"/>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03" name="テキスト ボックス 502">
          <a:extLst>
            <a:ext uri="{FF2B5EF4-FFF2-40B4-BE49-F238E27FC236}">
              <a16:creationId xmlns:a16="http://schemas.microsoft.com/office/drawing/2014/main" id="{7983BCD3-E2C9-4618-B4E5-C3A5EC71B3D2}"/>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04" name="【公民館】&#10;有形固定資産減価償却率グラフ枠">
          <a:extLst>
            <a:ext uri="{FF2B5EF4-FFF2-40B4-BE49-F238E27FC236}">
              <a16:creationId xmlns:a16="http://schemas.microsoft.com/office/drawing/2014/main" id="{A7312C0A-A890-43C8-BC21-4EE8EE90058F}"/>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51707</xdr:rowOff>
    </xdr:to>
    <xdr:cxnSp macro="">
      <xdr:nvCxnSpPr>
        <xdr:cNvPr id="505" name="直線コネクタ 504">
          <a:extLst>
            <a:ext uri="{FF2B5EF4-FFF2-40B4-BE49-F238E27FC236}">
              <a16:creationId xmlns:a16="http://schemas.microsoft.com/office/drawing/2014/main" id="{2DA7DF65-2A7D-4B2C-8C78-F8F5C93494B6}"/>
            </a:ext>
          </a:extLst>
        </xdr:cNvPr>
        <xdr:cNvCxnSpPr/>
      </xdr:nvCxnSpPr>
      <xdr:spPr>
        <a:xfrm flipV="1">
          <a:off x="16318864" y="17090571"/>
          <a:ext cx="0" cy="1477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55534</xdr:rowOff>
    </xdr:from>
    <xdr:ext cx="340478" cy="259045"/>
    <xdr:sp macro="" textlink="">
      <xdr:nvSpPr>
        <xdr:cNvPr id="506" name="【公民館】&#10;有形固定資産減価償却率最小値テキスト">
          <a:extLst>
            <a:ext uri="{FF2B5EF4-FFF2-40B4-BE49-F238E27FC236}">
              <a16:creationId xmlns:a16="http://schemas.microsoft.com/office/drawing/2014/main" id="{901BAE86-6027-4071-8C5D-8376363969FD}"/>
            </a:ext>
          </a:extLst>
        </xdr:cNvPr>
        <xdr:cNvSpPr txBox="1"/>
      </xdr:nvSpPr>
      <xdr:spPr>
        <a:xfrm>
          <a:off x="16357600" y="185721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51707</xdr:rowOff>
    </xdr:from>
    <xdr:to>
      <xdr:col>86</xdr:col>
      <xdr:colOff>25400</xdr:colOff>
      <xdr:row>108</xdr:row>
      <xdr:rowOff>51707</xdr:rowOff>
    </xdr:to>
    <xdr:cxnSp macro="">
      <xdr:nvCxnSpPr>
        <xdr:cNvPr id="507" name="直線コネクタ 506">
          <a:extLst>
            <a:ext uri="{FF2B5EF4-FFF2-40B4-BE49-F238E27FC236}">
              <a16:creationId xmlns:a16="http://schemas.microsoft.com/office/drawing/2014/main" id="{C6A2F154-AAC9-4B6F-B6D5-E56770550F18}"/>
            </a:ext>
          </a:extLst>
        </xdr:cNvPr>
        <xdr:cNvCxnSpPr/>
      </xdr:nvCxnSpPr>
      <xdr:spPr>
        <a:xfrm>
          <a:off x="16230600" y="18568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08" name="【公民館】&#10;有形固定資産減価償却率最大値テキスト">
          <a:extLst>
            <a:ext uri="{FF2B5EF4-FFF2-40B4-BE49-F238E27FC236}">
              <a16:creationId xmlns:a16="http://schemas.microsoft.com/office/drawing/2014/main" id="{545EA79C-E30A-4C7C-8188-BD25C91C31EC}"/>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09" name="直線コネクタ 508">
          <a:extLst>
            <a:ext uri="{FF2B5EF4-FFF2-40B4-BE49-F238E27FC236}">
              <a16:creationId xmlns:a16="http://schemas.microsoft.com/office/drawing/2014/main" id="{2C5AD379-192D-4AFE-A84C-EE8F351C4A27}"/>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15257</xdr:rowOff>
    </xdr:from>
    <xdr:ext cx="405111" cy="259045"/>
    <xdr:sp macro="" textlink="">
      <xdr:nvSpPr>
        <xdr:cNvPr id="510" name="【公民館】&#10;有形固定資産減価償却率平均値テキスト">
          <a:extLst>
            <a:ext uri="{FF2B5EF4-FFF2-40B4-BE49-F238E27FC236}">
              <a16:creationId xmlns:a16="http://schemas.microsoft.com/office/drawing/2014/main" id="{E300EDC7-3057-4431-A31D-889E642F0194}"/>
            </a:ext>
          </a:extLst>
        </xdr:cNvPr>
        <xdr:cNvSpPr txBox="1"/>
      </xdr:nvSpPr>
      <xdr:spPr>
        <a:xfrm>
          <a:off x="16357600" y="17674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36830</xdr:rowOff>
    </xdr:from>
    <xdr:to>
      <xdr:col>85</xdr:col>
      <xdr:colOff>177800</xdr:colOff>
      <xdr:row>103</xdr:row>
      <xdr:rowOff>138430</xdr:rowOff>
    </xdr:to>
    <xdr:sp macro="" textlink="">
      <xdr:nvSpPr>
        <xdr:cNvPr id="511" name="フローチャート: 判断 510">
          <a:extLst>
            <a:ext uri="{FF2B5EF4-FFF2-40B4-BE49-F238E27FC236}">
              <a16:creationId xmlns:a16="http://schemas.microsoft.com/office/drawing/2014/main" id="{A728D3EF-0B6E-4860-915C-14ED6E84C720}"/>
            </a:ext>
          </a:extLst>
        </xdr:cNvPr>
        <xdr:cNvSpPr/>
      </xdr:nvSpPr>
      <xdr:spPr>
        <a:xfrm>
          <a:off x="162687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164193</xdr:rowOff>
    </xdr:from>
    <xdr:to>
      <xdr:col>81</xdr:col>
      <xdr:colOff>101600</xdr:colOff>
      <xdr:row>103</xdr:row>
      <xdr:rowOff>94343</xdr:rowOff>
    </xdr:to>
    <xdr:sp macro="" textlink="">
      <xdr:nvSpPr>
        <xdr:cNvPr id="512" name="フローチャート: 判断 511">
          <a:extLst>
            <a:ext uri="{FF2B5EF4-FFF2-40B4-BE49-F238E27FC236}">
              <a16:creationId xmlns:a16="http://schemas.microsoft.com/office/drawing/2014/main" id="{B48CC359-C652-4F96-BFBE-B6D2BD375BB6}"/>
            </a:ext>
          </a:extLst>
        </xdr:cNvPr>
        <xdr:cNvSpPr/>
      </xdr:nvSpPr>
      <xdr:spPr>
        <a:xfrm>
          <a:off x="15430500" y="1765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79284</xdr:rowOff>
    </xdr:from>
    <xdr:to>
      <xdr:col>76</xdr:col>
      <xdr:colOff>165100</xdr:colOff>
      <xdr:row>104</xdr:row>
      <xdr:rowOff>9434</xdr:rowOff>
    </xdr:to>
    <xdr:sp macro="" textlink="">
      <xdr:nvSpPr>
        <xdr:cNvPr id="513" name="フローチャート: 判断 512">
          <a:extLst>
            <a:ext uri="{FF2B5EF4-FFF2-40B4-BE49-F238E27FC236}">
              <a16:creationId xmlns:a16="http://schemas.microsoft.com/office/drawing/2014/main" id="{F0B7D1D6-5A69-4093-A13F-AD83BECE75EB}"/>
            </a:ext>
          </a:extLst>
        </xdr:cNvPr>
        <xdr:cNvSpPr/>
      </xdr:nvSpPr>
      <xdr:spPr>
        <a:xfrm>
          <a:off x="14541500" y="1773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14" name="テキスト ボックス 513">
          <a:extLst>
            <a:ext uri="{FF2B5EF4-FFF2-40B4-BE49-F238E27FC236}">
              <a16:creationId xmlns:a16="http://schemas.microsoft.com/office/drawing/2014/main" id="{927640F3-D1F7-40D7-860E-E79F211602D8}"/>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15" name="テキスト ボックス 514">
          <a:extLst>
            <a:ext uri="{FF2B5EF4-FFF2-40B4-BE49-F238E27FC236}">
              <a16:creationId xmlns:a16="http://schemas.microsoft.com/office/drawing/2014/main" id="{FA209DB8-3C49-4CA5-B4D0-996B8C58CA36}"/>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16" name="テキスト ボックス 515">
          <a:extLst>
            <a:ext uri="{FF2B5EF4-FFF2-40B4-BE49-F238E27FC236}">
              <a16:creationId xmlns:a16="http://schemas.microsoft.com/office/drawing/2014/main" id="{737BB9F0-C138-4E45-AF61-AECFADE38D7B}"/>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17" name="テキスト ボックス 516">
          <a:extLst>
            <a:ext uri="{FF2B5EF4-FFF2-40B4-BE49-F238E27FC236}">
              <a16:creationId xmlns:a16="http://schemas.microsoft.com/office/drawing/2014/main" id="{20AE55F9-7934-4401-AC5F-764739C89689}"/>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18" name="テキスト ボックス 517">
          <a:extLst>
            <a:ext uri="{FF2B5EF4-FFF2-40B4-BE49-F238E27FC236}">
              <a16:creationId xmlns:a16="http://schemas.microsoft.com/office/drawing/2014/main" id="{5433C371-32F4-42A8-843A-CF98D38EF1A7}"/>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100512</xdr:rowOff>
    </xdr:from>
    <xdr:to>
      <xdr:col>81</xdr:col>
      <xdr:colOff>101600</xdr:colOff>
      <xdr:row>101</xdr:row>
      <xdr:rowOff>30662</xdr:rowOff>
    </xdr:to>
    <xdr:sp macro="" textlink="">
      <xdr:nvSpPr>
        <xdr:cNvPr id="519" name="楕円 518">
          <a:extLst>
            <a:ext uri="{FF2B5EF4-FFF2-40B4-BE49-F238E27FC236}">
              <a16:creationId xmlns:a16="http://schemas.microsoft.com/office/drawing/2014/main" id="{0A8ED5C4-2804-4FEF-B28D-D80E8781470A}"/>
            </a:ext>
          </a:extLst>
        </xdr:cNvPr>
        <xdr:cNvSpPr/>
      </xdr:nvSpPr>
      <xdr:spPr>
        <a:xfrm>
          <a:off x="15430500" y="17245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85470</xdr:rowOff>
    </xdr:from>
    <xdr:ext cx="405111" cy="259045"/>
    <xdr:sp macro="" textlink="">
      <xdr:nvSpPr>
        <xdr:cNvPr id="520" name="n_1aveValue【公民館】&#10;有形固定資産減価償却率">
          <a:extLst>
            <a:ext uri="{FF2B5EF4-FFF2-40B4-BE49-F238E27FC236}">
              <a16:creationId xmlns:a16="http://schemas.microsoft.com/office/drawing/2014/main" id="{B60CDA6D-90E4-4635-A875-BB10C586CF03}"/>
            </a:ext>
          </a:extLst>
        </xdr:cNvPr>
        <xdr:cNvSpPr txBox="1"/>
      </xdr:nvSpPr>
      <xdr:spPr>
        <a:xfrm>
          <a:off x="15266044" y="17744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25961</xdr:rowOff>
    </xdr:from>
    <xdr:ext cx="405111" cy="259045"/>
    <xdr:sp macro="" textlink="">
      <xdr:nvSpPr>
        <xdr:cNvPr id="521" name="n_2aveValue【公民館】&#10;有形固定資産減価償却率">
          <a:extLst>
            <a:ext uri="{FF2B5EF4-FFF2-40B4-BE49-F238E27FC236}">
              <a16:creationId xmlns:a16="http://schemas.microsoft.com/office/drawing/2014/main" id="{9B220DDE-60EE-4043-B4EA-0C3B7C061F31}"/>
            </a:ext>
          </a:extLst>
        </xdr:cNvPr>
        <xdr:cNvSpPr txBox="1"/>
      </xdr:nvSpPr>
      <xdr:spPr>
        <a:xfrm>
          <a:off x="14389744" y="1751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47189</xdr:rowOff>
    </xdr:from>
    <xdr:ext cx="405111" cy="259045"/>
    <xdr:sp macro="" textlink="">
      <xdr:nvSpPr>
        <xdr:cNvPr id="522" name="n_1mainValue【公民館】&#10;有形固定資産減価償却率">
          <a:extLst>
            <a:ext uri="{FF2B5EF4-FFF2-40B4-BE49-F238E27FC236}">
              <a16:creationId xmlns:a16="http://schemas.microsoft.com/office/drawing/2014/main" id="{FCEC1174-5760-47AF-842B-5C6DCB3240CE}"/>
            </a:ext>
          </a:extLst>
        </xdr:cNvPr>
        <xdr:cNvSpPr txBox="1"/>
      </xdr:nvSpPr>
      <xdr:spPr>
        <a:xfrm>
          <a:off x="15266044" y="17020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23" name="正方形/長方形 522">
          <a:extLst>
            <a:ext uri="{FF2B5EF4-FFF2-40B4-BE49-F238E27FC236}">
              <a16:creationId xmlns:a16="http://schemas.microsoft.com/office/drawing/2014/main" id="{8830A924-8E81-438F-8CA0-7E1510B00F75}"/>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24" name="正方形/長方形 523">
          <a:extLst>
            <a:ext uri="{FF2B5EF4-FFF2-40B4-BE49-F238E27FC236}">
              <a16:creationId xmlns:a16="http://schemas.microsoft.com/office/drawing/2014/main" id="{7939E823-BBC0-42D5-B081-ACFA5152D89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25" name="正方形/長方形 524">
          <a:extLst>
            <a:ext uri="{FF2B5EF4-FFF2-40B4-BE49-F238E27FC236}">
              <a16:creationId xmlns:a16="http://schemas.microsoft.com/office/drawing/2014/main" id="{CB32EEFE-4317-4337-93B1-10BFA5C3C019}"/>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26" name="正方形/長方形 525">
          <a:extLst>
            <a:ext uri="{FF2B5EF4-FFF2-40B4-BE49-F238E27FC236}">
              <a16:creationId xmlns:a16="http://schemas.microsoft.com/office/drawing/2014/main" id="{A9CD39D6-0C33-4596-8EF0-14EA117A9D6F}"/>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27" name="正方形/長方形 526">
          <a:extLst>
            <a:ext uri="{FF2B5EF4-FFF2-40B4-BE49-F238E27FC236}">
              <a16:creationId xmlns:a16="http://schemas.microsoft.com/office/drawing/2014/main" id="{C1DFABDA-BC44-4B98-9E0B-4FEC638EF1FB}"/>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28" name="正方形/長方形 527">
          <a:extLst>
            <a:ext uri="{FF2B5EF4-FFF2-40B4-BE49-F238E27FC236}">
              <a16:creationId xmlns:a16="http://schemas.microsoft.com/office/drawing/2014/main" id="{59E55844-54D8-470B-ADCA-1FECFB320216}"/>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29" name="正方形/長方形 528">
          <a:extLst>
            <a:ext uri="{FF2B5EF4-FFF2-40B4-BE49-F238E27FC236}">
              <a16:creationId xmlns:a16="http://schemas.microsoft.com/office/drawing/2014/main" id="{90CECA54-C2AC-49F7-B163-F1E2E8A593FF}"/>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30" name="正方形/長方形 529">
          <a:extLst>
            <a:ext uri="{FF2B5EF4-FFF2-40B4-BE49-F238E27FC236}">
              <a16:creationId xmlns:a16="http://schemas.microsoft.com/office/drawing/2014/main" id="{4D270371-D03C-47F4-AB63-E1E125D6332A}"/>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31" name="テキスト ボックス 530">
          <a:extLst>
            <a:ext uri="{FF2B5EF4-FFF2-40B4-BE49-F238E27FC236}">
              <a16:creationId xmlns:a16="http://schemas.microsoft.com/office/drawing/2014/main" id="{1A4E021F-CED6-4DA5-9FA3-B4579831588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32" name="直線コネクタ 531">
          <a:extLst>
            <a:ext uri="{FF2B5EF4-FFF2-40B4-BE49-F238E27FC236}">
              <a16:creationId xmlns:a16="http://schemas.microsoft.com/office/drawing/2014/main" id="{0B73F8CE-4780-4471-B7B6-F16084AA2825}"/>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533" name="直線コネクタ 532">
          <a:extLst>
            <a:ext uri="{FF2B5EF4-FFF2-40B4-BE49-F238E27FC236}">
              <a16:creationId xmlns:a16="http://schemas.microsoft.com/office/drawing/2014/main" id="{18B450EE-FA76-4333-80F2-07F44D0760EE}"/>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534" name="テキスト ボックス 533">
          <a:extLst>
            <a:ext uri="{FF2B5EF4-FFF2-40B4-BE49-F238E27FC236}">
              <a16:creationId xmlns:a16="http://schemas.microsoft.com/office/drawing/2014/main" id="{E0DE1726-5BA0-45FF-AEA5-6F7E8F504763}"/>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535" name="直線コネクタ 534">
          <a:extLst>
            <a:ext uri="{FF2B5EF4-FFF2-40B4-BE49-F238E27FC236}">
              <a16:creationId xmlns:a16="http://schemas.microsoft.com/office/drawing/2014/main" id="{80E57DA9-61F9-43D2-9679-32DC16678A2A}"/>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536" name="テキスト ボックス 535">
          <a:extLst>
            <a:ext uri="{FF2B5EF4-FFF2-40B4-BE49-F238E27FC236}">
              <a16:creationId xmlns:a16="http://schemas.microsoft.com/office/drawing/2014/main" id="{2074440A-998E-4D9A-91DC-DEECA216B206}"/>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537" name="直線コネクタ 536">
          <a:extLst>
            <a:ext uri="{FF2B5EF4-FFF2-40B4-BE49-F238E27FC236}">
              <a16:creationId xmlns:a16="http://schemas.microsoft.com/office/drawing/2014/main" id="{797594B2-8B75-4429-BB15-23FC361F9D99}"/>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538" name="テキスト ボックス 537">
          <a:extLst>
            <a:ext uri="{FF2B5EF4-FFF2-40B4-BE49-F238E27FC236}">
              <a16:creationId xmlns:a16="http://schemas.microsoft.com/office/drawing/2014/main" id="{1B3BF831-DAD1-4865-8C55-554754397D45}"/>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539" name="直線コネクタ 538">
          <a:extLst>
            <a:ext uri="{FF2B5EF4-FFF2-40B4-BE49-F238E27FC236}">
              <a16:creationId xmlns:a16="http://schemas.microsoft.com/office/drawing/2014/main" id="{C818DB9E-D420-455D-9EB1-5D03B1E245AC}"/>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540" name="テキスト ボックス 539">
          <a:extLst>
            <a:ext uri="{FF2B5EF4-FFF2-40B4-BE49-F238E27FC236}">
              <a16:creationId xmlns:a16="http://schemas.microsoft.com/office/drawing/2014/main" id="{A56B28DD-93AB-43FB-B506-CE1F30BFF6AD}"/>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41" name="直線コネクタ 540">
          <a:extLst>
            <a:ext uri="{FF2B5EF4-FFF2-40B4-BE49-F238E27FC236}">
              <a16:creationId xmlns:a16="http://schemas.microsoft.com/office/drawing/2014/main" id="{2331DDD2-2765-4EBD-BA6D-FBC0D28B1723}"/>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42" name="テキスト ボックス 541">
          <a:extLst>
            <a:ext uri="{FF2B5EF4-FFF2-40B4-BE49-F238E27FC236}">
              <a16:creationId xmlns:a16="http://schemas.microsoft.com/office/drawing/2014/main" id="{A6EA037D-54DF-4ABB-A867-F7FEDCBD06B1}"/>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43" name="【公民館】&#10;一人当たり面積グラフ枠">
          <a:extLst>
            <a:ext uri="{FF2B5EF4-FFF2-40B4-BE49-F238E27FC236}">
              <a16:creationId xmlns:a16="http://schemas.microsoft.com/office/drawing/2014/main" id="{F910C1F1-FC50-407D-ADAF-DCF4DA4D4A71}"/>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35737</xdr:rowOff>
    </xdr:from>
    <xdr:to>
      <xdr:col>116</xdr:col>
      <xdr:colOff>62864</xdr:colOff>
      <xdr:row>108</xdr:row>
      <xdr:rowOff>35052</xdr:rowOff>
    </xdr:to>
    <xdr:cxnSp macro="">
      <xdr:nvCxnSpPr>
        <xdr:cNvPr id="544" name="直線コネクタ 543">
          <a:extLst>
            <a:ext uri="{FF2B5EF4-FFF2-40B4-BE49-F238E27FC236}">
              <a16:creationId xmlns:a16="http://schemas.microsoft.com/office/drawing/2014/main" id="{27068B50-28C9-44E1-9D56-A2F9478D2118}"/>
            </a:ext>
          </a:extLst>
        </xdr:cNvPr>
        <xdr:cNvCxnSpPr/>
      </xdr:nvCxnSpPr>
      <xdr:spPr>
        <a:xfrm flipV="1">
          <a:off x="22160864" y="17180737"/>
          <a:ext cx="0" cy="1370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38879</xdr:rowOff>
    </xdr:from>
    <xdr:ext cx="469744" cy="259045"/>
    <xdr:sp macro="" textlink="">
      <xdr:nvSpPr>
        <xdr:cNvPr id="545" name="【公民館】&#10;一人当たり面積最小値テキスト">
          <a:extLst>
            <a:ext uri="{FF2B5EF4-FFF2-40B4-BE49-F238E27FC236}">
              <a16:creationId xmlns:a16="http://schemas.microsoft.com/office/drawing/2014/main" id="{F410698A-20FC-42E1-9E0C-987D5FCA62A7}"/>
            </a:ext>
          </a:extLst>
        </xdr:cNvPr>
        <xdr:cNvSpPr txBox="1"/>
      </xdr:nvSpPr>
      <xdr:spPr>
        <a:xfrm>
          <a:off x="22199600" y="1855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35052</xdr:rowOff>
    </xdr:from>
    <xdr:to>
      <xdr:col>116</xdr:col>
      <xdr:colOff>152400</xdr:colOff>
      <xdr:row>108</xdr:row>
      <xdr:rowOff>35052</xdr:rowOff>
    </xdr:to>
    <xdr:cxnSp macro="">
      <xdr:nvCxnSpPr>
        <xdr:cNvPr id="546" name="直線コネクタ 545">
          <a:extLst>
            <a:ext uri="{FF2B5EF4-FFF2-40B4-BE49-F238E27FC236}">
              <a16:creationId xmlns:a16="http://schemas.microsoft.com/office/drawing/2014/main" id="{C7BB9806-CB88-4CDA-BD3A-FC59728203E9}"/>
            </a:ext>
          </a:extLst>
        </xdr:cNvPr>
        <xdr:cNvCxnSpPr/>
      </xdr:nvCxnSpPr>
      <xdr:spPr>
        <a:xfrm>
          <a:off x="22072600" y="1855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153864</xdr:rowOff>
    </xdr:from>
    <xdr:ext cx="469744" cy="259045"/>
    <xdr:sp macro="" textlink="">
      <xdr:nvSpPr>
        <xdr:cNvPr id="547" name="【公民館】&#10;一人当たり面積最大値テキスト">
          <a:extLst>
            <a:ext uri="{FF2B5EF4-FFF2-40B4-BE49-F238E27FC236}">
              <a16:creationId xmlns:a16="http://schemas.microsoft.com/office/drawing/2014/main" id="{3B09268F-4F35-4B30-8125-28FADF58C50E}"/>
            </a:ext>
          </a:extLst>
        </xdr:cNvPr>
        <xdr:cNvSpPr txBox="1"/>
      </xdr:nvSpPr>
      <xdr:spPr>
        <a:xfrm>
          <a:off x="22199600" y="16955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35737</xdr:rowOff>
    </xdr:from>
    <xdr:to>
      <xdr:col>116</xdr:col>
      <xdr:colOff>152400</xdr:colOff>
      <xdr:row>100</xdr:row>
      <xdr:rowOff>35737</xdr:rowOff>
    </xdr:to>
    <xdr:cxnSp macro="">
      <xdr:nvCxnSpPr>
        <xdr:cNvPr id="548" name="直線コネクタ 547">
          <a:extLst>
            <a:ext uri="{FF2B5EF4-FFF2-40B4-BE49-F238E27FC236}">
              <a16:creationId xmlns:a16="http://schemas.microsoft.com/office/drawing/2014/main" id="{95F9036E-9ED2-4F27-964D-BB20AD98963C}"/>
            </a:ext>
          </a:extLst>
        </xdr:cNvPr>
        <xdr:cNvCxnSpPr/>
      </xdr:nvCxnSpPr>
      <xdr:spPr>
        <a:xfrm>
          <a:off x="22072600" y="17180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134129</xdr:rowOff>
    </xdr:from>
    <xdr:ext cx="469744" cy="259045"/>
    <xdr:sp macro="" textlink="">
      <xdr:nvSpPr>
        <xdr:cNvPr id="549" name="【公民館】&#10;一人当たり面積平均値テキスト">
          <a:extLst>
            <a:ext uri="{FF2B5EF4-FFF2-40B4-BE49-F238E27FC236}">
              <a16:creationId xmlns:a16="http://schemas.microsoft.com/office/drawing/2014/main" id="{58AF8885-DE08-4E4E-B4AC-FEC86FD065C3}"/>
            </a:ext>
          </a:extLst>
        </xdr:cNvPr>
        <xdr:cNvSpPr txBox="1"/>
      </xdr:nvSpPr>
      <xdr:spPr>
        <a:xfrm>
          <a:off x="22199600" y="183078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155702</xdr:rowOff>
    </xdr:from>
    <xdr:to>
      <xdr:col>116</xdr:col>
      <xdr:colOff>114300</xdr:colOff>
      <xdr:row>107</xdr:row>
      <xdr:rowOff>85852</xdr:rowOff>
    </xdr:to>
    <xdr:sp macro="" textlink="">
      <xdr:nvSpPr>
        <xdr:cNvPr id="550" name="フローチャート: 判断 549">
          <a:extLst>
            <a:ext uri="{FF2B5EF4-FFF2-40B4-BE49-F238E27FC236}">
              <a16:creationId xmlns:a16="http://schemas.microsoft.com/office/drawing/2014/main" id="{7CBF8B99-FAE6-44FB-8093-6C236E413AF7}"/>
            </a:ext>
          </a:extLst>
        </xdr:cNvPr>
        <xdr:cNvSpPr/>
      </xdr:nvSpPr>
      <xdr:spPr>
        <a:xfrm>
          <a:off x="22110700" y="18329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7113</xdr:rowOff>
    </xdr:from>
    <xdr:to>
      <xdr:col>112</xdr:col>
      <xdr:colOff>38100</xdr:colOff>
      <xdr:row>107</xdr:row>
      <xdr:rowOff>108713</xdr:rowOff>
    </xdr:to>
    <xdr:sp macro="" textlink="">
      <xdr:nvSpPr>
        <xdr:cNvPr id="551" name="フローチャート: 判断 550">
          <a:extLst>
            <a:ext uri="{FF2B5EF4-FFF2-40B4-BE49-F238E27FC236}">
              <a16:creationId xmlns:a16="http://schemas.microsoft.com/office/drawing/2014/main" id="{A0F35AE7-339D-4A29-8375-854DC430EF89}"/>
            </a:ext>
          </a:extLst>
        </xdr:cNvPr>
        <xdr:cNvSpPr/>
      </xdr:nvSpPr>
      <xdr:spPr>
        <a:xfrm>
          <a:off x="21272500" y="18352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46431</xdr:rowOff>
    </xdr:from>
    <xdr:to>
      <xdr:col>107</xdr:col>
      <xdr:colOff>101600</xdr:colOff>
      <xdr:row>107</xdr:row>
      <xdr:rowOff>148031</xdr:rowOff>
    </xdr:to>
    <xdr:sp macro="" textlink="">
      <xdr:nvSpPr>
        <xdr:cNvPr id="552" name="フローチャート: 判断 551">
          <a:extLst>
            <a:ext uri="{FF2B5EF4-FFF2-40B4-BE49-F238E27FC236}">
              <a16:creationId xmlns:a16="http://schemas.microsoft.com/office/drawing/2014/main" id="{5C23DECA-6EDB-4DA2-9F4F-9577737F0A41}"/>
            </a:ext>
          </a:extLst>
        </xdr:cNvPr>
        <xdr:cNvSpPr/>
      </xdr:nvSpPr>
      <xdr:spPr>
        <a:xfrm>
          <a:off x="20383500" y="18391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53" name="テキスト ボックス 552">
          <a:extLst>
            <a:ext uri="{FF2B5EF4-FFF2-40B4-BE49-F238E27FC236}">
              <a16:creationId xmlns:a16="http://schemas.microsoft.com/office/drawing/2014/main" id="{D21725EE-017B-4D34-ABD7-F81CD4E70332}"/>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54" name="テキスト ボックス 553">
          <a:extLst>
            <a:ext uri="{FF2B5EF4-FFF2-40B4-BE49-F238E27FC236}">
              <a16:creationId xmlns:a16="http://schemas.microsoft.com/office/drawing/2014/main" id="{1B5A6264-5DA0-499D-96F3-9DE155B33693}"/>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55" name="テキスト ボックス 554">
          <a:extLst>
            <a:ext uri="{FF2B5EF4-FFF2-40B4-BE49-F238E27FC236}">
              <a16:creationId xmlns:a16="http://schemas.microsoft.com/office/drawing/2014/main" id="{8D6B2C7F-FAB2-400C-B482-2304ED36A858}"/>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56" name="テキスト ボックス 555">
          <a:extLst>
            <a:ext uri="{FF2B5EF4-FFF2-40B4-BE49-F238E27FC236}">
              <a16:creationId xmlns:a16="http://schemas.microsoft.com/office/drawing/2014/main" id="{AE993DBC-F880-4DAA-BE36-C93BEA1997CD}"/>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57" name="テキスト ボックス 556">
          <a:extLst>
            <a:ext uri="{FF2B5EF4-FFF2-40B4-BE49-F238E27FC236}">
              <a16:creationId xmlns:a16="http://schemas.microsoft.com/office/drawing/2014/main" id="{114605D7-C329-48E1-BB85-1A46E09748A9}"/>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43231</xdr:rowOff>
    </xdr:from>
    <xdr:to>
      <xdr:col>112</xdr:col>
      <xdr:colOff>38100</xdr:colOff>
      <xdr:row>107</xdr:row>
      <xdr:rowOff>144831</xdr:rowOff>
    </xdr:to>
    <xdr:sp macro="" textlink="">
      <xdr:nvSpPr>
        <xdr:cNvPr id="558" name="楕円 557">
          <a:extLst>
            <a:ext uri="{FF2B5EF4-FFF2-40B4-BE49-F238E27FC236}">
              <a16:creationId xmlns:a16="http://schemas.microsoft.com/office/drawing/2014/main" id="{C4BB02DD-3BA7-411E-816C-140D7EBEF3A3}"/>
            </a:ext>
          </a:extLst>
        </xdr:cNvPr>
        <xdr:cNvSpPr/>
      </xdr:nvSpPr>
      <xdr:spPr>
        <a:xfrm>
          <a:off x="21272500" y="18388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125240</xdr:rowOff>
    </xdr:from>
    <xdr:ext cx="469744" cy="259045"/>
    <xdr:sp macro="" textlink="">
      <xdr:nvSpPr>
        <xdr:cNvPr id="559" name="n_1aveValue【公民館】&#10;一人当たり面積">
          <a:extLst>
            <a:ext uri="{FF2B5EF4-FFF2-40B4-BE49-F238E27FC236}">
              <a16:creationId xmlns:a16="http://schemas.microsoft.com/office/drawing/2014/main" id="{92AF35E1-AA76-4279-B1B6-6ED0358F5146}"/>
            </a:ext>
          </a:extLst>
        </xdr:cNvPr>
        <xdr:cNvSpPr txBox="1"/>
      </xdr:nvSpPr>
      <xdr:spPr>
        <a:xfrm>
          <a:off x="21075727" y="1812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164558</xdr:rowOff>
    </xdr:from>
    <xdr:ext cx="469744" cy="259045"/>
    <xdr:sp macro="" textlink="">
      <xdr:nvSpPr>
        <xdr:cNvPr id="560" name="n_2aveValue【公民館】&#10;一人当たり面積">
          <a:extLst>
            <a:ext uri="{FF2B5EF4-FFF2-40B4-BE49-F238E27FC236}">
              <a16:creationId xmlns:a16="http://schemas.microsoft.com/office/drawing/2014/main" id="{5A82B33C-35DA-42BB-B786-4B02176B6BCC}"/>
            </a:ext>
          </a:extLst>
        </xdr:cNvPr>
        <xdr:cNvSpPr txBox="1"/>
      </xdr:nvSpPr>
      <xdr:spPr>
        <a:xfrm>
          <a:off x="20199427" y="18166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135958</xdr:rowOff>
    </xdr:from>
    <xdr:ext cx="469744" cy="259045"/>
    <xdr:sp macro="" textlink="">
      <xdr:nvSpPr>
        <xdr:cNvPr id="561" name="n_1mainValue【公民館】&#10;一人当たり面積">
          <a:extLst>
            <a:ext uri="{FF2B5EF4-FFF2-40B4-BE49-F238E27FC236}">
              <a16:creationId xmlns:a16="http://schemas.microsoft.com/office/drawing/2014/main" id="{E71EDF95-979C-4E8F-9FFF-604DCF15125A}"/>
            </a:ext>
          </a:extLst>
        </xdr:cNvPr>
        <xdr:cNvSpPr txBox="1"/>
      </xdr:nvSpPr>
      <xdr:spPr>
        <a:xfrm>
          <a:off x="21075727" y="18481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62" name="正方形/長方形 561">
          <a:extLst>
            <a:ext uri="{FF2B5EF4-FFF2-40B4-BE49-F238E27FC236}">
              <a16:creationId xmlns:a16="http://schemas.microsoft.com/office/drawing/2014/main" id="{CBE33B27-FCB3-494B-AF8A-F82FBE08B9B6}"/>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63" name="正方形/長方形 562">
          <a:extLst>
            <a:ext uri="{FF2B5EF4-FFF2-40B4-BE49-F238E27FC236}">
              <a16:creationId xmlns:a16="http://schemas.microsoft.com/office/drawing/2014/main" id="{C081D566-7DB2-4741-BC1E-77E111525AE6}"/>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64" name="テキスト ボックス 563">
          <a:extLst>
            <a:ext uri="{FF2B5EF4-FFF2-40B4-BE49-F238E27FC236}">
              <a16:creationId xmlns:a16="http://schemas.microsoft.com/office/drawing/2014/main" id="{00E03697-0771-4315-A37A-B925798A08B7}"/>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道路・橋りょうについては、減価償却率が比較的に高くなっています。</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あたりの延長や面積は、過疎地域の施設のために必要最小限の施設となっているため、低くなっていると思います。公営住宅については、建築年数が様々で、比較的に新しい建物があるために低く出ていると思います。保育園は建設後約</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年経過し、公民館は建設後約</a:t>
          </a:r>
          <a:r>
            <a:rPr kumimoji="1" lang="en-US" altLang="ja-JP" sz="1300">
              <a:latin typeface="ＭＳ Ｐゴシック" panose="020B0600070205080204" pitchFamily="50" charset="-128"/>
              <a:ea typeface="ＭＳ Ｐゴシック" panose="020B0600070205080204" pitchFamily="50" charset="-128"/>
            </a:rPr>
            <a:t>45</a:t>
          </a:r>
          <a:r>
            <a:rPr kumimoji="1" lang="ja-JP" altLang="en-US" sz="1300">
              <a:latin typeface="ＭＳ Ｐゴシック" panose="020B0600070205080204" pitchFamily="50" charset="-128"/>
              <a:ea typeface="ＭＳ Ｐゴシック" panose="020B0600070205080204" pitchFamily="50" charset="-128"/>
            </a:rPr>
            <a:t>年が経過しております。学校施設は、小学校が建設後約</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年、中学校は建設後約</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年経過しております。</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81EF2ED7-A403-4106-BB90-47ECAEFAD317}"/>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62CF50C5-F66E-4EF1-B82B-A7CE8A6AD21A}"/>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F4BE232B-D093-4F7D-AB8C-B8C384120ED6}"/>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3979B506-1E1F-46B7-A43F-B56D6F9B6973}"/>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福島県川内村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C5BC0EA9-E14B-4820-A3D3-8CB385A6C9E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74919F74-E032-4C57-84A8-E66A91DD208F}"/>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16D0C6B6-003E-4C9A-B06D-0CC26B7B585F}"/>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44C82591-02A3-43A8-A349-98A0A751EB56}"/>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3E475127-6438-4893-AF4F-8067FAE967D7}"/>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5E035126-ACD4-4049-AFCE-0C91D8E415B2}"/>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2,717
2,672
197.35
9,075,591
8,753,590
176,914
1,811,471
2,127,220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171B6782-4A2F-4BED-A92D-279CD0CA67DE}"/>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B962AAD9-0967-4AD6-9A45-F8099623F544}"/>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ECE271A5-9163-434A-A977-03F7DB3587F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C18270D7-63EE-410A-9D07-0338E3FA76DD}"/>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4CB84E8E-E341-4261-926A-35B1C8C9B1D2}"/>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911FF5B8-88FA-4A62-BC8C-2ADB764BB536}"/>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93A9CB88-A152-4A8F-9ACA-C17C8631A94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17B1F363-AA8D-4900-AAB0-8762EC087B37}"/>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5020ABA8-596E-4DA9-BF2B-4BE774E59B5D}"/>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D3FB10F0-ACCF-4883-A839-B31130BD51C3}"/>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A2F952D-27D2-4E8B-8DA1-5F2E0EE10AEB}"/>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A718F818-CB39-4696-917D-A4A36EC7D5D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A4BB05DD-0C8A-4D56-AF75-0EBD06E006DA}"/>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6CE8B666-26AD-4CA4-8BC1-4868CDD832E1}"/>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AE03B9D7-F40E-43B3-808C-D695A49C2DF3}"/>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ABA5880B-38D7-4119-ACFD-719A798ADE1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DD8C620D-5B3B-4376-8EBE-5D3EE6E9CE2C}"/>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7D27858D-4E1F-47F6-9AC5-593BAA0A0B5F}"/>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C46772C3-42AF-4794-A104-44EC8F40BDE4}"/>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B9281060-A703-4BC7-9BF9-AD1BA53EF5EA}"/>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206F6AE9-2713-4DF5-9C83-F3F92EDD3268}"/>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DBC1C7E2-9422-4612-863C-6344746716A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AC1CC01A-7658-4297-94FD-C7195A9AF724}"/>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7F038ED5-3FB4-42AC-A05F-B38426AA797E}"/>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8694F3E3-CBC1-458A-BF1E-65B9331D9871}"/>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4026CD44-C9F2-4A6C-9A75-8EE93F9BE694}"/>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8691622B-3A15-4B9B-9BA3-9EAF02D25943}"/>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226DEC03-E891-4593-A276-0CA123FCB165}"/>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a:extLst>
            <a:ext uri="{FF2B5EF4-FFF2-40B4-BE49-F238E27FC236}">
              <a16:creationId xmlns:a16="http://schemas.microsoft.com/office/drawing/2014/main" id="{7825D8F9-AC1B-4A5B-956C-3199A4BE41E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a:extLst>
            <a:ext uri="{FF2B5EF4-FFF2-40B4-BE49-F238E27FC236}">
              <a16:creationId xmlns:a16="http://schemas.microsoft.com/office/drawing/2014/main" id="{AD03362D-2265-4426-9093-C8A546B09201}"/>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a:extLst>
            <a:ext uri="{FF2B5EF4-FFF2-40B4-BE49-F238E27FC236}">
              <a16:creationId xmlns:a16="http://schemas.microsoft.com/office/drawing/2014/main" id="{A304CD27-7AA5-47C9-BEC0-B1D9A4822DED}"/>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a:extLst>
            <a:ext uri="{FF2B5EF4-FFF2-40B4-BE49-F238E27FC236}">
              <a16:creationId xmlns:a16="http://schemas.microsoft.com/office/drawing/2014/main" id="{793E8A69-4AE9-47F4-B513-7867D8445BCB}"/>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a:extLst>
            <a:ext uri="{FF2B5EF4-FFF2-40B4-BE49-F238E27FC236}">
              <a16:creationId xmlns:a16="http://schemas.microsoft.com/office/drawing/2014/main" id="{8139A50C-F74B-4BCE-B7CF-21EE1B8047A3}"/>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a:extLst>
            <a:ext uri="{FF2B5EF4-FFF2-40B4-BE49-F238E27FC236}">
              <a16:creationId xmlns:a16="http://schemas.microsoft.com/office/drawing/2014/main" id="{4D8301BE-196A-43E6-9FB0-5B07374B1933}"/>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a:extLst>
            <a:ext uri="{FF2B5EF4-FFF2-40B4-BE49-F238E27FC236}">
              <a16:creationId xmlns:a16="http://schemas.microsoft.com/office/drawing/2014/main" id="{DFA68167-BCC5-4DD1-8C27-161383CED961}"/>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a:extLst>
            <a:ext uri="{FF2B5EF4-FFF2-40B4-BE49-F238E27FC236}">
              <a16:creationId xmlns:a16="http://schemas.microsoft.com/office/drawing/2014/main" id="{90D714A6-8186-4F46-AF1F-8065873CD24E}"/>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a:extLst>
            <a:ext uri="{FF2B5EF4-FFF2-40B4-BE49-F238E27FC236}">
              <a16:creationId xmlns:a16="http://schemas.microsoft.com/office/drawing/2014/main" id="{F53FD1A4-96F8-4D1D-9915-8A57F73E2168}"/>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a:extLst>
            <a:ext uri="{FF2B5EF4-FFF2-40B4-BE49-F238E27FC236}">
              <a16:creationId xmlns:a16="http://schemas.microsoft.com/office/drawing/2014/main" id="{70644645-1351-44E5-842D-ACE91AC89098}"/>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a:extLst>
            <a:ext uri="{FF2B5EF4-FFF2-40B4-BE49-F238E27FC236}">
              <a16:creationId xmlns:a16="http://schemas.microsoft.com/office/drawing/2014/main" id="{7DB026C9-FF86-4DF1-AC71-AAEE815CB091}"/>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a:extLst>
            <a:ext uri="{FF2B5EF4-FFF2-40B4-BE49-F238E27FC236}">
              <a16:creationId xmlns:a16="http://schemas.microsoft.com/office/drawing/2014/main" id="{FA4F2081-53DD-47C3-92FD-8A5B59F47408}"/>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a:extLst>
            <a:ext uri="{FF2B5EF4-FFF2-40B4-BE49-F238E27FC236}">
              <a16:creationId xmlns:a16="http://schemas.microsoft.com/office/drawing/2014/main" id="{F9CEF098-9780-4B14-B2F2-BFF4E118ECA7}"/>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a:extLst>
            <a:ext uri="{FF2B5EF4-FFF2-40B4-BE49-F238E27FC236}">
              <a16:creationId xmlns:a16="http://schemas.microsoft.com/office/drawing/2014/main" id="{FFFA0FEE-809A-466E-B894-A271CD665821}"/>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a:extLst>
            <a:ext uri="{FF2B5EF4-FFF2-40B4-BE49-F238E27FC236}">
              <a16:creationId xmlns:a16="http://schemas.microsoft.com/office/drawing/2014/main" id="{3DD2CC81-9A27-43F8-91A3-06DA0AB60939}"/>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a:extLst>
            <a:ext uri="{FF2B5EF4-FFF2-40B4-BE49-F238E27FC236}">
              <a16:creationId xmlns:a16="http://schemas.microsoft.com/office/drawing/2014/main" id="{8269B854-F305-4B4D-8D23-84C0A5CFBB93}"/>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a:extLst>
            <a:ext uri="{FF2B5EF4-FFF2-40B4-BE49-F238E27FC236}">
              <a16:creationId xmlns:a16="http://schemas.microsoft.com/office/drawing/2014/main" id="{1721148E-7188-420B-A323-389895C44015}"/>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a:extLst>
            <a:ext uri="{FF2B5EF4-FFF2-40B4-BE49-F238E27FC236}">
              <a16:creationId xmlns:a16="http://schemas.microsoft.com/office/drawing/2014/main" id="{30B022D5-93D6-485A-8AFD-AD0A341D9C9C}"/>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58" name="直線コネクタ 57">
          <a:extLst>
            <a:ext uri="{FF2B5EF4-FFF2-40B4-BE49-F238E27FC236}">
              <a16:creationId xmlns:a16="http://schemas.microsoft.com/office/drawing/2014/main" id="{FA436EBF-708F-4E87-BB4B-67619EE7A3AD}"/>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59" name="テキスト ボックス 58">
          <a:extLst>
            <a:ext uri="{FF2B5EF4-FFF2-40B4-BE49-F238E27FC236}">
              <a16:creationId xmlns:a16="http://schemas.microsoft.com/office/drawing/2014/main" id="{E911F83B-631F-4877-BE85-0FD6B81D1B67}"/>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0" name="直線コネクタ 59">
          <a:extLst>
            <a:ext uri="{FF2B5EF4-FFF2-40B4-BE49-F238E27FC236}">
              <a16:creationId xmlns:a16="http://schemas.microsoft.com/office/drawing/2014/main" id="{FF1C6D89-D1CE-4B9A-8958-8592F4C2325A}"/>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1" name="テキスト ボックス 60">
          <a:extLst>
            <a:ext uri="{FF2B5EF4-FFF2-40B4-BE49-F238E27FC236}">
              <a16:creationId xmlns:a16="http://schemas.microsoft.com/office/drawing/2014/main" id="{A3FED34E-DB90-4187-A7C0-7AE979CFEC3E}"/>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2" name="直線コネクタ 61">
          <a:extLst>
            <a:ext uri="{FF2B5EF4-FFF2-40B4-BE49-F238E27FC236}">
              <a16:creationId xmlns:a16="http://schemas.microsoft.com/office/drawing/2014/main" id="{65FC4CE0-84E2-4EB2-B8F5-AD47F8E5CCF5}"/>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3" name="テキスト ボックス 62">
          <a:extLst>
            <a:ext uri="{FF2B5EF4-FFF2-40B4-BE49-F238E27FC236}">
              <a16:creationId xmlns:a16="http://schemas.microsoft.com/office/drawing/2014/main" id="{26212858-8856-4154-96BC-1CCC20319D21}"/>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4" name="直線コネクタ 63">
          <a:extLst>
            <a:ext uri="{FF2B5EF4-FFF2-40B4-BE49-F238E27FC236}">
              <a16:creationId xmlns:a16="http://schemas.microsoft.com/office/drawing/2014/main" id="{9A80340B-C260-4437-8BCA-C45B243E338C}"/>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5" name="テキスト ボックス 64">
          <a:extLst>
            <a:ext uri="{FF2B5EF4-FFF2-40B4-BE49-F238E27FC236}">
              <a16:creationId xmlns:a16="http://schemas.microsoft.com/office/drawing/2014/main" id="{1022C2E9-82D0-44D8-BB2E-EFE4A910E48E}"/>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6" name="直線コネクタ 65">
          <a:extLst>
            <a:ext uri="{FF2B5EF4-FFF2-40B4-BE49-F238E27FC236}">
              <a16:creationId xmlns:a16="http://schemas.microsoft.com/office/drawing/2014/main" id="{712B9961-0B56-4EAA-897C-8A203511B9BC}"/>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7" name="テキスト ボックス 66">
          <a:extLst>
            <a:ext uri="{FF2B5EF4-FFF2-40B4-BE49-F238E27FC236}">
              <a16:creationId xmlns:a16="http://schemas.microsoft.com/office/drawing/2014/main" id="{731B00EB-4A4C-4A63-AB83-A2F222424765}"/>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68" name="直線コネクタ 67">
          <a:extLst>
            <a:ext uri="{FF2B5EF4-FFF2-40B4-BE49-F238E27FC236}">
              <a16:creationId xmlns:a16="http://schemas.microsoft.com/office/drawing/2014/main" id="{4391D31C-91BB-4576-A20C-4E61B23C78F5}"/>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69" name="テキスト ボックス 68">
          <a:extLst>
            <a:ext uri="{FF2B5EF4-FFF2-40B4-BE49-F238E27FC236}">
              <a16:creationId xmlns:a16="http://schemas.microsoft.com/office/drawing/2014/main" id="{94093FD5-7925-4CEA-9C08-DC4A420A820C}"/>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a:extLst>
            <a:ext uri="{FF2B5EF4-FFF2-40B4-BE49-F238E27FC236}">
              <a16:creationId xmlns:a16="http://schemas.microsoft.com/office/drawing/2014/main" id="{58477472-98BA-4881-8604-8D2E6CBE1AED}"/>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1" name="テキスト ボックス 70">
          <a:extLst>
            <a:ext uri="{FF2B5EF4-FFF2-40B4-BE49-F238E27FC236}">
              <a16:creationId xmlns:a16="http://schemas.microsoft.com/office/drawing/2014/main" id="{0786C47D-B17E-4E8D-8230-A4A5D86326EC}"/>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a:extLst>
            <a:ext uri="{FF2B5EF4-FFF2-40B4-BE49-F238E27FC236}">
              <a16:creationId xmlns:a16="http://schemas.microsoft.com/office/drawing/2014/main" id="{B755B6EC-C057-401C-A7E4-416B7E6B85DB}"/>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119199</xdr:rowOff>
    </xdr:from>
    <xdr:to>
      <xdr:col>24</xdr:col>
      <xdr:colOff>62865</xdr:colOff>
      <xdr:row>62</xdr:row>
      <xdr:rowOff>16328</xdr:rowOff>
    </xdr:to>
    <xdr:cxnSp macro="">
      <xdr:nvCxnSpPr>
        <xdr:cNvPr id="73" name="直線コネクタ 72">
          <a:extLst>
            <a:ext uri="{FF2B5EF4-FFF2-40B4-BE49-F238E27FC236}">
              <a16:creationId xmlns:a16="http://schemas.microsoft.com/office/drawing/2014/main" id="{EC6F7FFB-3B10-4F76-B383-61CEAC559208}"/>
            </a:ext>
          </a:extLst>
        </xdr:cNvPr>
        <xdr:cNvCxnSpPr/>
      </xdr:nvCxnSpPr>
      <xdr:spPr>
        <a:xfrm flipV="1">
          <a:off x="4634865" y="9548949"/>
          <a:ext cx="0" cy="1097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20155</xdr:rowOff>
    </xdr:from>
    <xdr:ext cx="405111" cy="259045"/>
    <xdr:sp macro="" textlink="">
      <xdr:nvSpPr>
        <xdr:cNvPr id="74" name="【体育館・プール】&#10;有形固定資産減価償却率最小値テキスト">
          <a:extLst>
            <a:ext uri="{FF2B5EF4-FFF2-40B4-BE49-F238E27FC236}">
              <a16:creationId xmlns:a16="http://schemas.microsoft.com/office/drawing/2014/main" id="{9EBF05DA-0F02-4E7F-911E-4022C9671BF6}"/>
            </a:ext>
          </a:extLst>
        </xdr:cNvPr>
        <xdr:cNvSpPr txBox="1"/>
      </xdr:nvSpPr>
      <xdr:spPr>
        <a:xfrm>
          <a:off x="4673600" y="10650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16328</xdr:rowOff>
    </xdr:from>
    <xdr:to>
      <xdr:col>24</xdr:col>
      <xdr:colOff>152400</xdr:colOff>
      <xdr:row>62</xdr:row>
      <xdr:rowOff>16328</xdr:rowOff>
    </xdr:to>
    <xdr:cxnSp macro="">
      <xdr:nvCxnSpPr>
        <xdr:cNvPr id="75" name="直線コネクタ 74">
          <a:extLst>
            <a:ext uri="{FF2B5EF4-FFF2-40B4-BE49-F238E27FC236}">
              <a16:creationId xmlns:a16="http://schemas.microsoft.com/office/drawing/2014/main" id="{1544A4AA-97F0-4941-8CA4-F8FC25FA4731}"/>
            </a:ext>
          </a:extLst>
        </xdr:cNvPr>
        <xdr:cNvCxnSpPr/>
      </xdr:nvCxnSpPr>
      <xdr:spPr>
        <a:xfrm>
          <a:off x="4546600" y="10646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65876</xdr:rowOff>
    </xdr:from>
    <xdr:ext cx="405111" cy="259045"/>
    <xdr:sp macro="" textlink="">
      <xdr:nvSpPr>
        <xdr:cNvPr id="76" name="【体育館・プール】&#10;有形固定資産減価償却率最大値テキスト">
          <a:extLst>
            <a:ext uri="{FF2B5EF4-FFF2-40B4-BE49-F238E27FC236}">
              <a16:creationId xmlns:a16="http://schemas.microsoft.com/office/drawing/2014/main" id="{70601504-E2CA-481B-BC8A-72FD98B82CCD}"/>
            </a:ext>
          </a:extLst>
        </xdr:cNvPr>
        <xdr:cNvSpPr txBox="1"/>
      </xdr:nvSpPr>
      <xdr:spPr>
        <a:xfrm>
          <a:off x="4673600" y="9324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119199</xdr:rowOff>
    </xdr:from>
    <xdr:to>
      <xdr:col>24</xdr:col>
      <xdr:colOff>152400</xdr:colOff>
      <xdr:row>55</xdr:row>
      <xdr:rowOff>119199</xdr:rowOff>
    </xdr:to>
    <xdr:cxnSp macro="">
      <xdr:nvCxnSpPr>
        <xdr:cNvPr id="77" name="直線コネクタ 76">
          <a:extLst>
            <a:ext uri="{FF2B5EF4-FFF2-40B4-BE49-F238E27FC236}">
              <a16:creationId xmlns:a16="http://schemas.microsoft.com/office/drawing/2014/main" id="{28B656B1-1EDE-4CCB-867B-F9DF7226AFB2}"/>
            </a:ext>
          </a:extLst>
        </xdr:cNvPr>
        <xdr:cNvCxnSpPr/>
      </xdr:nvCxnSpPr>
      <xdr:spPr>
        <a:xfrm>
          <a:off x="4546600" y="954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1105</xdr:rowOff>
    </xdr:from>
    <xdr:ext cx="405111" cy="259045"/>
    <xdr:sp macro="" textlink="">
      <xdr:nvSpPr>
        <xdr:cNvPr id="78" name="【体育館・プール】&#10;有形固定資産減価償却率平均値テキスト">
          <a:extLst>
            <a:ext uri="{FF2B5EF4-FFF2-40B4-BE49-F238E27FC236}">
              <a16:creationId xmlns:a16="http://schemas.microsoft.com/office/drawing/2014/main" id="{C66AF735-A6C3-480F-A607-761A41A96BBB}"/>
            </a:ext>
          </a:extLst>
        </xdr:cNvPr>
        <xdr:cNvSpPr txBox="1"/>
      </xdr:nvSpPr>
      <xdr:spPr>
        <a:xfrm>
          <a:off x="4673600" y="99452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22678</xdr:rowOff>
    </xdr:from>
    <xdr:to>
      <xdr:col>24</xdr:col>
      <xdr:colOff>114300</xdr:colOff>
      <xdr:row>58</xdr:row>
      <xdr:rowOff>124278</xdr:rowOff>
    </xdr:to>
    <xdr:sp macro="" textlink="">
      <xdr:nvSpPr>
        <xdr:cNvPr id="79" name="フローチャート: 判断 78">
          <a:extLst>
            <a:ext uri="{FF2B5EF4-FFF2-40B4-BE49-F238E27FC236}">
              <a16:creationId xmlns:a16="http://schemas.microsoft.com/office/drawing/2014/main" id="{4DF715D0-9487-4DAA-AA73-99EDB6E00C42}"/>
            </a:ext>
          </a:extLst>
        </xdr:cNvPr>
        <xdr:cNvSpPr/>
      </xdr:nvSpPr>
      <xdr:spPr>
        <a:xfrm>
          <a:off x="4584700" y="9966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101056</xdr:rowOff>
    </xdr:from>
    <xdr:to>
      <xdr:col>20</xdr:col>
      <xdr:colOff>38100</xdr:colOff>
      <xdr:row>59</xdr:row>
      <xdr:rowOff>31206</xdr:rowOff>
    </xdr:to>
    <xdr:sp macro="" textlink="">
      <xdr:nvSpPr>
        <xdr:cNvPr id="80" name="フローチャート: 判断 79">
          <a:extLst>
            <a:ext uri="{FF2B5EF4-FFF2-40B4-BE49-F238E27FC236}">
              <a16:creationId xmlns:a16="http://schemas.microsoft.com/office/drawing/2014/main" id="{21E76388-6D36-48E1-B3C4-D510A5D81358}"/>
            </a:ext>
          </a:extLst>
        </xdr:cNvPr>
        <xdr:cNvSpPr/>
      </xdr:nvSpPr>
      <xdr:spPr>
        <a:xfrm>
          <a:off x="3746500" y="10045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47733</xdr:rowOff>
    </xdr:from>
    <xdr:ext cx="405111" cy="259045"/>
    <xdr:sp macro="" textlink="">
      <xdr:nvSpPr>
        <xdr:cNvPr id="81" name="n_1aveValue【体育館・プール】&#10;有形固定資産減価償却率">
          <a:extLst>
            <a:ext uri="{FF2B5EF4-FFF2-40B4-BE49-F238E27FC236}">
              <a16:creationId xmlns:a16="http://schemas.microsoft.com/office/drawing/2014/main" id="{003D783E-3141-4C7A-8B73-804C6DEA4E70}"/>
            </a:ext>
          </a:extLst>
        </xdr:cNvPr>
        <xdr:cNvSpPr txBox="1"/>
      </xdr:nvSpPr>
      <xdr:spPr>
        <a:xfrm>
          <a:off x="3582044" y="9820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50437</xdr:rowOff>
    </xdr:from>
    <xdr:to>
      <xdr:col>15</xdr:col>
      <xdr:colOff>101600</xdr:colOff>
      <xdr:row>58</xdr:row>
      <xdr:rowOff>152037</xdr:rowOff>
    </xdr:to>
    <xdr:sp macro="" textlink="">
      <xdr:nvSpPr>
        <xdr:cNvPr id="82" name="フローチャート: 判断 81">
          <a:extLst>
            <a:ext uri="{FF2B5EF4-FFF2-40B4-BE49-F238E27FC236}">
              <a16:creationId xmlns:a16="http://schemas.microsoft.com/office/drawing/2014/main" id="{64D33D00-E5D3-4D69-83E4-E42B50E5B9B1}"/>
            </a:ext>
          </a:extLst>
        </xdr:cNvPr>
        <xdr:cNvSpPr/>
      </xdr:nvSpPr>
      <xdr:spPr>
        <a:xfrm>
          <a:off x="2857500" y="999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56</xdr:row>
      <xdr:rowOff>168564</xdr:rowOff>
    </xdr:from>
    <xdr:ext cx="405111" cy="259045"/>
    <xdr:sp macro="" textlink="">
      <xdr:nvSpPr>
        <xdr:cNvPr id="83" name="n_2aveValue【体育館・プール】&#10;有形固定資産減価償却率">
          <a:extLst>
            <a:ext uri="{FF2B5EF4-FFF2-40B4-BE49-F238E27FC236}">
              <a16:creationId xmlns:a16="http://schemas.microsoft.com/office/drawing/2014/main" id="{411C1979-FEFA-485D-AD04-5C34187113E8}"/>
            </a:ext>
          </a:extLst>
        </xdr:cNvPr>
        <xdr:cNvSpPr txBox="1"/>
      </xdr:nvSpPr>
      <xdr:spPr>
        <a:xfrm>
          <a:off x="2705744" y="976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B4297DE1-7344-47F9-A786-F40AC9D97205}"/>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E1F3C034-F065-44D8-9714-5EC3D35E7584}"/>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DA06B327-32CB-4D4F-95AA-76FECCD74023}"/>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1B93206B-88C6-4A5F-93D7-8B808E93D50D}"/>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6B1A34D0-8EAD-466E-A683-86FADB256CEE}"/>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64</xdr:row>
      <xdr:rowOff>34109</xdr:rowOff>
    </xdr:from>
    <xdr:to>
      <xdr:col>20</xdr:col>
      <xdr:colOff>38100</xdr:colOff>
      <xdr:row>64</xdr:row>
      <xdr:rowOff>135709</xdr:rowOff>
    </xdr:to>
    <xdr:sp macro="" textlink="">
      <xdr:nvSpPr>
        <xdr:cNvPr id="89" name="楕円 88">
          <a:extLst>
            <a:ext uri="{FF2B5EF4-FFF2-40B4-BE49-F238E27FC236}">
              <a16:creationId xmlns:a16="http://schemas.microsoft.com/office/drawing/2014/main" id="{9FB1A3F6-4BB3-4159-A655-A0A07640C684}"/>
            </a:ext>
          </a:extLst>
        </xdr:cNvPr>
        <xdr:cNvSpPr/>
      </xdr:nvSpPr>
      <xdr:spPr>
        <a:xfrm>
          <a:off x="3746500" y="11006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185361</xdr:colOff>
      <xdr:row>64</xdr:row>
      <xdr:rowOff>126836</xdr:rowOff>
    </xdr:from>
    <xdr:ext cx="340478" cy="259045"/>
    <xdr:sp macro="" textlink="">
      <xdr:nvSpPr>
        <xdr:cNvPr id="90" name="n_1mainValue【体育館・プール】&#10;有形固定資産減価償却率">
          <a:extLst>
            <a:ext uri="{FF2B5EF4-FFF2-40B4-BE49-F238E27FC236}">
              <a16:creationId xmlns:a16="http://schemas.microsoft.com/office/drawing/2014/main" id="{5004B69D-F6C4-4B75-9E6E-303A598B8101}"/>
            </a:ext>
          </a:extLst>
        </xdr:cNvPr>
        <xdr:cNvSpPr txBox="1"/>
      </xdr:nvSpPr>
      <xdr:spPr>
        <a:xfrm>
          <a:off x="3614361" y="1109963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1" name="正方形/長方形 90">
          <a:extLst>
            <a:ext uri="{FF2B5EF4-FFF2-40B4-BE49-F238E27FC236}">
              <a16:creationId xmlns:a16="http://schemas.microsoft.com/office/drawing/2014/main" id="{9A3A9649-2562-4AD4-96F3-4F3A285015FD}"/>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2" name="正方形/長方形 91">
          <a:extLst>
            <a:ext uri="{FF2B5EF4-FFF2-40B4-BE49-F238E27FC236}">
              <a16:creationId xmlns:a16="http://schemas.microsoft.com/office/drawing/2014/main" id="{B906E35B-7C0D-4EB5-A796-10364841F5FE}"/>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3" name="正方形/長方形 92">
          <a:extLst>
            <a:ext uri="{FF2B5EF4-FFF2-40B4-BE49-F238E27FC236}">
              <a16:creationId xmlns:a16="http://schemas.microsoft.com/office/drawing/2014/main" id="{1F02B33C-96A8-4096-ADAA-D7D6D0CD748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4" name="正方形/長方形 93">
          <a:extLst>
            <a:ext uri="{FF2B5EF4-FFF2-40B4-BE49-F238E27FC236}">
              <a16:creationId xmlns:a16="http://schemas.microsoft.com/office/drawing/2014/main" id="{D6F4C160-19C6-441F-898D-A8A5405AC02C}"/>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95" name="正方形/長方形 94">
          <a:extLst>
            <a:ext uri="{FF2B5EF4-FFF2-40B4-BE49-F238E27FC236}">
              <a16:creationId xmlns:a16="http://schemas.microsoft.com/office/drawing/2014/main" id="{C025B396-BA2A-4B40-99A7-E3354A0040A8}"/>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96" name="正方形/長方形 95">
          <a:extLst>
            <a:ext uri="{FF2B5EF4-FFF2-40B4-BE49-F238E27FC236}">
              <a16:creationId xmlns:a16="http://schemas.microsoft.com/office/drawing/2014/main" id="{5AD2ADDD-67EE-44BA-92BB-154E16AA2C6B}"/>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97" name="正方形/長方形 96">
          <a:extLst>
            <a:ext uri="{FF2B5EF4-FFF2-40B4-BE49-F238E27FC236}">
              <a16:creationId xmlns:a16="http://schemas.microsoft.com/office/drawing/2014/main" id="{47498F3D-D56A-44D6-BEC5-B5D30A999F4F}"/>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98" name="正方形/長方形 97">
          <a:extLst>
            <a:ext uri="{FF2B5EF4-FFF2-40B4-BE49-F238E27FC236}">
              <a16:creationId xmlns:a16="http://schemas.microsoft.com/office/drawing/2014/main" id="{1F2B5396-6EE1-4CBB-8099-5DD387DE9211}"/>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99" name="テキスト ボックス 98">
          <a:extLst>
            <a:ext uri="{FF2B5EF4-FFF2-40B4-BE49-F238E27FC236}">
              <a16:creationId xmlns:a16="http://schemas.microsoft.com/office/drawing/2014/main" id="{41EAD28B-60FC-4A9F-A549-9B167078B4B4}"/>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0" name="直線コネクタ 99">
          <a:extLst>
            <a:ext uri="{FF2B5EF4-FFF2-40B4-BE49-F238E27FC236}">
              <a16:creationId xmlns:a16="http://schemas.microsoft.com/office/drawing/2014/main" id="{9F11A502-F240-46B2-858B-2E75CD343B07}"/>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01" name="直線コネクタ 100">
          <a:extLst>
            <a:ext uri="{FF2B5EF4-FFF2-40B4-BE49-F238E27FC236}">
              <a16:creationId xmlns:a16="http://schemas.microsoft.com/office/drawing/2014/main" id="{87D9B564-ED24-45C2-B8D7-D3C812A5BD42}"/>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02" name="テキスト ボックス 101">
          <a:extLst>
            <a:ext uri="{FF2B5EF4-FFF2-40B4-BE49-F238E27FC236}">
              <a16:creationId xmlns:a16="http://schemas.microsoft.com/office/drawing/2014/main" id="{666287AD-6653-4106-A2C7-757734914693}"/>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03" name="直線コネクタ 102">
          <a:extLst>
            <a:ext uri="{FF2B5EF4-FFF2-40B4-BE49-F238E27FC236}">
              <a16:creationId xmlns:a16="http://schemas.microsoft.com/office/drawing/2014/main" id="{1C4CED55-8C83-46FE-AF9C-0D4601D4C388}"/>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04" name="テキスト ボックス 103">
          <a:extLst>
            <a:ext uri="{FF2B5EF4-FFF2-40B4-BE49-F238E27FC236}">
              <a16:creationId xmlns:a16="http://schemas.microsoft.com/office/drawing/2014/main" id="{39A658F4-3B71-4CEB-8464-F1087C3A1859}"/>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05" name="直線コネクタ 104">
          <a:extLst>
            <a:ext uri="{FF2B5EF4-FFF2-40B4-BE49-F238E27FC236}">
              <a16:creationId xmlns:a16="http://schemas.microsoft.com/office/drawing/2014/main" id="{DC022B34-6597-44CE-8052-5D93A65CF121}"/>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06" name="テキスト ボックス 105">
          <a:extLst>
            <a:ext uri="{FF2B5EF4-FFF2-40B4-BE49-F238E27FC236}">
              <a16:creationId xmlns:a16="http://schemas.microsoft.com/office/drawing/2014/main" id="{96CAB323-EEB4-4DB4-A288-7B79B83A87D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07" name="直線コネクタ 106">
          <a:extLst>
            <a:ext uri="{FF2B5EF4-FFF2-40B4-BE49-F238E27FC236}">
              <a16:creationId xmlns:a16="http://schemas.microsoft.com/office/drawing/2014/main" id="{792AE39E-6941-4164-A514-8FC0A48496B6}"/>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08" name="テキスト ボックス 107">
          <a:extLst>
            <a:ext uri="{FF2B5EF4-FFF2-40B4-BE49-F238E27FC236}">
              <a16:creationId xmlns:a16="http://schemas.microsoft.com/office/drawing/2014/main" id="{B7074DA3-1228-40EE-8319-1ED77FA52103}"/>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09" name="直線コネクタ 108">
          <a:extLst>
            <a:ext uri="{FF2B5EF4-FFF2-40B4-BE49-F238E27FC236}">
              <a16:creationId xmlns:a16="http://schemas.microsoft.com/office/drawing/2014/main" id="{84E85C0E-CD21-4951-8AB3-7D9D9D35A1B8}"/>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10" name="テキスト ボックス 109">
          <a:extLst>
            <a:ext uri="{FF2B5EF4-FFF2-40B4-BE49-F238E27FC236}">
              <a16:creationId xmlns:a16="http://schemas.microsoft.com/office/drawing/2014/main" id="{8D0167DC-D0BB-43B1-B066-850F3C84F2E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1" name="直線コネクタ 110">
          <a:extLst>
            <a:ext uri="{FF2B5EF4-FFF2-40B4-BE49-F238E27FC236}">
              <a16:creationId xmlns:a16="http://schemas.microsoft.com/office/drawing/2014/main" id="{E84EB6BA-5F7B-4D9D-9621-E8D18B40AF99}"/>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2" name="テキスト ボックス 111">
          <a:extLst>
            <a:ext uri="{FF2B5EF4-FFF2-40B4-BE49-F238E27FC236}">
              <a16:creationId xmlns:a16="http://schemas.microsoft.com/office/drawing/2014/main" id="{436BD1B1-CC4A-4E06-BB79-B44BE8300EA3}"/>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3" name="【体育館・プール】&#10;一人当たり面積グラフ枠">
          <a:extLst>
            <a:ext uri="{FF2B5EF4-FFF2-40B4-BE49-F238E27FC236}">
              <a16:creationId xmlns:a16="http://schemas.microsoft.com/office/drawing/2014/main" id="{ED7493B3-1CE8-48BC-AACB-678B51F01CEB}"/>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30099</xdr:rowOff>
    </xdr:from>
    <xdr:to>
      <xdr:col>54</xdr:col>
      <xdr:colOff>189865</xdr:colOff>
      <xdr:row>63</xdr:row>
      <xdr:rowOff>155829</xdr:rowOff>
    </xdr:to>
    <xdr:cxnSp macro="">
      <xdr:nvCxnSpPr>
        <xdr:cNvPr id="114" name="直線コネクタ 113">
          <a:extLst>
            <a:ext uri="{FF2B5EF4-FFF2-40B4-BE49-F238E27FC236}">
              <a16:creationId xmlns:a16="http://schemas.microsoft.com/office/drawing/2014/main" id="{436467C7-DD16-401C-A8EA-D8ACF07C909A}"/>
            </a:ext>
          </a:extLst>
        </xdr:cNvPr>
        <xdr:cNvCxnSpPr/>
      </xdr:nvCxnSpPr>
      <xdr:spPr>
        <a:xfrm flipV="1">
          <a:off x="10476865" y="9459849"/>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159656</xdr:rowOff>
    </xdr:from>
    <xdr:ext cx="469744" cy="259045"/>
    <xdr:sp macro="" textlink="">
      <xdr:nvSpPr>
        <xdr:cNvPr id="115" name="【体育館・プール】&#10;一人当たり面積最小値テキスト">
          <a:extLst>
            <a:ext uri="{FF2B5EF4-FFF2-40B4-BE49-F238E27FC236}">
              <a16:creationId xmlns:a16="http://schemas.microsoft.com/office/drawing/2014/main" id="{9E8196C0-1C8A-4080-BA0C-A76CFF8C5E6F}"/>
            </a:ext>
          </a:extLst>
        </xdr:cNvPr>
        <xdr:cNvSpPr txBox="1"/>
      </xdr:nvSpPr>
      <xdr:spPr>
        <a:xfrm>
          <a:off x="10515600" y="10961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155829</xdr:rowOff>
    </xdr:from>
    <xdr:to>
      <xdr:col>55</xdr:col>
      <xdr:colOff>88900</xdr:colOff>
      <xdr:row>63</xdr:row>
      <xdr:rowOff>155829</xdr:rowOff>
    </xdr:to>
    <xdr:cxnSp macro="">
      <xdr:nvCxnSpPr>
        <xdr:cNvPr id="116" name="直線コネクタ 115">
          <a:extLst>
            <a:ext uri="{FF2B5EF4-FFF2-40B4-BE49-F238E27FC236}">
              <a16:creationId xmlns:a16="http://schemas.microsoft.com/office/drawing/2014/main" id="{58437934-B1F9-4A7E-8CE5-2D1BF722F48A}"/>
            </a:ext>
          </a:extLst>
        </xdr:cNvPr>
        <xdr:cNvCxnSpPr/>
      </xdr:nvCxnSpPr>
      <xdr:spPr>
        <a:xfrm>
          <a:off x="10388600" y="10957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148226</xdr:rowOff>
    </xdr:from>
    <xdr:ext cx="469744" cy="259045"/>
    <xdr:sp macro="" textlink="">
      <xdr:nvSpPr>
        <xdr:cNvPr id="117" name="【体育館・プール】&#10;一人当たり面積最大値テキスト">
          <a:extLst>
            <a:ext uri="{FF2B5EF4-FFF2-40B4-BE49-F238E27FC236}">
              <a16:creationId xmlns:a16="http://schemas.microsoft.com/office/drawing/2014/main" id="{2B06687A-0391-47F9-AECE-11776EBFF41F}"/>
            </a:ext>
          </a:extLst>
        </xdr:cNvPr>
        <xdr:cNvSpPr txBox="1"/>
      </xdr:nvSpPr>
      <xdr:spPr>
        <a:xfrm>
          <a:off x="10515600" y="9235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30099</xdr:rowOff>
    </xdr:from>
    <xdr:to>
      <xdr:col>55</xdr:col>
      <xdr:colOff>88900</xdr:colOff>
      <xdr:row>55</xdr:row>
      <xdr:rowOff>30099</xdr:rowOff>
    </xdr:to>
    <xdr:cxnSp macro="">
      <xdr:nvCxnSpPr>
        <xdr:cNvPr id="118" name="直線コネクタ 117">
          <a:extLst>
            <a:ext uri="{FF2B5EF4-FFF2-40B4-BE49-F238E27FC236}">
              <a16:creationId xmlns:a16="http://schemas.microsoft.com/office/drawing/2014/main" id="{1BF33131-66B9-47EF-A025-A2F7FE422C54}"/>
            </a:ext>
          </a:extLst>
        </xdr:cNvPr>
        <xdr:cNvCxnSpPr/>
      </xdr:nvCxnSpPr>
      <xdr:spPr>
        <a:xfrm>
          <a:off x="10388600" y="9459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102125</xdr:rowOff>
    </xdr:from>
    <xdr:ext cx="469744" cy="259045"/>
    <xdr:sp macro="" textlink="">
      <xdr:nvSpPr>
        <xdr:cNvPr id="119" name="【体育館・プール】&#10;一人当たり面積平均値テキスト">
          <a:extLst>
            <a:ext uri="{FF2B5EF4-FFF2-40B4-BE49-F238E27FC236}">
              <a16:creationId xmlns:a16="http://schemas.microsoft.com/office/drawing/2014/main" id="{AEFBF443-A111-4A08-A663-DD7274B11950}"/>
            </a:ext>
          </a:extLst>
        </xdr:cNvPr>
        <xdr:cNvSpPr txBox="1"/>
      </xdr:nvSpPr>
      <xdr:spPr>
        <a:xfrm>
          <a:off x="10515600" y="105605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123698</xdr:rowOff>
    </xdr:from>
    <xdr:to>
      <xdr:col>55</xdr:col>
      <xdr:colOff>50800</xdr:colOff>
      <xdr:row>62</xdr:row>
      <xdr:rowOff>53848</xdr:rowOff>
    </xdr:to>
    <xdr:sp macro="" textlink="">
      <xdr:nvSpPr>
        <xdr:cNvPr id="120" name="フローチャート: 判断 119">
          <a:extLst>
            <a:ext uri="{FF2B5EF4-FFF2-40B4-BE49-F238E27FC236}">
              <a16:creationId xmlns:a16="http://schemas.microsoft.com/office/drawing/2014/main" id="{15CBC414-F0D5-4DB2-A43B-FB1B22B2E0A0}"/>
            </a:ext>
          </a:extLst>
        </xdr:cNvPr>
        <xdr:cNvSpPr/>
      </xdr:nvSpPr>
      <xdr:spPr>
        <a:xfrm>
          <a:off x="10426700" y="10582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149225</xdr:rowOff>
    </xdr:from>
    <xdr:to>
      <xdr:col>50</xdr:col>
      <xdr:colOff>165100</xdr:colOff>
      <xdr:row>62</xdr:row>
      <xdr:rowOff>79375</xdr:rowOff>
    </xdr:to>
    <xdr:sp macro="" textlink="">
      <xdr:nvSpPr>
        <xdr:cNvPr id="121" name="フローチャート: 判断 120">
          <a:extLst>
            <a:ext uri="{FF2B5EF4-FFF2-40B4-BE49-F238E27FC236}">
              <a16:creationId xmlns:a16="http://schemas.microsoft.com/office/drawing/2014/main" id="{FF0744D6-C780-452C-A97B-3EA3B0E78B4E}"/>
            </a:ext>
          </a:extLst>
        </xdr:cNvPr>
        <xdr:cNvSpPr/>
      </xdr:nvSpPr>
      <xdr:spPr>
        <a:xfrm>
          <a:off x="9588500" y="1060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95902</xdr:rowOff>
    </xdr:from>
    <xdr:ext cx="469744" cy="259045"/>
    <xdr:sp macro="" textlink="">
      <xdr:nvSpPr>
        <xdr:cNvPr id="122" name="n_1aveValue【体育館・プール】&#10;一人当たり面積">
          <a:extLst>
            <a:ext uri="{FF2B5EF4-FFF2-40B4-BE49-F238E27FC236}">
              <a16:creationId xmlns:a16="http://schemas.microsoft.com/office/drawing/2014/main" id="{F5B10238-FA7B-4BAA-96CD-E8F9FBA44E0D}"/>
            </a:ext>
          </a:extLst>
        </xdr:cNvPr>
        <xdr:cNvSpPr txBox="1"/>
      </xdr:nvSpPr>
      <xdr:spPr>
        <a:xfrm>
          <a:off x="9391727" y="1038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26924</xdr:rowOff>
    </xdr:from>
    <xdr:to>
      <xdr:col>46</xdr:col>
      <xdr:colOff>38100</xdr:colOff>
      <xdr:row>62</xdr:row>
      <xdr:rowOff>128524</xdr:rowOff>
    </xdr:to>
    <xdr:sp macro="" textlink="">
      <xdr:nvSpPr>
        <xdr:cNvPr id="123" name="フローチャート: 判断 122">
          <a:extLst>
            <a:ext uri="{FF2B5EF4-FFF2-40B4-BE49-F238E27FC236}">
              <a16:creationId xmlns:a16="http://schemas.microsoft.com/office/drawing/2014/main" id="{CD7D4339-B16E-4ECF-BE84-02F67B5FB128}"/>
            </a:ext>
          </a:extLst>
        </xdr:cNvPr>
        <xdr:cNvSpPr/>
      </xdr:nvSpPr>
      <xdr:spPr>
        <a:xfrm>
          <a:off x="8699500" y="1065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145051</xdr:rowOff>
    </xdr:from>
    <xdr:ext cx="469744" cy="259045"/>
    <xdr:sp macro="" textlink="">
      <xdr:nvSpPr>
        <xdr:cNvPr id="124" name="n_2aveValue【体育館・プール】&#10;一人当たり面積">
          <a:extLst>
            <a:ext uri="{FF2B5EF4-FFF2-40B4-BE49-F238E27FC236}">
              <a16:creationId xmlns:a16="http://schemas.microsoft.com/office/drawing/2014/main" id="{98BAE1AC-3FDC-43D6-AF07-1C3E5D01A602}"/>
            </a:ext>
          </a:extLst>
        </xdr:cNvPr>
        <xdr:cNvSpPr txBox="1"/>
      </xdr:nvSpPr>
      <xdr:spPr>
        <a:xfrm>
          <a:off x="8515427" y="1043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25" name="テキスト ボックス 124">
          <a:extLst>
            <a:ext uri="{FF2B5EF4-FFF2-40B4-BE49-F238E27FC236}">
              <a16:creationId xmlns:a16="http://schemas.microsoft.com/office/drawing/2014/main" id="{0A05F16F-B4BC-43B2-8B48-F1203FCEA912}"/>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26" name="テキスト ボックス 125">
          <a:extLst>
            <a:ext uri="{FF2B5EF4-FFF2-40B4-BE49-F238E27FC236}">
              <a16:creationId xmlns:a16="http://schemas.microsoft.com/office/drawing/2014/main" id="{FF67C155-EFFC-4985-B5D1-6BB18623501D}"/>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27" name="テキスト ボックス 126">
          <a:extLst>
            <a:ext uri="{FF2B5EF4-FFF2-40B4-BE49-F238E27FC236}">
              <a16:creationId xmlns:a16="http://schemas.microsoft.com/office/drawing/2014/main" id="{D212070B-6700-4398-B6F8-C0AB0FC18205}"/>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28" name="テキスト ボックス 127">
          <a:extLst>
            <a:ext uri="{FF2B5EF4-FFF2-40B4-BE49-F238E27FC236}">
              <a16:creationId xmlns:a16="http://schemas.microsoft.com/office/drawing/2014/main" id="{DC6FFDC7-FFFC-4444-8995-559F46385171}"/>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29" name="テキスト ボックス 128">
          <a:extLst>
            <a:ext uri="{FF2B5EF4-FFF2-40B4-BE49-F238E27FC236}">
              <a16:creationId xmlns:a16="http://schemas.microsoft.com/office/drawing/2014/main" id="{816E7D86-55B7-4E93-8CEC-BF606C42E4DA}"/>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157607</xdr:rowOff>
    </xdr:from>
    <xdr:to>
      <xdr:col>50</xdr:col>
      <xdr:colOff>165100</xdr:colOff>
      <xdr:row>62</xdr:row>
      <xdr:rowOff>87757</xdr:rowOff>
    </xdr:to>
    <xdr:sp macro="" textlink="">
      <xdr:nvSpPr>
        <xdr:cNvPr id="130" name="楕円 129">
          <a:extLst>
            <a:ext uri="{FF2B5EF4-FFF2-40B4-BE49-F238E27FC236}">
              <a16:creationId xmlns:a16="http://schemas.microsoft.com/office/drawing/2014/main" id="{C13AFB5E-478D-4F14-860A-5D1DDE08988D}"/>
            </a:ext>
          </a:extLst>
        </xdr:cNvPr>
        <xdr:cNvSpPr/>
      </xdr:nvSpPr>
      <xdr:spPr>
        <a:xfrm>
          <a:off x="9588500" y="1061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78884</xdr:rowOff>
    </xdr:from>
    <xdr:ext cx="469744" cy="259045"/>
    <xdr:sp macro="" textlink="">
      <xdr:nvSpPr>
        <xdr:cNvPr id="131" name="n_1mainValue【体育館・プール】&#10;一人当たり面積">
          <a:extLst>
            <a:ext uri="{FF2B5EF4-FFF2-40B4-BE49-F238E27FC236}">
              <a16:creationId xmlns:a16="http://schemas.microsoft.com/office/drawing/2014/main" id="{5F9141AA-9670-4068-98B1-3B1A1E5BCF7C}"/>
            </a:ext>
          </a:extLst>
        </xdr:cNvPr>
        <xdr:cNvSpPr txBox="1"/>
      </xdr:nvSpPr>
      <xdr:spPr>
        <a:xfrm>
          <a:off x="9391727" y="1070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32" name="正方形/長方形 131">
          <a:extLst>
            <a:ext uri="{FF2B5EF4-FFF2-40B4-BE49-F238E27FC236}">
              <a16:creationId xmlns:a16="http://schemas.microsoft.com/office/drawing/2014/main" id="{0BF210A1-0DDD-4E41-8C42-824F394FA368}"/>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33" name="正方形/長方形 132">
          <a:extLst>
            <a:ext uri="{FF2B5EF4-FFF2-40B4-BE49-F238E27FC236}">
              <a16:creationId xmlns:a16="http://schemas.microsoft.com/office/drawing/2014/main" id="{0080984D-2248-44EE-BDD7-7FF1D9B6C724}"/>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34" name="正方形/長方形 133">
          <a:extLst>
            <a:ext uri="{FF2B5EF4-FFF2-40B4-BE49-F238E27FC236}">
              <a16:creationId xmlns:a16="http://schemas.microsoft.com/office/drawing/2014/main" id="{C79DE1E7-83F0-480C-AD0F-28F9A60B7D93}"/>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35" name="正方形/長方形 134">
          <a:extLst>
            <a:ext uri="{FF2B5EF4-FFF2-40B4-BE49-F238E27FC236}">
              <a16:creationId xmlns:a16="http://schemas.microsoft.com/office/drawing/2014/main" id="{B5A7A907-73B3-48DE-91FD-361E65EEFCCE}"/>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36" name="正方形/長方形 135">
          <a:extLst>
            <a:ext uri="{FF2B5EF4-FFF2-40B4-BE49-F238E27FC236}">
              <a16:creationId xmlns:a16="http://schemas.microsoft.com/office/drawing/2014/main" id="{11FB3C78-22DF-48E2-AE08-3A5112576E11}"/>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37" name="正方形/長方形 136">
          <a:extLst>
            <a:ext uri="{FF2B5EF4-FFF2-40B4-BE49-F238E27FC236}">
              <a16:creationId xmlns:a16="http://schemas.microsoft.com/office/drawing/2014/main" id="{97D43370-4551-44AD-B581-127AFE98D18A}"/>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38" name="正方形/長方形 137">
          <a:extLst>
            <a:ext uri="{FF2B5EF4-FFF2-40B4-BE49-F238E27FC236}">
              <a16:creationId xmlns:a16="http://schemas.microsoft.com/office/drawing/2014/main" id="{24F66B77-201C-492A-AAAE-B0802DB7B7A6}"/>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39" name="正方形/長方形 138">
          <a:extLst>
            <a:ext uri="{FF2B5EF4-FFF2-40B4-BE49-F238E27FC236}">
              <a16:creationId xmlns:a16="http://schemas.microsoft.com/office/drawing/2014/main" id="{B7F92160-DDCF-41C1-AA22-96B87B23A785}"/>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40" name="正方形/長方形 139">
          <a:extLst>
            <a:ext uri="{FF2B5EF4-FFF2-40B4-BE49-F238E27FC236}">
              <a16:creationId xmlns:a16="http://schemas.microsoft.com/office/drawing/2014/main" id="{DE0F4851-7AC7-4700-9E03-AFD43F0C1F2D}"/>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41" name="正方形/長方形 140">
          <a:extLst>
            <a:ext uri="{FF2B5EF4-FFF2-40B4-BE49-F238E27FC236}">
              <a16:creationId xmlns:a16="http://schemas.microsoft.com/office/drawing/2014/main" id="{1FE93EF7-E3E8-4DF0-82A1-A2C20008296D}"/>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42" name="正方形/長方形 141">
          <a:extLst>
            <a:ext uri="{FF2B5EF4-FFF2-40B4-BE49-F238E27FC236}">
              <a16:creationId xmlns:a16="http://schemas.microsoft.com/office/drawing/2014/main" id="{53E3111F-7E03-4CA5-B095-20198CB522F2}"/>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43" name="正方形/長方形 142">
          <a:extLst>
            <a:ext uri="{FF2B5EF4-FFF2-40B4-BE49-F238E27FC236}">
              <a16:creationId xmlns:a16="http://schemas.microsoft.com/office/drawing/2014/main" id="{226FF305-F311-4A80-8554-64A96227F8FA}"/>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44" name="正方形/長方形 143">
          <a:extLst>
            <a:ext uri="{FF2B5EF4-FFF2-40B4-BE49-F238E27FC236}">
              <a16:creationId xmlns:a16="http://schemas.microsoft.com/office/drawing/2014/main" id="{B5609FAC-91CD-44C1-B36E-C2EF26EDF408}"/>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45" name="正方形/長方形 144">
          <a:extLst>
            <a:ext uri="{FF2B5EF4-FFF2-40B4-BE49-F238E27FC236}">
              <a16:creationId xmlns:a16="http://schemas.microsoft.com/office/drawing/2014/main" id="{BC250BA0-0C1E-476B-838C-68DBA13A1468}"/>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46" name="正方形/長方形 145">
          <a:extLst>
            <a:ext uri="{FF2B5EF4-FFF2-40B4-BE49-F238E27FC236}">
              <a16:creationId xmlns:a16="http://schemas.microsoft.com/office/drawing/2014/main" id="{3F43FC07-81D7-4E7F-BA85-14A3E8A87DF6}"/>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47" name="正方形/長方形 146">
          <a:extLst>
            <a:ext uri="{FF2B5EF4-FFF2-40B4-BE49-F238E27FC236}">
              <a16:creationId xmlns:a16="http://schemas.microsoft.com/office/drawing/2014/main" id="{683ADB36-7518-4F61-BE4A-E3F180FF8C56}"/>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48" name="正方形/長方形 147">
          <a:extLst>
            <a:ext uri="{FF2B5EF4-FFF2-40B4-BE49-F238E27FC236}">
              <a16:creationId xmlns:a16="http://schemas.microsoft.com/office/drawing/2014/main" id="{B895267E-2DFF-46DF-A66B-FD1F598BF32E}"/>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49" name="正方形/長方形 148">
          <a:extLst>
            <a:ext uri="{FF2B5EF4-FFF2-40B4-BE49-F238E27FC236}">
              <a16:creationId xmlns:a16="http://schemas.microsoft.com/office/drawing/2014/main" id="{2F2718B2-BB61-4184-8CCD-05F64C62852B}"/>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50" name="正方形/長方形 149">
          <a:extLst>
            <a:ext uri="{FF2B5EF4-FFF2-40B4-BE49-F238E27FC236}">
              <a16:creationId xmlns:a16="http://schemas.microsoft.com/office/drawing/2014/main" id="{C99AA62D-E107-4218-ACC0-3A4C07AF0794}"/>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51" name="正方形/長方形 150">
          <a:extLst>
            <a:ext uri="{FF2B5EF4-FFF2-40B4-BE49-F238E27FC236}">
              <a16:creationId xmlns:a16="http://schemas.microsoft.com/office/drawing/2014/main" id="{9C71155B-4D76-4CC4-B766-1CEEE360DB47}"/>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52" name="正方形/長方形 151">
          <a:extLst>
            <a:ext uri="{FF2B5EF4-FFF2-40B4-BE49-F238E27FC236}">
              <a16:creationId xmlns:a16="http://schemas.microsoft.com/office/drawing/2014/main" id="{1B1559D6-AA9E-4802-B79F-5974D9729883}"/>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53" name="正方形/長方形 152">
          <a:extLst>
            <a:ext uri="{FF2B5EF4-FFF2-40B4-BE49-F238E27FC236}">
              <a16:creationId xmlns:a16="http://schemas.microsoft.com/office/drawing/2014/main" id="{99850430-7674-42FF-8700-34ECE3C2CBA9}"/>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54" name="正方形/長方形 153">
          <a:extLst>
            <a:ext uri="{FF2B5EF4-FFF2-40B4-BE49-F238E27FC236}">
              <a16:creationId xmlns:a16="http://schemas.microsoft.com/office/drawing/2014/main" id="{02B39C5D-EC00-4698-8713-6CA630A26A3E}"/>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55" name="正方形/長方形 154">
          <a:extLst>
            <a:ext uri="{FF2B5EF4-FFF2-40B4-BE49-F238E27FC236}">
              <a16:creationId xmlns:a16="http://schemas.microsoft.com/office/drawing/2014/main" id="{2CA3A14C-B65C-4E07-A6B1-4C94F76EBF53}"/>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56" name="正方形/長方形 155">
          <a:extLst>
            <a:ext uri="{FF2B5EF4-FFF2-40B4-BE49-F238E27FC236}">
              <a16:creationId xmlns:a16="http://schemas.microsoft.com/office/drawing/2014/main" id="{08553ED9-46A0-4D36-B772-7204368E22C3}"/>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57" name="正方形/長方形 156">
          <a:extLst>
            <a:ext uri="{FF2B5EF4-FFF2-40B4-BE49-F238E27FC236}">
              <a16:creationId xmlns:a16="http://schemas.microsoft.com/office/drawing/2014/main" id="{A3DA6FEE-2242-484D-A694-5D24692BF41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58" name="正方形/長方形 157">
          <a:extLst>
            <a:ext uri="{FF2B5EF4-FFF2-40B4-BE49-F238E27FC236}">
              <a16:creationId xmlns:a16="http://schemas.microsoft.com/office/drawing/2014/main" id="{30E1E704-E5DB-43E5-91D0-8F8E20AD1BA6}"/>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59" name="正方形/長方形 158">
          <a:extLst>
            <a:ext uri="{FF2B5EF4-FFF2-40B4-BE49-F238E27FC236}">
              <a16:creationId xmlns:a16="http://schemas.microsoft.com/office/drawing/2014/main" id="{DA0C6547-32AF-47C7-9A4F-01EE05E7A16F}"/>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60" name="正方形/長方形 159">
          <a:extLst>
            <a:ext uri="{FF2B5EF4-FFF2-40B4-BE49-F238E27FC236}">
              <a16:creationId xmlns:a16="http://schemas.microsoft.com/office/drawing/2014/main" id="{E6F15334-7FE1-4CF9-9FFB-F1A43A5A7D78}"/>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61" name="正方形/長方形 160">
          <a:extLst>
            <a:ext uri="{FF2B5EF4-FFF2-40B4-BE49-F238E27FC236}">
              <a16:creationId xmlns:a16="http://schemas.microsoft.com/office/drawing/2014/main" id="{A9D2DBD8-D03A-4CD6-91A0-D112FC85DDA6}"/>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62" name="正方形/長方形 161">
          <a:extLst>
            <a:ext uri="{FF2B5EF4-FFF2-40B4-BE49-F238E27FC236}">
              <a16:creationId xmlns:a16="http://schemas.microsoft.com/office/drawing/2014/main" id="{AB0351ED-1B5A-4F04-AF2C-15611A8825EF}"/>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63" name="正方形/長方形 162">
          <a:extLst>
            <a:ext uri="{FF2B5EF4-FFF2-40B4-BE49-F238E27FC236}">
              <a16:creationId xmlns:a16="http://schemas.microsoft.com/office/drawing/2014/main" id="{6690F324-ECE9-4385-9621-B61F1BF3AA0D}"/>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64" name="正方形/長方形 163">
          <a:extLst>
            <a:ext uri="{FF2B5EF4-FFF2-40B4-BE49-F238E27FC236}">
              <a16:creationId xmlns:a16="http://schemas.microsoft.com/office/drawing/2014/main" id="{FB9546D1-B00A-467D-879C-C9C9ED7B57DB}"/>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65" name="正方形/長方形 164">
          <a:extLst>
            <a:ext uri="{FF2B5EF4-FFF2-40B4-BE49-F238E27FC236}">
              <a16:creationId xmlns:a16="http://schemas.microsoft.com/office/drawing/2014/main" id="{779BE50B-A421-4374-83BA-A3CED6AABF0F}"/>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66" name="正方形/長方形 165">
          <a:extLst>
            <a:ext uri="{FF2B5EF4-FFF2-40B4-BE49-F238E27FC236}">
              <a16:creationId xmlns:a16="http://schemas.microsoft.com/office/drawing/2014/main" id="{95B161DC-F771-463F-AA4C-00310AAD8DF9}"/>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67" name="正方形/長方形 166">
          <a:extLst>
            <a:ext uri="{FF2B5EF4-FFF2-40B4-BE49-F238E27FC236}">
              <a16:creationId xmlns:a16="http://schemas.microsoft.com/office/drawing/2014/main" id="{4A933018-A1A4-4548-8861-36F75450A507}"/>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68" name="正方形/長方形 167">
          <a:extLst>
            <a:ext uri="{FF2B5EF4-FFF2-40B4-BE49-F238E27FC236}">
              <a16:creationId xmlns:a16="http://schemas.microsoft.com/office/drawing/2014/main" id="{CB9F237C-8CFF-425C-A31F-AD896F1CAB53}"/>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69" name="正方形/長方形 168">
          <a:extLst>
            <a:ext uri="{FF2B5EF4-FFF2-40B4-BE49-F238E27FC236}">
              <a16:creationId xmlns:a16="http://schemas.microsoft.com/office/drawing/2014/main" id="{9A52B26B-D66E-4EF4-9E07-7B42C6CEF439}"/>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170" name="正方形/長方形 169">
          <a:extLst>
            <a:ext uri="{FF2B5EF4-FFF2-40B4-BE49-F238E27FC236}">
              <a16:creationId xmlns:a16="http://schemas.microsoft.com/office/drawing/2014/main" id="{3C9CBFA5-398D-4751-9FC1-01D4988505C8}"/>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171" name="正方形/長方形 170">
          <a:extLst>
            <a:ext uri="{FF2B5EF4-FFF2-40B4-BE49-F238E27FC236}">
              <a16:creationId xmlns:a16="http://schemas.microsoft.com/office/drawing/2014/main" id="{C80B657B-0FE5-4B01-8385-8973EA6570B7}"/>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172" name="テキスト ボックス 171">
          <a:extLst>
            <a:ext uri="{FF2B5EF4-FFF2-40B4-BE49-F238E27FC236}">
              <a16:creationId xmlns:a16="http://schemas.microsoft.com/office/drawing/2014/main" id="{A40A7A96-3DB4-44D8-B7BB-339FB37F3EDB}"/>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173" name="直線コネクタ 172">
          <a:extLst>
            <a:ext uri="{FF2B5EF4-FFF2-40B4-BE49-F238E27FC236}">
              <a16:creationId xmlns:a16="http://schemas.microsoft.com/office/drawing/2014/main" id="{70A55837-197A-49C6-9CE0-E4476352570F}"/>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174" name="テキスト ボックス 173">
          <a:extLst>
            <a:ext uri="{FF2B5EF4-FFF2-40B4-BE49-F238E27FC236}">
              <a16:creationId xmlns:a16="http://schemas.microsoft.com/office/drawing/2014/main" id="{9E3DA72A-0E92-4770-8735-4376DD5BED49}"/>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175" name="直線コネクタ 174">
          <a:extLst>
            <a:ext uri="{FF2B5EF4-FFF2-40B4-BE49-F238E27FC236}">
              <a16:creationId xmlns:a16="http://schemas.microsoft.com/office/drawing/2014/main" id="{C3CFEA55-4BC6-4A33-AA73-1C883B1BE264}"/>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176" name="テキスト ボックス 175">
          <a:extLst>
            <a:ext uri="{FF2B5EF4-FFF2-40B4-BE49-F238E27FC236}">
              <a16:creationId xmlns:a16="http://schemas.microsoft.com/office/drawing/2014/main" id="{73AD9C18-B5CD-4512-A794-D7AF4D12D773}"/>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177" name="直線コネクタ 176">
          <a:extLst>
            <a:ext uri="{FF2B5EF4-FFF2-40B4-BE49-F238E27FC236}">
              <a16:creationId xmlns:a16="http://schemas.microsoft.com/office/drawing/2014/main" id="{C9E16D5F-2AB0-43C6-A0B5-986ADD243136}"/>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178" name="テキスト ボックス 177">
          <a:extLst>
            <a:ext uri="{FF2B5EF4-FFF2-40B4-BE49-F238E27FC236}">
              <a16:creationId xmlns:a16="http://schemas.microsoft.com/office/drawing/2014/main" id="{081077B9-48E1-4E17-A35C-C6B629494783}"/>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179" name="直線コネクタ 178">
          <a:extLst>
            <a:ext uri="{FF2B5EF4-FFF2-40B4-BE49-F238E27FC236}">
              <a16:creationId xmlns:a16="http://schemas.microsoft.com/office/drawing/2014/main" id="{27E26892-F68E-41A2-A993-6B46AEBE10CD}"/>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180" name="テキスト ボックス 179">
          <a:extLst>
            <a:ext uri="{FF2B5EF4-FFF2-40B4-BE49-F238E27FC236}">
              <a16:creationId xmlns:a16="http://schemas.microsoft.com/office/drawing/2014/main" id="{0AE64EE6-DE75-403F-A0EB-0CC9B698BF19}"/>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181" name="直線コネクタ 180">
          <a:extLst>
            <a:ext uri="{FF2B5EF4-FFF2-40B4-BE49-F238E27FC236}">
              <a16:creationId xmlns:a16="http://schemas.microsoft.com/office/drawing/2014/main" id="{00BEE42D-C974-4153-B7CF-417AD5005C2C}"/>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182" name="テキスト ボックス 181">
          <a:extLst>
            <a:ext uri="{FF2B5EF4-FFF2-40B4-BE49-F238E27FC236}">
              <a16:creationId xmlns:a16="http://schemas.microsoft.com/office/drawing/2014/main" id="{3C74BA3D-4C72-4AF2-8B69-2B577896D3FD}"/>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183" name="直線コネクタ 182">
          <a:extLst>
            <a:ext uri="{FF2B5EF4-FFF2-40B4-BE49-F238E27FC236}">
              <a16:creationId xmlns:a16="http://schemas.microsoft.com/office/drawing/2014/main" id="{511A6E0C-2DDF-4274-A867-CDD537A73026}"/>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184" name="テキスト ボックス 183">
          <a:extLst>
            <a:ext uri="{FF2B5EF4-FFF2-40B4-BE49-F238E27FC236}">
              <a16:creationId xmlns:a16="http://schemas.microsoft.com/office/drawing/2014/main" id="{5B6B2F93-3991-4DD0-AC37-15C086DE3A1C}"/>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185" name="直線コネクタ 184">
          <a:extLst>
            <a:ext uri="{FF2B5EF4-FFF2-40B4-BE49-F238E27FC236}">
              <a16:creationId xmlns:a16="http://schemas.microsoft.com/office/drawing/2014/main" id="{433F1565-4F24-4A30-A7D6-D68547D087C8}"/>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186" name="テキスト ボックス 185">
          <a:extLst>
            <a:ext uri="{FF2B5EF4-FFF2-40B4-BE49-F238E27FC236}">
              <a16:creationId xmlns:a16="http://schemas.microsoft.com/office/drawing/2014/main" id="{D3F7DFD7-F86C-46AD-B4AC-99A3E6257CBF}"/>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187" name="【一般廃棄物処理施設】&#10;有形固定資産減価償却率グラフ枠">
          <a:extLst>
            <a:ext uri="{FF2B5EF4-FFF2-40B4-BE49-F238E27FC236}">
              <a16:creationId xmlns:a16="http://schemas.microsoft.com/office/drawing/2014/main" id="{5208D425-A0A7-4474-85AA-33B2D47D602D}"/>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7620</xdr:rowOff>
    </xdr:to>
    <xdr:cxnSp macro="">
      <xdr:nvCxnSpPr>
        <xdr:cNvPr id="188" name="直線コネクタ 187">
          <a:extLst>
            <a:ext uri="{FF2B5EF4-FFF2-40B4-BE49-F238E27FC236}">
              <a16:creationId xmlns:a16="http://schemas.microsoft.com/office/drawing/2014/main" id="{EAD65324-286F-4F7A-82E6-BE993966DBBA}"/>
            </a:ext>
          </a:extLst>
        </xdr:cNvPr>
        <xdr:cNvCxnSpPr/>
      </xdr:nvCxnSpPr>
      <xdr:spPr>
        <a:xfrm flipV="1">
          <a:off x="16318864" y="571500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11447</xdr:rowOff>
    </xdr:from>
    <xdr:ext cx="405111" cy="259045"/>
    <xdr:sp macro="" textlink="">
      <xdr:nvSpPr>
        <xdr:cNvPr id="189" name="【一般廃棄物処理施設】&#10;有形固定資産減価償却率最小値テキスト">
          <a:extLst>
            <a:ext uri="{FF2B5EF4-FFF2-40B4-BE49-F238E27FC236}">
              <a16:creationId xmlns:a16="http://schemas.microsoft.com/office/drawing/2014/main" id="{20B8B3D5-DF33-47B9-BCBD-6EAC87A7FD99}"/>
            </a:ext>
          </a:extLst>
        </xdr:cNvPr>
        <xdr:cNvSpPr txBox="1"/>
      </xdr:nvSpPr>
      <xdr:spPr>
        <a:xfrm>
          <a:off x="16357600" y="721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7620</xdr:rowOff>
    </xdr:from>
    <xdr:to>
      <xdr:col>86</xdr:col>
      <xdr:colOff>25400</xdr:colOff>
      <xdr:row>42</xdr:row>
      <xdr:rowOff>7620</xdr:rowOff>
    </xdr:to>
    <xdr:cxnSp macro="">
      <xdr:nvCxnSpPr>
        <xdr:cNvPr id="190" name="直線コネクタ 189">
          <a:extLst>
            <a:ext uri="{FF2B5EF4-FFF2-40B4-BE49-F238E27FC236}">
              <a16:creationId xmlns:a16="http://schemas.microsoft.com/office/drawing/2014/main" id="{5853AB0F-C938-47F2-987F-926289467BD2}"/>
            </a:ext>
          </a:extLst>
        </xdr:cNvPr>
        <xdr:cNvCxnSpPr/>
      </xdr:nvCxnSpPr>
      <xdr:spPr>
        <a:xfrm>
          <a:off x="16230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191" name="【一般廃棄物処理施設】&#10;有形固定資産減価償却率最大値テキスト">
          <a:extLst>
            <a:ext uri="{FF2B5EF4-FFF2-40B4-BE49-F238E27FC236}">
              <a16:creationId xmlns:a16="http://schemas.microsoft.com/office/drawing/2014/main" id="{3ADFC31E-7517-49A4-8927-10274EBB5B85}"/>
            </a:ext>
          </a:extLst>
        </xdr:cNvPr>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192" name="直線コネクタ 191">
          <a:extLst>
            <a:ext uri="{FF2B5EF4-FFF2-40B4-BE49-F238E27FC236}">
              <a16:creationId xmlns:a16="http://schemas.microsoft.com/office/drawing/2014/main" id="{35C13FF4-9037-4CD6-A534-DB90FBD9BD1C}"/>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160037</xdr:rowOff>
    </xdr:from>
    <xdr:ext cx="405111" cy="259045"/>
    <xdr:sp macro="" textlink="">
      <xdr:nvSpPr>
        <xdr:cNvPr id="193" name="【一般廃棄物処理施設】&#10;有形固定資産減価償却率平均値テキスト">
          <a:extLst>
            <a:ext uri="{FF2B5EF4-FFF2-40B4-BE49-F238E27FC236}">
              <a16:creationId xmlns:a16="http://schemas.microsoft.com/office/drawing/2014/main" id="{C138E929-3DCB-40E5-97D0-2DFCA06A83DF}"/>
            </a:ext>
          </a:extLst>
        </xdr:cNvPr>
        <xdr:cNvSpPr txBox="1"/>
      </xdr:nvSpPr>
      <xdr:spPr>
        <a:xfrm>
          <a:off x="16357600" y="6160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10160</xdr:rowOff>
    </xdr:from>
    <xdr:to>
      <xdr:col>85</xdr:col>
      <xdr:colOff>177800</xdr:colOff>
      <xdr:row>36</xdr:row>
      <xdr:rowOff>111760</xdr:rowOff>
    </xdr:to>
    <xdr:sp macro="" textlink="">
      <xdr:nvSpPr>
        <xdr:cNvPr id="194" name="フローチャート: 判断 193">
          <a:extLst>
            <a:ext uri="{FF2B5EF4-FFF2-40B4-BE49-F238E27FC236}">
              <a16:creationId xmlns:a16="http://schemas.microsoft.com/office/drawing/2014/main" id="{9A45F8CB-C1F5-46DA-81BC-A69372CED7E3}"/>
            </a:ext>
          </a:extLst>
        </xdr:cNvPr>
        <xdr:cNvSpPr/>
      </xdr:nvSpPr>
      <xdr:spPr>
        <a:xfrm>
          <a:off x="16268700" y="6182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33020</xdr:rowOff>
    </xdr:from>
    <xdr:to>
      <xdr:col>81</xdr:col>
      <xdr:colOff>101600</xdr:colOff>
      <xdr:row>36</xdr:row>
      <xdr:rowOff>134620</xdr:rowOff>
    </xdr:to>
    <xdr:sp macro="" textlink="">
      <xdr:nvSpPr>
        <xdr:cNvPr id="195" name="フローチャート: 判断 194">
          <a:extLst>
            <a:ext uri="{FF2B5EF4-FFF2-40B4-BE49-F238E27FC236}">
              <a16:creationId xmlns:a16="http://schemas.microsoft.com/office/drawing/2014/main" id="{CC0CD3FB-12FA-47CC-9B6E-6B27446939D2}"/>
            </a:ext>
          </a:extLst>
        </xdr:cNvPr>
        <xdr:cNvSpPr/>
      </xdr:nvSpPr>
      <xdr:spPr>
        <a:xfrm>
          <a:off x="15430500" y="620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34</xdr:row>
      <xdr:rowOff>151147</xdr:rowOff>
    </xdr:from>
    <xdr:ext cx="405111" cy="259045"/>
    <xdr:sp macro="" textlink="">
      <xdr:nvSpPr>
        <xdr:cNvPr id="196" name="n_1aveValue【一般廃棄物処理施設】&#10;有形固定資産減価償却率">
          <a:extLst>
            <a:ext uri="{FF2B5EF4-FFF2-40B4-BE49-F238E27FC236}">
              <a16:creationId xmlns:a16="http://schemas.microsoft.com/office/drawing/2014/main" id="{6B7272DE-6C99-4215-848F-069468BF360F}"/>
            </a:ext>
          </a:extLst>
        </xdr:cNvPr>
        <xdr:cNvSpPr txBox="1"/>
      </xdr:nvSpPr>
      <xdr:spPr>
        <a:xfrm>
          <a:off x="15266044" y="598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126365</xdr:rowOff>
    </xdr:from>
    <xdr:to>
      <xdr:col>76</xdr:col>
      <xdr:colOff>165100</xdr:colOff>
      <xdr:row>39</xdr:row>
      <xdr:rowOff>56515</xdr:rowOff>
    </xdr:to>
    <xdr:sp macro="" textlink="">
      <xdr:nvSpPr>
        <xdr:cNvPr id="197" name="フローチャート: 判断 196">
          <a:extLst>
            <a:ext uri="{FF2B5EF4-FFF2-40B4-BE49-F238E27FC236}">
              <a16:creationId xmlns:a16="http://schemas.microsoft.com/office/drawing/2014/main" id="{34E90E32-97C1-4AE5-BFFD-C64B975CE19D}"/>
            </a:ext>
          </a:extLst>
        </xdr:cNvPr>
        <xdr:cNvSpPr/>
      </xdr:nvSpPr>
      <xdr:spPr>
        <a:xfrm>
          <a:off x="14541500" y="664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37</xdr:row>
      <xdr:rowOff>73042</xdr:rowOff>
    </xdr:from>
    <xdr:ext cx="405111" cy="259045"/>
    <xdr:sp macro="" textlink="">
      <xdr:nvSpPr>
        <xdr:cNvPr id="198" name="n_2aveValue【一般廃棄物処理施設】&#10;有形固定資産減価償却率">
          <a:extLst>
            <a:ext uri="{FF2B5EF4-FFF2-40B4-BE49-F238E27FC236}">
              <a16:creationId xmlns:a16="http://schemas.microsoft.com/office/drawing/2014/main" id="{73B20084-7CCA-481A-A5E1-1D90B457A36C}"/>
            </a:ext>
          </a:extLst>
        </xdr:cNvPr>
        <xdr:cNvSpPr txBox="1"/>
      </xdr:nvSpPr>
      <xdr:spPr>
        <a:xfrm>
          <a:off x="14389744" y="6416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199" name="テキスト ボックス 198">
          <a:extLst>
            <a:ext uri="{FF2B5EF4-FFF2-40B4-BE49-F238E27FC236}">
              <a16:creationId xmlns:a16="http://schemas.microsoft.com/office/drawing/2014/main" id="{167A2775-EE44-4A0B-808A-77840208A753}"/>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00" name="テキスト ボックス 199">
          <a:extLst>
            <a:ext uri="{FF2B5EF4-FFF2-40B4-BE49-F238E27FC236}">
              <a16:creationId xmlns:a16="http://schemas.microsoft.com/office/drawing/2014/main" id="{C4FDAC7C-3BD8-4895-A977-B2C479E1BFAF}"/>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01" name="テキスト ボックス 200">
          <a:extLst>
            <a:ext uri="{FF2B5EF4-FFF2-40B4-BE49-F238E27FC236}">
              <a16:creationId xmlns:a16="http://schemas.microsoft.com/office/drawing/2014/main" id="{4DE3AFD0-E02F-4880-89B4-077319D68614}"/>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02" name="テキスト ボックス 201">
          <a:extLst>
            <a:ext uri="{FF2B5EF4-FFF2-40B4-BE49-F238E27FC236}">
              <a16:creationId xmlns:a16="http://schemas.microsoft.com/office/drawing/2014/main" id="{0BC07538-5144-4870-A555-2DAEF41A6763}"/>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03" name="テキスト ボックス 202">
          <a:extLst>
            <a:ext uri="{FF2B5EF4-FFF2-40B4-BE49-F238E27FC236}">
              <a16:creationId xmlns:a16="http://schemas.microsoft.com/office/drawing/2014/main" id="{72A02109-6B13-4D40-AB12-A0F25FC38159}"/>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78740</xdr:rowOff>
    </xdr:from>
    <xdr:to>
      <xdr:col>81</xdr:col>
      <xdr:colOff>101600</xdr:colOff>
      <xdr:row>38</xdr:row>
      <xdr:rowOff>8890</xdr:rowOff>
    </xdr:to>
    <xdr:sp macro="" textlink="">
      <xdr:nvSpPr>
        <xdr:cNvPr id="204" name="楕円 203">
          <a:extLst>
            <a:ext uri="{FF2B5EF4-FFF2-40B4-BE49-F238E27FC236}">
              <a16:creationId xmlns:a16="http://schemas.microsoft.com/office/drawing/2014/main" id="{F7C93D99-440A-4723-850F-9BE7CC4D0E32}"/>
            </a:ext>
          </a:extLst>
        </xdr:cNvPr>
        <xdr:cNvSpPr/>
      </xdr:nvSpPr>
      <xdr:spPr>
        <a:xfrm>
          <a:off x="15430500" y="642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38</xdr:row>
      <xdr:rowOff>17</xdr:rowOff>
    </xdr:from>
    <xdr:ext cx="405111" cy="259045"/>
    <xdr:sp macro="" textlink="">
      <xdr:nvSpPr>
        <xdr:cNvPr id="205" name="n_1mainValue【一般廃棄物処理施設】&#10;有形固定資産減価償却率">
          <a:extLst>
            <a:ext uri="{FF2B5EF4-FFF2-40B4-BE49-F238E27FC236}">
              <a16:creationId xmlns:a16="http://schemas.microsoft.com/office/drawing/2014/main" id="{886DA11C-88F1-42DA-9F38-CF3F50FE537C}"/>
            </a:ext>
          </a:extLst>
        </xdr:cNvPr>
        <xdr:cNvSpPr txBox="1"/>
      </xdr:nvSpPr>
      <xdr:spPr>
        <a:xfrm>
          <a:off x="15266044" y="651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06" name="正方形/長方形 205">
          <a:extLst>
            <a:ext uri="{FF2B5EF4-FFF2-40B4-BE49-F238E27FC236}">
              <a16:creationId xmlns:a16="http://schemas.microsoft.com/office/drawing/2014/main" id="{130B6D8F-0604-4C5C-B00F-BA14049F2C8E}"/>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07" name="正方形/長方形 206">
          <a:extLst>
            <a:ext uri="{FF2B5EF4-FFF2-40B4-BE49-F238E27FC236}">
              <a16:creationId xmlns:a16="http://schemas.microsoft.com/office/drawing/2014/main" id="{B525A8F8-D866-416B-83F3-9A1E7C15AD38}"/>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08" name="正方形/長方形 207">
          <a:extLst>
            <a:ext uri="{FF2B5EF4-FFF2-40B4-BE49-F238E27FC236}">
              <a16:creationId xmlns:a16="http://schemas.microsoft.com/office/drawing/2014/main" id="{24215D63-A996-4D59-811D-20FE99B54DD7}"/>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09" name="正方形/長方形 208">
          <a:extLst>
            <a:ext uri="{FF2B5EF4-FFF2-40B4-BE49-F238E27FC236}">
              <a16:creationId xmlns:a16="http://schemas.microsoft.com/office/drawing/2014/main" id="{1D2CA44D-4069-406F-8E66-C2826BC05A2B}"/>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10" name="正方形/長方形 209">
          <a:extLst>
            <a:ext uri="{FF2B5EF4-FFF2-40B4-BE49-F238E27FC236}">
              <a16:creationId xmlns:a16="http://schemas.microsoft.com/office/drawing/2014/main" id="{329A8810-2E8E-4830-AF97-0E7F35CF67D5}"/>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11" name="正方形/長方形 210">
          <a:extLst>
            <a:ext uri="{FF2B5EF4-FFF2-40B4-BE49-F238E27FC236}">
              <a16:creationId xmlns:a16="http://schemas.microsoft.com/office/drawing/2014/main" id="{A4496FF4-A80E-4A7B-A4D8-B25F8638119B}"/>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12" name="正方形/長方形 211">
          <a:extLst>
            <a:ext uri="{FF2B5EF4-FFF2-40B4-BE49-F238E27FC236}">
              <a16:creationId xmlns:a16="http://schemas.microsoft.com/office/drawing/2014/main" id="{C62F9F82-77C0-4D0C-9F4C-315CF49C054C}"/>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13" name="正方形/長方形 212">
          <a:extLst>
            <a:ext uri="{FF2B5EF4-FFF2-40B4-BE49-F238E27FC236}">
              <a16:creationId xmlns:a16="http://schemas.microsoft.com/office/drawing/2014/main" id="{CF784530-B879-474E-B392-8682D66A6127}"/>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14" name="テキスト ボックス 213">
          <a:extLst>
            <a:ext uri="{FF2B5EF4-FFF2-40B4-BE49-F238E27FC236}">
              <a16:creationId xmlns:a16="http://schemas.microsoft.com/office/drawing/2014/main" id="{CFDDB77F-BD9E-4291-958D-4149F2184155}"/>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15" name="直線コネクタ 214">
          <a:extLst>
            <a:ext uri="{FF2B5EF4-FFF2-40B4-BE49-F238E27FC236}">
              <a16:creationId xmlns:a16="http://schemas.microsoft.com/office/drawing/2014/main" id="{AB2F7C7E-CD15-4DBE-B998-2DA71037D32C}"/>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216" name="直線コネクタ 215">
          <a:extLst>
            <a:ext uri="{FF2B5EF4-FFF2-40B4-BE49-F238E27FC236}">
              <a16:creationId xmlns:a16="http://schemas.microsoft.com/office/drawing/2014/main" id="{AA490359-B940-4DFE-9678-F8DB865BE97B}"/>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217" name="テキスト ボックス 216">
          <a:extLst>
            <a:ext uri="{FF2B5EF4-FFF2-40B4-BE49-F238E27FC236}">
              <a16:creationId xmlns:a16="http://schemas.microsoft.com/office/drawing/2014/main" id="{123BAE82-2832-45A5-B23A-80BE26D71DB7}"/>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218" name="直線コネクタ 217">
          <a:extLst>
            <a:ext uri="{FF2B5EF4-FFF2-40B4-BE49-F238E27FC236}">
              <a16:creationId xmlns:a16="http://schemas.microsoft.com/office/drawing/2014/main" id="{63E31967-A597-44A8-83FC-167EF6351386}"/>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219" name="テキスト ボックス 218">
          <a:extLst>
            <a:ext uri="{FF2B5EF4-FFF2-40B4-BE49-F238E27FC236}">
              <a16:creationId xmlns:a16="http://schemas.microsoft.com/office/drawing/2014/main" id="{D10B21C5-7B61-4C9F-9783-E2005AECAB1C}"/>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220" name="直線コネクタ 219">
          <a:extLst>
            <a:ext uri="{FF2B5EF4-FFF2-40B4-BE49-F238E27FC236}">
              <a16:creationId xmlns:a16="http://schemas.microsoft.com/office/drawing/2014/main" id="{FAE2BB8A-CEDB-41A4-B126-726B68F5058F}"/>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221" name="テキスト ボックス 220">
          <a:extLst>
            <a:ext uri="{FF2B5EF4-FFF2-40B4-BE49-F238E27FC236}">
              <a16:creationId xmlns:a16="http://schemas.microsoft.com/office/drawing/2014/main" id="{D4CBCB86-1793-466E-8861-B39369913E20}"/>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222" name="直線コネクタ 221">
          <a:extLst>
            <a:ext uri="{FF2B5EF4-FFF2-40B4-BE49-F238E27FC236}">
              <a16:creationId xmlns:a16="http://schemas.microsoft.com/office/drawing/2014/main" id="{BDA5288C-BF09-467F-8194-74C4909AE35F}"/>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223" name="テキスト ボックス 222">
          <a:extLst>
            <a:ext uri="{FF2B5EF4-FFF2-40B4-BE49-F238E27FC236}">
              <a16:creationId xmlns:a16="http://schemas.microsoft.com/office/drawing/2014/main" id="{6E27E7D4-CCA5-4A6D-9714-34A2B51A1B18}"/>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224" name="直線コネクタ 223">
          <a:extLst>
            <a:ext uri="{FF2B5EF4-FFF2-40B4-BE49-F238E27FC236}">
              <a16:creationId xmlns:a16="http://schemas.microsoft.com/office/drawing/2014/main" id="{309141E2-4FF0-4EF7-AD6D-2BF06E9DFD4B}"/>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225" name="テキスト ボックス 224">
          <a:extLst>
            <a:ext uri="{FF2B5EF4-FFF2-40B4-BE49-F238E27FC236}">
              <a16:creationId xmlns:a16="http://schemas.microsoft.com/office/drawing/2014/main" id="{3144D70A-AD4D-4689-AD77-1A67CF4E6CB0}"/>
            </a:ext>
          </a:extLst>
        </xdr:cNvPr>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226" name="直線コネクタ 225">
          <a:extLst>
            <a:ext uri="{FF2B5EF4-FFF2-40B4-BE49-F238E27FC236}">
              <a16:creationId xmlns:a16="http://schemas.microsoft.com/office/drawing/2014/main" id="{61435CC1-7880-4B11-BE92-18D723D57CF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227" name="テキスト ボックス 226">
          <a:extLst>
            <a:ext uri="{FF2B5EF4-FFF2-40B4-BE49-F238E27FC236}">
              <a16:creationId xmlns:a16="http://schemas.microsoft.com/office/drawing/2014/main" id="{96D6087F-3180-4FDC-9438-00A810BE1265}"/>
            </a:ext>
          </a:extLst>
        </xdr:cNvPr>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28" name="直線コネクタ 227">
          <a:extLst>
            <a:ext uri="{FF2B5EF4-FFF2-40B4-BE49-F238E27FC236}">
              <a16:creationId xmlns:a16="http://schemas.microsoft.com/office/drawing/2014/main" id="{736035F3-FCD2-468B-A039-7D1BE4ADCD92}"/>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229" name="テキスト ボックス 228">
          <a:extLst>
            <a:ext uri="{FF2B5EF4-FFF2-40B4-BE49-F238E27FC236}">
              <a16:creationId xmlns:a16="http://schemas.microsoft.com/office/drawing/2014/main" id="{E8D69671-706D-41C0-BD28-122D3BDA12E9}"/>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30" name="【一般廃棄物処理施設】&#10;一人当たり有形固定資産（償却資産）額グラフ枠">
          <a:extLst>
            <a:ext uri="{FF2B5EF4-FFF2-40B4-BE49-F238E27FC236}">
              <a16:creationId xmlns:a16="http://schemas.microsoft.com/office/drawing/2014/main" id="{1C763948-6B30-4366-9166-BE7EBEDCB051}"/>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87047</xdr:rowOff>
    </xdr:from>
    <xdr:to>
      <xdr:col>116</xdr:col>
      <xdr:colOff>62864</xdr:colOff>
      <xdr:row>42</xdr:row>
      <xdr:rowOff>77320</xdr:rowOff>
    </xdr:to>
    <xdr:cxnSp macro="">
      <xdr:nvCxnSpPr>
        <xdr:cNvPr id="231" name="直線コネクタ 230">
          <a:extLst>
            <a:ext uri="{FF2B5EF4-FFF2-40B4-BE49-F238E27FC236}">
              <a16:creationId xmlns:a16="http://schemas.microsoft.com/office/drawing/2014/main" id="{5A2C1791-5F39-4301-BC7C-E20CD21328DE}"/>
            </a:ext>
          </a:extLst>
        </xdr:cNvPr>
        <xdr:cNvCxnSpPr/>
      </xdr:nvCxnSpPr>
      <xdr:spPr>
        <a:xfrm flipV="1">
          <a:off x="22160864" y="5744897"/>
          <a:ext cx="0" cy="1533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81147</xdr:rowOff>
    </xdr:from>
    <xdr:ext cx="534377" cy="259045"/>
    <xdr:sp macro="" textlink="">
      <xdr:nvSpPr>
        <xdr:cNvPr id="232" name="【一般廃棄物処理施設】&#10;一人当たり有形固定資産（償却資産）額最小値テキスト">
          <a:extLst>
            <a:ext uri="{FF2B5EF4-FFF2-40B4-BE49-F238E27FC236}">
              <a16:creationId xmlns:a16="http://schemas.microsoft.com/office/drawing/2014/main" id="{8228CCA1-A8E2-4969-83A3-9C7EC71DB27F}"/>
            </a:ext>
          </a:extLst>
        </xdr:cNvPr>
        <xdr:cNvSpPr txBox="1"/>
      </xdr:nvSpPr>
      <xdr:spPr>
        <a:xfrm>
          <a:off x="22199600" y="7282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77320</xdr:rowOff>
    </xdr:from>
    <xdr:to>
      <xdr:col>116</xdr:col>
      <xdr:colOff>152400</xdr:colOff>
      <xdr:row>42</xdr:row>
      <xdr:rowOff>77320</xdr:rowOff>
    </xdr:to>
    <xdr:cxnSp macro="">
      <xdr:nvCxnSpPr>
        <xdr:cNvPr id="233" name="直線コネクタ 232">
          <a:extLst>
            <a:ext uri="{FF2B5EF4-FFF2-40B4-BE49-F238E27FC236}">
              <a16:creationId xmlns:a16="http://schemas.microsoft.com/office/drawing/2014/main" id="{B9453879-301C-4517-AE3C-CFB3C3629A5D}"/>
            </a:ext>
          </a:extLst>
        </xdr:cNvPr>
        <xdr:cNvCxnSpPr/>
      </xdr:nvCxnSpPr>
      <xdr:spPr>
        <a:xfrm>
          <a:off x="22072600" y="7278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33724</xdr:rowOff>
    </xdr:from>
    <xdr:ext cx="690189" cy="259045"/>
    <xdr:sp macro="" textlink="">
      <xdr:nvSpPr>
        <xdr:cNvPr id="234" name="【一般廃棄物処理施設】&#10;一人当たり有形固定資産（償却資産）額最大値テキスト">
          <a:extLst>
            <a:ext uri="{FF2B5EF4-FFF2-40B4-BE49-F238E27FC236}">
              <a16:creationId xmlns:a16="http://schemas.microsoft.com/office/drawing/2014/main" id="{29EE892D-2691-4948-A18B-73071F3CC543}"/>
            </a:ext>
          </a:extLst>
        </xdr:cNvPr>
        <xdr:cNvSpPr txBox="1"/>
      </xdr:nvSpPr>
      <xdr:spPr>
        <a:xfrm>
          <a:off x="22199600" y="55201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1,422,536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87047</xdr:rowOff>
    </xdr:from>
    <xdr:to>
      <xdr:col>116</xdr:col>
      <xdr:colOff>152400</xdr:colOff>
      <xdr:row>33</xdr:row>
      <xdr:rowOff>87047</xdr:rowOff>
    </xdr:to>
    <xdr:cxnSp macro="">
      <xdr:nvCxnSpPr>
        <xdr:cNvPr id="235" name="直線コネクタ 234">
          <a:extLst>
            <a:ext uri="{FF2B5EF4-FFF2-40B4-BE49-F238E27FC236}">
              <a16:creationId xmlns:a16="http://schemas.microsoft.com/office/drawing/2014/main" id="{0BD6B467-F100-43F9-AFDF-8CC1A080F3B9}"/>
            </a:ext>
          </a:extLst>
        </xdr:cNvPr>
        <xdr:cNvCxnSpPr/>
      </xdr:nvCxnSpPr>
      <xdr:spPr>
        <a:xfrm>
          <a:off x="22072600" y="5744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139770</xdr:rowOff>
    </xdr:from>
    <xdr:ext cx="599010" cy="259045"/>
    <xdr:sp macro="" textlink="">
      <xdr:nvSpPr>
        <xdr:cNvPr id="236" name="【一般廃棄物処理施設】&#10;一人当たり有形固定資産（償却資産）額平均値テキスト">
          <a:extLst>
            <a:ext uri="{FF2B5EF4-FFF2-40B4-BE49-F238E27FC236}">
              <a16:creationId xmlns:a16="http://schemas.microsoft.com/office/drawing/2014/main" id="{84069F3F-F144-4E27-B687-B5742CBEDE89}"/>
            </a:ext>
          </a:extLst>
        </xdr:cNvPr>
        <xdr:cNvSpPr txBox="1"/>
      </xdr:nvSpPr>
      <xdr:spPr>
        <a:xfrm>
          <a:off x="22199600" y="69977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161343</xdr:rowOff>
    </xdr:from>
    <xdr:to>
      <xdr:col>116</xdr:col>
      <xdr:colOff>114300</xdr:colOff>
      <xdr:row>41</xdr:row>
      <xdr:rowOff>91493</xdr:rowOff>
    </xdr:to>
    <xdr:sp macro="" textlink="">
      <xdr:nvSpPr>
        <xdr:cNvPr id="237" name="フローチャート: 判断 236">
          <a:extLst>
            <a:ext uri="{FF2B5EF4-FFF2-40B4-BE49-F238E27FC236}">
              <a16:creationId xmlns:a16="http://schemas.microsoft.com/office/drawing/2014/main" id="{6914B925-5042-43B8-8D31-FC4922E5A506}"/>
            </a:ext>
          </a:extLst>
        </xdr:cNvPr>
        <xdr:cNvSpPr/>
      </xdr:nvSpPr>
      <xdr:spPr>
        <a:xfrm>
          <a:off x="22110700" y="7019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156039</xdr:rowOff>
    </xdr:from>
    <xdr:to>
      <xdr:col>112</xdr:col>
      <xdr:colOff>38100</xdr:colOff>
      <xdr:row>41</xdr:row>
      <xdr:rowOff>86189</xdr:rowOff>
    </xdr:to>
    <xdr:sp macro="" textlink="">
      <xdr:nvSpPr>
        <xdr:cNvPr id="238" name="フローチャート: 判断 237">
          <a:extLst>
            <a:ext uri="{FF2B5EF4-FFF2-40B4-BE49-F238E27FC236}">
              <a16:creationId xmlns:a16="http://schemas.microsoft.com/office/drawing/2014/main" id="{8ECCD52B-AC7B-4C28-9D98-8F8B32888A0C}"/>
            </a:ext>
          </a:extLst>
        </xdr:cNvPr>
        <xdr:cNvSpPr/>
      </xdr:nvSpPr>
      <xdr:spPr>
        <a:xfrm>
          <a:off x="21272500" y="701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39</xdr:row>
      <xdr:rowOff>102716</xdr:rowOff>
    </xdr:from>
    <xdr:ext cx="599010" cy="259045"/>
    <xdr:sp macro="" textlink="">
      <xdr:nvSpPr>
        <xdr:cNvPr id="239" name="n_1aveValue【一般廃棄物処理施設】&#10;一人当たり有形固定資産（償却資産）額">
          <a:extLst>
            <a:ext uri="{FF2B5EF4-FFF2-40B4-BE49-F238E27FC236}">
              <a16:creationId xmlns:a16="http://schemas.microsoft.com/office/drawing/2014/main" id="{63D7F2B9-04E1-428A-855E-BEE3E2D69E29}"/>
            </a:ext>
          </a:extLst>
        </xdr:cNvPr>
        <xdr:cNvSpPr txBox="1"/>
      </xdr:nvSpPr>
      <xdr:spPr>
        <a:xfrm>
          <a:off x="21011095" y="6789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41</xdr:row>
      <xdr:rowOff>17542</xdr:rowOff>
    </xdr:from>
    <xdr:to>
      <xdr:col>107</xdr:col>
      <xdr:colOff>101600</xdr:colOff>
      <xdr:row>41</xdr:row>
      <xdr:rowOff>119142</xdr:rowOff>
    </xdr:to>
    <xdr:sp macro="" textlink="">
      <xdr:nvSpPr>
        <xdr:cNvPr id="240" name="フローチャート: 判断 239">
          <a:extLst>
            <a:ext uri="{FF2B5EF4-FFF2-40B4-BE49-F238E27FC236}">
              <a16:creationId xmlns:a16="http://schemas.microsoft.com/office/drawing/2014/main" id="{3B650A91-53AF-4FA2-9AB3-E5A00196F42D}"/>
            </a:ext>
          </a:extLst>
        </xdr:cNvPr>
        <xdr:cNvSpPr/>
      </xdr:nvSpPr>
      <xdr:spPr>
        <a:xfrm>
          <a:off x="20383500" y="7046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39</xdr:row>
      <xdr:rowOff>135669</xdr:rowOff>
    </xdr:from>
    <xdr:ext cx="599010" cy="259045"/>
    <xdr:sp macro="" textlink="">
      <xdr:nvSpPr>
        <xdr:cNvPr id="241" name="n_2aveValue【一般廃棄物処理施設】&#10;一人当たり有形固定資産（償却資産）額">
          <a:extLst>
            <a:ext uri="{FF2B5EF4-FFF2-40B4-BE49-F238E27FC236}">
              <a16:creationId xmlns:a16="http://schemas.microsoft.com/office/drawing/2014/main" id="{A347F168-F0E6-4603-A62D-ED925DC3566C}"/>
            </a:ext>
          </a:extLst>
        </xdr:cNvPr>
        <xdr:cNvSpPr txBox="1"/>
      </xdr:nvSpPr>
      <xdr:spPr>
        <a:xfrm>
          <a:off x="20134795" y="6822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242" name="テキスト ボックス 241">
          <a:extLst>
            <a:ext uri="{FF2B5EF4-FFF2-40B4-BE49-F238E27FC236}">
              <a16:creationId xmlns:a16="http://schemas.microsoft.com/office/drawing/2014/main" id="{F464B9FB-F924-4789-8D18-D7AC1EBDF19F}"/>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243" name="テキスト ボックス 242">
          <a:extLst>
            <a:ext uri="{FF2B5EF4-FFF2-40B4-BE49-F238E27FC236}">
              <a16:creationId xmlns:a16="http://schemas.microsoft.com/office/drawing/2014/main" id="{4275C5AC-E739-4D45-8F2B-9390864371B9}"/>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244" name="テキスト ボックス 243">
          <a:extLst>
            <a:ext uri="{FF2B5EF4-FFF2-40B4-BE49-F238E27FC236}">
              <a16:creationId xmlns:a16="http://schemas.microsoft.com/office/drawing/2014/main" id="{2A0CCACA-5B63-4B39-AD44-D69105DBFACA}"/>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245" name="テキスト ボックス 244">
          <a:extLst>
            <a:ext uri="{FF2B5EF4-FFF2-40B4-BE49-F238E27FC236}">
              <a16:creationId xmlns:a16="http://schemas.microsoft.com/office/drawing/2014/main" id="{EA220956-1381-4D5C-B1EB-F8C4B160B2B9}"/>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246" name="テキスト ボックス 245">
          <a:extLst>
            <a:ext uri="{FF2B5EF4-FFF2-40B4-BE49-F238E27FC236}">
              <a16:creationId xmlns:a16="http://schemas.microsoft.com/office/drawing/2014/main" id="{DDFB7C6E-2826-407E-A79A-37073756D1F3}"/>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66904</xdr:rowOff>
    </xdr:from>
    <xdr:to>
      <xdr:col>112</xdr:col>
      <xdr:colOff>38100</xdr:colOff>
      <xdr:row>41</xdr:row>
      <xdr:rowOff>168504</xdr:rowOff>
    </xdr:to>
    <xdr:sp macro="" textlink="">
      <xdr:nvSpPr>
        <xdr:cNvPr id="247" name="楕円 246">
          <a:extLst>
            <a:ext uri="{FF2B5EF4-FFF2-40B4-BE49-F238E27FC236}">
              <a16:creationId xmlns:a16="http://schemas.microsoft.com/office/drawing/2014/main" id="{763C150A-0375-4AC1-A744-2AF9EA7B736B}"/>
            </a:ext>
          </a:extLst>
        </xdr:cNvPr>
        <xdr:cNvSpPr/>
      </xdr:nvSpPr>
      <xdr:spPr>
        <a:xfrm>
          <a:off x="21272500" y="7096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41</xdr:row>
      <xdr:rowOff>159631</xdr:rowOff>
    </xdr:from>
    <xdr:ext cx="599010" cy="259045"/>
    <xdr:sp macro="" textlink="">
      <xdr:nvSpPr>
        <xdr:cNvPr id="248" name="n_1mainValue【一般廃棄物処理施設】&#10;一人当たり有形固定資産（償却資産）額">
          <a:extLst>
            <a:ext uri="{FF2B5EF4-FFF2-40B4-BE49-F238E27FC236}">
              <a16:creationId xmlns:a16="http://schemas.microsoft.com/office/drawing/2014/main" id="{A49F22CF-1102-4F2E-A1E5-0DC114DCB0B5}"/>
            </a:ext>
          </a:extLst>
        </xdr:cNvPr>
        <xdr:cNvSpPr txBox="1"/>
      </xdr:nvSpPr>
      <xdr:spPr>
        <a:xfrm>
          <a:off x="21011095" y="7189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249" name="正方形/長方形 248">
          <a:extLst>
            <a:ext uri="{FF2B5EF4-FFF2-40B4-BE49-F238E27FC236}">
              <a16:creationId xmlns:a16="http://schemas.microsoft.com/office/drawing/2014/main" id="{898BAD03-82E1-46F0-8C41-4D0AB45EAB7E}"/>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50" name="正方形/長方形 249">
          <a:extLst>
            <a:ext uri="{FF2B5EF4-FFF2-40B4-BE49-F238E27FC236}">
              <a16:creationId xmlns:a16="http://schemas.microsoft.com/office/drawing/2014/main" id="{B7F3964F-FC9B-4F93-B925-762DA68655E3}"/>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51" name="正方形/長方形 250">
          <a:extLst>
            <a:ext uri="{FF2B5EF4-FFF2-40B4-BE49-F238E27FC236}">
              <a16:creationId xmlns:a16="http://schemas.microsoft.com/office/drawing/2014/main" id="{EF645997-CF05-4C6C-847D-B34821FBA792}"/>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52" name="正方形/長方形 251">
          <a:extLst>
            <a:ext uri="{FF2B5EF4-FFF2-40B4-BE49-F238E27FC236}">
              <a16:creationId xmlns:a16="http://schemas.microsoft.com/office/drawing/2014/main" id="{68C91330-BECB-476E-B20E-C6D5551ABFA9}"/>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53" name="正方形/長方形 252">
          <a:extLst>
            <a:ext uri="{FF2B5EF4-FFF2-40B4-BE49-F238E27FC236}">
              <a16:creationId xmlns:a16="http://schemas.microsoft.com/office/drawing/2014/main" id="{E91B3969-E92B-42DD-A843-BC083AE5E83E}"/>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54" name="正方形/長方形 253">
          <a:extLst>
            <a:ext uri="{FF2B5EF4-FFF2-40B4-BE49-F238E27FC236}">
              <a16:creationId xmlns:a16="http://schemas.microsoft.com/office/drawing/2014/main" id="{2B3580D2-5E08-4866-8DA9-6FF2F1B2CC0B}"/>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55" name="正方形/長方形 254">
          <a:extLst>
            <a:ext uri="{FF2B5EF4-FFF2-40B4-BE49-F238E27FC236}">
              <a16:creationId xmlns:a16="http://schemas.microsoft.com/office/drawing/2014/main" id="{1DEF52DE-58BB-454D-88D8-845E06B0B45A}"/>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56" name="正方形/長方形 255">
          <a:extLst>
            <a:ext uri="{FF2B5EF4-FFF2-40B4-BE49-F238E27FC236}">
              <a16:creationId xmlns:a16="http://schemas.microsoft.com/office/drawing/2014/main" id="{7240BA42-82C8-4B1C-A218-3FD939DE9344}"/>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257" name="テキスト ボックス 256">
          <a:extLst>
            <a:ext uri="{FF2B5EF4-FFF2-40B4-BE49-F238E27FC236}">
              <a16:creationId xmlns:a16="http://schemas.microsoft.com/office/drawing/2014/main" id="{636FBC6B-9797-4EC2-AB16-3EFD307CE4D7}"/>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258" name="直線コネクタ 257">
          <a:extLst>
            <a:ext uri="{FF2B5EF4-FFF2-40B4-BE49-F238E27FC236}">
              <a16:creationId xmlns:a16="http://schemas.microsoft.com/office/drawing/2014/main" id="{1769EA0D-4183-4AB6-AF27-900578D2A0B6}"/>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259" name="直線コネクタ 258">
          <a:extLst>
            <a:ext uri="{FF2B5EF4-FFF2-40B4-BE49-F238E27FC236}">
              <a16:creationId xmlns:a16="http://schemas.microsoft.com/office/drawing/2014/main" id="{174B4C83-06FE-4D22-85D1-38C144E80369}"/>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260" name="テキスト ボックス 259">
          <a:extLst>
            <a:ext uri="{FF2B5EF4-FFF2-40B4-BE49-F238E27FC236}">
              <a16:creationId xmlns:a16="http://schemas.microsoft.com/office/drawing/2014/main" id="{1695824B-97C5-4D17-85A4-72A3828BD453}"/>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261" name="直線コネクタ 260">
          <a:extLst>
            <a:ext uri="{FF2B5EF4-FFF2-40B4-BE49-F238E27FC236}">
              <a16:creationId xmlns:a16="http://schemas.microsoft.com/office/drawing/2014/main" id="{3FDA8FF2-485B-467A-974F-A10CE65D57AF}"/>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262" name="テキスト ボックス 261">
          <a:extLst>
            <a:ext uri="{FF2B5EF4-FFF2-40B4-BE49-F238E27FC236}">
              <a16:creationId xmlns:a16="http://schemas.microsoft.com/office/drawing/2014/main" id="{FC2A65CF-18F3-4655-A05E-BCBAC66458C3}"/>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263" name="直線コネクタ 262">
          <a:extLst>
            <a:ext uri="{FF2B5EF4-FFF2-40B4-BE49-F238E27FC236}">
              <a16:creationId xmlns:a16="http://schemas.microsoft.com/office/drawing/2014/main" id="{31CD23E2-6E2E-4CBF-96A5-F1B451939AB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264" name="テキスト ボックス 263">
          <a:extLst>
            <a:ext uri="{FF2B5EF4-FFF2-40B4-BE49-F238E27FC236}">
              <a16:creationId xmlns:a16="http://schemas.microsoft.com/office/drawing/2014/main" id="{42021AB5-B30E-4CA8-912B-F0F2942FC46E}"/>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265" name="直線コネクタ 264">
          <a:extLst>
            <a:ext uri="{FF2B5EF4-FFF2-40B4-BE49-F238E27FC236}">
              <a16:creationId xmlns:a16="http://schemas.microsoft.com/office/drawing/2014/main" id="{D6A74230-973A-40F4-A909-17ECC8B5A3ED}"/>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266" name="テキスト ボックス 265">
          <a:extLst>
            <a:ext uri="{FF2B5EF4-FFF2-40B4-BE49-F238E27FC236}">
              <a16:creationId xmlns:a16="http://schemas.microsoft.com/office/drawing/2014/main" id="{29B321F3-D3F0-406E-8B5F-5451D8A101C4}"/>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267" name="直線コネクタ 266">
          <a:extLst>
            <a:ext uri="{FF2B5EF4-FFF2-40B4-BE49-F238E27FC236}">
              <a16:creationId xmlns:a16="http://schemas.microsoft.com/office/drawing/2014/main" id="{CB3D0A87-B679-40B9-A3D7-9BBAF014428C}"/>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268" name="テキスト ボックス 267">
          <a:extLst>
            <a:ext uri="{FF2B5EF4-FFF2-40B4-BE49-F238E27FC236}">
              <a16:creationId xmlns:a16="http://schemas.microsoft.com/office/drawing/2014/main" id="{5F74DF3A-3F14-49BF-843F-7579FA939386}"/>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269" name="直線コネクタ 268">
          <a:extLst>
            <a:ext uri="{FF2B5EF4-FFF2-40B4-BE49-F238E27FC236}">
              <a16:creationId xmlns:a16="http://schemas.microsoft.com/office/drawing/2014/main" id="{2EC61C07-D7BF-452D-9E1D-6B3E8F41A9E2}"/>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270" name="テキスト ボックス 269">
          <a:extLst>
            <a:ext uri="{FF2B5EF4-FFF2-40B4-BE49-F238E27FC236}">
              <a16:creationId xmlns:a16="http://schemas.microsoft.com/office/drawing/2014/main" id="{F3578933-7F60-4460-9A7B-AD8182AEFD3F}"/>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271" name="直線コネクタ 270">
          <a:extLst>
            <a:ext uri="{FF2B5EF4-FFF2-40B4-BE49-F238E27FC236}">
              <a16:creationId xmlns:a16="http://schemas.microsoft.com/office/drawing/2014/main" id="{2B34EEB1-6FDD-4361-8094-D18AB5BAD3B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272" name="テキスト ボックス 271">
          <a:extLst>
            <a:ext uri="{FF2B5EF4-FFF2-40B4-BE49-F238E27FC236}">
              <a16:creationId xmlns:a16="http://schemas.microsoft.com/office/drawing/2014/main" id="{3831B2C3-F0B7-4CA7-BFC5-68434FC8FC34}"/>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273" name="【保健センター・保健所】&#10;有形固定資産減価償却率グラフ枠">
          <a:extLst>
            <a:ext uri="{FF2B5EF4-FFF2-40B4-BE49-F238E27FC236}">
              <a16:creationId xmlns:a16="http://schemas.microsoft.com/office/drawing/2014/main" id="{EE47FC52-CA5C-41A6-9CBB-DD4636DF8885}"/>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164919</xdr:rowOff>
    </xdr:to>
    <xdr:cxnSp macro="">
      <xdr:nvCxnSpPr>
        <xdr:cNvPr id="274" name="直線コネクタ 273">
          <a:extLst>
            <a:ext uri="{FF2B5EF4-FFF2-40B4-BE49-F238E27FC236}">
              <a16:creationId xmlns:a16="http://schemas.microsoft.com/office/drawing/2014/main" id="{D6FF6DEE-BC92-4624-894B-7F7049B4CBDA}"/>
            </a:ext>
          </a:extLst>
        </xdr:cNvPr>
        <xdr:cNvCxnSpPr/>
      </xdr:nvCxnSpPr>
      <xdr:spPr>
        <a:xfrm flipV="1">
          <a:off x="16318864" y="9470572"/>
          <a:ext cx="0" cy="1495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168746</xdr:rowOff>
    </xdr:from>
    <xdr:ext cx="340478" cy="259045"/>
    <xdr:sp macro="" textlink="">
      <xdr:nvSpPr>
        <xdr:cNvPr id="275" name="【保健センター・保健所】&#10;有形固定資産減価償却率最小値テキスト">
          <a:extLst>
            <a:ext uri="{FF2B5EF4-FFF2-40B4-BE49-F238E27FC236}">
              <a16:creationId xmlns:a16="http://schemas.microsoft.com/office/drawing/2014/main" id="{242B3440-75EB-46BC-B986-5932A4CE4334}"/>
            </a:ext>
          </a:extLst>
        </xdr:cNvPr>
        <xdr:cNvSpPr txBox="1"/>
      </xdr:nvSpPr>
      <xdr:spPr>
        <a:xfrm>
          <a:off x="16357600" y="1097009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164919</xdr:rowOff>
    </xdr:from>
    <xdr:to>
      <xdr:col>86</xdr:col>
      <xdr:colOff>25400</xdr:colOff>
      <xdr:row>63</xdr:row>
      <xdr:rowOff>164919</xdr:rowOff>
    </xdr:to>
    <xdr:cxnSp macro="">
      <xdr:nvCxnSpPr>
        <xdr:cNvPr id="276" name="直線コネクタ 275">
          <a:extLst>
            <a:ext uri="{FF2B5EF4-FFF2-40B4-BE49-F238E27FC236}">
              <a16:creationId xmlns:a16="http://schemas.microsoft.com/office/drawing/2014/main" id="{C0F06021-C645-4019-9040-1BE1CE53FB2A}"/>
            </a:ext>
          </a:extLst>
        </xdr:cNvPr>
        <xdr:cNvCxnSpPr/>
      </xdr:nvCxnSpPr>
      <xdr:spPr>
        <a:xfrm>
          <a:off x="16230600" y="10966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277" name="【保健センター・保健所】&#10;有形固定資産減価償却率最大値テキスト">
          <a:extLst>
            <a:ext uri="{FF2B5EF4-FFF2-40B4-BE49-F238E27FC236}">
              <a16:creationId xmlns:a16="http://schemas.microsoft.com/office/drawing/2014/main" id="{5637A21B-E643-469F-8380-ABA78A840810}"/>
            </a:ext>
          </a:extLst>
        </xdr:cNvPr>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278" name="直線コネクタ 277">
          <a:extLst>
            <a:ext uri="{FF2B5EF4-FFF2-40B4-BE49-F238E27FC236}">
              <a16:creationId xmlns:a16="http://schemas.microsoft.com/office/drawing/2014/main" id="{51DBDEAF-2BDB-412A-922A-5D346129F53F}"/>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149696</xdr:rowOff>
    </xdr:from>
    <xdr:ext cx="405111" cy="259045"/>
    <xdr:sp macro="" textlink="">
      <xdr:nvSpPr>
        <xdr:cNvPr id="279" name="【保健センター・保健所】&#10;有形固定資産減価償却率平均値テキスト">
          <a:extLst>
            <a:ext uri="{FF2B5EF4-FFF2-40B4-BE49-F238E27FC236}">
              <a16:creationId xmlns:a16="http://schemas.microsoft.com/office/drawing/2014/main" id="{BE881EE7-918E-4BC9-8A4B-5A6582314F91}"/>
            </a:ext>
          </a:extLst>
        </xdr:cNvPr>
        <xdr:cNvSpPr txBox="1"/>
      </xdr:nvSpPr>
      <xdr:spPr>
        <a:xfrm>
          <a:off x="16357600" y="102652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171269</xdr:rowOff>
    </xdr:from>
    <xdr:to>
      <xdr:col>85</xdr:col>
      <xdr:colOff>177800</xdr:colOff>
      <xdr:row>60</xdr:row>
      <xdr:rowOff>101419</xdr:rowOff>
    </xdr:to>
    <xdr:sp macro="" textlink="">
      <xdr:nvSpPr>
        <xdr:cNvPr id="280" name="フローチャート: 判断 279">
          <a:extLst>
            <a:ext uri="{FF2B5EF4-FFF2-40B4-BE49-F238E27FC236}">
              <a16:creationId xmlns:a16="http://schemas.microsoft.com/office/drawing/2014/main" id="{EA6D1937-4F4C-4EE0-8116-7E7F43CF361A}"/>
            </a:ext>
          </a:extLst>
        </xdr:cNvPr>
        <xdr:cNvSpPr/>
      </xdr:nvSpPr>
      <xdr:spPr>
        <a:xfrm>
          <a:off x="16268700" y="1028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7983</xdr:rowOff>
    </xdr:from>
    <xdr:to>
      <xdr:col>81</xdr:col>
      <xdr:colOff>101600</xdr:colOff>
      <xdr:row>60</xdr:row>
      <xdr:rowOff>109583</xdr:rowOff>
    </xdr:to>
    <xdr:sp macro="" textlink="">
      <xdr:nvSpPr>
        <xdr:cNvPr id="281" name="フローチャート: 判断 280">
          <a:extLst>
            <a:ext uri="{FF2B5EF4-FFF2-40B4-BE49-F238E27FC236}">
              <a16:creationId xmlns:a16="http://schemas.microsoft.com/office/drawing/2014/main" id="{95A1C86C-54C1-4CBE-B54A-2178F08AB2FE}"/>
            </a:ext>
          </a:extLst>
        </xdr:cNvPr>
        <xdr:cNvSpPr/>
      </xdr:nvSpPr>
      <xdr:spPr>
        <a:xfrm>
          <a:off x="154305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126110</xdr:rowOff>
    </xdr:from>
    <xdr:ext cx="405111" cy="259045"/>
    <xdr:sp macro="" textlink="">
      <xdr:nvSpPr>
        <xdr:cNvPr id="282" name="n_1aveValue【保健センター・保健所】&#10;有形固定資産減価償却率">
          <a:extLst>
            <a:ext uri="{FF2B5EF4-FFF2-40B4-BE49-F238E27FC236}">
              <a16:creationId xmlns:a16="http://schemas.microsoft.com/office/drawing/2014/main" id="{5D8B9CD5-1139-4816-8F50-78C9FC7DE506}"/>
            </a:ext>
          </a:extLst>
        </xdr:cNvPr>
        <xdr:cNvSpPr txBox="1"/>
      </xdr:nvSpPr>
      <xdr:spPr>
        <a:xfrm>
          <a:off x="15266044" y="10070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43906</xdr:rowOff>
    </xdr:from>
    <xdr:to>
      <xdr:col>76</xdr:col>
      <xdr:colOff>165100</xdr:colOff>
      <xdr:row>60</xdr:row>
      <xdr:rowOff>145506</xdr:rowOff>
    </xdr:to>
    <xdr:sp macro="" textlink="">
      <xdr:nvSpPr>
        <xdr:cNvPr id="283" name="フローチャート: 判断 282">
          <a:extLst>
            <a:ext uri="{FF2B5EF4-FFF2-40B4-BE49-F238E27FC236}">
              <a16:creationId xmlns:a16="http://schemas.microsoft.com/office/drawing/2014/main" id="{9B44D78E-69A1-47C0-8FC3-4D0280B1013E}"/>
            </a:ext>
          </a:extLst>
        </xdr:cNvPr>
        <xdr:cNvSpPr/>
      </xdr:nvSpPr>
      <xdr:spPr>
        <a:xfrm>
          <a:off x="14541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58</xdr:row>
      <xdr:rowOff>162033</xdr:rowOff>
    </xdr:from>
    <xdr:ext cx="405111" cy="259045"/>
    <xdr:sp macro="" textlink="">
      <xdr:nvSpPr>
        <xdr:cNvPr id="284" name="n_2aveValue【保健センター・保健所】&#10;有形固定資産減価償却率">
          <a:extLst>
            <a:ext uri="{FF2B5EF4-FFF2-40B4-BE49-F238E27FC236}">
              <a16:creationId xmlns:a16="http://schemas.microsoft.com/office/drawing/2014/main" id="{DFE9FDCE-5424-4A70-8F5F-BDFD9E6C5F0D}"/>
            </a:ext>
          </a:extLst>
        </xdr:cNvPr>
        <xdr:cNvSpPr txBox="1"/>
      </xdr:nvSpPr>
      <xdr:spPr>
        <a:xfrm>
          <a:off x="14389744" y="1010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285" name="テキスト ボックス 284">
          <a:extLst>
            <a:ext uri="{FF2B5EF4-FFF2-40B4-BE49-F238E27FC236}">
              <a16:creationId xmlns:a16="http://schemas.microsoft.com/office/drawing/2014/main" id="{409B36C7-10B8-42C5-9EEC-7521D4421CF8}"/>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286" name="テキスト ボックス 285">
          <a:extLst>
            <a:ext uri="{FF2B5EF4-FFF2-40B4-BE49-F238E27FC236}">
              <a16:creationId xmlns:a16="http://schemas.microsoft.com/office/drawing/2014/main" id="{62BA88D1-7E02-466D-AFDA-3C1288812FBE}"/>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287" name="テキスト ボックス 286">
          <a:extLst>
            <a:ext uri="{FF2B5EF4-FFF2-40B4-BE49-F238E27FC236}">
              <a16:creationId xmlns:a16="http://schemas.microsoft.com/office/drawing/2014/main" id="{D6C4E5FE-D269-48B4-A920-F123AA159DA4}"/>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288" name="テキスト ボックス 287">
          <a:extLst>
            <a:ext uri="{FF2B5EF4-FFF2-40B4-BE49-F238E27FC236}">
              <a16:creationId xmlns:a16="http://schemas.microsoft.com/office/drawing/2014/main" id="{E3B18368-B0FA-4003-AB81-C9879F80B0A8}"/>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289" name="テキスト ボックス 288">
          <a:extLst>
            <a:ext uri="{FF2B5EF4-FFF2-40B4-BE49-F238E27FC236}">
              <a16:creationId xmlns:a16="http://schemas.microsoft.com/office/drawing/2014/main" id="{17896CF2-288D-47D1-A90A-58F2D7423392}"/>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27577</xdr:rowOff>
    </xdr:from>
    <xdr:to>
      <xdr:col>81</xdr:col>
      <xdr:colOff>101600</xdr:colOff>
      <xdr:row>61</xdr:row>
      <xdr:rowOff>129177</xdr:rowOff>
    </xdr:to>
    <xdr:sp macro="" textlink="">
      <xdr:nvSpPr>
        <xdr:cNvPr id="290" name="楕円 289">
          <a:extLst>
            <a:ext uri="{FF2B5EF4-FFF2-40B4-BE49-F238E27FC236}">
              <a16:creationId xmlns:a16="http://schemas.microsoft.com/office/drawing/2014/main" id="{46258AD5-F921-4FFD-BA63-772A1FA09A5A}"/>
            </a:ext>
          </a:extLst>
        </xdr:cNvPr>
        <xdr:cNvSpPr/>
      </xdr:nvSpPr>
      <xdr:spPr>
        <a:xfrm>
          <a:off x="15430500" y="1048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61</xdr:row>
      <xdr:rowOff>120304</xdr:rowOff>
    </xdr:from>
    <xdr:ext cx="405111" cy="259045"/>
    <xdr:sp macro="" textlink="">
      <xdr:nvSpPr>
        <xdr:cNvPr id="291" name="n_1mainValue【保健センター・保健所】&#10;有形固定資産減価償却率">
          <a:extLst>
            <a:ext uri="{FF2B5EF4-FFF2-40B4-BE49-F238E27FC236}">
              <a16:creationId xmlns:a16="http://schemas.microsoft.com/office/drawing/2014/main" id="{4FFEF466-C37B-4C38-845E-9FAC2FD14CD1}"/>
            </a:ext>
          </a:extLst>
        </xdr:cNvPr>
        <xdr:cNvSpPr txBox="1"/>
      </xdr:nvSpPr>
      <xdr:spPr>
        <a:xfrm>
          <a:off x="15266044" y="1057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292" name="正方形/長方形 291">
          <a:extLst>
            <a:ext uri="{FF2B5EF4-FFF2-40B4-BE49-F238E27FC236}">
              <a16:creationId xmlns:a16="http://schemas.microsoft.com/office/drawing/2014/main" id="{AD98C073-AC49-49FF-BDA6-11CDE11515AD}"/>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293" name="正方形/長方形 292">
          <a:extLst>
            <a:ext uri="{FF2B5EF4-FFF2-40B4-BE49-F238E27FC236}">
              <a16:creationId xmlns:a16="http://schemas.microsoft.com/office/drawing/2014/main" id="{D9DA9622-1D49-472F-BEA2-6E7012A4DCF8}"/>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294" name="正方形/長方形 293">
          <a:extLst>
            <a:ext uri="{FF2B5EF4-FFF2-40B4-BE49-F238E27FC236}">
              <a16:creationId xmlns:a16="http://schemas.microsoft.com/office/drawing/2014/main" id="{B1AAB388-97E4-46E9-9B72-834B549F3FE2}"/>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295" name="正方形/長方形 294">
          <a:extLst>
            <a:ext uri="{FF2B5EF4-FFF2-40B4-BE49-F238E27FC236}">
              <a16:creationId xmlns:a16="http://schemas.microsoft.com/office/drawing/2014/main" id="{CCF4F6B1-A5E6-4D4F-BA86-DF30C48D96CB}"/>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296" name="正方形/長方形 295">
          <a:extLst>
            <a:ext uri="{FF2B5EF4-FFF2-40B4-BE49-F238E27FC236}">
              <a16:creationId xmlns:a16="http://schemas.microsoft.com/office/drawing/2014/main" id="{2030A6FD-F8BF-444F-BFDE-02FE251ED836}"/>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297" name="正方形/長方形 296">
          <a:extLst>
            <a:ext uri="{FF2B5EF4-FFF2-40B4-BE49-F238E27FC236}">
              <a16:creationId xmlns:a16="http://schemas.microsoft.com/office/drawing/2014/main" id="{72CADF93-FED6-4296-9879-9419A2F4AF45}"/>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298" name="正方形/長方形 297">
          <a:extLst>
            <a:ext uri="{FF2B5EF4-FFF2-40B4-BE49-F238E27FC236}">
              <a16:creationId xmlns:a16="http://schemas.microsoft.com/office/drawing/2014/main" id="{4F1474BB-1E81-4DA2-97C4-C9BCEBF170B9}"/>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299" name="正方形/長方形 298">
          <a:extLst>
            <a:ext uri="{FF2B5EF4-FFF2-40B4-BE49-F238E27FC236}">
              <a16:creationId xmlns:a16="http://schemas.microsoft.com/office/drawing/2014/main" id="{A1CBC790-C16A-4C50-BD74-C05407DD9509}"/>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00" name="テキスト ボックス 299">
          <a:extLst>
            <a:ext uri="{FF2B5EF4-FFF2-40B4-BE49-F238E27FC236}">
              <a16:creationId xmlns:a16="http://schemas.microsoft.com/office/drawing/2014/main" id="{8B8F148A-2D55-403F-A98D-CBDBD3B7ED2C}"/>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01" name="直線コネクタ 300">
          <a:extLst>
            <a:ext uri="{FF2B5EF4-FFF2-40B4-BE49-F238E27FC236}">
              <a16:creationId xmlns:a16="http://schemas.microsoft.com/office/drawing/2014/main" id="{4EFA293E-DDB8-425F-93E8-0D258A8E5629}"/>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302" name="直線コネクタ 301">
          <a:extLst>
            <a:ext uri="{FF2B5EF4-FFF2-40B4-BE49-F238E27FC236}">
              <a16:creationId xmlns:a16="http://schemas.microsoft.com/office/drawing/2014/main" id="{6B0780F8-2F3A-40CB-9FC3-A14B9752D2A6}"/>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303" name="テキスト ボックス 302">
          <a:extLst>
            <a:ext uri="{FF2B5EF4-FFF2-40B4-BE49-F238E27FC236}">
              <a16:creationId xmlns:a16="http://schemas.microsoft.com/office/drawing/2014/main" id="{F7106E9E-35D6-4484-9F03-26FCC20472D1}"/>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304" name="直線コネクタ 303">
          <a:extLst>
            <a:ext uri="{FF2B5EF4-FFF2-40B4-BE49-F238E27FC236}">
              <a16:creationId xmlns:a16="http://schemas.microsoft.com/office/drawing/2014/main" id="{0DBE4F1F-E2F0-41F9-8015-0D4399E2A477}"/>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305" name="テキスト ボックス 304">
          <a:extLst>
            <a:ext uri="{FF2B5EF4-FFF2-40B4-BE49-F238E27FC236}">
              <a16:creationId xmlns:a16="http://schemas.microsoft.com/office/drawing/2014/main" id="{D7508F05-CC4A-46DE-9C44-F66046C2BF9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306" name="直線コネクタ 305">
          <a:extLst>
            <a:ext uri="{FF2B5EF4-FFF2-40B4-BE49-F238E27FC236}">
              <a16:creationId xmlns:a16="http://schemas.microsoft.com/office/drawing/2014/main" id="{5B6CA0B3-FF93-4F92-9BAB-1D1F792A3C05}"/>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307" name="テキスト ボックス 306">
          <a:extLst>
            <a:ext uri="{FF2B5EF4-FFF2-40B4-BE49-F238E27FC236}">
              <a16:creationId xmlns:a16="http://schemas.microsoft.com/office/drawing/2014/main" id="{739609C8-AEB0-46F9-8140-516DDBD9BCEB}"/>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308" name="直線コネクタ 307">
          <a:extLst>
            <a:ext uri="{FF2B5EF4-FFF2-40B4-BE49-F238E27FC236}">
              <a16:creationId xmlns:a16="http://schemas.microsoft.com/office/drawing/2014/main" id="{FECEE9E4-2724-41FF-ADAE-F4F82D387C41}"/>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309" name="テキスト ボックス 308">
          <a:extLst>
            <a:ext uri="{FF2B5EF4-FFF2-40B4-BE49-F238E27FC236}">
              <a16:creationId xmlns:a16="http://schemas.microsoft.com/office/drawing/2014/main" id="{DAAC642B-0EF9-461D-8B44-841E7794CA45}"/>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310" name="直線コネクタ 309">
          <a:extLst>
            <a:ext uri="{FF2B5EF4-FFF2-40B4-BE49-F238E27FC236}">
              <a16:creationId xmlns:a16="http://schemas.microsoft.com/office/drawing/2014/main" id="{CAE2600C-BB53-4EB2-84B3-349681354FAD}"/>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311" name="テキスト ボックス 310">
          <a:extLst>
            <a:ext uri="{FF2B5EF4-FFF2-40B4-BE49-F238E27FC236}">
              <a16:creationId xmlns:a16="http://schemas.microsoft.com/office/drawing/2014/main" id="{E43B3012-422D-4FAF-847F-BEDFBBEC17B8}"/>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12" name="直線コネクタ 311">
          <a:extLst>
            <a:ext uri="{FF2B5EF4-FFF2-40B4-BE49-F238E27FC236}">
              <a16:creationId xmlns:a16="http://schemas.microsoft.com/office/drawing/2014/main" id="{2FA853FB-77F2-496F-B73C-612677E6D10D}"/>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13" name="テキスト ボックス 312">
          <a:extLst>
            <a:ext uri="{FF2B5EF4-FFF2-40B4-BE49-F238E27FC236}">
              <a16:creationId xmlns:a16="http://schemas.microsoft.com/office/drawing/2014/main" id="{3A4F0A03-7724-4460-B175-9B3153EE09E2}"/>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14" name="【保健センター・保健所】&#10;一人当たり面積グラフ枠">
          <a:extLst>
            <a:ext uri="{FF2B5EF4-FFF2-40B4-BE49-F238E27FC236}">
              <a16:creationId xmlns:a16="http://schemas.microsoft.com/office/drawing/2014/main" id="{DBE4F3E9-0A2B-491E-AA44-C36DC376F2E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64770</xdr:rowOff>
    </xdr:from>
    <xdr:to>
      <xdr:col>116</xdr:col>
      <xdr:colOff>62864</xdr:colOff>
      <xdr:row>63</xdr:row>
      <xdr:rowOff>160020</xdr:rowOff>
    </xdr:to>
    <xdr:cxnSp macro="">
      <xdr:nvCxnSpPr>
        <xdr:cNvPr id="315" name="直線コネクタ 314">
          <a:extLst>
            <a:ext uri="{FF2B5EF4-FFF2-40B4-BE49-F238E27FC236}">
              <a16:creationId xmlns:a16="http://schemas.microsoft.com/office/drawing/2014/main" id="{9083C0B5-5D3B-471C-857F-ECC2FF92648B}"/>
            </a:ext>
          </a:extLst>
        </xdr:cNvPr>
        <xdr:cNvCxnSpPr/>
      </xdr:nvCxnSpPr>
      <xdr:spPr>
        <a:xfrm flipV="1">
          <a:off x="22160864" y="949452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163847</xdr:rowOff>
    </xdr:from>
    <xdr:ext cx="469744" cy="259045"/>
    <xdr:sp macro="" textlink="">
      <xdr:nvSpPr>
        <xdr:cNvPr id="316" name="【保健センター・保健所】&#10;一人当たり面積最小値テキスト">
          <a:extLst>
            <a:ext uri="{FF2B5EF4-FFF2-40B4-BE49-F238E27FC236}">
              <a16:creationId xmlns:a16="http://schemas.microsoft.com/office/drawing/2014/main" id="{7AB6A07A-9650-4777-94F0-F633EE70AD0D}"/>
            </a:ext>
          </a:extLst>
        </xdr:cNvPr>
        <xdr:cNvSpPr txBox="1"/>
      </xdr:nvSpPr>
      <xdr:spPr>
        <a:xfrm>
          <a:off x="22199600" y="1096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160020</xdr:rowOff>
    </xdr:from>
    <xdr:to>
      <xdr:col>116</xdr:col>
      <xdr:colOff>152400</xdr:colOff>
      <xdr:row>63</xdr:row>
      <xdr:rowOff>160020</xdr:rowOff>
    </xdr:to>
    <xdr:cxnSp macro="">
      <xdr:nvCxnSpPr>
        <xdr:cNvPr id="317" name="直線コネクタ 316">
          <a:extLst>
            <a:ext uri="{FF2B5EF4-FFF2-40B4-BE49-F238E27FC236}">
              <a16:creationId xmlns:a16="http://schemas.microsoft.com/office/drawing/2014/main" id="{FF41B17C-3A6D-4179-9671-FCCCA75BB2BE}"/>
            </a:ext>
          </a:extLst>
        </xdr:cNvPr>
        <xdr:cNvCxnSpPr/>
      </xdr:nvCxnSpPr>
      <xdr:spPr>
        <a:xfrm>
          <a:off x="22072600" y="1096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11447</xdr:rowOff>
    </xdr:from>
    <xdr:ext cx="469744" cy="259045"/>
    <xdr:sp macro="" textlink="">
      <xdr:nvSpPr>
        <xdr:cNvPr id="318" name="【保健センター・保健所】&#10;一人当たり面積最大値テキスト">
          <a:extLst>
            <a:ext uri="{FF2B5EF4-FFF2-40B4-BE49-F238E27FC236}">
              <a16:creationId xmlns:a16="http://schemas.microsoft.com/office/drawing/2014/main" id="{1F146B41-D2B6-4A70-955F-56A92B1638CD}"/>
            </a:ext>
          </a:extLst>
        </xdr:cNvPr>
        <xdr:cNvSpPr txBox="1"/>
      </xdr:nvSpPr>
      <xdr:spPr>
        <a:xfrm>
          <a:off x="22199600" y="9269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64770</xdr:rowOff>
    </xdr:from>
    <xdr:to>
      <xdr:col>116</xdr:col>
      <xdr:colOff>152400</xdr:colOff>
      <xdr:row>55</xdr:row>
      <xdr:rowOff>64770</xdr:rowOff>
    </xdr:to>
    <xdr:cxnSp macro="">
      <xdr:nvCxnSpPr>
        <xdr:cNvPr id="319" name="直線コネクタ 318">
          <a:extLst>
            <a:ext uri="{FF2B5EF4-FFF2-40B4-BE49-F238E27FC236}">
              <a16:creationId xmlns:a16="http://schemas.microsoft.com/office/drawing/2014/main" id="{081B10A4-1B2F-4EA5-9D8C-5DCD9E4EF10C}"/>
            </a:ext>
          </a:extLst>
        </xdr:cNvPr>
        <xdr:cNvCxnSpPr/>
      </xdr:nvCxnSpPr>
      <xdr:spPr>
        <a:xfrm>
          <a:off x="22072600" y="949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142511</xdr:rowOff>
    </xdr:from>
    <xdr:ext cx="469744" cy="259045"/>
    <xdr:sp macro="" textlink="">
      <xdr:nvSpPr>
        <xdr:cNvPr id="320" name="【保健センター・保健所】&#10;一人当たり面積平均値テキスト">
          <a:extLst>
            <a:ext uri="{FF2B5EF4-FFF2-40B4-BE49-F238E27FC236}">
              <a16:creationId xmlns:a16="http://schemas.microsoft.com/office/drawing/2014/main" id="{C5732C16-C4CE-4B79-9341-BE85F98FE13A}"/>
            </a:ext>
          </a:extLst>
        </xdr:cNvPr>
        <xdr:cNvSpPr txBox="1"/>
      </xdr:nvSpPr>
      <xdr:spPr>
        <a:xfrm>
          <a:off x="22199600" y="107724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164084</xdr:rowOff>
    </xdr:from>
    <xdr:to>
      <xdr:col>116</xdr:col>
      <xdr:colOff>114300</xdr:colOff>
      <xdr:row>63</xdr:row>
      <xdr:rowOff>94234</xdr:rowOff>
    </xdr:to>
    <xdr:sp macro="" textlink="">
      <xdr:nvSpPr>
        <xdr:cNvPr id="321" name="フローチャート: 判断 320">
          <a:extLst>
            <a:ext uri="{FF2B5EF4-FFF2-40B4-BE49-F238E27FC236}">
              <a16:creationId xmlns:a16="http://schemas.microsoft.com/office/drawing/2014/main" id="{E8BD9DDD-31A4-4305-ADFE-2DE9BA685F27}"/>
            </a:ext>
          </a:extLst>
        </xdr:cNvPr>
        <xdr:cNvSpPr/>
      </xdr:nvSpPr>
      <xdr:spPr>
        <a:xfrm>
          <a:off x="22110700" y="1079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73406</xdr:rowOff>
    </xdr:from>
    <xdr:to>
      <xdr:col>112</xdr:col>
      <xdr:colOff>38100</xdr:colOff>
      <xdr:row>63</xdr:row>
      <xdr:rowOff>3556</xdr:rowOff>
    </xdr:to>
    <xdr:sp macro="" textlink="">
      <xdr:nvSpPr>
        <xdr:cNvPr id="322" name="フローチャート: 判断 321">
          <a:extLst>
            <a:ext uri="{FF2B5EF4-FFF2-40B4-BE49-F238E27FC236}">
              <a16:creationId xmlns:a16="http://schemas.microsoft.com/office/drawing/2014/main" id="{43FC644C-6CAE-4442-B2CE-6956FFCE03CA}"/>
            </a:ext>
          </a:extLst>
        </xdr:cNvPr>
        <xdr:cNvSpPr/>
      </xdr:nvSpPr>
      <xdr:spPr>
        <a:xfrm>
          <a:off x="21272500" y="10703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62</xdr:row>
      <xdr:rowOff>166133</xdr:rowOff>
    </xdr:from>
    <xdr:ext cx="469744" cy="259045"/>
    <xdr:sp macro="" textlink="">
      <xdr:nvSpPr>
        <xdr:cNvPr id="323" name="n_1aveValue【保健センター・保健所】&#10;一人当たり面積">
          <a:extLst>
            <a:ext uri="{FF2B5EF4-FFF2-40B4-BE49-F238E27FC236}">
              <a16:creationId xmlns:a16="http://schemas.microsoft.com/office/drawing/2014/main" id="{A1CBD825-D4EC-4719-8D3D-7BD531E53692}"/>
            </a:ext>
          </a:extLst>
        </xdr:cNvPr>
        <xdr:cNvSpPr txBox="1"/>
      </xdr:nvSpPr>
      <xdr:spPr>
        <a:xfrm>
          <a:off x="21075727" y="10796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81788</xdr:rowOff>
    </xdr:from>
    <xdr:to>
      <xdr:col>107</xdr:col>
      <xdr:colOff>101600</xdr:colOff>
      <xdr:row>63</xdr:row>
      <xdr:rowOff>11938</xdr:rowOff>
    </xdr:to>
    <xdr:sp macro="" textlink="">
      <xdr:nvSpPr>
        <xdr:cNvPr id="324" name="フローチャート: 判断 323">
          <a:extLst>
            <a:ext uri="{FF2B5EF4-FFF2-40B4-BE49-F238E27FC236}">
              <a16:creationId xmlns:a16="http://schemas.microsoft.com/office/drawing/2014/main" id="{56E804A3-FE2F-4B0A-B515-D96B29EF772B}"/>
            </a:ext>
          </a:extLst>
        </xdr:cNvPr>
        <xdr:cNvSpPr/>
      </xdr:nvSpPr>
      <xdr:spPr>
        <a:xfrm>
          <a:off x="20383500" y="107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61</xdr:row>
      <xdr:rowOff>28465</xdr:rowOff>
    </xdr:from>
    <xdr:ext cx="469744" cy="259045"/>
    <xdr:sp macro="" textlink="">
      <xdr:nvSpPr>
        <xdr:cNvPr id="325" name="n_2aveValue【保健センター・保健所】&#10;一人当たり面積">
          <a:extLst>
            <a:ext uri="{FF2B5EF4-FFF2-40B4-BE49-F238E27FC236}">
              <a16:creationId xmlns:a16="http://schemas.microsoft.com/office/drawing/2014/main" id="{85FEDAD3-DFDF-432A-A9E9-1B81F115F130}"/>
            </a:ext>
          </a:extLst>
        </xdr:cNvPr>
        <xdr:cNvSpPr txBox="1"/>
      </xdr:nvSpPr>
      <xdr:spPr>
        <a:xfrm>
          <a:off x="20199427" y="10486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326" name="テキスト ボックス 325">
          <a:extLst>
            <a:ext uri="{FF2B5EF4-FFF2-40B4-BE49-F238E27FC236}">
              <a16:creationId xmlns:a16="http://schemas.microsoft.com/office/drawing/2014/main" id="{591BC161-730C-444C-B672-62F06B165C55}"/>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27" name="テキスト ボックス 326">
          <a:extLst>
            <a:ext uri="{FF2B5EF4-FFF2-40B4-BE49-F238E27FC236}">
              <a16:creationId xmlns:a16="http://schemas.microsoft.com/office/drawing/2014/main" id="{C7938BF6-27AB-49F4-A72D-6E733AE95492}"/>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28" name="テキスト ボックス 327">
          <a:extLst>
            <a:ext uri="{FF2B5EF4-FFF2-40B4-BE49-F238E27FC236}">
              <a16:creationId xmlns:a16="http://schemas.microsoft.com/office/drawing/2014/main" id="{B3FE6FCC-D4EA-4DF2-98B1-BAAFB1C5612B}"/>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29" name="テキスト ボックス 328">
          <a:extLst>
            <a:ext uri="{FF2B5EF4-FFF2-40B4-BE49-F238E27FC236}">
              <a16:creationId xmlns:a16="http://schemas.microsoft.com/office/drawing/2014/main" id="{6947EFF7-1391-4365-AB00-91F827C8ECD2}"/>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30" name="テキスト ボックス 329">
          <a:extLst>
            <a:ext uri="{FF2B5EF4-FFF2-40B4-BE49-F238E27FC236}">
              <a16:creationId xmlns:a16="http://schemas.microsoft.com/office/drawing/2014/main" id="{91113CF1-DE70-4103-8A3C-D9755E10C015}"/>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128270</xdr:rowOff>
    </xdr:from>
    <xdr:to>
      <xdr:col>112</xdr:col>
      <xdr:colOff>38100</xdr:colOff>
      <xdr:row>61</xdr:row>
      <xdr:rowOff>58420</xdr:rowOff>
    </xdr:to>
    <xdr:sp macro="" textlink="">
      <xdr:nvSpPr>
        <xdr:cNvPr id="331" name="楕円 330">
          <a:extLst>
            <a:ext uri="{FF2B5EF4-FFF2-40B4-BE49-F238E27FC236}">
              <a16:creationId xmlns:a16="http://schemas.microsoft.com/office/drawing/2014/main" id="{5B927844-9FD1-4BD7-82A0-5BAEF1F402B7}"/>
            </a:ext>
          </a:extLst>
        </xdr:cNvPr>
        <xdr:cNvSpPr/>
      </xdr:nvSpPr>
      <xdr:spPr>
        <a:xfrm>
          <a:off x="21272500" y="1041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59</xdr:row>
      <xdr:rowOff>74947</xdr:rowOff>
    </xdr:from>
    <xdr:ext cx="469744" cy="259045"/>
    <xdr:sp macro="" textlink="">
      <xdr:nvSpPr>
        <xdr:cNvPr id="332" name="n_1mainValue【保健センター・保健所】&#10;一人当たり面積">
          <a:extLst>
            <a:ext uri="{FF2B5EF4-FFF2-40B4-BE49-F238E27FC236}">
              <a16:creationId xmlns:a16="http://schemas.microsoft.com/office/drawing/2014/main" id="{ECC0C4DB-B218-4902-AC6E-C54379F50E21}"/>
            </a:ext>
          </a:extLst>
        </xdr:cNvPr>
        <xdr:cNvSpPr txBox="1"/>
      </xdr:nvSpPr>
      <xdr:spPr>
        <a:xfrm>
          <a:off x="21075727" y="1019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33" name="正方形/長方形 332">
          <a:extLst>
            <a:ext uri="{FF2B5EF4-FFF2-40B4-BE49-F238E27FC236}">
              <a16:creationId xmlns:a16="http://schemas.microsoft.com/office/drawing/2014/main" id="{E36EEB64-2110-4ACA-91CC-8B8B054E4CBC}"/>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34" name="正方形/長方形 333">
          <a:extLst>
            <a:ext uri="{FF2B5EF4-FFF2-40B4-BE49-F238E27FC236}">
              <a16:creationId xmlns:a16="http://schemas.microsoft.com/office/drawing/2014/main" id="{1D36FA86-1C80-4EEF-A1FF-9336B91C1BC3}"/>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35" name="正方形/長方形 334">
          <a:extLst>
            <a:ext uri="{FF2B5EF4-FFF2-40B4-BE49-F238E27FC236}">
              <a16:creationId xmlns:a16="http://schemas.microsoft.com/office/drawing/2014/main" id="{9AD7AECE-D589-4940-A18E-1F24B364DCBD}"/>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36" name="正方形/長方形 335">
          <a:extLst>
            <a:ext uri="{FF2B5EF4-FFF2-40B4-BE49-F238E27FC236}">
              <a16:creationId xmlns:a16="http://schemas.microsoft.com/office/drawing/2014/main" id="{B69C5767-8E25-48E9-9861-7EF5768F89C3}"/>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37" name="正方形/長方形 336">
          <a:extLst>
            <a:ext uri="{FF2B5EF4-FFF2-40B4-BE49-F238E27FC236}">
              <a16:creationId xmlns:a16="http://schemas.microsoft.com/office/drawing/2014/main" id="{AD29D92E-B8AB-426B-9656-C6487D0942C7}"/>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38" name="正方形/長方形 337">
          <a:extLst>
            <a:ext uri="{FF2B5EF4-FFF2-40B4-BE49-F238E27FC236}">
              <a16:creationId xmlns:a16="http://schemas.microsoft.com/office/drawing/2014/main" id="{125B0B72-8D4F-4B88-9AF3-AD527C77C7ED}"/>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39" name="正方形/長方形 338">
          <a:extLst>
            <a:ext uri="{FF2B5EF4-FFF2-40B4-BE49-F238E27FC236}">
              <a16:creationId xmlns:a16="http://schemas.microsoft.com/office/drawing/2014/main" id="{51AB9967-84A5-45C0-8F0B-2549153D3A6B}"/>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40" name="正方形/長方形 339">
          <a:extLst>
            <a:ext uri="{FF2B5EF4-FFF2-40B4-BE49-F238E27FC236}">
              <a16:creationId xmlns:a16="http://schemas.microsoft.com/office/drawing/2014/main" id="{F943B6BA-1553-4994-94F4-C9450B27F5A4}"/>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41" name="テキスト ボックス 340">
          <a:extLst>
            <a:ext uri="{FF2B5EF4-FFF2-40B4-BE49-F238E27FC236}">
              <a16:creationId xmlns:a16="http://schemas.microsoft.com/office/drawing/2014/main" id="{62735F01-4272-4670-8887-8A687674916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42" name="直線コネクタ 341">
          <a:extLst>
            <a:ext uri="{FF2B5EF4-FFF2-40B4-BE49-F238E27FC236}">
              <a16:creationId xmlns:a16="http://schemas.microsoft.com/office/drawing/2014/main" id="{652A2BAA-0D12-423C-B751-DFCD3DA5945D}"/>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343" name="テキスト ボックス 342">
          <a:extLst>
            <a:ext uri="{FF2B5EF4-FFF2-40B4-BE49-F238E27FC236}">
              <a16:creationId xmlns:a16="http://schemas.microsoft.com/office/drawing/2014/main" id="{114E3143-ABDC-483D-81DC-C4E76EC4321F}"/>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344" name="直線コネクタ 343">
          <a:extLst>
            <a:ext uri="{FF2B5EF4-FFF2-40B4-BE49-F238E27FC236}">
              <a16:creationId xmlns:a16="http://schemas.microsoft.com/office/drawing/2014/main" id="{41D68D0B-7DFC-4B59-8729-946ACAC137BF}"/>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345" name="テキスト ボックス 344">
          <a:extLst>
            <a:ext uri="{FF2B5EF4-FFF2-40B4-BE49-F238E27FC236}">
              <a16:creationId xmlns:a16="http://schemas.microsoft.com/office/drawing/2014/main" id="{2D2965A7-E19E-45EA-AA94-2F82D994B114}"/>
            </a:ext>
          </a:extLst>
        </xdr:cNvPr>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346" name="直線コネクタ 345">
          <a:extLst>
            <a:ext uri="{FF2B5EF4-FFF2-40B4-BE49-F238E27FC236}">
              <a16:creationId xmlns:a16="http://schemas.microsoft.com/office/drawing/2014/main" id="{A2A046C8-63FB-4045-9163-9BD0DCBD4FF4}"/>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347" name="テキスト ボックス 346">
          <a:extLst>
            <a:ext uri="{FF2B5EF4-FFF2-40B4-BE49-F238E27FC236}">
              <a16:creationId xmlns:a16="http://schemas.microsoft.com/office/drawing/2014/main" id="{E1DA3345-253C-412A-99B9-5C0034447EA3}"/>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348" name="直線コネクタ 347">
          <a:extLst>
            <a:ext uri="{FF2B5EF4-FFF2-40B4-BE49-F238E27FC236}">
              <a16:creationId xmlns:a16="http://schemas.microsoft.com/office/drawing/2014/main" id="{33739FFC-9713-4E1D-B7E6-BD83ACA768C2}"/>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349" name="テキスト ボックス 348">
          <a:extLst>
            <a:ext uri="{FF2B5EF4-FFF2-40B4-BE49-F238E27FC236}">
              <a16:creationId xmlns:a16="http://schemas.microsoft.com/office/drawing/2014/main" id="{2DBF1DFD-B019-4705-AF4B-E4F9C46AF719}"/>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350" name="直線コネクタ 349">
          <a:extLst>
            <a:ext uri="{FF2B5EF4-FFF2-40B4-BE49-F238E27FC236}">
              <a16:creationId xmlns:a16="http://schemas.microsoft.com/office/drawing/2014/main" id="{2BC8611C-E6CC-49FF-A028-AFA702904B51}"/>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351" name="テキスト ボックス 350">
          <a:extLst>
            <a:ext uri="{FF2B5EF4-FFF2-40B4-BE49-F238E27FC236}">
              <a16:creationId xmlns:a16="http://schemas.microsoft.com/office/drawing/2014/main" id="{4740F49C-BF0C-405B-9554-6967E73F514F}"/>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352" name="直線コネクタ 351">
          <a:extLst>
            <a:ext uri="{FF2B5EF4-FFF2-40B4-BE49-F238E27FC236}">
              <a16:creationId xmlns:a16="http://schemas.microsoft.com/office/drawing/2014/main" id="{16DD4CE8-37B7-4889-951D-17E331C4AA0F}"/>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353" name="テキスト ボックス 352">
          <a:extLst>
            <a:ext uri="{FF2B5EF4-FFF2-40B4-BE49-F238E27FC236}">
              <a16:creationId xmlns:a16="http://schemas.microsoft.com/office/drawing/2014/main" id="{FC3E8E9A-294E-4882-A657-972271F1727D}"/>
            </a:ext>
          </a:extLst>
        </xdr:cNvPr>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54" name="直線コネクタ 353">
          <a:extLst>
            <a:ext uri="{FF2B5EF4-FFF2-40B4-BE49-F238E27FC236}">
              <a16:creationId xmlns:a16="http://schemas.microsoft.com/office/drawing/2014/main" id="{8C99170E-3BC0-46AB-997D-A85E07F07B16}"/>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355" name="テキスト ボックス 354">
          <a:extLst>
            <a:ext uri="{FF2B5EF4-FFF2-40B4-BE49-F238E27FC236}">
              <a16:creationId xmlns:a16="http://schemas.microsoft.com/office/drawing/2014/main" id="{6F7A2B3A-695B-41FF-B6CB-5388978CEE57}"/>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356" name="【消防施設】&#10;有形固定資産減価償却率グラフ枠">
          <a:extLst>
            <a:ext uri="{FF2B5EF4-FFF2-40B4-BE49-F238E27FC236}">
              <a16:creationId xmlns:a16="http://schemas.microsoft.com/office/drawing/2014/main" id="{43B01770-411A-408D-BA92-FCFD7DB54EFE}"/>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102870</xdr:rowOff>
    </xdr:from>
    <xdr:to>
      <xdr:col>85</xdr:col>
      <xdr:colOff>126364</xdr:colOff>
      <xdr:row>86</xdr:row>
      <xdr:rowOff>22861</xdr:rowOff>
    </xdr:to>
    <xdr:cxnSp macro="">
      <xdr:nvCxnSpPr>
        <xdr:cNvPr id="357" name="直線コネクタ 356">
          <a:extLst>
            <a:ext uri="{FF2B5EF4-FFF2-40B4-BE49-F238E27FC236}">
              <a16:creationId xmlns:a16="http://schemas.microsoft.com/office/drawing/2014/main" id="{742449D5-AC58-4A4F-BB86-126F59FF7136}"/>
            </a:ext>
          </a:extLst>
        </xdr:cNvPr>
        <xdr:cNvCxnSpPr/>
      </xdr:nvCxnSpPr>
      <xdr:spPr>
        <a:xfrm flipV="1">
          <a:off x="16318864" y="13475970"/>
          <a:ext cx="0" cy="1291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26688</xdr:rowOff>
    </xdr:from>
    <xdr:ext cx="405111" cy="259045"/>
    <xdr:sp macro="" textlink="">
      <xdr:nvSpPr>
        <xdr:cNvPr id="358" name="【消防施設】&#10;有形固定資産減価償却率最小値テキスト">
          <a:extLst>
            <a:ext uri="{FF2B5EF4-FFF2-40B4-BE49-F238E27FC236}">
              <a16:creationId xmlns:a16="http://schemas.microsoft.com/office/drawing/2014/main" id="{54328F88-53D5-4259-8F5A-59D05993FA9C}"/>
            </a:ext>
          </a:extLst>
        </xdr:cNvPr>
        <xdr:cNvSpPr txBox="1"/>
      </xdr:nvSpPr>
      <xdr:spPr>
        <a:xfrm>
          <a:off x="16357600" y="1477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22861</xdr:rowOff>
    </xdr:from>
    <xdr:to>
      <xdr:col>86</xdr:col>
      <xdr:colOff>25400</xdr:colOff>
      <xdr:row>86</xdr:row>
      <xdr:rowOff>22861</xdr:rowOff>
    </xdr:to>
    <xdr:cxnSp macro="">
      <xdr:nvCxnSpPr>
        <xdr:cNvPr id="359" name="直線コネクタ 358">
          <a:extLst>
            <a:ext uri="{FF2B5EF4-FFF2-40B4-BE49-F238E27FC236}">
              <a16:creationId xmlns:a16="http://schemas.microsoft.com/office/drawing/2014/main" id="{68122CDC-424B-424A-BD32-398866E7B931}"/>
            </a:ext>
          </a:extLst>
        </xdr:cNvPr>
        <xdr:cNvCxnSpPr/>
      </xdr:nvCxnSpPr>
      <xdr:spPr>
        <a:xfrm>
          <a:off x="16230600" y="14767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49547</xdr:rowOff>
    </xdr:from>
    <xdr:ext cx="405111" cy="259045"/>
    <xdr:sp macro="" textlink="">
      <xdr:nvSpPr>
        <xdr:cNvPr id="360" name="【消防施設】&#10;有形固定資産減価償却率最大値テキスト">
          <a:extLst>
            <a:ext uri="{FF2B5EF4-FFF2-40B4-BE49-F238E27FC236}">
              <a16:creationId xmlns:a16="http://schemas.microsoft.com/office/drawing/2014/main" id="{262B5F8F-7D4F-45E0-BB7C-209F868C6669}"/>
            </a:ext>
          </a:extLst>
        </xdr:cNvPr>
        <xdr:cNvSpPr txBox="1"/>
      </xdr:nvSpPr>
      <xdr:spPr>
        <a:xfrm>
          <a:off x="16357600" y="13251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102870</xdr:rowOff>
    </xdr:from>
    <xdr:to>
      <xdr:col>86</xdr:col>
      <xdr:colOff>25400</xdr:colOff>
      <xdr:row>78</xdr:row>
      <xdr:rowOff>102870</xdr:rowOff>
    </xdr:to>
    <xdr:cxnSp macro="">
      <xdr:nvCxnSpPr>
        <xdr:cNvPr id="361" name="直線コネクタ 360">
          <a:extLst>
            <a:ext uri="{FF2B5EF4-FFF2-40B4-BE49-F238E27FC236}">
              <a16:creationId xmlns:a16="http://schemas.microsoft.com/office/drawing/2014/main" id="{6A3534E1-C8FD-42DC-A7E2-87764D54E799}"/>
            </a:ext>
          </a:extLst>
        </xdr:cNvPr>
        <xdr:cNvCxnSpPr/>
      </xdr:nvCxnSpPr>
      <xdr:spPr>
        <a:xfrm>
          <a:off x="16230600" y="1347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26688</xdr:rowOff>
    </xdr:from>
    <xdr:ext cx="405111" cy="259045"/>
    <xdr:sp macro="" textlink="">
      <xdr:nvSpPr>
        <xdr:cNvPr id="362" name="【消防施設】&#10;有形固定資産減価償却率平均値テキスト">
          <a:extLst>
            <a:ext uri="{FF2B5EF4-FFF2-40B4-BE49-F238E27FC236}">
              <a16:creationId xmlns:a16="http://schemas.microsoft.com/office/drawing/2014/main" id="{1E33A9E5-06E8-4A6E-875C-42F8ED2EE7DF}"/>
            </a:ext>
          </a:extLst>
        </xdr:cNvPr>
        <xdr:cNvSpPr txBox="1"/>
      </xdr:nvSpPr>
      <xdr:spPr>
        <a:xfrm>
          <a:off x="16357600" y="139141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48261</xdr:rowOff>
    </xdr:from>
    <xdr:to>
      <xdr:col>85</xdr:col>
      <xdr:colOff>177800</xdr:colOff>
      <xdr:row>81</xdr:row>
      <xdr:rowOff>149861</xdr:rowOff>
    </xdr:to>
    <xdr:sp macro="" textlink="">
      <xdr:nvSpPr>
        <xdr:cNvPr id="363" name="フローチャート: 判断 362">
          <a:extLst>
            <a:ext uri="{FF2B5EF4-FFF2-40B4-BE49-F238E27FC236}">
              <a16:creationId xmlns:a16="http://schemas.microsoft.com/office/drawing/2014/main" id="{57C496F9-11E0-41D8-9A88-45ACBF588CCB}"/>
            </a:ext>
          </a:extLst>
        </xdr:cNvPr>
        <xdr:cNvSpPr/>
      </xdr:nvSpPr>
      <xdr:spPr>
        <a:xfrm>
          <a:off x="16268700" y="1393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76836</xdr:rowOff>
    </xdr:from>
    <xdr:to>
      <xdr:col>81</xdr:col>
      <xdr:colOff>101600</xdr:colOff>
      <xdr:row>83</xdr:row>
      <xdr:rowOff>6986</xdr:rowOff>
    </xdr:to>
    <xdr:sp macro="" textlink="">
      <xdr:nvSpPr>
        <xdr:cNvPr id="364" name="フローチャート: 判断 363">
          <a:extLst>
            <a:ext uri="{FF2B5EF4-FFF2-40B4-BE49-F238E27FC236}">
              <a16:creationId xmlns:a16="http://schemas.microsoft.com/office/drawing/2014/main" id="{039F98AF-1184-4E7D-B1B5-29B19820F46D}"/>
            </a:ext>
          </a:extLst>
        </xdr:cNvPr>
        <xdr:cNvSpPr/>
      </xdr:nvSpPr>
      <xdr:spPr>
        <a:xfrm>
          <a:off x="15430500" y="1413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82</xdr:row>
      <xdr:rowOff>169563</xdr:rowOff>
    </xdr:from>
    <xdr:ext cx="405111" cy="259045"/>
    <xdr:sp macro="" textlink="">
      <xdr:nvSpPr>
        <xdr:cNvPr id="365" name="n_1aveValue【消防施設】&#10;有形固定資産減価償却率">
          <a:extLst>
            <a:ext uri="{FF2B5EF4-FFF2-40B4-BE49-F238E27FC236}">
              <a16:creationId xmlns:a16="http://schemas.microsoft.com/office/drawing/2014/main" id="{4F13DC54-969A-4DB8-AFC0-5C4A08067B64}"/>
            </a:ext>
          </a:extLst>
        </xdr:cNvPr>
        <xdr:cNvSpPr txBox="1"/>
      </xdr:nvSpPr>
      <xdr:spPr>
        <a:xfrm>
          <a:off x="15266044" y="14228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107314</xdr:rowOff>
    </xdr:from>
    <xdr:to>
      <xdr:col>76</xdr:col>
      <xdr:colOff>165100</xdr:colOff>
      <xdr:row>82</xdr:row>
      <xdr:rowOff>37464</xdr:rowOff>
    </xdr:to>
    <xdr:sp macro="" textlink="">
      <xdr:nvSpPr>
        <xdr:cNvPr id="366" name="フローチャート: 判断 365">
          <a:extLst>
            <a:ext uri="{FF2B5EF4-FFF2-40B4-BE49-F238E27FC236}">
              <a16:creationId xmlns:a16="http://schemas.microsoft.com/office/drawing/2014/main" id="{49DB1C46-1E40-4090-9CD8-0710CA115110}"/>
            </a:ext>
          </a:extLst>
        </xdr:cNvPr>
        <xdr:cNvSpPr/>
      </xdr:nvSpPr>
      <xdr:spPr>
        <a:xfrm>
          <a:off x="14541500" y="1399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80</xdr:row>
      <xdr:rowOff>53991</xdr:rowOff>
    </xdr:from>
    <xdr:ext cx="405111" cy="259045"/>
    <xdr:sp macro="" textlink="">
      <xdr:nvSpPr>
        <xdr:cNvPr id="367" name="n_2aveValue【消防施設】&#10;有形固定資産減価償却率">
          <a:extLst>
            <a:ext uri="{FF2B5EF4-FFF2-40B4-BE49-F238E27FC236}">
              <a16:creationId xmlns:a16="http://schemas.microsoft.com/office/drawing/2014/main" id="{B504F42D-F107-4A71-850F-66EF6E788CB7}"/>
            </a:ext>
          </a:extLst>
        </xdr:cNvPr>
        <xdr:cNvSpPr txBox="1"/>
      </xdr:nvSpPr>
      <xdr:spPr>
        <a:xfrm>
          <a:off x="14389744" y="13769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368" name="テキスト ボックス 367">
          <a:extLst>
            <a:ext uri="{FF2B5EF4-FFF2-40B4-BE49-F238E27FC236}">
              <a16:creationId xmlns:a16="http://schemas.microsoft.com/office/drawing/2014/main" id="{52523213-EE9D-4C08-BCA1-4765E68D87C9}"/>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69" name="テキスト ボックス 368">
          <a:extLst>
            <a:ext uri="{FF2B5EF4-FFF2-40B4-BE49-F238E27FC236}">
              <a16:creationId xmlns:a16="http://schemas.microsoft.com/office/drawing/2014/main" id="{10EA9E9D-114F-4F73-9BB0-28721E7BD4A8}"/>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70" name="テキスト ボックス 369">
          <a:extLst>
            <a:ext uri="{FF2B5EF4-FFF2-40B4-BE49-F238E27FC236}">
              <a16:creationId xmlns:a16="http://schemas.microsoft.com/office/drawing/2014/main" id="{8AE74DEC-2B94-4A4A-A6AB-E7A44D6F2798}"/>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71" name="テキスト ボックス 370">
          <a:extLst>
            <a:ext uri="{FF2B5EF4-FFF2-40B4-BE49-F238E27FC236}">
              <a16:creationId xmlns:a16="http://schemas.microsoft.com/office/drawing/2014/main" id="{65B219DF-AEA9-4F4F-8898-9116A4F047F6}"/>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72" name="テキスト ボックス 371">
          <a:extLst>
            <a:ext uri="{FF2B5EF4-FFF2-40B4-BE49-F238E27FC236}">
              <a16:creationId xmlns:a16="http://schemas.microsoft.com/office/drawing/2014/main" id="{B3B59F0A-D6C0-4363-BA0E-33C61930365E}"/>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145414</xdr:rowOff>
    </xdr:from>
    <xdr:to>
      <xdr:col>81</xdr:col>
      <xdr:colOff>101600</xdr:colOff>
      <xdr:row>82</xdr:row>
      <xdr:rowOff>75564</xdr:rowOff>
    </xdr:to>
    <xdr:sp macro="" textlink="">
      <xdr:nvSpPr>
        <xdr:cNvPr id="373" name="楕円 372">
          <a:extLst>
            <a:ext uri="{FF2B5EF4-FFF2-40B4-BE49-F238E27FC236}">
              <a16:creationId xmlns:a16="http://schemas.microsoft.com/office/drawing/2014/main" id="{39C6899F-D385-4DEE-ABC2-1B8F8EE7EDA2}"/>
            </a:ext>
          </a:extLst>
        </xdr:cNvPr>
        <xdr:cNvSpPr/>
      </xdr:nvSpPr>
      <xdr:spPr>
        <a:xfrm>
          <a:off x="15430500" y="1403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92091</xdr:rowOff>
    </xdr:from>
    <xdr:ext cx="405111" cy="259045"/>
    <xdr:sp macro="" textlink="">
      <xdr:nvSpPr>
        <xdr:cNvPr id="374" name="n_1mainValue【消防施設】&#10;有形固定資産減価償却率">
          <a:extLst>
            <a:ext uri="{FF2B5EF4-FFF2-40B4-BE49-F238E27FC236}">
              <a16:creationId xmlns:a16="http://schemas.microsoft.com/office/drawing/2014/main" id="{727A08C5-6128-47D5-AC78-62E1A753D426}"/>
            </a:ext>
          </a:extLst>
        </xdr:cNvPr>
        <xdr:cNvSpPr txBox="1"/>
      </xdr:nvSpPr>
      <xdr:spPr>
        <a:xfrm>
          <a:off x="15266044" y="1380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75" name="正方形/長方形 374">
          <a:extLst>
            <a:ext uri="{FF2B5EF4-FFF2-40B4-BE49-F238E27FC236}">
              <a16:creationId xmlns:a16="http://schemas.microsoft.com/office/drawing/2014/main" id="{DF438D2E-BD4E-47EA-83E1-9757444AE497}"/>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76" name="正方形/長方形 375">
          <a:extLst>
            <a:ext uri="{FF2B5EF4-FFF2-40B4-BE49-F238E27FC236}">
              <a16:creationId xmlns:a16="http://schemas.microsoft.com/office/drawing/2014/main" id="{6C4050C9-69EC-4C12-AC7F-8B2CC7F21977}"/>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77" name="正方形/長方形 376">
          <a:extLst>
            <a:ext uri="{FF2B5EF4-FFF2-40B4-BE49-F238E27FC236}">
              <a16:creationId xmlns:a16="http://schemas.microsoft.com/office/drawing/2014/main" id="{70B92E45-706F-42FC-84FA-C3B718607755}"/>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78" name="正方形/長方形 377">
          <a:extLst>
            <a:ext uri="{FF2B5EF4-FFF2-40B4-BE49-F238E27FC236}">
              <a16:creationId xmlns:a16="http://schemas.microsoft.com/office/drawing/2014/main" id="{B85D0015-17FE-4150-9B90-1A152D4C6F54}"/>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79" name="正方形/長方形 378">
          <a:extLst>
            <a:ext uri="{FF2B5EF4-FFF2-40B4-BE49-F238E27FC236}">
              <a16:creationId xmlns:a16="http://schemas.microsoft.com/office/drawing/2014/main" id="{A5298094-F145-4960-92CC-56B4FB3B002E}"/>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80" name="正方形/長方形 379">
          <a:extLst>
            <a:ext uri="{FF2B5EF4-FFF2-40B4-BE49-F238E27FC236}">
              <a16:creationId xmlns:a16="http://schemas.microsoft.com/office/drawing/2014/main" id="{CA2C9C6C-98E6-4AA6-AD24-9DF71D93081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81" name="正方形/長方形 380">
          <a:extLst>
            <a:ext uri="{FF2B5EF4-FFF2-40B4-BE49-F238E27FC236}">
              <a16:creationId xmlns:a16="http://schemas.microsoft.com/office/drawing/2014/main" id="{72124DF6-3782-47A5-92E7-A8F1950D30D1}"/>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82" name="正方形/長方形 381">
          <a:extLst>
            <a:ext uri="{FF2B5EF4-FFF2-40B4-BE49-F238E27FC236}">
              <a16:creationId xmlns:a16="http://schemas.microsoft.com/office/drawing/2014/main" id="{4E7DA50E-E2D3-44FE-A4AA-B7A1BB7D76FE}"/>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383" name="テキスト ボックス 382">
          <a:extLst>
            <a:ext uri="{FF2B5EF4-FFF2-40B4-BE49-F238E27FC236}">
              <a16:creationId xmlns:a16="http://schemas.microsoft.com/office/drawing/2014/main" id="{436D75CC-9CD2-4CE8-AF81-07D5AA8E495E}"/>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384" name="直線コネクタ 383">
          <a:extLst>
            <a:ext uri="{FF2B5EF4-FFF2-40B4-BE49-F238E27FC236}">
              <a16:creationId xmlns:a16="http://schemas.microsoft.com/office/drawing/2014/main" id="{EC6E3429-680E-4F58-BAE9-D6E73989DD35}"/>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385" name="直線コネクタ 384">
          <a:extLst>
            <a:ext uri="{FF2B5EF4-FFF2-40B4-BE49-F238E27FC236}">
              <a16:creationId xmlns:a16="http://schemas.microsoft.com/office/drawing/2014/main" id="{48E97845-7C4F-4661-9C0B-77B81BA07FB7}"/>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386" name="テキスト ボックス 385">
          <a:extLst>
            <a:ext uri="{FF2B5EF4-FFF2-40B4-BE49-F238E27FC236}">
              <a16:creationId xmlns:a16="http://schemas.microsoft.com/office/drawing/2014/main" id="{165DD189-EBFB-4505-8DEA-4608F79FAA7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387" name="直線コネクタ 386">
          <a:extLst>
            <a:ext uri="{FF2B5EF4-FFF2-40B4-BE49-F238E27FC236}">
              <a16:creationId xmlns:a16="http://schemas.microsoft.com/office/drawing/2014/main" id="{61F53579-6A0F-4760-B81E-BEF9A248A1DF}"/>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388" name="テキスト ボックス 387">
          <a:extLst>
            <a:ext uri="{FF2B5EF4-FFF2-40B4-BE49-F238E27FC236}">
              <a16:creationId xmlns:a16="http://schemas.microsoft.com/office/drawing/2014/main" id="{371529C2-8387-4DE3-8268-CC308B358B9A}"/>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389" name="直線コネクタ 388">
          <a:extLst>
            <a:ext uri="{FF2B5EF4-FFF2-40B4-BE49-F238E27FC236}">
              <a16:creationId xmlns:a16="http://schemas.microsoft.com/office/drawing/2014/main" id="{0386B3D6-F3DD-49AA-BA63-A3E4FD3BAA06}"/>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390" name="テキスト ボックス 389">
          <a:extLst>
            <a:ext uri="{FF2B5EF4-FFF2-40B4-BE49-F238E27FC236}">
              <a16:creationId xmlns:a16="http://schemas.microsoft.com/office/drawing/2014/main" id="{2F2FDB89-AA21-42C0-9F8B-9D5F510D5292}"/>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391" name="直線コネクタ 390">
          <a:extLst>
            <a:ext uri="{FF2B5EF4-FFF2-40B4-BE49-F238E27FC236}">
              <a16:creationId xmlns:a16="http://schemas.microsoft.com/office/drawing/2014/main" id="{AAEFCCFA-8FD5-4B1E-AD5A-642261AA40D7}"/>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392" name="テキスト ボックス 391">
          <a:extLst>
            <a:ext uri="{FF2B5EF4-FFF2-40B4-BE49-F238E27FC236}">
              <a16:creationId xmlns:a16="http://schemas.microsoft.com/office/drawing/2014/main" id="{13A47011-95C8-4AF6-9829-47521FEA98A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393" name="直線コネクタ 392">
          <a:extLst>
            <a:ext uri="{FF2B5EF4-FFF2-40B4-BE49-F238E27FC236}">
              <a16:creationId xmlns:a16="http://schemas.microsoft.com/office/drawing/2014/main" id="{2B9D8BF6-A8AA-4B79-9E7C-57EB6D671A44}"/>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394" name="テキスト ボックス 393">
          <a:extLst>
            <a:ext uri="{FF2B5EF4-FFF2-40B4-BE49-F238E27FC236}">
              <a16:creationId xmlns:a16="http://schemas.microsoft.com/office/drawing/2014/main" id="{CC32421A-EC8E-4A9F-A883-A040C8FC1B0B}"/>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395" name="【消防施設】&#10;一人当たり面積グラフ枠">
          <a:extLst>
            <a:ext uri="{FF2B5EF4-FFF2-40B4-BE49-F238E27FC236}">
              <a16:creationId xmlns:a16="http://schemas.microsoft.com/office/drawing/2014/main" id="{36859791-92B4-4FCC-9BF5-F79E6776F4D8}"/>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88849</xdr:rowOff>
    </xdr:from>
    <xdr:to>
      <xdr:col>116</xdr:col>
      <xdr:colOff>62864</xdr:colOff>
      <xdr:row>85</xdr:row>
      <xdr:rowOff>162916</xdr:rowOff>
    </xdr:to>
    <xdr:cxnSp macro="">
      <xdr:nvCxnSpPr>
        <xdr:cNvPr id="396" name="直線コネクタ 395">
          <a:extLst>
            <a:ext uri="{FF2B5EF4-FFF2-40B4-BE49-F238E27FC236}">
              <a16:creationId xmlns:a16="http://schemas.microsoft.com/office/drawing/2014/main" id="{DDAFADA5-E976-4683-B2EA-5DB6739DCE7F}"/>
            </a:ext>
          </a:extLst>
        </xdr:cNvPr>
        <xdr:cNvCxnSpPr/>
      </xdr:nvCxnSpPr>
      <xdr:spPr>
        <a:xfrm flipV="1">
          <a:off x="22160864" y="13461949"/>
          <a:ext cx="0" cy="12742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166743</xdr:rowOff>
    </xdr:from>
    <xdr:ext cx="469744" cy="259045"/>
    <xdr:sp macro="" textlink="">
      <xdr:nvSpPr>
        <xdr:cNvPr id="397" name="【消防施設】&#10;一人当たり面積最小値テキスト">
          <a:extLst>
            <a:ext uri="{FF2B5EF4-FFF2-40B4-BE49-F238E27FC236}">
              <a16:creationId xmlns:a16="http://schemas.microsoft.com/office/drawing/2014/main" id="{CD800421-FF5F-4449-AF76-8CE9D5C3DFA1}"/>
            </a:ext>
          </a:extLst>
        </xdr:cNvPr>
        <xdr:cNvSpPr txBox="1"/>
      </xdr:nvSpPr>
      <xdr:spPr>
        <a:xfrm>
          <a:off x="22199600" y="14739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162916</xdr:rowOff>
    </xdr:from>
    <xdr:to>
      <xdr:col>116</xdr:col>
      <xdr:colOff>152400</xdr:colOff>
      <xdr:row>85</xdr:row>
      <xdr:rowOff>162916</xdr:rowOff>
    </xdr:to>
    <xdr:cxnSp macro="">
      <xdr:nvCxnSpPr>
        <xdr:cNvPr id="398" name="直線コネクタ 397">
          <a:extLst>
            <a:ext uri="{FF2B5EF4-FFF2-40B4-BE49-F238E27FC236}">
              <a16:creationId xmlns:a16="http://schemas.microsoft.com/office/drawing/2014/main" id="{9B941A4F-B615-4050-8046-0190C45BB62C}"/>
            </a:ext>
          </a:extLst>
        </xdr:cNvPr>
        <xdr:cNvCxnSpPr/>
      </xdr:nvCxnSpPr>
      <xdr:spPr>
        <a:xfrm>
          <a:off x="22072600" y="14736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35526</xdr:rowOff>
    </xdr:from>
    <xdr:ext cx="469744" cy="259045"/>
    <xdr:sp macro="" textlink="">
      <xdr:nvSpPr>
        <xdr:cNvPr id="399" name="【消防施設】&#10;一人当たり面積最大値テキスト">
          <a:extLst>
            <a:ext uri="{FF2B5EF4-FFF2-40B4-BE49-F238E27FC236}">
              <a16:creationId xmlns:a16="http://schemas.microsoft.com/office/drawing/2014/main" id="{78942324-2DD5-4D6C-B7B5-62EE0B33118C}"/>
            </a:ext>
          </a:extLst>
        </xdr:cNvPr>
        <xdr:cNvSpPr txBox="1"/>
      </xdr:nvSpPr>
      <xdr:spPr>
        <a:xfrm>
          <a:off x="22199600" y="13237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88849</xdr:rowOff>
    </xdr:from>
    <xdr:to>
      <xdr:col>116</xdr:col>
      <xdr:colOff>152400</xdr:colOff>
      <xdr:row>78</xdr:row>
      <xdr:rowOff>88849</xdr:rowOff>
    </xdr:to>
    <xdr:cxnSp macro="">
      <xdr:nvCxnSpPr>
        <xdr:cNvPr id="400" name="直線コネクタ 399">
          <a:extLst>
            <a:ext uri="{FF2B5EF4-FFF2-40B4-BE49-F238E27FC236}">
              <a16:creationId xmlns:a16="http://schemas.microsoft.com/office/drawing/2014/main" id="{06760C57-144F-46A0-828F-73834171C613}"/>
            </a:ext>
          </a:extLst>
        </xdr:cNvPr>
        <xdr:cNvCxnSpPr/>
      </xdr:nvCxnSpPr>
      <xdr:spPr>
        <a:xfrm>
          <a:off x="22072600" y="13461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117975</xdr:rowOff>
    </xdr:from>
    <xdr:ext cx="469744" cy="259045"/>
    <xdr:sp macro="" textlink="">
      <xdr:nvSpPr>
        <xdr:cNvPr id="401" name="【消防施設】&#10;一人当たり面積平均値テキスト">
          <a:extLst>
            <a:ext uri="{FF2B5EF4-FFF2-40B4-BE49-F238E27FC236}">
              <a16:creationId xmlns:a16="http://schemas.microsoft.com/office/drawing/2014/main" id="{B5456E97-F70B-47CD-8E24-DEAAE54F0122}"/>
            </a:ext>
          </a:extLst>
        </xdr:cNvPr>
        <xdr:cNvSpPr txBox="1"/>
      </xdr:nvSpPr>
      <xdr:spPr>
        <a:xfrm>
          <a:off x="22199600" y="145197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139548</xdr:rowOff>
    </xdr:from>
    <xdr:to>
      <xdr:col>116</xdr:col>
      <xdr:colOff>114300</xdr:colOff>
      <xdr:row>85</xdr:row>
      <xdr:rowOff>69698</xdr:rowOff>
    </xdr:to>
    <xdr:sp macro="" textlink="">
      <xdr:nvSpPr>
        <xdr:cNvPr id="402" name="フローチャート: 判断 401">
          <a:extLst>
            <a:ext uri="{FF2B5EF4-FFF2-40B4-BE49-F238E27FC236}">
              <a16:creationId xmlns:a16="http://schemas.microsoft.com/office/drawing/2014/main" id="{F18A4691-806B-4231-A939-4F303F662735}"/>
            </a:ext>
          </a:extLst>
        </xdr:cNvPr>
        <xdr:cNvSpPr/>
      </xdr:nvSpPr>
      <xdr:spPr>
        <a:xfrm>
          <a:off x="22110700" y="1454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83313</xdr:rowOff>
    </xdr:from>
    <xdr:to>
      <xdr:col>112</xdr:col>
      <xdr:colOff>38100</xdr:colOff>
      <xdr:row>85</xdr:row>
      <xdr:rowOff>13463</xdr:rowOff>
    </xdr:to>
    <xdr:sp macro="" textlink="">
      <xdr:nvSpPr>
        <xdr:cNvPr id="403" name="フローチャート: 判断 402">
          <a:extLst>
            <a:ext uri="{FF2B5EF4-FFF2-40B4-BE49-F238E27FC236}">
              <a16:creationId xmlns:a16="http://schemas.microsoft.com/office/drawing/2014/main" id="{432DFB6F-987D-4DCD-A5F6-A566F1949AEF}"/>
            </a:ext>
          </a:extLst>
        </xdr:cNvPr>
        <xdr:cNvSpPr/>
      </xdr:nvSpPr>
      <xdr:spPr>
        <a:xfrm>
          <a:off x="21272500" y="1448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85</xdr:row>
      <xdr:rowOff>4590</xdr:rowOff>
    </xdr:from>
    <xdr:ext cx="469744" cy="259045"/>
    <xdr:sp macro="" textlink="">
      <xdr:nvSpPr>
        <xdr:cNvPr id="404" name="n_1aveValue【消防施設】&#10;一人当たり面積">
          <a:extLst>
            <a:ext uri="{FF2B5EF4-FFF2-40B4-BE49-F238E27FC236}">
              <a16:creationId xmlns:a16="http://schemas.microsoft.com/office/drawing/2014/main" id="{7851025C-FD1F-4F27-8B1E-18B8456BCE08}"/>
            </a:ext>
          </a:extLst>
        </xdr:cNvPr>
        <xdr:cNvSpPr txBox="1"/>
      </xdr:nvSpPr>
      <xdr:spPr>
        <a:xfrm>
          <a:off x="21075727" y="14577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19304</xdr:rowOff>
    </xdr:from>
    <xdr:to>
      <xdr:col>107</xdr:col>
      <xdr:colOff>101600</xdr:colOff>
      <xdr:row>85</xdr:row>
      <xdr:rowOff>120904</xdr:rowOff>
    </xdr:to>
    <xdr:sp macro="" textlink="">
      <xdr:nvSpPr>
        <xdr:cNvPr id="405" name="フローチャート: 判断 404">
          <a:extLst>
            <a:ext uri="{FF2B5EF4-FFF2-40B4-BE49-F238E27FC236}">
              <a16:creationId xmlns:a16="http://schemas.microsoft.com/office/drawing/2014/main" id="{57B4BA17-3CD4-42FC-B67D-DF7EC3A7BA5C}"/>
            </a:ext>
          </a:extLst>
        </xdr:cNvPr>
        <xdr:cNvSpPr/>
      </xdr:nvSpPr>
      <xdr:spPr>
        <a:xfrm>
          <a:off x="20383500" y="1459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83</xdr:row>
      <xdr:rowOff>137431</xdr:rowOff>
    </xdr:from>
    <xdr:ext cx="469744" cy="259045"/>
    <xdr:sp macro="" textlink="">
      <xdr:nvSpPr>
        <xdr:cNvPr id="406" name="n_2aveValue【消防施設】&#10;一人当たり面積">
          <a:extLst>
            <a:ext uri="{FF2B5EF4-FFF2-40B4-BE49-F238E27FC236}">
              <a16:creationId xmlns:a16="http://schemas.microsoft.com/office/drawing/2014/main" id="{013B287F-6A63-43BE-8465-84327D2C5DDD}"/>
            </a:ext>
          </a:extLst>
        </xdr:cNvPr>
        <xdr:cNvSpPr txBox="1"/>
      </xdr:nvSpPr>
      <xdr:spPr>
        <a:xfrm>
          <a:off x="20199427" y="14367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407" name="テキスト ボックス 406">
          <a:extLst>
            <a:ext uri="{FF2B5EF4-FFF2-40B4-BE49-F238E27FC236}">
              <a16:creationId xmlns:a16="http://schemas.microsoft.com/office/drawing/2014/main" id="{1D9350F1-78EE-498E-99DE-949D3270CD5A}"/>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08" name="テキスト ボックス 407">
          <a:extLst>
            <a:ext uri="{FF2B5EF4-FFF2-40B4-BE49-F238E27FC236}">
              <a16:creationId xmlns:a16="http://schemas.microsoft.com/office/drawing/2014/main" id="{2649F793-7FF8-405E-AF03-D9C6B4D51FB1}"/>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09" name="テキスト ボックス 408">
          <a:extLst>
            <a:ext uri="{FF2B5EF4-FFF2-40B4-BE49-F238E27FC236}">
              <a16:creationId xmlns:a16="http://schemas.microsoft.com/office/drawing/2014/main" id="{49C5DA07-FD4C-42DC-9763-E4A449555CD4}"/>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10" name="テキスト ボックス 409">
          <a:extLst>
            <a:ext uri="{FF2B5EF4-FFF2-40B4-BE49-F238E27FC236}">
              <a16:creationId xmlns:a16="http://schemas.microsoft.com/office/drawing/2014/main" id="{F1D32C31-ACCE-4CBD-84B2-7942E72DE489}"/>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11" name="テキスト ボックス 410">
          <a:extLst>
            <a:ext uri="{FF2B5EF4-FFF2-40B4-BE49-F238E27FC236}">
              <a16:creationId xmlns:a16="http://schemas.microsoft.com/office/drawing/2014/main" id="{C9F0EE8B-99D7-4BE8-A096-17F13FAD54CC}"/>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165608</xdr:rowOff>
    </xdr:from>
    <xdr:to>
      <xdr:col>112</xdr:col>
      <xdr:colOff>38100</xdr:colOff>
      <xdr:row>80</xdr:row>
      <xdr:rowOff>95758</xdr:rowOff>
    </xdr:to>
    <xdr:sp macro="" textlink="">
      <xdr:nvSpPr>
        <xdr:cNvPr id="412" name="楕円 411">
          <a:extLst>
            <a:ext uri="{FF2B5EF4-FFF2-40B4-BE49-F238E27FC236}">
              <a16:creationId xmlns:a16="http://schemas.microsoft.com/office/drawing/2014/main" id="{A7932B91-74C2-4267-97B1-2D779B36FE13}"/>
            </a:ext>
          </a:extLst>
        </xdr:cNvPr>
        <xdr:cNvSpPr/>
      </xdr:nvSpPr>
      <xdr:spPr>
        <a:xfrm>
          <a:off x="21272500" y="13710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78</xdr:row>
      <xdr:rowOff>112285</xdr:rowOff>
    </xdr:from>
    <xdr:ext cx="469744" cy="259045"/>
    <xdr:sp macro="" textlink="">
      <xdr:nvSpPr>
        <xdr:cNvPr id="413" name="n_1mainValue【消防施設】&#10;一人当たり面積">
          <a:extLst>
            <a:ext uri="{FF2B5EF4-FFF2-40B4-BE49-F238E27FC236}">
              <a16:creationId xmlns:a16="http://schemas.microsoft.com/office/drawing/2014/main" id="{C096A9CD-54F1-4187-9E54-3380717C8887}"/>
            </a:ext>
          </a:extLst>
        </xdr:cNvPr>
        <xdr:cNvSpPr txBox="1"/>
      </xdr:nvSpPr>
      <xdr:spPr>
        <a:xfrm>
          <a:off x="21075727" y="13485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14" name="正方形/長方形 413">
          <a:extLst>
            <a:ext uri="{FF2B5EF4-FFF2-40B4-BE49-F238E27FC236}">
              <a16:creationId xmlns:a16="http://schemas.microsoft.com/office/drawing/2014/main" id="{8E85AFFA-90A7-4DF2-8111-E1EC139D368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15" name="正方形/長方形 414">
          <a:extLst>
            <a:ext uri="{FF2B5EF4-FFF2-40B4-BE49-F238E27FC236}">
              <a16:creationId xmlns:a16="http://schemas.microsoft.com/office/drawing/2014/main" id="{A7586E8C-CD25-44A1-B155-B313298CC7EE}"/>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16" name="正方形/長方形 415">
          <a:extLst>
            <a:ext uri="{FF2B5EF4-FFF2-40B4-BE49-F238E27FC236}">
              <a16:creationId xmlns:a16="http://schemas.microsoft.com/office/drawing/2014/main" id="{0624452B-FBE4-47A3-BB19-55D91687CE88}"/>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17" name="正方形/長方形 416">
          <a:extLst>
            <a:ext uri="{FF2B5EF4-FFF2-40B4-BE49-F238E27FC236}">
              <a16:creationId xmlns:a16="http://schemas.microsoft.com/office/drawing/2014/main" id="{9DDE4FBA-FDBF-4E47-A808-91E24FB21C6A}"/>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18" name="正方形/長方形 417">
          <a:extLst>
            <a:ext uri="{FF2B5EF4-FFF2-40B4-BE49-F238E27FC236}">
              <a16:creationId xmlns:a16="http://schemas.microsoft.com/office/drawing/2014/main" id="{DBEF9D65-9F15-4ED7-A1DB-1C76B9CF707C}"/>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19" name="正方形/長方形 418">
          <a:extLst>
            <a:ext uri="{FF2B5EF4-FFF2-40B4-BE49-F238E27FC236}">
              <a16:creationId xmlns:a16="http://schemas.microsoft.com/office/drawing/2014/main" id="{38D69EC6-F104-401A-A5CB-1CE0D1717FAF}"/>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20" name="正方形/長方形 419">
          <a:extLst>
            <a:ext uri="{FF2B5EF4-FFF2-40B4-BE49-F238E27FC236}">
              <a16:creationId xmlns:a16="http://schemas.microsoft.com/office/drawing/2014/main" id="{3C5F6940-A1E9-4913-A52D-377AC67B26FC}"/>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21" name="正方形/長方形 420">
          <a:extLst>
            <a:ext uri="{FF2B5EF4-FFF2-40B4-BE49-F238E27FC236}">
              <a16:creationId xmlns:a16="http://schemas.microsoft.com/office/drawing/2014/main" id="{7C250393-5A13-4632-8EB3-42B8239A94D4}"/>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22" name="テキスト ボックス 421">
          <a:extLst>
            <a:ext uri="{FF2B5EF4-FFF2-40B4-BE49-F238E27FC236}">
              <a16:creationId xmlns:a16="http://schemas.microsoft.com/office/drawing/2014/main" id="{0E95451C-3A79-4ED3-9024-FCECFAF5A344}"/>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23" name="直線コネクタ 422">
          <a:extLst>
            <a:ext uri="{FF2B5EF4-FFF2-40B4-BE49-F238E27FC236}">
              <a16:creationId xmlns:a16="http://schemas.microsoft.com/office/drawing/2014/main" id="{24CB89AF-231E-42E5-92ED-F40A47D6681C}"/>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424" name="直線コネクタ 423">
          <a:extLst>
            <a:ext uri="{FF2B5EF4-FFF2-40B4-BE49-F238E27FC236}">
              <a16:creationId xmlns:a16="http://schemas.microsoft.com/office/drawing/2014/main" id="{3D66D71C-E229-45D5-9D8A-C0BE36388955}"/>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425" name="テキスト ボックス 424">
          <a:extLst>
            <a:ext uri="{FF2B5EF4-FFF2-40B4-BE49-F238E27FC236}">
              <a16:creationId xmlns:a16="http://schemas.microsoft.com/office/drawing/2014/main" id="{A166185F-BF7D-4D39-8C7E-25AE2C5593EF}"/>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26" name="直線コネクタ 425">
          <a:extLst>
            <a:ext uri="{FF2B5EF4-FFF2-40B4-BE49-F238E27FC236}">
              <a16:creationId xmlns:a16="http://schemas.microsoft.com/office/drawing/2014/main" id="{6FDFD73B-6630-4034-9790-B7964A394D9E}"/>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27" name="テキスト ボックス 426">
          <a:extLst>
            <a:ext uri="{FF2B5EF4-FFF2-40B4-BE49-F238E27FC236}">
              <a16:creationId xmlns:a16="http://schemas.microsoft.com/office/drawing/2014/main" id="{DC4E64EA-D2A5-4461-B6F8-F3B277565974}"/>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28" name="直線コネクタ 427">
          <a:extLst>
            <a:ext uri="{FF2B5EF4-FFF2-40B4-BE49-F238E27FC236}">
              <a16:creationId xmlns:a16="http://schemas.microsoft.com/office/drawing/2014/main" id="{1F5D4C01-2F05-404F-8A3B-8F7B255E607F}"/>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29" name="テキスト ボックス 428">
          <a:extLst>
            <a:ext uri="{FF2B5EF4-FFF2-40B4-BE49-F238E27FC236}">
              <a16:creationId xmlns:a16="http://schemas.microsoft.com/office/drawing/2014/main" id="{49CC0FE5-996B-4928-A601-AF26CEBDE2AC}"/>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30" name="直線コネクタ 429">
          <a:extLst>
            <a:ext uri="{FF2B5EF4-FFF2-40B4-BE49-F238E27FC236}">
              <a16:creationId xmlns:a16="http://schemas.microsoft.com/office/drawing/2014/main" id="{1CE4A957-926C-4310-B8AB-60EA9850CF74}"/>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31" name="テキスト ボックス 430">
          <a:extLst>
            <a:ext uri="{FF2B5EF4-FFF2-40B4-BE49-F238E27FC236}">
              <a16:creationId xmlns:a16="http://schemas.microsoft.com/office/drawing/2014/main" id="{D5CBABB2-FB45-4118-B1A0-76A297E0DF45}"/>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32" name="直線コネクタ 431">
          <a:extLst>
            <a:ext uri="{FF2B5EF4-FFF2-40B4-BE49-F238E27FC236}">
              <a16:creationId xmlns:a16="http://schemas.microsoft.com/office/drawing/2014/main" id="{EFA638A1-A174-4A5E-BF72-9FF337BAC42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33" name="テキスト ボックス 432">
          <a:extLst>
            <a:ext uri="{FF2B5EF4-FFF2-40B4-BE49-F238E27FC236}">
              <a16:creationId xmlns:a16="http://schemas.microsoft.com/office/drawing/2014/main" id="{7C980205-2A29-4A5C-99A9-041D5CF3E16B}"/>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34" name="直線コネクタ 433">
          <a:extLst>
            <a:ext uri="{FF2B5EF4-FFF2-40B4-BE49-F238E27FC236}">
              <a16:creationId xmlns:a16="http://schemas.microsoft.com/office/drawing/2014/main" id="{6DE27DBC-21C2-451F-A255-E983105839A7}"/>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435" name="テキスト ボックス 434">
          <a:extLst>
            <a:ext uri="{FF2B5EF4-FFF2-40B4-BE49-F238E27FC236}">
              <a16:creationId xmlns:a16="http://schemas.microsoft.com/office/drawing/2014/main" id="{B1E51C34-8A89-4BA9-914F-2E79929968D6}"/>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36" name="直線コネクタ 435">
          <a:extLst>
            <a:ext uri="{FF2B5EF4-FFF2-40B4-BE49-F238E27FC236}">
              <a16:creationId xmlns:a16="http://schemas.microsoft.com/office/drawing/2014/main" id="{7442B369-4460-49B0-942B-66A29037CD2C}"/>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37" name="テキスト ボックス 436">
          <a:extLst>
            <a:ext uri="{FF2B5EF4-FFF2-40B4-BE49-F238E27FC236}">
              <a16:creationId xmlns:a16="http://schemas.microsoft.com/office/drawing/2014/main" id="{35EA3D4D-3745-4E01-8F61-453BA4677802}"/>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38" name="【庁舎】&#10;有形固定資産減価償却率グラフ枠">
          <a:extLst>
            <a:ext uri="{FF2B5EF4-FFF2-40B4-BE49-F238E27FC236}">
              <a16:creationId xmlns:a16="http://schemas.microsoft.com/office/drawing/2014/main" id="{3DC66083-6EC3-4102-AF26-87DF4A9D88C2}"/>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128451</xdr:rowOff>
    </xdr:from>
    <xdr:to>
      <xdr:col>85</xdr:col>
      <xdr:colOff>126364</xdr:colOff>
      <xdr:row>108</xdr:row>
      <xdr:rowOff>118655</xdr:rowOff>
    </xdr:to>
    <xdr:cxnSp macro="">
      <xdr:nvCxnSpPr>
        <xdr:cNvPr id="439" name="直線コネクタ 438">
          <a:extLst>
            <a:ext uri="{FF2B5EF4-FFF2-40B4-BE49-F238E27FC236}">
              <a16:creationId xmlns:a16="http://schemas.microsoft.com/office/drawing/2014/main" id="{4D65B6FE-5C54-45AD-9660-5339F14DA8EF}"/>
            </a:ext>
          </a:extLst>
        </xdr:cNvPr>
        <xdr:cNvCxnSpPr/>
      </xdr:nvCxnSpPr>
      <xdr:spPr>
        <a:xfrm flipV="1">
          <a:off x="16318864" y="17102001"/>
          <a:ext cx="0" cy="1533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122482</xdr:rowOff>
    </xdr:from>
    <xdr:ext cx="340478" cy="259045"/>
    <xdr:sp macro="" textlink="">
      <xdr:nvSpPr>
        <xdr:cNvPr id="440" name="【庁舎】&#10;有形固定資産減価償却率最小値テキスト">
          <a:extLst>
            <a:ext uri="{FF2B5EF4-FFF2-40B4-BE49-F238E27FC236}">
              <a16:creationId xmlns:a16="http://schemas.microsoft.com/office/drawing/2014/main" id="{2335DDD4-D709-46E0-A537-71EF3D086645}"/>
            </a:ext>
          </a:extLst>
        </xdr:cNvPr>
        <xdr:cNvSpPr txBox="1"/>
      </xdr:nvSpPr>
      <xdr:spPr>
        <a:xfrm>
          <a:off x="16357600" y="1863908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118655</xdr:rowOff>
    </xdr:from>
    <xdr:to>
      <xdr:col>86</xdr:col>
      <xdr:colOff>25400</xdr:colOff>
      <xdr:row>108</xdr:row>
      <xdr:rowOff>118655</xdr:rowOff>
    </xdr:to>
    <xdr:cxnSp macro="">
      <xdr:nvCxnSpPr>
        <xdr:cNvPr id="441" name="直線コネクタ 440">
          <a:extLst>
            <a:ext uri="{FF2B5EF4-FFF2-40B4-BE49-F238E27FC236}">
              <a16:creationId xmlns:a16="http://schemas.microsoft.com/office/drawing/2014/main" id="{FDCD090A-EB12-4A9F-B232-CA551347A27C}"/>
            </a:ext>
          </a:extLst>
        </xdr:cNvPr>
        <xdr:cNvCxnSpPr/>
      </xdr:nvCxnSpPr>
      <xdr:spPr>
        <a:xfrm>
          <a:off x="16230600" y="1863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75128</xdr:rowOff>
    </xdr:from>
    <xdr:ext cx="405111" cy="259045"/>
    <xdr:sp macro="" textlink="">
      <xdr:nvSpPr>
        <xdr:cNvPr id="442" name="【庁舎】&#10;有形固定資産減価償却率最大値テキスト">
          <a:extLst>
            <a:ext uri="{FF2B5EF4-FFF2-40B4-BE49-F238E27FC236}">
              <a16:creationId xmlns:a16="http://schemas.microsoft.com/office/drawing/2014/main" id="{E2494363-3C7B-4C25-A899-C2E81CBBD410}"/>
            </a:ext>
          </a:extLst>
        </xdr:cNvPr>
        <xdr:cNvSpPr txBox="1"/>
      </xdr:nvSpPr>
      <xdr:spPr>
        <a:xfrm>
          <a:off x="16357600" y="16877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128451</xdr:rowOff>
    </xdr:from>
    <xdr:to>
      <xdr:col>86</xdr:col>
      <xdr:colOff>25400</xdr:colOff>
      <xdr:row>99</xdr:row>
      <xdr:rowOff>128451</xdr:rowOff>
    </xdr:to>
    <xdr:cxnSp macro="">
      <xdr:nvCxnSpPr>
        <xdr:cNvPr id="443" name="直線コネクタ 442">
          <a:extLst>
            <a:ext uri="{FF2B5EF4-FFF2-40B4-BE49-F238E27FC236}">
              <a16:creationId xmlns:a16="http://schemas.microsoft.com/office/drawing/2014/main" id="{CFA58F24-9ECE-4400-864B-DCE2D15F48B3}"/>
            </a:ext>
          </a:extLst>
        </xdr:cNvPr>
        <xdr:cNvCxnSpPr/>
      </xdr:nvCxnSpPr>
      <xdr:spPr>
        <a:xfrm>
          <a:off x="16230600" y="1710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98533</xdr:rowOff>
    </xdr:from>
    <xdr:ext cx="405111" cy="259045"/>
    <xdr:sp macro="" textlink="">
      <xdr:nvSpPr>
        <xdr:cNvPr id="444" name="【庁舎】&#10;有形固定資産減価償却率平均値テキスト">
          <a:extLst>
            <a:ext uri="{FF2B5EF4-FFF2-40B4-BE49-F238E27FC236}">
              <a16:creationId xmlns:a16="http://schemas.microsoft.com/office/drawing/2014/main" id="{C740B579-48DC-4E06-826C-D9B8E03B7BA2}"/>
            </a:ext>
          </a:extLst>
        </xdr:cNvPr>
        <xdr:cNvSpPr txBox="1"/>
      </xdr:nvSpPr>
      <xdr:spPr>
        <a:xfrm>
          <a:off x="16357600" y="177578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120106</xdr:rowOff>
    </xdr:from>
    <xdr:to>
      <xdr:col>85</xdr:col>
      <xdr:colOff>177800</xdr:colOff>
      <xdr:row>104</xdr:row>
      <xdr:rowOff>50256</xdr:rowOff>
    </xdr:to>
    <xdr:sp macro="" textlink="">
      <xdr:nvSpPr>
        <xdr:cNvPr id="445" name="フローチャート: 判断 444">
          <a:extLst>
            <a:ext uri="{FF2B5EF4-FFF2-40B4-BE49-F238E27FC236}">
              <a16:creationId xmlns:a16="http://schemas.microsoft.com/office/drawing/2014/main" id="{DBB2749B-8E6F-496A-92C5-C2F2FC152311}"/>
            </a:ext>
          </a:extLst>
        </xdr:cNvPr>
        <xdr:cNvSpPr/>
      </xdr:nvSpPr>
      <xdr:spPr>
        <a:xfrm>
          <a:off x="16268700" y="1777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71120</xdr:rowOff>
    </xdr:from>
    <xdr:to>
      <xdr:col>81</xdr:col>
      <xdr:colOff>101600</xdr:colOff>
      <xdr:row>104</xdr:row>
      <xdr:rowOff>1270</xdr:rowOff>
    </xdr:to>
    <xdr:sp macro="" textlink="">
      <xdr:nvSpPr>
        <xdr:cNvPr id="446" name="フローチャート: 判断 445">
          <a:extLst>
            <a:ext uri="{FF2B5EF4-FFF2-40B4-BE49-F238E27FC236}">
              <a16:creationId xmlns:a16="http://schemas.microsoft.com/office/drawing/2014/main" id="{2CEFAD0D-FA11-44AF-A7A6-250251F69B09}"/>
            </a:ext>
          </a:extLst>
        </xdr:cNvPr>
        <xdr:cNvSpPr/>
      </xdr:nvSpPr>
      <xdr:spPr>
        <a:xfrm>
          <a:off x="15430500" y="1773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163847</xdr:rowOff>
    </xdr:from>
    <xdr:ext cx="405111" cy="259045"/>
    <xdr:sp macro="" textlink="">
      <xdr:nvSpPr>
        <xdr:cNvPr id="447" name="n_1aveValue【庁舎】&#10;有形固定資産減価償却率">
          <a:extLst>
            <a:ext uri="{FF2B5EF4-FFF2-40B4-BE49-F238E27FC236}">
              <a16:creationId xmlns:a16="http://schemas.microsoft.com/office/drawing/2014/main" id="{790167C7-FF25-4EE8-963B-A7358DD03C8C}"/>
            </a:ext>
          </a:extLst>
        </xdr:cNvPr>
        <xdr:cNvSpPr txBox="1"/>
      </xdr:nvSpPr>
      <xdr:spPr>
        <a:xfrm>
          <a:off x="15266044" y="1782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49893</xdr:rowOff>
    </xdr:from>
    <xdr:to>
      <xdr:col>76</xdr:col>
      <xdr:colOff>165100</xdr:colOff>
      <xdr:row>103</xdr:row>
      <xdr:rowOff>151493</xdr:rowOff>
    </xdr:to>
    <xdr:sp macro="" textlink="">
      <xdr:nvSpPr>
        <xdr:cNvPr id="448" name="フローチャート: 判断 447">
          <a:extLst>
            <a:ext uri="{FF2B5EF4-FFF2-40B4-BE49-F238E27FC236}">
              <a16:creationId xmlns:a16="http://schemas.microsoft.com/office/drawing/2014/main" id="{09F62F6C-3D06-471D-A3CC-D6C0076DC7AA}"/>
            </a:ext>
          </a:extLst>
        </xdr:cNvPr>
        <xdr:cNvSpPr/>
      </xdr:nvSpPr>
      <xdr:spPr>
        <a:xfrm>
          <a:off x="14541500" y="177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101</xdr:row>
      <xdr:rowOff>168020</xdr:rowOff>
    </xdr:from>
    <xdr:ext cx="405111" cy="259045"/>
    <xdr:sp macro="" textlink="">
      <xdr:nvSpPr>
        <xdr:cNvPr id="449" name="n_2aveValue【庁舎】&#10;有形固定資産減価償却率">
          <a:extLst>
            <a:ext uri="{FF2B5EF4-FFF2-40B4-BE49-F238E27FC236}">
              <a16:creationId xmlns:a16="http://schemas.microsoft.com/office/drawing/2014/main" id="{DFD34B40-5A10-4924-B23D-519361E25969}"/>
            </a:ext>
          </a:extLst>
        </xdr:cNvPr>
        <xdr:cNvSpPr txBox="1"/>
      </xdr:nvSpPr>
      <xdr:spPr>
        <a:xfrm>
          <a:off x="14389744" y="1748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450" name="テキスト ボックス 449">
          <a:extLst>
            <a:ext uri="{FF2B5EF4-FFF2-40B4-BE49-F238E27FC236}">
              <a16:creationId xmlns:a16="http://schemas.microsoft.com/office/drawing/2014/main" id="{6706101C-0E4A-4621-A495-EED3D7CAFA89}"/>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51" name="テキスト ボックス 450">
          <a:extLst>
            <a:ext uri="{FF2B5EF4-FFF2-40B4-BE49-F238E27FC236}">
              <a16:creationId xmlns:a16="http://schemas.microsoft.com/office/drawing/2014/main" id="{1BE3DCC7-2975-41AC-A8D9-08A0C4F07FEE}"/>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52" name="テキスト ボックス 451">
          <a:extLst>
            <a:ext uri="{FF2B5EF4-FFF2-40B4-BE49-F238E27FC236}">
              <a16:creationId xmlns:a16="http://schemas.microsoft.com/office/drawing/2014/main" id="{894935C2-481C-410C-AC3C-ABF02C8B56F1}"/>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53" name="テキスト ボックス 452">
          <a:extLst>
            <a:ext uri="{FF2B5EF4-FFF2-40B4-BE49-F238E27FC236}">
              <a16:creationId xmlns:a16="http://schemas.microsoft.com/office/drawing/2014/main" id="{BA47AC25-ADDA-4905-BCDF-CBABF6C27C3B}"/>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54" name="テキスト ボックス 453">
          <a:extLst>
            <a:ext uri="{FF2B5EF4-FFF2-40B4-BE49-F238E27FC236}">
              <a16:creationId xmlns:a16="http://schemas.microsoft.com/office/drawing/2014/main" id="{4029CFED-6ACF-4977-AEA1-CC9F38EBD932}"/>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72752</xdr:rowOff>
    </xdr:from>
    <xdr:to>
      <xdr:col>81</xdr:col>
      <xdr:colOff>101600</xdr:colOff>
      <xdr:row>101</xdr:row>
      <xdr:rowOff>2902</xdr:rowOff>
    </xdr:to>
    <xdr:sp macro="" textlink="">
      <xdr:nvSpPr>
        <xdr:cNvPr id="455" name="楕円 454">
          <a:extLst>
            <a:ext uri="{FF2B5EF4-FFF2-40B4-BE49-F238E27FC236}">
              <a16:creationId xmlns:a16="http://schemas.microsoft.com/office/drawing/2014/main" id="{35D093BB-080C-44AF-AB24-AA54651B8586}"/>
            </a:ext>
          </a:extLst>
        </xdr:cNvPr>
        <xdr:cNvSpPr/>
      </xdr:nvSpPr>
      <xdr:spPr>
        <a:xfrm>
          <a:off x="15430500" y="1721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99</xdr:row>
      <xdr:rowOff>19429</xdr:rowOff>
    </xdr:from>
    <xdr:ext cx="405111" cy="259045"/>
    <xdr:sp macro="" textlink="">
      <xdr:nvSpPr>
        <xdr:cNvPr id="456" name="n_1mainValue【庁舎】&#10;有形固定資産減価償却率">
          <a:extLst>
            <a:ext uri="{FF2B5EF4-FFF2-40B4-BE49-F238E27FC236}">
              <a16:creationId xmlns:a16="http://schemas.microsoft.com/office/drawing/2014/main" id="{D6D17398-5CE3-4C07-A424-4020DADD2A7A}"/>
            </a:ext>
          </a:extLst>
        </xdr:cNvPr>
        <xdr:cNvSpPr txBox="1"/>
      </xdr:nvSpPr>
      <xdr:spPr>
        <a:xfrm>
          <a:off x="15266044" y="16992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57" name="正方形/長方形 456">
          <a:extLst>
            <a:ext uri="{FF2B5EF4-FFF2-40B4-BE49-F238E27FC236}">
              <a16:creationId xmlns:a16="http://schemas.microsoft.com/office/drawing/2014/main" id="{10F5E45F-B789-4517-B910-94A5DD1C4051}"/>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58" name="正方形/長方形 457">
          <a:extLst>
            <a:ext uri="{FF2B5EF4-FFF2-40B4-BE49-F238E27FC236}">
              <a16:creationId xmlns:a16="http://schemas.microsoft.com/office/drawing/2014/main" id="{C06CBDCD-2D76-45DE-8CAA-14BF7662D145}"/>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59" name="正方形/長方形 458">
          <a:extLst>
            <a:ext uri="{FF2B5EF4-FFF2-40B4-BE49-F238E27FC236}">
              <a16:creationId xmlns:a16="http://schemas.microsoft.com/office/drawing/2014/main" id="{C5C5415F-BED7-409D-9FB5-0EC7CF6BC71B}"/>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60" name="正方形/長方形 459">
          <a:extLst>
            <a:ext uri="{FF2B5EF4-FFF2-40B4-BE49-F238E27FC236}">
              <a16:creationId xmlns:a16="http://schemas.microsoft.com/office/drawing/2014/main" id="{90F531BD-DCB2-41EA-88E6-DC1A94780C3C}"/>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61" name="正方形/長方形 460">
          <a:extLst>
            <a:ext uri="{FF2B5EF4-FFF2-40B4-BE49-F238E27FC236}">
              <a16:creationId xmlns:a16="http://schemas.microsoft.com/office/drawing/2014/main" id="{3DF6ABEA-5596-4749-A300-DF0D1FFFE0BB}"/>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62" name="正方形/長方形 461">
          <a:extLst>
            <a:ext uri="{FF2B5EF4-FFF2-40B4-BE49-F238E27FC236}">
              <a16:creationId xmlns:a16="http://schemas.microsoft.com/office/drawing/2014/main" id="{7F2578C1-F536-4D27-841D-97C81771231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63" name="正方形/長方形 462">
          <a:extLst>
            <a:ext uri="{FF2B5EF4-FFF2-40B4-BE49-F238E27FC236}">
              <a16:creationId xmlns:a16="http://schemas.microsoft.com/office/drawing/2014/main" id="{7D3CA12E-A760-475D-8C29-AFF9C3299B4B}"/>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64" name="正方形/長方形 463">
          <a:extLst>
            <a:ext uri="{FF2B5EF4-FFF2-40B4-BE49-F238E27FC236}">
              <a16:creationId xmlns:a16="http://schemas.microsoft.com/office/drawing/2014/main" id="{037F9EFF-8AD3-4F75-A836-9F6EC5B591EB}"/>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65" name="テキスト ボックス 464">
          <a:extLst>
            <a:ext uri="{FF2B5EF4-FFF2-40B4-BE49-F238E27FC236}">
              <a16:creationId xmlns:a16="http://schemas.microsoft.com/office/drawing/2014/main" id="{D01992EE-C5B9-4B6C-A6C5-0460A11A81A9}"/>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66" name="直線コネクタ 465">
          <a:extLst>
            <a:ext uri="{FF2B5EF4-FFF2-40B4-BE49-F238E27FC236}">
              <a16:creationId xmlns:a16="http://schemas.microsoft.com/office/drawing/2014/main" id="{0E68CF63-5635-4C96-966C-868BB3390F43}"/>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467" name="直線コネクタ 466">
          <a:extLst>
            <a:ext uri="{FF2B5EF4-FFF2-40B4-BE49-F238E27FC236}">
              <a16:creationId xmlns:a16="http://schemas.microsoft.com/office/drawing/2014/main" id="{E440C7B3-F6CB-44F4-AC19-9A6A7B53EE32}"/>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468" name="テキスト ボックス 467">
          <a:extLst>
            <a:ext uri="{FF2B5EF4-FFF2-40B4-BE49-F238E27FC236}">
              <a16:creationId xmlns:a16="http://schemas.microsoft.com/office/drawing/2014/main" id="{4BF106CD-FF73-4E5C-BBD7-49D2A3433F7E}"/>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469" name="直線コネクタ 468">
          <a:extLst>
            <a:ext uri="{FF2B5EF4-FFF2-40B4-BE49-F238E27FC236}">
              <a16:creationId xmlns:a16="http://schemas.microsoft.com/office/drawing/2014/main" id="{9BA6A725-5A6F-47ED-BC1A-05DD57B2E869}"/>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470" name="テキスト ボックス 469">
          <a:extLst>
            <a:ext uri="{FF2B5EF4-FFF2-40B4-BE49-F238E27FC236}">
              <a16:creationId xmlns:a16="http://schemas.microsoft.com/office/drawing/2014/main" id="{0B13E968-CE93-4232-89F6-375218875C78}"/>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471" name="直線コネクタ 470">
          <a:extLst>
            <a:ext uri="{FF2B5EF4-FFF2-40B4-BE49-F238E27FC236}">
              <a16:creationId xmlns:a16="http://schemas.microsoft.com/office/drawing/2014/main" id="{8F087DCB-0888-4579-BC46-A39C884B899F}"/>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472" name="テキスト ボックス 471">
          <a:extLst>
            <a:ext uri="{FF2B5EF4-FFF2-40B4-BE49-F238E27FC236}">
              <a16:creationId xmlns:a16="http://schemas.microsoft.com/office/drawing/2014/main" id="{F603B39F-E209-4A6F-B7D0-C67731ECF197}"/>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473" name="直線コネクタ 472">
          <a:extLst>
            <a:ext uri="{FF2B5EF4-FFF2-40B4-BE49-F238E27FC236}">
              <a16:creationId xmlns:a16="http://schemas.microsoft.com/office/drawing/2014/main" id="{9126571A-93F5-4B86-A23D-2AC44C61E18F}"/>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474" name="テキスト ボックス 473">
          <a:extLst>
            <a:ext uri="{FF2B5EF4-FFF2-40B4-BE49-F238E27FC236}">
              <a16:creationId xmlns:a16="http://schemas.microsoft.com/office/drawing/2014/main" id="{4A11114C-384D-4FFC-A350-10C0FCB7C61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475" name="直線コネクタ 474">
          <a:extLst>
            <a:ext uri="{FF2B5EF4-FFF2-40B4-BE49-F238E27FC236}">
              <a16:creationId xmlns:a16="http://schemas.microsoft.com/office/drawing/2014/main" id="{275BCA41-8BAC-417E-ACB6-5852271F7087}"/>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476" name="テキスト ボックス 475">
          <a:extLst>
            <a:ext uri="{FF2B5EF4-FFF2-40B4-BE49-F238E27FC236}">
              <a16:creationId xmlns:a16="http://schemas.microsoft.com/office/drawing/2014/main" id="{DBE053AC-8400-4D98-8DDB-B193851C52B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477" name="直線コネクタ 476">
          <a:extLst>
            <a:ext uri="{FF2B5EF4-FFF2-40B4-BE49-F238E27FC236}">
              <a16:creationId xmlns:a16="http://schemas.microsoft.com/office/drawing/2014/main" id="{42189AD0-F26B-4A48-B58E-DE55089F8412}"/>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98</xdr:row>
      <xdr:rowOff>146248</xdr:rowOff>
    </xdr:from>
    <xdr:ext cx="531299" cy="259045"/>
    <xdr:sp macro="" textlink="">
      <xdr:nvSpPr>
        <xdr:cNvPr id="478" name="テキスト ボックス 477">
          <a:extLst>
            <a:ext uri="{FF2B5EF4-FFF2-40B4-BE49-F238E27FC236}">
              <a16:creationId xmlns:a16="http://schemas.microsoft.com/office/drawing/2014/main" id="{37ECADAE-F511-4094-B196-CCBFFE15B92D}"/>
            </a:ext>
          </a:extLst>
        </xdr:cNvPr>
        <xdr:cNvSpPr txBox="1"/>
      </xdr:nvSpPr>
      <xdr:spPr>
        <a:xfrm>
          <a:off x="17756701" y="1694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79" name="直線コネクタ 478">
          <a:extLst>
            <a:ext uri="{FF2B5EF4-FFF2-40B4-BE49-F238E27FC236}">
              <a16:creationId xmlns:a16="http://schemas.microsoft.com/office/drawing/2014/main" id="{CEAE486F-1928-4F9F-931E-F18305E702C4}"/>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480" name="テキスト ボックス 479">
          <a:extLst>
            <a:ext uri="{FF2B5EF4-FFF2-40B4-BE49-F238E27FC236}">
              <a16:creationId xmlns:a16="http://schemas.microsoft.com/office/drawing/2014/main" id="{9C5D0150-4BD3-48EF-9FFE-5301AA93007B}"/>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81" name="【庁舎】&#10;一人当たり面積グラフ枠">
          <a:extLst>
            <a:ext uri="{FF2B5EF4-FFF2-40B4-BE49-F238E27FC236}">
              <a16:creationId xmlns:a16="http://schemas.microsoft.com/office/drawing/2014/main" id="{10304512-EBF1-49E3-A17E-30074FC849D3}"/>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14641</xdr:rowOff>
    </xdr:from>
    <xdr:to>
      <xdr:col>116</xdr:col>
      <xdr:colOff>62864</xdr:colOff>
      <xdr:row>108</xdr:row>
      <xdr:rowOff>169926</xdr:rowOff>
    </xdr:to>
    <xdr:cxnSp macro="">
      <xdr:nvCxnSpPr>
        <xdr:cNvPr id="482" name="直線コネクタ 481">
          <a:extLst>
            <a:ext uri="{FF2B5EF4-FFF2-40B4-BE49-F238E27FC236}">
              <a16:creationId xmlns:a16="http://schemas.microsoft.com/office/drawing/2014/main" id="{5256F433-AE67-4ACE-9D53-E1A1329D2A41}"/>
            </a:ext>
          </a:extLst>
        </xdr:cNvPr>
        <xdr:cNvCxnSpPr/>
      </xdr:nvCxnSpPr>
      <xdr:spPr>
        <a:xfrm flipV="1">
          <a:off x="22160864" y="17159641"/>
          <a:ext cx="0" cy="1526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2303</xdr:rowOff>
    </xdr:from>
    <xdr:ext cx="469744" cy="259045"/>
    <xdr:sp macro="" textlink="">
      <xdr:nvSpPr>
        <xdr:cNvPr id="483" name="【庁舎】&#10;一人当たり面積最小値テキスト">
          <a:extLst>
            <a:ext uri="{FF2B5EF4-FFF2-40B4-BE49-F238E27FC236}">
              <a16:creationId xmlns:a16="http://schemas.microsoft.com/office/drawing/2014/main" id="{CE586455-6459-4217-BE74-5C45D8CF9BD7}"/>
            </a:ext>
          </a:extLst>
        </xdr:cNvPr>
        <xdr:cNvSpPr txBox="1"/>
      </xdr:nvSpPr>
      <xdr:spPr>
        <a:xfrm>
          <a:off x="22199600" y="18690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169926</xdr:rowOff>
    </xdr:from>
    <xdr:to>
      <xdr:col>116</xdr:col>
      <xdr:colOff>152400</xdr:colOff>
      <xdr:row>108</xdr:row>
      <xdr:rowOff>169926</xdr:rowOff>
    </xdr:to>
    <xdr:cxnSp macro="">
      <xdr:nvCxnSpPr>
        <xdr:cNvPr id="484" name="直線コネクタ 483">
          <a:extLst>
            <a:ext uri="{FF2B5EF4-FFF2-40B4-BE49-F238E27FC236}">
              <a16:creationId xmlns:a16="http://schemas.microsoft.com/office/drawing/2014/main" id="{2274E874-F44A-4939-9353-4D46B9DB0196}"/>
            </a:ext>
          </a:extLst>
        </xdr:cNvPr>
        <xdr:cNvCxnSpPr/>
      </xdr:nvCxnSpPr>
      <xdr:spPr>
        <a:xfrm>
          <a:off x="22072600" y="18686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132768</xdr:rowOff>
    </xdr:from>
    <xdr:ext cx="469744" cy="259045"/>
    <xdr:sp macro="" textlink="">
      <xdr:nvSpPr>
        <xdr:cNvPr id="485" name="【庁舎】&#10;一人当たり面積最大値テキスト">
          <a:extLst>
            <a:ext uri="{FF2B5EF4-FFF2-40B4-BE49-F238E27FC236}">
              <a16:creationId xmlns:a16="http://schemas.microsoft.com/office/drawing/2014/main" id="{A3910F66-B063-4816-9A87-F94587F405C8}"/>
            </a:ext>
          </a:extLst>
        </xdr:cNvPr>
        <xdr:cNvSpPr txBox="1"/>
      </xdr:nvSpPr>
      <xdr:spPr>
        <a:xfrm>
          <a:off x="22199600" y="16934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14641</xdr:rowOff>
    </xdr:from>
    <xdr:to>
      <xdr:col>116</xdr:col>
      <xdr:colOff>152400</xdr:colOff>
      <xdr:row>100</xdr:row>
      <xdr:rowOff>14641</xdr:rowOff>
    </xdr:to>
    <xdr:cxnSp macro="">
      <xdr:nvCxnSpPr>
        <xdr:cNvPr id="486" name="直線コネクタ 485">
          <a:extLst>
            <a:ext uri="{FF2B5EF4-FFF2-40B4-BE49-F238E27FC236}">
              <a16:creationId xmlns:a16="http://schemas.microsoft.com/office/drawing/2014/main" id="{2BFDE4B4-065B-421B-B3A0-00B183E1F449}"/>
            </a:ext>
          </a:extLst>
        </xdr:cNvPr>
        <xdr:cNvCxnSpPr/>
      </xdr:nvCxnSpPr>
      <xdr:spPr>
        <a:xfrm>
          <a:off x="22072600" y="17159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170542</xdr:rowOff>
    </xdr:from>
    <xdr:ext cx="469744" cy="259045"/>
    <xdr:sp macro="" textlink="">
      <xdr:nvSpPr>
        <xdr:cNvPr id="487" name="【庁舎】&#10;一人当たり面積平均値テキスト">
          <a:extLst>
            <a:ext uri="{FF2B5EF4-FFF2-40B4-BE49-F238E27FC236}">
              <a16:creationId xmlns:a16="http://schemas.microsoft.com/office/drawing/2014/main" id="{8F221024-E30E-453C-86CB-F4D76DE9B092}"/>
            </a:ext>
          </a:extLst>
        </xdr:cNvPr>
        <xdr:cNvSpPr txBox="1"/>
      </xdr:nvSpPr>
      <xdr:spPr>
        <a:xfrm>
          <a:off x="22199600" y="185156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20665</xdr:rowOff>
    </xdr:from>
    <xdr:to>
      <xdr:col>116</xdr:col>
      <xdr:colOff>114300</xdr:colOff>
      <xdr:row>108</xdr:row>
      <xdr:rowOff>122265</xdr:rowOff>
    </xdr:to>
    <xdr:sp macro="" textlink="">
      <xdr:nvSpPr>
        <xdr:cNvPr id="488" name="フローチャート: 判断 487">
          <a:extLst>
            <a:ext uri="{FF2B5EF4-FFF2-40B4-BE49-F238E27FC236}">
              <a16:creationId xmlns:a16="http://schemas.microsoft.com/office/drawing/2014/main" id="{62FE7422-50AA-411E-A266-7F7BEBEED1BB}"/>
            </a:ext>
          </a:extLst>
        </xdr:cNvPr>
        <xdr:cNvSpPr/>
      </xdr:nvSpPr>
      <xdr:spPr>
        <a:xfrm>
          <a:off x="22110700" y="1853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11685</xdr:rowOff>
    </xdr:from>
    <xdr:to>
      <xdr:col>112</xdr:col>
      <xdr:colOff>38100</xdr:colOff>
      <xdr:row>108</xdr:row>
      <xdr:rowOff>113285</xdr:rowOff>
    </xdr:to>
    <xdr:sp macro="" textlink="">
      <xdr:nvSpPr>
        <xdr:cNvPr id="489" name="フローチャート: 判断 488">
          <a:extLst>
            <a:ext uri="{FF2B5EF4-FFF2-40B4-BE49-F238E27FC236}">
              <a16:creationId xmlns:a16="http://schemas.microsoft.com/office/drawing/2014/main" id="{F8D43B39-8929-4EB7-A862-DD11C92F968C}"/>
            </a:ext>
          </a:extLst>
        </xdr:cNvPr>
        <xdr:cNvSpPr/>
      </xdr:nvSpPr>
      <xdr:spPr>
        <a:xfrm>
          <a:off x="21272500" y="18528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129812</xdr:rowOff>
    </xdr:from>
    <xdr:ext cx="469744" cy="259045"/>
    <xdr:sp macro="" textlink="">
      <xdr:nvSpPr>
        <xdr:cNvPr id="490" name="n_1aveValue【庁舎】&#10;一人当たり面積">
          <a:extLst>
            <a:ext uri="{FF2B5EF4-FFF2-40B4-BE49-F238E27FC236}">
              <a16:creationId xmlns:a16="http://schemas.microsoft.com/office/drawing/2014/main" id="{B625F277-DF50-4290-AD8B-63A882CBE83A}"/>
            </a:ext>
          </a:extLst>
        </xdr:cNvPr>
        <xdr:cNvSpPr txBox="1"/>
      </xdr:nvSpPr>
      <xdr:spPr>
        <a:xfrm>
          <a:off x="21075727" y="18303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108</xdr:row>
      <xdr:rowOff>21318</xdr:rowOff>
    </xdr:from>
    <xdr:to>
      <xdr:col>107</xdr:col>
      <xdr:colOff>101600</xdr:colOff>
      <xdr:row>108</xdr:row>
      <xdr:rowOff>122918</xdr:rowOff>
    </xdr:to>
    <xdr:sp macro="" textlink="">
      <xdr:nvSpPr>
        <xdr:cNvPr id="491" name="フローチャート: 判断 490">
          <a:extLst>
            <a:ext uri="{FF2B5EF4-FFF2-40B4-BE49-F238E27FC236}">
              <a16:creationId xmlns:a16="http://schemas.microsoft.com/office/drawing/2014/main" id="{F5040A1A-DA46-4273-A94C-052C877C892A}"/>
            </a:ext>
          </a:extLst>
        </xdr:cNvPr>
        <xdr:cNvSpPr/>
      </xdr:nvSpPr>
      <xdr:spPr>
        <a:xfrm>
          <a:off x="20383500" y="18537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106</xdr:row>
      <xdr:rowOff>139445</xdr:rowOff>
    </xdr:from>
    <xdr:ext cx="469744" cy="259045"/>
    <xdr:sp macro="" textlink="">
      <xdr:nvSpPr>
        <xdr:cNvPr id="492" name="n_2aveValue【庁舎】&#10;一人当たり面積">
          <a:extLst>
            <a:ext uri="{FF2B5EF4-FFF2-40B4-BE49-F238E27FC236}">
              <a16:creationId xmlns:a16="http://schemas.microsoft.com/office/drawing/2014/main" id="{2C12B4E2-4895-4F66-BED2-A7064F2B2541}"/>
            </a:ext>
          </a:extLst>
        </xdr:cNvPr>
        <xdr:cNvSpPr txBox="1"/>
      </xdr:nvSpPr>
      <xdr:spPr>
        <a:xfrm>
          <a:off x="20199427" y="18313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493" name="テキスト ボックス 492">
          <a:extLst>
            <a:ext uri="{FF2B5EF4-FFF2-40B4-BE49-F238E27FC236}">
              <a16:creationId xmlns:a16="http://schemas.microsoft.com/office/drawing/2014/main" id="{18B3C2BA-C44B-4B47-9ECE-04D391870E9A}"/>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494" name="テキスト ボックス 493">
          <a:extLst>
            <a:ext uri="{FF2B5EF4-FFF2-40B4-BE49-F238E27FC236}">
              <a16:creationId xmlns:a16="http://schemas.microsoft.com/office/drawing/2014/main" id="{B381A5EA-B6DA-43E4-8307-A2CB5E51D59E}"/>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495" name="テキスト ボックス 494">
          <a:extLst>
            <a:ext uri="{FF2B5EF4-FFF2-40B4-BE49-F238E27FC236}">
              <a16:creationId xmlns:a16="http://schemas.microsoft.com/office/drawing/2014/main" id="{18D4B954-9BDC-4FB9-9353-8B7FEA20B562}"/>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496" name="テキスト ボックス 495">
          <a:extLst>
            <a:ext uri="{FF2B5EF4-FFF2-40B4-BE49-F238E27FC236}">
              <a16:creationId xmlns:a16="http://schemas.microsoft.com/office/drawing/2014/main" id="{CE5E60FE-0BA0-479E-B5E4-426065CBACDF}"/>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497" name="テキスト ボックス 496">
          <a:extLst>
            <a:ext uri="{FF2B5EF4-FFF2-40B4-BE49-F238E27FC236}">
              <a16:creationId xmlns:a16="http://schemas.microsoft.com/office/drawing/2014/main" id="{633AF9C9-A486-4846-A1CF-90D1F675FF02}"/>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16256</xdr:rowOff>
    </xdr:from>
    <xdr:to>
      <xdr:col>112</xdr:col>
      <xdr:colOff>38100</xdr:colOff>
      <xdr:row>108</xdr:row>
      <xdr:rowOff>117856</xdr:rowOff>
    </xdr:to>
    <xdr:sp macro="" textlink="">
      <xdr:nvSpPr>
        <xdr:cNvPr id="498" name="楕円 497">
          <a:extLst>
            <a:ext uri="{FF2B5EF4-FFF2-40B4-BE49-F238E27FC236}">
              <a16:creationId xmlns:a16="http://schemas.microsoft.com/office/drawing/2014/main" id="{035B291F-9ADC-4520-AD8D-103612D75920}"/>
            </a:ext>
          </a:extLst>
        </xdr:cNvPr>
        <xdr:cNvSpPr/>
      </xdr:nvSpPr>
      <xdr:spPr>
        <a:xfrm>
          <a:off x="21272500" y="1853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108</xdr:row>
      <xdr:rowOff>108983</xdr:rowOff>
    </xdr:from>
    <xdr:ext cx="469744" cy="259045"/>
    <xdr:sp macro="" textlink="">
      <xdr:nvSpPr>
        <xdr:cNvPr id="499" name="n_1mainValue【庁舎】&#10;一人当たり面積">
          <a:extLst>
            <a:ext uri="{FF2B5EF4-FFF2-40B4-BE49-F238E27FC236}">
              <a16:creationId xmlns:a16="http://schemas.microsoft.com/office/drawing/2014/main" id="{9B76B051-4DDF-4C00-98C8-D8CF0C012E55}"/>
            </a:ext>
          </a:extLst>
        </xdr:cNvPr>
        <xdr:cNvSpPr txBox="1"/>
      </xdr:nvSpPr>
      <xdr:spPr>
        <a:xfrm>
          <a:off x="21075727" y="18625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00" name="正方形/長方形 499">
          <a:extLst>
            <a:ext uri="{FF2B5EF4-FFF2-40B4-BE49-F238E27FC236}">
              <a16:creationId xmlns:a16="http://schemas.microsoft.com/office/drawing/2014/main" id="{5A54174C-24CD-4BA7-884A-C7AFFD442053}"/>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01" name="正方形/長方形 500">
          <a:extLst>
            <a:ext uri="{FF2B5EF4-FFF2-40B4-BE49-F238E27FC236}">
              <a16:creationId xmlns:a16="http://schemas.microsoft.com/office/drawing/2014/main" id="{3E0E4E6D-D829-4BF7-9BCA-941852AC48BD}"/>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02" name="テキスト ボックス 501">
          <a:extLst>
            <a:ext uri="{FF2B5EF4-FFF2-40B4-BE49-F238E27FC236}">
              <a16:creationId xmlns:a16="http://schemas.microsoft.com/office/drawing/2014/main" id="{86F2AB7D-4C8D-4C9B-ABC9-F5E3620FCBBF}"/>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体育館・プール</a:t>
          </a:r>
          <a:r>
            <a:rPr kumimoji="1" lang="en-US" altLang="ja-JP" sz="1300">
              <a:latin typeface="ＭＳ Ｐゴシック" panose="020B0600070205080204" pitchFamily="50" charset="-128"/>
              <a:ea typeface="ＭＳ Ｐゴシック" panose="020B0600070205080204" pitchFamily="50" charset="-128"/>
            </a:rPr>
            <a:t>】</a:t>
          </a:r>
        </a:p>
        <a:p>
          <a:r>
            <a:rPr kumimoji="1" lang="ja-JP" altLang="en-US" sz="1300">
              <a:latin typeface="ＭＳ Ｐゴシック" panose="020B0600070205080204" pitchFamily="50" charset="-128"/>
              <a:ea typeface="ＭＳ Ｐゴシック" panose="020B0600070205080204" pitchFamily="50" charset="-128"/>
            </a:rPr>
            <a:t>　体育館については、建設後約</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年経過しておりますが、プールについては、約</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年しか経過しておらず、有形固定資産減価償却率が低く出ていると思います。</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人あたりの面積は、人口が少ないので、平均よりは高く出ていると思います。保健福祉センターは建設後約</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年が経過しております。川内村役場庁舎は建設後約</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年が経過しております。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福島県川内村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2,717
2,672
197.35
9,075,591
8,753,590
176,914
1,811,471
2,127,220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財政力指数は、昨年度に引き続き</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上昇しましたが、依然として横ばい状態であります。類似団体と比較すると高い水準を示していますが、財源の確保においては地方交付税や国県支出金、更には復興関連補助金に依存しており村税等の一般財源は厳しい状況にあり、自主財源の確保が喫緊の課題となっております。</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110490</xdr:rowOff>
    </xdr:from>
    <xdr:to>
      <xdr:col>23</xdr:col>
      <xdr:colOff>133350</xdr:colOff>
      <xdr:row>45</xdr:row>
      <xdr:rowOff>25823</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454140"/>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169350</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71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25823</xdr:rowOff>
    </xdr:from>
    <xdr:to>
      <xdr:col>24</xdr:col>
      <xdr:colOff>12700</xdr:colOff>
      <xdr:row>45</xdr:row>
      <xdr:rowOff>25823</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74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25417</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110490</xdr:rowOff>
    </xdr:from>
    <xdr:to>
      <xdr:col>24</xdr:col>
      <xdr:colOff>12700</xdr:colOff>
      <xdr:row>37</xdr:row>
      <xdr:rowOff>110490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454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4233</xdr:rowOff>
    </xdr:from>
    <xdr:to>
      <xdr:col>23</xdr:col>
      <xdr:colOff>133350</xdr:colOff>
      <xdr:row>44</xdr:row>
      <xdr:rowOff>12277</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flipV="1">
          <a:off x="4114800" y="7548033"/>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169350</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541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25823</xdr:rowOff>
    </xdr:from>
    <xdr:to>
      <xdr:col>23</xdr:col>
      <xdr:colOff>184150</xdr:colOff>
      <xdr:row>44</xdr:row>
      <xdr:rowOff>127423</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569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12277</xdr:rowOff>
    </xdr:from>
    <xdr:to>
      <xdr:col>19</xdr:col>
      <xdr:colOff>133350</xdr:colOff>
      <xdr:row>44</xdr:row>
      <xdr:rowOff>20320</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flipV="1">
          <a:off x="3225800" y="755607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17780</xdr:rowOff>
    </xdr:from>
    <xdr:to>
      <xdr:col>19</xdr:col>
      <xdr:colOff>184150</xdr:colOff>
      <xdr:row>44</xdr:row>
      <xdr:rowOff>119380</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56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104157</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647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20320</xdr:rowOff>
    </xdr:from>
    <xdr:to>
      <xdr:col>15</xdr:col>
      <xdr:colOff>82550</xdr:colOff>
      <xdr:row>44</xdr:row>
      <xdr:rowOff>36406</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2336800" y="756412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57996</xdr:rowOff>
    </xdr:from>
    <xdr:to>
      <xdr:col>15</xdr:col>
      <xdr:colOff>133350</xdr:colOff>
      <xdr:row>44</xdr:row>
      <xdr:rowOff>159596</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60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144373</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68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36406</xdr:rowOff>
    </xdr:from>
    <xdr:to>
      <xdr:col>11</xdr:col>
      <xdr:colOff>31750</xdr:colOff>
      <xdr:row>44</xdr:row>
      <xdr:rowOff>36406</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58020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66040</xdr:rowOff>
    </xdr:from>
    <xdr:to>
      <xdr:col>11</xdr:col>
      <xdr:colOff>82550</xdr:colOff>
      <xdr:row>44</xdr:row>
      <xdr:rowOff>167640</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60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152417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66040</xdr:rowOff>
    </xdr:from>
    <xdr:to>
      <xdr:col>7</xdr:col>
      <xdr:colOff>31750</xdr:colOff>
      <xdr:row>44</xdr:row>
      <xdr:rowOff>167640</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60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152417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124883</xdr:rowOff>
    </xdr:from>
    <xdr:to>
      <xdr:col>23</xdr:col>
      <xdr:colOff>184150</xdr:colOff>
      <xdr:row>44</xdr:row>
      <xdr:rowOff>55033</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141410</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132927</xdr:rowOff>
    </xdr:from>
    <xdr:to>
      <xdr:col>19</xdr:col>
      <xdr:colOff>184150</xdr:colOff>
      <xdr:row>44</xdr:row>
      <xdr:rowOff>63077</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50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73254</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274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140970</xdr:rowOff>
    </xdr:from>
    <xdr:to>
      <xdr:col>15</xdr:col>
      <xdr:colOff>133350</xdr:colOff>
      <xdr:row>44</xdr:row>
      <xdr:rowOff>71120</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81297</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28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157056</xdr:rowOff>
    </xdr:from>
    <xdr:to>
      <xdr:col>11</xdr:col>
      <xdr:colOff>82550</xdr:colOff>
      <xdr:row>44</xdr:row>
      <xdr:rowOff>87206</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52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97383</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298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157056</xdr:rowOff>
    </xdr:from>
    <xdr:to>
      <xdr:col>7</xdr:col>
      <xdr:colOff>31750</xdr:colOff>
      <xdr:row>44</xdr:row>
      <xdr:rowOff>87206</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52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97383</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298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経常収支比率は前年度より</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減少となっています。主な要因は、原子力災害による除染事業や復興関連の工業団地造成等が完了するしたため、補助金等が減額となったことが原因と思われます。比率は依然として高いため、引き続き義務的経費の削減に努め、弾力性のある財政運営に努めます。</a:t>
          </a: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23114</xdr:rowOff>
    </xdr:from>
    <xdr:to>
      <xdr:col>23</xdr:col>
      <xdr:colOff>133350</xdr:colOff>
      <xdr:row>67</xdr:row>
      <xdr:rowOff>87249</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138664"/>
          <a:ext cx="0" cy="14357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59326</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546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87249</xdr:rowOff>
    </xdr:from>
    <xdr:to>
      <xdr:col>24</xdr:col>
      <xdr:colOff>12700</xdr:colOff>
      <xdr:row>67</xdr:row>
      <xdr:rowOff>87249</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574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109491</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88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23114</xdr:rowOff>
    </xdr:from>
    <xdr:to>
      <xdr:col>24</xdr:col>
      <xdr:colOff>12700</xdr:colOff>
      <xdr:row>59</xdr:row>
      <xdr:rowOff>23114</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138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143002</xdr:rowOff>
    </xdr:from>
    <xdr:to>
      <xdr:col>23</xdr:col>
      <xdr:colOff>133350</xdr:colOff>
      <xdr:row>65</xdr:row>
      <xdr:rowOff>164719</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114800" y="11287252"/>
          <a:ext cx="8382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48404</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10212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31877</xdr:rowOff>
    </xdr:from>
    <xdr:to>
      <xdr:col>23</xdr:col>
      <xdr:colOff>184150</xdr:colOff>
      <xdr:row>65</xdr:row>
      <xdr:rowOff>133477</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117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147828</xdr:rowOff>
    </xdr:from>
    <xdr:to>
      <xdr:col>19</xdr:col>
      <xdr:colOff>133350</xdr:colOff>
      <xdr:row>65</xdr:row>
      <xdr:rowOff>164719</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3225800" y="11292078"/>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135763</xdr:rowOff>
    </xdr:from>
    <xdr:to>
      <xdr:col>19</xdr:col>
      <xdr:colOff>184150</xdr:colOff>
      <xdr:row>65</xdr:row>
      <xdr:rowOff>65913</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1108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76090</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877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147828</xdr:rowOff>
    </xdr:from>
    <xdr:to>
      <xdr:col>15</xdr:col>
      <xdr:colOff>82550</xdr:colOff>
      <xdr:row>66</xdr:row>
      <xdr:rowOff>508</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2336800" y="1129207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169672</xdr:rowOff>
    </xdr:from>
    <xdr:to>
      <xdr:col>15</xdr:col>
      <xdr:colOff>133350</xdr:colOff>
      <xdr:row>64</xdr:row>
      <xdr:rowOff>99822</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971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109999</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739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106934</xdr:rowOff>
    </xdr:from>
    <xdr:to>
      <xdr:col>11</xdr:col>
      <xdr:colOff>31750</xdr:colOff>
      <xdr:row>66</xdr:row>
      <xdr:rowOff>508</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1447800" y="11079734"/>
          <a:ext cx="889000" cy="236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58547</xdr:rowOff>
    </xdr:from>
    <xdr:to>
      <xdr:col>11</xdr:col>
      <xdr:colOff>82550</xdr:colOff>
      <xdr:row>64</xdr:row>
      <xdr:rowOff>160147</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1031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170324</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800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152781</xdr:rowOff>
    </xdr:from>
    <xdr:to>
      <xdr:col>7</xdr:col>
      <xdr:colOff>31750</xdr:colOff>
      <xdr:row>64</xdr:row>
      <xdr:rowOff>82931</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954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93108</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723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92202</xdr:rowOff>
    </xdr:from>
    <xdr:to>
      <xdr:col>23</xdr:col>
      <xdr:colOff>184150</xdr:colOff>
      <xdr:row>66</xdr:row>
      <xdr:rowOff>22352</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123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64279</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1208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113919</xdr:rowOff>
    </xdr:from>
    <xdr:to>
      <xdr:col>19</xdr:col>
      <xdr:colOff>184150</xdr:colOff>
      <xdr:row>66</xdr:row>
      <xdr:rowOff>44069</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1258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28846</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13445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97028</xdr:rowOff>
    </xdr:from>
    <xdr:to>
      <xdr:col>15</xdr:col>
      <xdr:colOff>133350</xdr:colOff>
      <xdr:row>66</xdr:row>
      <xdr:rowOff>27178</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124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11955</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1327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121158</xdr:rowOff>
    </xdr:from>
    <xdr:to>
      <xdr:col>11</xdr:col>
      <xdr:colOff>82550</xdr:colOff>
      <xdr:row>66</xdr:row>
      <xdr:rowOff>51308</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126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36085</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135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56134</xdr:rowOff>
    </xdr:from>
    <xdr:to>
      <xdr:col>7</xdr:col>
      <xdr:colOff>31750</xdr:colOff>
      <xdr:row>64</xdr:row>
      <xdr:rowOff>157734</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102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142511</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1115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[1,436,420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よりは減少していますが、類似団体よりは依然として高い数値となっています。これは依然として続く原子力災害による除染対策事業や復興関連事業の物件費、人件費等が原因となっております。復興関連事業も徐々に減少してきましたが、除染関連事業は当分続くと予想されるため、この状況は比較的高い数値で継続されると予想されます。</a:t>
          </a: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a:extLst>
            <a:ext uri="{FF2B5EF4-FFF2-40B4-BE49-F238E27FC236}">
              <a16:creationId xmlns:a16="http://schemas.microsoft.com/office/drawing/2014/main" id="{00000000-0008-0000-0300-0000B7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98571</xdr:rowOff>
    </xdr:from>
    <xdr:to>
      <xdr:col>23</xdr:col>
      <xdr:colOff>133350</xdr:colOff>
      <xdr:row>90</xdr:row>
      <xdr:rowOff>8832</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flipV="1">
          <a:off x="4953000" y="13986021"/>
          <a:ext cx="0" cy="14533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152359</xdr:rowOff>
    </xdr:from>
    <xdr:ext cx="762000" cy="259045"/>
    <xdr:sp macro="" textlink="">
      <xdr:nvSpPr>
        <xdr:cNvPr id="185" name="人件費・物件費等の状況最小値テキスト">
          <a:extLst>
            <a:ext uri="{FF2B5EF4-FFF2-40B4-BE49-F238E27FC236}">
              <a16:creationId xmlns:a16="http://schemas.microsoft.com/office/drawing/2014/main" id="{00000000-0008-0000-0300-0000B9000000}"/>
            </a:ext>
          </a:extLst>
        </xdr:cNvPr>
        <xdr:cNvSpPr txBox="1"/>
      </xdr:nvSpPr>
      <xdr:spPr>
        <a:xfrm>
          <a:off x="5041900" y="15411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3,228,826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8832</xdr:rowOff>
    </xdr:from>
    <xdr:to>
      <xdr:col>24</xdr:col>
      <xdr:colOff>12700</xdr:colOff>
      <xdr:row>90</xdr:row>
      <xdr:rowOff>8832</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4864100" y="15439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13498</xdr:rowOff>
    </xdr:from>
    <xdr:ext cx="762000" cy="259045"/>
    <xdr:sp macro="" textlink="">
      <xdr:nvSpPr>
        <xdr:cNvPr id="187" name="人件費・物件費等の状況最大値テキスト">
          <a:extLst>
            <a:ext uri="{FF2B5EF4-FFF2-40B4-BE49-F238E27FC236}">
              <a16:creationId xmlns:a16="http://schemas.microsoft.com/office/drawing/2014/main" id="{00000000-0008-0000-0300-0000BB000000}"/>
            </a:ext>
          </a:extLst>
        </xdr:cNvPr>
        <xdr:cNvSpPr txBox="1"/>
      </xdr:nvSpPr>
      <xdr:spPr>
        <a:xfrm>
          <a:off x="5041900" y="13729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98571</xdr:rowOff>
    </xdr:from>
    <xdr:to>
      <xdr:col>24</xdr:col>
      <xdr:colOff>12700</xdr:colOff>
      <xdr:row>81</xdr:row>
      <xdr:rowOff>98571</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3986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1067</xdr:rowOff>
    </xdr:from>
    <xdr:to>
      <xdr:col>23</xdr:col>
      <xdr:colOff>133350</xdr:colOff>
      <xdr:row>85</xdr:row>
      <xdr:rowOff>138460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114800" y="14574317"/>
          <a:ext cx="838200" cy="137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31244</xdr:rowOff>
    </xdr:from>
    <xdr:ext cx="762000" cy="259045"/>
    <xdr:sp macro="" textlink="">
      <xdr:nvSpPr>
        <xdr:cNvPr id="190" name="人件費・物件費等の状況平均値テキスト">
          <a:extLst>
            <a:ext uri="{FF2B5EF4-FFF2-40B4-BE49-F238E27FC236}">
              <a16:creationId xmlns:a16="http://schemas.microsoft.com/office/drawing/2014/main" id="{00000000-0008-0000-0300-0000BE000000}"/>
            </a:ext>
          </a:extLst>
        </xdr:cNvPr>
        <xdr:cNvSpPr txBox="1"/>
      </xdr:nvSpPr>
      <xdr:spPr>
        <a:xfrm>
          <a:off x="5041900" y="139186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14717</xdr:rowOff>
    </xdr:from>
    <xdr:to>
      <xdr:col>23</xdr:col>
      <xdr:colOff>184150</xdr:colOff>
      <xdr:row>82</xdr:row>
      <xdr:rowOff>116317</xdr:rowOff>
    </xdr:to>
    <xdr:sp macro="" textlink="">
      <xdr:nvSpPr>
        <xdr:cNvPr id="191" name="フローチャート: 判断 190">
          <a:extLst>
            <a:ext uri="{FF2B5EF4-FFF2-40B4-BE49-F238E27FC236}">
              <a16:creationId xmlns:a16="http://schemas.microsoft.com/office/drawing/2014/main" id="{00000000-0008-0000-0300-0000BF000000}"/>
            </a:ext>
          </a:extLst>
        </xdr:cNvPr>
        <xdr:cNvSpPr/>
      </xdr:nvSpPr>
      <xdr:spPr>
        <a:xfrm>
          <a:off x="4902200" y="1407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8531</xdr:rowOff>
    </xdr:from>
    <xdr:to>
      <xdr:col>19</xdr:col>
      <xdr:colOff>133350</xdr:colOff>
      <xdr:row>85</xdr:row>
      <xdr:rowOff>138460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3225800" y="14410331"/>
          <a:ext cx="889000" cy="301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9320</xdr:rowOff>
    </xdr:from>
    <xdr:to>
      <xdr:col>19</xdr:col>
      <xdr:colOff>184150</xdr:colOff>
      <xdr:row>82</xdr:row>
      <xdr:rowOff>110920</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064000" y="1406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121097</xdr:rowOff>
    </xdr:from>
    <xdr:ext cx="736600" cy="259045"/>
    <xdr:sp macro="" textlink="">
      <xdr:nvSpPr>
        <xdr:cNvPr id="194" name="テキスト ボックス 193">
          <a:extLst>
            <a:ext uri="{FF2B5EF4-FFF2-40B4-BE49-F238E27FC236}">
              <a16:creationId xmlns:a16="http://schemas.microsoft.com/office/drawing/2014/main" id="{00000000-0008-0000-0300-0000C2000000}"/>
            </a:ext>
          </a:extLst>
        </xdr:cNvPr>
        <xdr:cNvSpPr txBox="1"/>
      </xdr:nvSpPr>
      <xdr:spPr>
        <a:xfrm>
          <a:off x="3733800" y="1383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36587</xdr:rowOff>
    </xdr:from>
    <xdr:to>
      <xdr:col>15</xdr:col>
      <xdr:colOff>82550</xdr:colOff>
      <xdr:row>84</xdr:row>
      <xdr:rowOff>8531</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2336800" y="14266937"/>
          <a:ext cx="889000" cy="143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129637</xdr:rowOff>
    </xdr:from>
    <xdr:to>
      <xdr:col>15</xdr:col>
      <xdr:colOff>133350</xdr:colOff>
      <xdr:row>82</xdr:row>
      <xdr:rowOff>59787</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3175000" y="14017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69964</xdr:rowOff>
    </xdr:from>
    <xdr:ext cx="7620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2844800" y="13785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83741</xdr:rowOff>
    </xdr:from>
    <xdr:to>
      <xdr:col>11</xdr:col>
      <xdr:colOff>31750</xdr:colOff>
      <xdr:row>83</xdr:row>
      <xdr:rowOff>36587</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1447800" y="14142641"/>
          <a:ext cx="889000" cy="124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126660</xdr:rowOff>
    </xdr:from>
    <xdr:to>
      <xdr:col>11</xdr:col>
      <xdr:colOff>82550</xdr:colOff>
      <xdr:row>82</xdr:row>
      <xdr:rowOff>56810</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2286000" y="1401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66987</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1955800" y="13782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114222</xdr:rowOff>
    </xdr:from>
    <xdr:to>
      <xdr:col>7</xdr:col>
      <xdr:colOff>31750</xdr:colOff>
      <xdr:row>82</xdr:row>
      <xdr:rowOff>44372</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1397000" y="1400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54549</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066800" y="1377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121717</xdr:rowOff>
    </xdr:from>
    <xdr:to>
      <xdr:col>23</xdr:col>
      <xdr:colOff>184150</xdr:colOff>
      <xdr:row>85</xdr:row>
      <xdr:rowOff>51867</xdr:rowOff>
    </xdr:to>
    <xdr:sp macro="" textlink="">
      <xdr:nvSpPr>
        <xdr:cNvPr id="208" name="楕円 207">
          <a:extLst>
            <a:ext uri="{FF2B5EF4-FFF2-40B4-BE49-F238E27FC236}">
              <a16:creationId xmlns:a16="http://schemas.microsoft.com/office/drawing/2014/main" id="{00000000-0008-0000-0300-0000D0000000}"/>
            </a:ext>
          </a:extLst>
        </xdr:cNvPr>
        <xdr:cNvSpPr/>
      </xdr:nvSpPr>
      <xdr:spPr>
        <a:xfrm>
          <a:off x="4902200" y="1452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93794</xdr:rowOff>
    </xdr:from>
    <xdr:ext cx="762000" cy="259045"/>
    <xdr:sp macro="" textlink="">
      <xdr:nvSpPr>
        <xdr:cNvPr id="209" name="人件費・物件費等の状況該当値テキスト">
          <a:extLst>
            <a:ext uri="{FF2B5EF4-FFF2-40B4-BE49-F238E27FC236}">
              <a16:creationId xmlns:a16="http://schemas.microsoft.com/office/drawing/2014/main" id="{00000000-0008-0000-0300-0000D1000000}"/>
            </a:ext>
          </a:extLst>
        </xdr:cNvPr>
        <xdr:cNvSpPr txBox="1"/>
      </xdr:nvSpPr>
      <xdr:spPr>
        <a:xfrm>
          <a:off x="5041900" y="14495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1,436,420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87660</xdr:rowOff>
    </xdr:from>
    <xdr:to>
      <xdr:col>19</xdr:col>
      <xdr:colOff>184150</xdr:colOff>
      <xdr:row>86</xdr:row>
      <xdr:rowOff>17810</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064000" y="1466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2587</xdr:rowOff>
    </xdr:from>
    <xdr:ext cx="7366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733800" y="147472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129181</xdr:rowOff>
    </xdr:from>
    <xdr:to>
      <xdr:col>15</xdr:col>
      <xdr:colOff>133350</xdr:colOff>
      <xdr:row>84</xdr:row>
      <xdr:rowOff>59331</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3175000" y="14359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44108</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844800" y="14445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157237</xdr:rowOff>
    </xdr:from>
    <xdr:to>
      <xdr:col>11</xdr:col>
      <xdr:colOff>82550</xdr:colOff>
      <xdr:row>83</xdr:row>
      <xdr:rowOff>87387</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2286000" y="1421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72164</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955800" y="14302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32941</xdr:rowOff>
    </xdr:from>
    <xdr:to>
      <xdr:col>7</xdr:col>
      <xdr:colOff>31750</xdr:colOff>
      <xdr:row>82</xdr:row>
      <xdr:rowOff>134541</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1397000" y="14091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119318</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066800" y="14178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a:extLst>
            <a:ext uri="{FF2B5EF4-FFF2-40B4-BE49-F238E27FC236}">
              <a16:creationId xmlns:a16="http://schemas.microsoft.com/office/drawing/2014/main" id="{00000000-0008-0000-0300-0000DA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ラスパイレス指数は前年度と同様に本年度も</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となりました。</a:t>
          </a:r>
        </a:p>
        <a:p>
          <a:r>
            <a:rPr kumimoji="1" lang="ja-JP" altLang="en-US" sz="1300">
              <a:latin typeface="ＭＳ Ｐゴシック" panose="020B0600070205080204" pitchFamily="50" charset="-128"/>
              <a:ea typeface="ＭＳ Ｐゴシック" panose="020B0600070205080204" pitchFamily="50" charset="-128"/>
            </a:rPr>
            <a:t>要因としては、対象となる職員数が非常に少ないため、職員構成のわずかな変動がラスパイレス数値へ著しい影響を与えているものと考察されます。</a:t>
          </a:r>
        </a:p>
        <a:p>
          <a:r>
            <a:rPr kumimoji="1" lang="ja-JP" altLang="en-US" sz="1300">
              <a:latin typeface="ＭＳ Ｐゴシック" panose="020B0600070205080204" pitchFamily="50" charset="-128"/>
              <a:ea typeface="ＭＳ Ｐゴシック" panose="020B0600070205080204" pitchFamily="50" charset="-128"/>
            </a:rPr>
            <a:t>また、本年度は新規採用職員がおらず、経験年数</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年以上の職員が</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名に増加したことも指数増加の要因に考えられます。</a:t>
          </a:r>
        </a:p>
        <a:p>
          <a:endParaRPr kumimoji="1" lang="ja-JP" altLang="en-US"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今年度数値が未公表であるため、前年度数値を引用しています」</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a:extLst>
            <a:ext uri="{FF2B5EF4-FFF2-40B4-BE49-F238E27FC236}">
              <a16:creationId xmlns:a16="http://schemas.microsoft.com/office/drawing/2014/main" id="{00000000-0008-0000-0300-0000E7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1" name="給与水準   （国との比較）グラフ枠">
          <a:extLst>
            <a:ext uri="{FF2B5EF4-FFF2-40B4-BE49-F238E27FC236}">
              <a16:creationId xmlns:a16="http://schemas.microsoft.com/office/drawing/2014/main" id="{00000000-0008-0000-0300-0000F1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134938</xdr:rowOff>
    </xdr:from>
    <xdr:to>
      <xdr:col>81</xdr:col>
      <xdr:colOff>44450</xdr:colOff>
      <xdr:row>89</xdr:row>
      <xdr:rowOff>51752</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flipV="1">
          <a:off x="17018000" y="13850938"/>
          <a:ext cx="0" cy="1459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23829</xdr:rowOff>
    </xdr:from>
    <xdr:ext cx="762000" cy="259045"/>
    <xdr:sp macro="" textlink="">
      <xdr:nvSpPr>
        <xdr:cNvPr id="243" name="給与水準   （国との比較）最小値テキスト">
          <a:extLst>
            <a:ext uri="{FF2B5EF4-FFF2-40B4-BE49-F238E27FC236}">
              <a16:creationId xmlns:a16="http://schemas.microsoft.com/office/drawing/2014/main" id="{00000000-0008-0000-0300-0000F3000000}"/>
            </a:ext>
          </a:extLst>
        </xdr:cNvPr>
        <xdr:cNvSpPr txBox="1"/>
      </xdr:nvSpPr>
      <xdr:spPr>
        <a:xfrm>
          <a:off x="17106900" y="15282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51752</xdr:rowOff>
    </xdr:from>
    <xdr:to>
      <xdr:col>81</xdr:col>
      <xdr:colOff>133350</xdr:colOff>
      <xdr:row>89</xdr:row>
      <xdr:rowOff>51752</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6929100" y="15310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49865</xdr:rowOff>
    </xdr:from>
    <xdr:ext cx="762000" cy="259045"/>
    <xdr:sp macro="" textlink="">
      <xdr:nvSpPr>
        <xdr:cNvPr id="245" name="給与水準   （国との比較）最大値テキスト">
          <a:extLst>
            <a:ext uri="{FF2B5EF4-FFF2-40B4-BE49-F238E27FC236}">
              <a16:creationId xmlns:a16="http://schemas.microsoft.com/office/drawing/2014/main" id="{00000000-0008-0000-0300-0000F5000000}"/>
            </a:ext>
          </a:extLst>
        </xdr:cNvPr>
        <xdr:cNvSpPr txBox="1"/>
      </xdr:nvSpPr>
      <xdr:spPr>
        <a:xfrm>
          <a:off x="17106900" y="1359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134938</xdr:rowOff>
    </xdr:from>
    <xdr:to>
      <xdr:col>81</xdr:col>
      <xdr:colOff>133350</xdr:colOff>
      <xdr:row>80</xdr:row>
      <xdr:rowOff>134938</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6929100" y="1385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120650</xdr:rowOff>
    </xdr:from>
    <xdr:to>
      <xdr:col>81</xdr:col>
      <xdr:colOff>44450</xdr:colOff>
      <xdr:row>88</xdr:row>
      <xdr:rowOff>120650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6179800" y="152082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67327</xdr:rowOff>
    </xdr:from>
    <xdr:ext cx="762000" cy="259045"/>
    <xdr:sp macro="" textlink="">
      <xdr:nvSpPr>
        <xdr:cNvPr id="248" name="給与水準   （国との比較）平均値テキスト">
          <a:extLst>
            <a:ext uri="{FF2B5EF4-FFF2-40B4-BE49-F238E27FC236}">
              <a16:creationId xmlns:a16="http://schemas.microsoft.com/office/drawing/2014/main" id="{00000000-0008-0000-0300-0000F8000000}"/>
            </a:ext>
          </a:extLst>
        </xdr:cNvPr>
        <xdr:cNvSpPr txBox="1"/>
      </xdr:nvSpPr>
      <xdr:spPr>
        <a:xfrm>
          <a:off x="17106900" y="1464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49" name="フローチャート: 判断 248">
          <a:extLst>
            <a:ext uri="{FF2B5EF4-FFF2-40B4-BE49-F238E27FC236}">
              <a16:creationId xmlns:a16="http://schemas.microsoft.com/office/drawing/2014/main" id="{00000000-0008-0000-0300-0000F9000000}"/>
            </a:ext>
          </a:extLst>
        </xdr:cNvPr>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30163</xdr:rowOff>
    </xdr:from>
    <xdr:to>
      <xdr:col>77</xdr:col>
      <xdr:colOff>44450</xdr:colOff>
      <xdr:row>88</xdr:row>
      <xdr:rowOff>120650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5290800" y="15117763"/>
          <a:ext cx="889000" cy="9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62864</xdr:rowOff>
    </xdr:from>
    <xdr:to>
      <xdr:col>77</xdr:col>
      <xdr:colOff>95250</xdr:colOff>
      <xdr:row>86</xdr:row>
      <xdr:rowOff>164464</xdr:rowOff>
    </xdr:to>
    <xdr:sp macro="" textlink="">
      <xdr:nvSpPr>
        <xdr:cNvPr id="251" name="フローチャート: 判断 250">
          <a:extLst>
            <a:ext uri="{FF2B5EF4-FFF2-40B4-BE49-F238E27FC236}">
              <a16:creationId xmlns:a16="http://schemas.microsoft.com/office/drawing/2014/main" id="{00000000-0008-0000-0300-0000FB000000}"/>
            </a:ext>
          </a:extLst>
        </xdr:cNvPr>
        <xdr:cNvSpPr/>
      </xdr:nvSpPr>
      <xdr:spPr>
        <a:xfrm>
          <a:off x="16129000" y="1480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3191</xdr:rowOff>
    </xdr:from>
    <xdr:ext cx="7366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5798800" y="14576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30163</xdr:rowOff>
    </xdr:from>
    <xdr:to>
      <xdr:col>72</xdr:col>
      <xdr:colOff>203200</xdr:colOff>
      <xdr:row>88</xdr:row>
      <xdr:rowOff>144780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4401800" y="15117763"/>
          <a:ext cx="889000" cy="114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135255</xdr:rowOff>
    </xdr:from>
    <xdr:to>
      <xdr:col>73</xdr:col>
      <xdr:colOff>44450</xdr:colOff>
      <xdr:row>87</xdr:row>
      <xdr:rowOff>65405</xdr:rowOff>
    </xdr:to>
    <xdr:sp macro="" textlink="">
      <xdr:nvSpPr>
        <xdr:cNvPr id="254" name="フローチャート: 判断 253">
          <a:extLst>
            <a:ext uri="{FF2B5EF4-FFF2-40B4-BE49-F238E27FC236}">
              <a16:creationId xmlns:a16="http://schemas.microsoft.com/office/drawing/2014/main" id="{00000000-0008-0000-0300-0000FE000000}"/>
            </a:ext>
          </a:extLst>
        </xdr:cNvPr>
        <xdr:cNvSpPr/>
      </xdr:nvSpPr>
      <xdr:spPr>
        <a:xfrm>
          <a:off x="152400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75582</xdr:rowOff>
    </xdr:from>
    <xdr:ext cx="762000" cy="259045"/>
    <xdr:sp macro="" textlink="">
      <xdr:nvSpPr>
        <xdr:cNvPr id="255" name="テキスト ボックス 254">
          <a:extLst>
            <a:ext uri="{FF2B5EF4-FFF2-40B4-BE49-F238E27FC236}">
              <a16:creationId xmlns:a16="http://schemas.microsoft.com/office/drawing/2014/main" id="{00000000-0008-0000-0300-0000FF000000}"/>
            </a:ext>
          </a:extLst>
        </xdr:cNvPr>
        <xdr:cNvSpPr txBox="1"/>
      </xdr:nvSpPr>
      <xdr:spPr>
        <a:xfrm>
          <a:off x="14909800" y="14648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126682</xdr:rowOff>
    </xdr:from>
    <xdr:to>
      <xdr:col>68</xdr:col>
      <xdr:colOff>152400</xdr:colOff>
      <xdr:row>88</xdr:row>
      <xdr:rowOff>144780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3512800" y="15214282"/>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111125</xdr:rowOff>
    </xdr:from>
    <xdr:to>
      <xdr:col>68</xdr:col>
      <xdr:colOff>203200</xdr:colOff>
      <xdr:row>87</xdr:row>
      <xdr:rowOff>41275</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4351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51452</xdr:rowOff>
    </xdr:from>
    <xdr:ext cx="7620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4020800" y="1462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86995</xdr:rowOff>
    </xdr:from>
    <xdr:to>
      <xdr:col>64</xdr:col>
      <xdr:colOff>152400</xdr:colOff>
      <xdr:row>87</xdr:row>
      <xdr:rowOff>17145</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34620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27322</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3131800" y="14600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69850</xdr:rowOff>
    </xdr:from>
    <xdr:to>
      <xdr:col>81</xdr:col>
      <xdr:colOff>95250</xdr:colOff>
      <xdr:row>89</xdr:row>
      <xdr:rowOff>0</xdr:rowOff>
    </xdr:to>
    <xdr:sp macro="" textlink="">
      <xdr:nvSpPr>
        <xdr:cNvPr id="266" name="楕円 265">
          <a:extLst>
            <a:ext uri="{FF2B5EF4-FFF2-40B4-BE49-F238E27FC236}">
              <a16:creationId xmlns:a16="http://schemas.microsoft.com/office/drawing/2014/main" id="{00000000-0008-0000-0300-00000A010000}"/>
            </a:ext>
          </a:extLst>
        </xdr:cNvPr>
        <xdr:cNvSpPr/>
      </xdr:nvSpPr>
      <xdr:spPr>
        <a:xfrm>
          <a:off x="169672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137177</xdr:rowOff>
    </xdr:from>
    <xdr:ext cx="762000" cy="259045"/>
    <xdr:sp macro="" textlink="">
      <xdr:nvSpPr>
        <xdr:cNvPr id="267" name="給与水準   （国との比較）該当値テキスト">
          <a:extLst>
            <a:ext uri="{FF2B5EF4-FFF2-40B4-BE49-F238E27FC236}">
              <a16:creationId xmlns:a16="http://schemas.microsoft.com/office/drawing/2014/main" id="{00000000-0008-0000-0300-00000B010000}"/>
            </a:ext>
          </a:extLst>
        </xdr:cNvPr>
        <xdr:cNvSpPr txBox="1"/>
      </xdr:nvSpPr>
      <xdr:spPr>
        <a:xfrm>
          <a:off x="17106900" y="1505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69850</xdr:rowOff>
    </xdr:from>
    <xdr:to>
      <xdr:col>77</xdr:col>
      <xdr:colOff>95250</xdr:colOff>
      <xdr:row>89</xdr:row>
      <xdr:rowOff>0</xdr:rowOff>
    </xdr:to>
    <xdr:sp macro="" textlink="">
      <xdr:nvSpPr>
        <xdr:cNvPr id="268" name="楕円 267">
          <a:extLst>
            <a:ext uri="{FF2B5EF4-FFF2-40B4-BE49-F238E27FC236}">
              <a16:creationId xmlns:a16="http://schemas.microsoft.com/office/drawing/2014/main" id="{00000000-0008-0000-0300-00000C010000}"/>
            </a:ext>
          </a:extLst>
        </xdr:cNvPr>
        <xdr:cNvSpPr/>
      </xdr:nvSpPr>
      <xdr:spPr>
        <a:xfrm>
          <a:off x="16129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156227</xdr:rowOff>
    </xdr:from>
    <xdr:ext cx="7366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798800" y="1524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150813</xdr:rowOff>
    </xdr:from>
    <xdr:to>
      <xdr:col>73</xdr:col>
      <xdr:colOff>44450</xdr:colOff>
      <xdr:row>88</xdr:row>
      <xdr:rowOff>80963</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5240000" y="1506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65740</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909800" y="1515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93980</xdr:rowOff>
    </xdr:from>
    <xdr:to>
      <xdr:col>68</xdr:col>
      <xdr:colOff>203200</xdr:colOff>
      <xdr:row>89</xdr:row>
      <xdr:rowOff>24130</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4351000" y="1518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8907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020800" y="1526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75882</xdr:rowOff>
    </xdr:from>
    <xdr:to>
      <xdr:col>64</xdr:col>
      <xdr:colOff>152400</xdr:colOff>
      <xdr:row>89</xdr:row>
      <xdr:rowOff>6032</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3462000" y="15163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162259</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131800" y="15249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6" name="正方形/長方形 275">
          <a:extLst>
            <a:ext uri="{FF2B5EF4-FFF2-40B4-BE49-F238E27FC236}">
              <a16:creationId xmlns:a16="http://schemas.microsoft.com/office/drawing/2014/main" id="{00000000-0008-0000-0300-000014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79" name="正方形/長方形 278">
          <a:extLst>
            <a:ext uri="{FF2B5EF4-FFF2-40B4-BE49-F238E27FC236}">
              <a16:creationId xmlns:a16="http://schemas.microsoft.com/office/drawing/2014/main" id="{00000000-0008-0000-0300-000017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0" name="正方形/長方形 279">
          <a:extLst>
            <a:ext uri="{FF2B5EF4-FFF2-40B4-BE49-F238E27FC236}">
              <a16:creationId xmlns:a16="http://schemas.microsoft.com/office/drawing/2014/main" id="{00000000-0008-0000-0300-000018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人口千人当たりの職員数はここ数年横ばいの傾向にあり、本年度も前年度と数値はほぼ同数となっています。</a:t>
          </a:r>
        </a:p>
        <a:p>
          <a:r>
            <a:rPr kumimoji="1" lang="ja-JP" altLang="en-US" sz="1300">
              <a:latin typeface="ＭＳ Ｐゴシック" panose="020B0600070205080204" pitchFamily="50" charset="-128"/>
              <a:ea typeface="ＭＳ Ｐゴシック" panose="020B0600070205080204" pitchFamily="50" charset="-128"/>
            </a:rPr>
            <a:t>前年度よりも</a:t>
          </a:r>
          <a:r>
            <a:rPr kumimoji="1" lang="en-US" altLang="ja-JP" sz="1300">
              <a:latin typeface="ＭＳ Ｐゴシック" panose="020B0600070205080204" pitchFamily="50" charset="-128"/>
              <a:ea typeface="ＭＳ Ｐゴシック" panose="020B0600070205080204" pitchFamily="50" charset="-128"/>
            </a:rPr>
            <a:t>0.16</a:t>
          </a:r>
          <a:r>
            <a:rPr kumimoji="1" lang="ja-JP" altLang="en-US" sz="1300">
              <a:latin typeface="ＭＳ Ｐゴシック" panose="020B0600070205080204" pitchFamily="50" charset="-128"/>
              <a:ea typeface="ＭＳ Ｐゴシック" panose="020B0600070205080204" pitchFamily="50" charset="-128"/>
            </a:rPr>
            <a:t>ポイント上昇しましたが、職員数においては、事務機構改善による組織の見直しや、職員数の抑制等を行っている状況ですが、震災関連の復旧・復興事業もあいまって、現状の職員数を減らしていくことは困難な状況です。</a:t>
          </a:r>
        </a:p>
      </xdr:txBody>
    </xdr:sp>
    <xdr:clientData/>
  </xdr:twoCellAnchor>
  <xdr:oneCellAnchor>
    <xdr:from>
      <xdr:col>61</xdr:col>
      <xdr:colOff>6350</xdr:colOff>
      <xdr:row>54</xdr:row>
      <xdr:rowOff>139700</xdr:rowOff>
    </xdr:from>
    <xdr:ext cx="349839" cy="22570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0" name="直線コネクタ 289">
          <a:extLst>
            <a:ext uri="{FF2B5EF4-FFF2-40B4-BE49-F238E27FC236}">
              <a16:creationId xmlns:a16="http://schemas.microsoft.com/office/drawing/2014/main" id="{00000000-0008-0000-0300-000022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2" name="直線コネクタ 291">
          <a:extLst>
            <a:ext uri="{FF2B5EF4-FFF2-40B4-BE49-F238E27FC236}">
              <a16:creationId xmlns:a16="http://schemas.microsoft.com/office/drawing/2014/main" id="{00000000-0008-0000-0300-000024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3" name="定員管理の状況グラフ枠">
          <a:extLst>
            <a:ext uri="{FF2B5EF4-FFF2-40B4-BE49-F238E27FC236}">
              <a16:creationId xmlns:a16="http://schemas.microsoft.com/office/drawing/2014/main" id="{00000000-0008-0000-0300-00002F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160380</xdr:rowOff>
    </xdr:from>
    <xdr:to>
      <xdr:col>81</xdr:col>
      <xdr:colOff>44450</xdr:colOff>
      <xdr:row>68</xdr:row>
      <xdr:rowOff>28004</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flipV="1">
          <a:off x="17018000" y="10104480"/>
          <a:ext cx="0" cy="15821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81</xdr:rowOff>
    </xdr:from>
    <xdr:ext cx="762000" cy="259045"/>
    <xdr:sp macro="" textlink="">
      <xdr:nvSpPr>
        <xdr:cNvPr id="305" name="定員管理の状況最小値テキスト">
          <a:extLst>
            <a:ext uri="{FF2B5EF4-FFF2-40B4-BE49-F238E27FC236}">
              <a16:creationId xmlns:a16="http://schemas.microsoft.com/office/drawing/2014/main" id="{00000000-0008-0000-0300-000031010000}"/>
            </a:ext>
          </a:extLst>
        </xdr:cNvPr>
        <xdr:cNvSpPr txBox="1"/>
      </xdr:nvSpPr>
      <xdr:spPr>
        <a:xfrm>
          <a:off x="17106900" y="11658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28004</xdr:rowOff>
    </xdr:from>
    <xdr:to>
      <xdr:col>81</xdr:col>
      <xdr:colOff>133350</xdr:colOff>
      <xdr:row>68</xdr:row>
      <xdr:rowOff>28004</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6929100" y="11686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75307</xdr:rowOff>
    </xdr:from>
    <xdr:ext cx="762000" cy="259045"/>
    <xdr:sp macro="" textlink="">
      <xdr:nvSpPr>
        <xdr:cNvPr id="307" name="定員管理の状況最大値テキスト">
          <a:extLst>
            <a:ext uri="{FF2B5EF4-FFF2-40B4-BE49-F238E27FC236}">
              <a16:creationId xmlns:a16="http://schemas.microsoft.com/office/drawing/2014/main" id="{00000000-0008-0000-0300-000033010000}"/>
            </a:ext>
          </a:extLst>
        </xdr:cNvPr>
        <xdr:cNvSpPr txBox="1"/>
      </xdr:nvSpPr>
      <xdr:spPr>
        <a:xfrm>
          <a:off x="17106900" y="98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160380</xdr:rowOff>
    </xdr:from>
    <xdr:to>
      <xdr:col>81</xdr:col>
      <xdr:colOff>133350</xdr:colOff>
      <xdr:row>58</xdr:row>
      <xdr:rowOff>160380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6929100" y="1010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159180</xdr:rowOff>
    </xdr:from>
    <xdr:to>
      <xdr:col>81</xdr:col>
      <xdr:colOff>44450</xdr:colOff>
      <xdr:row>59</xdr:row>
      <xdr:rowOff>161325</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6179800" y="10274730"/>
          <a:ext cx="838200" cy="2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129253</xdr:rowOff>
    </xdr:from>
    <xdr:ext cx="762000" cy="259045"/>
    <xdr:sp macro="" textlink="">
      <xdr:nvSpPr>
        <xdr:cNvPr id="310" name="定員管理の状況平均値テキスト">
          <a:extLst>
            <a:ext uri="{FF2B5EF4-FFF2-40B4-BE49-F238E27FC236}">
              <a16:creationId xmlns:a16="http://schemas.microsoft.com/office/drawing/2014/main" id="{00000000-0008-0000-0300-000036010000}"/>
            </a:ext>
          </a:extLst>
        </xdr:cNvPr>
        <xdr:cNvSpPr txBox="1"/>
      </xdr:nvSpPr>
      <xdr:spPr>
        <a:xfrm>
          <a:off x="17106900" y="102448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157176</xdr:rowOff>
    </xdr:from>
    <xdr:to>
      <xdr:col>81</xdr:col>
      <xdr:colOff>95250</xdr:colOff>
      <xdr:row>60</xdr:row>
      <xdr:rowOff>87326</xdr:rowOff>
    </xdr:to>
    <xdr:sp macro="" textlink="">
      <xdr:nvSpPr>
        <xdr:cNvPr id="311" name="フローチャート: 判断 310">
          <a:extLst>
            <a:ext uri="{FF2B5EF4-FFF2-40B4-BE49-F238E27FC236}">
              <a16:creationId xmlns:a16="http://schemas.microsoft.com/office/drawing/2014/main" id="{00000000-0008-0000-0300-000037010000}"/>
            </a:ext>
          </a:extLst>
        </xdr:cNvPr>
        <xdr:cNvSpPr/>
      </xdr:nvSpPr>
      <xdr:spPr>
        <a:xfrm>
          <a:off x="16967200" y="10272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146848</xdr:rowOff>
    </xdr:from>
    <xdr:to>
      <xdr:col>77</xdr:col>
      <xdr:colOff>44450</xdr:colOff>
      <xdr:row>59</xdr:row>
      <xdr:rowOff>159180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5290800" y="10262398"/>
          <a:ext cx="889000" cy="12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155702</xdr:rowOff>
    </xdr:from>
    <xdr:to>
      <xdr:col>77</xdr:col>
      <xdr:colOff>95250</xdr:colOff>
      <xdr:row>60</xdr:row>
      <xdr:rowOff>85852</xdr:rowOff>
    </xdr:to>
    <xdr:sp macro="" textlink="">
      <xdr:nvSpPr>
        <xdr:cNvPr id="313" name="フローチャート: 判断 312">
          <a:extLst>
            <a:ext uri="{FF2B5EF4-FFF2-40B4-BE49-F238E27FC236}">
              <a16:creationId xmlns:a16="http://schemas.microsoft.com/office/drawing/2014/main" id="{00000000-0008-0000-0300-000039010000}"/>
            </a:ext>
          </a:extLst>
        </xdr:cNvPr>
        <xdr:cNvSpPr/>
      </xdr:nvSpPr>
      <xdr:spPr>
        <a:xfrm>
          <a:off x="16129000" y="10271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70629</xdr:rowOff>
    </xdr:from>
    <xdr:ext cx="7366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5798800" y="10357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129688</xdr:rowOff>
    </xdr:from>
    <xdr:to>
      <xdr:col>72</xdr:col>
      <xdr:colOff>203200</xdr:colOff>
      <xdr:row>59</xdr:row>
      <xdr:rowOff>146848</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4401800" y="10245238"/>
          <a:ext cx="889000" cy="1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108648</xdr:rowOff>
    </xdr:from>
    <xdr:to>
      <xdr:col>73</xdr:col>
      <xdr:colOff>44450</xdr:colOff>
      <xdr:row>60</xdr:row>
      <xdr:rowOff>38798</xdr:rowOff>
    </xdr:to>
    <xdr:sp macro="" textlink="">
      <xdr:nvSpPr>
        <xdr:cNvPr id="316" name="フローチャート: 判断 315">
          <a:extLst>
            <a:ext uri="{FF2B5EF4-FFF2-40B4-BE49-F238E27FC236}">
              <a16:creationId xmlns:a16="http://schemas.microsoft.com/office/drawing/2014/main" id="{00000000-0008-0000-0300-00003C010000}"/>
            </a:ext>
          </a:extLst>
        </xdr:cNvPr>
        <xdr:cNvSpPr/>
      </xdr:nvSpPr>
      <xdr:spPr>
        <a:xfrm>
          <a:off x="15240000" y="10224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23575</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4909800" y="10310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122181</xdr:rowOff>
    </xdr:from>
    <xdr:to>
      <xdr:col>68</xdr:col>
      <xdr:colOff>152400</xdr:colOff>
      <xdr:row>59</xdr:row>
      <xdr:rowOff>129688</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3512800" y="10237731"/>
          <a:ext cx="889000" cy="7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107174</xdr:rowOff>
    </xdr:from>
    <xdr:to>
      <xdr:col>68</xdr:col>
      <xdr:colOff>203200</xdr:colOff>
      <xdr:row>60</xdr:row>
      <xdr:rowOff>37324</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4351000" y="1022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22101</xdr:rowOff>
    </xdr:from>
    <xdr:ext cx="7620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4020800" y="1030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100605</xdr:rowOff>
    </xdr:from>
    <xdr:to>
      <xdr:col>64</xdr:col>
      <xdr:colOff>152400</xdr:colOff>
      <xdr:row>60</xdr:row>
      <xdr:rowOff>30755</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3462000" y="10216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15532</xdr:rowOff>
    </xdr:from>
    <xdr:ext cx="7620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3131800" y="10302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110525</xdr:rowOff>
    </xdr:from>
    <xdr:to>
      <xdr:col>81</xdr:col>
      <xdr:colOff>95250</xdr:colOff>
      <xdr:row>60</xdr:row>
      <xdr:rowOff>40675</xdr:rowOff>
    </xdr:to>
    <xdr:sp macro="" textlink="">
      <xdr:nvSpPr>
        <xdr:cNvPr id="328" name="楕円 327">
          <a:extLst>
            <a:ext uri="{FF2B5EF4-FFF2-40B4-BE49-F238E27FC236}">
              <a16:creationId xmlns:a16="http://schemas.microsoft.com/office/drawing/2014/main" id="{00000000-0008-0000-0300-000048010000}"/>
            </a:ext>
          </a:extLst>
        </xdr:cNvPr>
        <xdr:cNvSpPr/>
      </xdr:nvSpPr>
      <xdr:spPr>
        <a:xfrm>
          <a:off x="16967200" y="10226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127052</xdr:rowOff>
    </xdr:from>
    <xdr:ext cx="762000" cy="259045"/>
    <xdr:sp macro="" textlink="">
      <xdr:nvSpPr>
        <xdr:cNvPr id="329" name="定員管理の状況該当値テキスト">
          <a:extLst>
            <a:ext uri="{FF2B5EF4-FFF2-40B4-BE49-F238E27FC236}">
              <a16:creationId xmlns:a16="http://schemas.microsoft.com/office/drawing/2014/main" id="{00000000-0008-0000-0300-000049010000}"/>
            </a:ext>
          </a:extLst>
        </xdr:cNvPr>
        <xdr:cNvSpPr txBox="1"/>
      </xdr:nvSpPr>
      <xdr:spPr>
        <a:xfrm>
          <a:off x="17106900" y="1007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108380</xdr:rowOff>
    </xdr:from>
    <xdr:to>
      <xdr:col>77</xdr:col>
      <xdr:colOff>95250</xdr:colOff>
      <xdr:row>60</xdr:row>
      <xdr:rowOff>38530</xdr:rowOff>
    </xdr:to>
    <xdr:sp macro="" textlink="">
      <xdr:nvSpPr>
        <xdr:cNvPr id="330" name="楕円 329">
          <a:extLst>
            <a:ext uri="{FF2B5EF4-FFF2-40B4-BE49-F238E27FC236}">
              <a16:creationId xmlns:a16="http://schemas.microsoft.com/office/drawing/2014/main" id="{00000000-0008-0000-0300-00004A010000}"/>
            </a:ext>
          </a:extLst>
        </xdr:cNvPr>
        <xdr:cNvSpPr/>
      </xdr:nvSpPr>
      <xdr:spPr>
        <a:xfrm>
          <a:off x="16129000" y="10223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48707</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9992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96048</xdr:rowOff>
    </xdr:from>
    <xdr:to>
      <xdr:col>73</xdr:col>
      <xdr:colOff>44450</xdr:colOff>
      <xdr:row>60</xdr:row>
      <xdr:rowOff>26198</xdr:rowOff>
    </xdr:to>
    <xdr:sp macro="" textlink="">
      <xdr:nvSpPr>
        <xdr:cNvPr id="332" name="楕円 331">
          <a:extLst>
            <a:ext uri="{FF2B5EF4-FFF2-40B4-BE49-F238E27FC236}">
              <a16:creationId xmlns:a16="http://schemas.microsoft.com/office/drawing/2014/main" id="{00000000-0008-0000-0300-00004C010000}"/>
            </a:ext>
          </a:extLst>
        </xdr:cNvPr>
        <xdr:cNvSpPr/>
      </xdr:nvSpPr>
      <xdr:spPr>
        <a:xfrm>
          <a:off x="15240000" y="10211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36375</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909800" y="9980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78888</xdr:rowOff>
    </xdr:from>
    <xdr:to>
      <xdr:col>68</xdr:col>
      <xdr:colOff>203200</xdr:colOff>
      <xdr:row>60</xdr:row>
      <xdr:rowOff>9038</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4351000" y="10194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19215</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996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71381</xdr:rowOff>
    </xdr:from>
    <xdr:to>
      <xdr:col>64</xdr:col>
      <xdr:colOff>152400</xdr:colOff>
      <xdr:row>60</xdr:row>
      <xdr:rowOff>1531</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3462000" y="1018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11708</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9955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8" name="正方形/長方形 337">
          <a:extLst>
            <a:ext uri="{FF2B5EF4-FFF2-40B4-BE49-F238E27FC236}">
              <a16:creationId xmlns:a16="http://schemas.microsoft.com/office/drawing/2014/main" id="{00000000-0008-0000-0300-000052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1" name="正方形/長方形 340">
          <a:extLst>
            <a:ext uri="{FF2B5EF4-FFF2-40B4-BE49-F238E27FC236}">
              <a16:creationId xmlns:a16="http://schemas.microsoft.com/office/drawing/2014/main" id="{00000000-0008-0000-0300-000055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2" name="正方形/長方形 341">
          <a:extLst>
            <a:ext uri="{FF2B5EF4-FFF2-40B4-BE49-F238E27FC236}">
              <a16:creationId xmlns:a16="http://schemas.microsoft.com/office/drawing/2014/main" id="{00000000-0008-0000-0300-000056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実質公債比率は、前年度よりも</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増加しましたが、全国や福島県平均よりもかなり低い数値となっており健全な状態となっています。地方債の現在高を減らしている状況にあり、地方債の発行に関しても、普通交付税で措置される辺地債や過疎債、緊防債の借入を優先し健全な財政運営を行っていきます。</a:t>
          </a:r>
        </a:p>
      </xdr:txBody>
    </xdr:sp>
    <xdr:clientData/>
  </xdr:twoCellAnchor>
  <xdr:oneCellAnchor>
    <xdr:from>
      <xdr:col>61</xdr:col>
      <xdr:colOff>6350</xdr:colOff>
      <xdr:row>32</xdr:row>
      <xdr:rowOff>101600</xdr:rowOff>
    </xdr:from>
    <xdr:ext cx="298543" cy="22570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2" name="直線コネクタ 351">
          <a:extLst>
            <a:ext uri="{FF2B5EF4-FFF2-40B4-BE49-F238E27FC236}">
              <a16:creationId xmlns:a16="http://schemas.microsoft.com/office/drawing/2014/main" id="{00000000-0008-0000-0300-000060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4" name="直線コネクタ 353">
          <a:extLst>
            <a:ext uri="{FF2B5EF4-FFF2-40B4-BE49-F238E27FC236}">
              <a16:creationId xmlns:a16="http://schemas.microsoft.com/office/drawing/2014/main" id="{00000000-0008-0000-0300-000062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6" name="直線コネクタ 355">
          <a:extLst>
            <a:ext uri="{FF2B5EF4-FFF2-40B4-BE49-F238E27FC236}">
              <a16:creationId xmlns:a16="http://schemas.microsoft.com/office/drawing/2014/main" id="{00000000-0008-0000-0300-000064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公債費負担の状況グラフ枠">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56727</xdr:rowOff>
    </xdr:from>
    <xdr:to>
      <xdr:col>81</xdr:col>
      <xdr:colOff>44450</xdr:colOff>
      <xdr:row>45</xdr:row>
      <xdr:rowOff>82127</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flipV="1">
          <a:off x="17018000" y="622892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54204</xdr:rowOff>
    </xdr:from>
    <xdr:ext cx="762000" cy="259045"/>
    <xdr:sp macro="" textlink="">
      <xdr:nvSpPr>
        <xdr:cNvPr id="366" name="公債費負担の状況最小値テキスト">
          <a:extLst>
            <a:ext uri="{FF2B5EF4-FFF2-40B4-BE49-F238E27FC236}">
              <a16:creationId xmlns:a16="http://schemas.microsoft.com/office/drawing/2014/main" id="{00000000-0008-0000-0300-00006E010000}"/>
            </a:ext>
          </a:extLst>
        </xdr:cNvPr>
        <xdr:cNvSpPr txBox="1"/>
      </xdr:nvSpPr>
      <xdr:spPr>
        <a:xfrm>
          <a:off x="17106900" y="776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82127</xdr:rowOff>
    </xdr:from>
    <xdr:to>
      <xdr:col>81</xdr:col>
      <xdr:colOff>133350</xdr:colOff>
      <xdr:row>45</xdr:row>
      <xdr:rowOff>82127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6929100" y="7797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143104</xdr:rowOff>
    </xdr:from>
    <xdr:ext cx="762000" cy="259045"/>
    <xdr:sp macro="" textlink="">
      <xdr:nvSpPr>
        <xdr:cNvPr id="368" name="公債費負担の状況最大値テキスト">
          <a:extLst>
            <a:ext uri="{FF2B5EF4-FFF2-40B4-BE49-F238E27FC236}">
              <a16:creationId xmlns:a16="http://schemas.microsoft.com/office/drawing/2014/main" id="{00000000-0008-0000-0300-000070010000}"/>
            </a:ext>
          </a:extLst>
        </xdr:cNvPr>
        <xdr:cNvSpPr txBox="1"/>
      </xdr:nvSpPr>
      <xdr:spPr>
        <a:xfrm>
          <a:off x="17106900" y="5972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56727</xdr:rowOff>
    </xdr:from>
    <xdr:to>
      <xdr:col>81</xdr:col>
      <xdr:colOff>133350</xdr:colOff>
      <xdr:row>36</xdr:row>
      <xdr:rowOff>56727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6929100" y="6228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159173</xdr:rowOff>
    </xdr:from>
    <xdr:to>
      <xdr:col>81</xdr:col>
      <xdr:colOff>44450</xdr:colOff>
      <xdr:row>41</xdr:row>
      <xdr:rowOff>3810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6179800" y="7017173"/>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45737</xdr:rowOff>
    </xdr:from>
    <xdr:ext cx="762000" cy="259045"/>
    <xdr:sp macro="" textlink="">
      <xdr:nvSpPr>
        <xdr:cNvPr id="371" name="公債費負担の状況平均値テキスト">
          <a:extLst>
            <a:ext uri="{FF2B5EF4-FFF2-40B4-BE49-F238E27FC236}">
              <a16:creationId xmlns:a16="http://schemas.microsoft.com/office/drawing/2014/main" id="{00000000-0008-0000-0300-000073010000}"/>
            </a:ext>
          </a:extLst>
        </xdr:cNvPr>
        <xdr:cNvSpPr txBox="1"/>
      </xdr:nvSpPr>
      <xdr:spPr>
        <a:xfrm>
          <a:off x="17106900" y="707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73660</xdr:rowOff>
    </xdr:from>
    <xdr:to>
      <xdr:col>81</xdr:col>
      <xdr:colOff>95250</xdr:colOff>
      <xdr:row>42</xdr:row>
      <xdr:rowOff>3810</xdr:rowOff>
    </xdr:to>
    <xdr:sp macro="" textlink="">
      <xdr:nvSpPr>
        <xdr:cNvPr id="372" name="フローチャート: 判断 371">
          <a:extLst>
            <a:ext uri="{FF2B5EF4-FFF2-40B4-BE49-F238E27FC236}">
              <a16:creationId xmlns:a16="http://schemas.microsoft.com/office/drawing/2014/main" id="{00000000-0008-0000-0300-000074010000}"/>
            </a:ext>
          </a:extLst>
        </xdr:cNvPr>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159173</xdr:rowOff>
    </xdr:from>
    <xdr:to>
      <xdr:col>77</xdr:col>
      <xdr:colOff>44450</xdr:colOff>
      <xdr:row>41</xdr:row>
      <xdr:rowOff>19896</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flipV="1">
          <a:off x="15290800" y="7017173"/>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57573</xdr:rowOff>
    </xdr:from>
    <xdr:to>
      <xdr:col>77</xdr:col>
      <xdr:colOff>95250</xdr:colOff>
      <xdr:row>41</xdr:row>
      <xdr:rowOff>159173</xdr:rowOff>
    </xdr:to>
    <xdr:sp macro="" textlink="">
      <xdr:nvSpPr>
        <xdr:cNvPr id="374" name="フローチャート: 判断 373">
          <a:extLst>
            <a:ext uri="{FF2B5EF4-FFF2-40B4-BE49-F238E27FC236}">
              <a16:creationId xmlns:a16="http://schemas.microsoft.com/office/drawing/2014/main" id="{00000000-0008-0000-0300-000076010000}"/>
            </a:ext>
          </a:extLst>
        </xdr:cNvPr>
        <xdr:cNvSpPr/>
      </xdr:nvSpPr>
      <xdr:spPr>
        <a:xfrm>
          <a:off x="16129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143950</xdr:rowOff>
    </xdr:from>
    <xdr:ext cx="7366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5798800" y="7173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19896</xdr:rowOff>
    </xdr:from>
    <xdr:to>
      <xdr:col>72</xdr:col>
      <xdr:colOff>203200</xdr:colOff>
      <xdr:row>41</xdr:row>
      <xdr:rowOff>52070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4401800" y="7049346"/>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129963</xdr:rowOff>
    </xdr:from>
    <xdr:to>
      <xdr:col>73</xdr:col>
      <xdr:colOff>44450</xdr:colOff>
      <xdr:row>42</xdr:row>
      <xdr:rowOff>60113</xdr:rowOff>
    </xdr:to>
    <xdr:sp macro="" textlink="">
      <xdr:nvSpPr>
        <xdr:cNvPr id="377" name="フローチャート: 判断 376">
          <a:extLst>
            <a:ext uri="{FF2B5EF4-FFF2-40B4-BE49-F238E27FC236}">
              <a16:creationId xmlns:a16="http://schemas.microsoft.com/office/drawing/2014/main" id="{00000000-0008-0000-0300-000079010000}"/>
            </a:ext>
          </a:extLst>
        </xdr:cNvPr>
        <xdr:cNvSpPr/>
      </xdr:nvSpPr>
      <xdr:spPr>
        <a:xfrm>
          <a:off x="15240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44890</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4909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52070</xdr:rowOff>
    </xdr:from>
    <xdr:to>
      <xdr:col>68</xdr:col>
      <xdr:colOff>152400</xdr:colOff>
      <xdr:row>41</xdr:row>
      <xdr:rowOff>52070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3512800" y="70815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162137</xdr:rowOff>
    </xdr:from>
    <xdr:to>
      <xdr:col>68</xdr:col>
      <xdr:colOff>203200</xdr:colOff>
      <xdr:row>42</xdr:row>
      <xdr:rowOff>92287</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4351000" y="7191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77064</xdr:rowOff>
    </xdr:from>
    <xdr:ext cx="7620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4020800" y="7277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71120</xdr:rowOff>
    </xdr:from>
    <xdr:to>
      <xdr:col>64</xdr:col>
      <xdr:colOff>152400</xdr:colOff>
      <xdr:row>43</xdr:row>
      <xdr:rowOff>1270</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3462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157497</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3131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124460</xdr:rowOff>
    </xdr:from>
    <xdr:to>
      <xdr:col>81</xdr:col>
      <xdr:colOff>95250</xdr:colOff>
      <xdr:row>41</xdr:row>
      <xdr:rowOff>54610</xdr:rowOff>
    </xdr:to>
    <xdr:sp macro="" textlink="">
      <xdr:nvSpPr>
        <xdr:cNvPr id="389" name="楕円 388">
          <a:extLst>
            <a:ext uri="{FF2B5EF4-FFF2-40B4-BE49-F238E27FC236}">
              <a16:creationId xmlns:a16="http://schemas.microsoft.com/office/drawing/2014/main" id="{00000000-0008-0000-0300-000085010000}"/>
            </a:ext>
          </a:extLst>
        </xdr:cNvPr>
        <xdr:cNvSpPr/>
      </xdr:nvSpPr>
      <xdr:spPr>
        <a:xfrm>
          <a:off x="169672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140987</xdr:rowOff>
    </xdr:from>
    <xdr:ext cx="762000" cy="259045"/>
    <xdr:sp macro="" textlink="">
      <xdr:nvSpPr>
        <xdr:cNvPr id="390" name="公債費負担の状況該当値テキスト">
          <a:extLst>
            <a:ext uri="{FF2B5EF4-FFF2-40B4-BE49-F238E27FC236}">
              <a16:creationId xmlns:a16="http://schemas.microsoft.com/office/drawing/2014/main" id="{00000000-0008-0000-0300-000086010000}"/>
            </a:ext>
          </a:extLst>
        </xdr:cNvPr>
        <xdr:cNvSpPr txBox="1"/>
      </xdr:nvSpPr>
      <xdr:spPr>
        <a:xfrm>
          <a:off x="17106900" y="682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108373</xdr:rowOff>
    </xdr:from>
    <xdr:to>
      <xdr:col>77</xdr:col>
      <xdr:colOff>95250</xdr:colOff>
      <xdr:row>41</xdr:row>
      <xdr:rowOff>38523</xdr:rowOff>
    </xdr:to>
    <xdr:sp macro="" textlink="">
      <xdr:nvSpPr>
        <xdr:cNvPr id="391" name="楕円 390">
          <a:extLst>
            <a:ext uri="{FF2B5EF4-FFF2-40B4-BE49-F238E27FC236}">
              <a16:creationId xmlns:a16="http://schemas.microsoft.com/office/drawing/2014/main" id="{00000000-0008-0000-0300-000087010000}"/>
            </a:ext>
          </a:extLst>
        </xdr:cNvPr>
        <xdr:cNvSpPr/>
      </xdr:nvSpPr>
      <xdr:spPr>
        <a:xfrm>
          <a:off x="16129000" y="696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48700</xdr:rowOff>
    </xdr:from>
    <xdr:ext cx="7366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798800" y="6735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140546</xdr:rowOff>
    </xdr:from>
    <xdr:to>
      <xdr:col>73</xdr:col>
      <xdr:colOff>44450</xdr:colOff>
      <xdr:row>41</xdr:row>
      <xdr:rowOff>70696</xdr:rowOff>
    </xdr:to>
    <xdr:sp macro="" textlink="">
      <xdr:nvSpPr>
        <xdr:cNvPr id="393" name="楕円 392">
          <a:extLst>
            <a:ext uri="{FF2B5EF4-FFF2-40B4-BE49-F238E27FC236}">
              <a16:creationId xmlns:a16="http://schemas.microsoft.com/office/drawing/2014/main" id="{00000000-0008-0000-0300-000089010000}"/>
            </a:ext>
          </a:extLst>
        </xdr:cNvPr>
        <xdr:cNvSpPr/>
      </xdr:nvSpPr>
      <xdr:spPr>
        <a:xfrm>
          <a:off x="15240000" y="699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80873</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909800" y="676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1270</xdr:rowOff>
    </xdr:from>
    <xdr:to>
      <xdr:col>68</xdr:col>
      <xdr:colOff>203200</xdr:colOff>
      <xdr:row>41</xdr:row>
      <xdr:rowOff>102870</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4351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113047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3462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113047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399" name="正方形/長方形 398">
          <a:extLst>
            <a:ext uri="{FF2B5EF4-FFF2-40B4-BE49-F238E27FC236}">
              <a16:creationId xmlns:a16="http://schemas.microsoft.com/office/drawing/2014/main" id="{00000000-0008-0000-0300-00008F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2" name="正方形/長方形 401">
          <a:extLst>
            <a:ext uri="{FF2B5EF4-FFF2-40B4-BE49-F238E27FC236}">
              <a16:creationId xmlns:a16="http://schemas.microsoft.com/office/drawing/2014/main" id="{00000000-0008-0000-0300-000092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方債は現在高の減少に加え、充当可能基金の確保等により将来負担比率は健全な数値となっています。地方債においては、ふつう交付税の基準財政需要額の算入率の高い起債を借入するように心がけ、また、借入額が償還を上回らないようにし、年々地方債現在高を減少させるようにしています。</a:t>
          </a:r>
        </a:p>
      </xdr:txBody>
    </xdr:sp>
    <xdr:clientData/>
  </xdr:twoCellAnchor>
  <xdr:oneCellAnchor>
    <xdr:from>
      <xdr:col>61</xdr:col>
      <xdr:colOff>6350</xdr:colOff>
      <xdr:row>10</xdr:row>
      <xdr:rowOff>63500</xdr:rowOff>
    </xdr:from>
    <xdr:ext cx="298543" cy="22570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3" name="直線コネクタ 412">
          <a:extLst>
            <a:ext uri="{FF2B5EF4-FFF2-40B4-BE49-F238E27FC236}">
              <a16:creationId xmlns:a16="http://schemas.microsoft.com/office/drawing/2014/main" id="{00000000-0008-0000-0300-00009D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5" name="直線コネクタ 414">
          <a:extLst>
            <a:ext uri="{FF2B5EF4-FFF2-40B4-BE49-F238E27FC236}">
              <a16:creationId xmlns:a16="http://schemas.microsoft.com/office/drawing/2014/main" id="{00000000-0008-0000-0300-00009F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17" name="直線コネクタ 416">
          <a:extLst>
            <a:ext uri="{FF2B5EF4-FFF2-40B4-BE49-F238E27FC236}">
              <a16:creationId xmlns:a16="http://schemas.microsoft.com/office/drawing/2014/main" id="{00000000-0008-0000-0300-0000A1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将来負担の状況グラフ枠">
          <a:extLst>
            <a:ext uri="{FF2B5EF4-FFF2-40B4-BE49-F238E27FC236}">
              <a16:creationId xmlns:a16="http://schemas.microsoft.com/office/drawing/2014/main" id="{00000000-0008-0000-0300-0000AA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109432</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flipV="1">
          <a:off x="17018000" y="2370667"/>
          <a:ext cx="0" cy="13392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81509</xdr:rowOff>
    </xdr:from>
    <xdr:ext cx="762000" cy="259045"/>
    <xdr:sp macro="" textlink="">
      <xdr:nvSpPr>
        <xdr:cNvPr id="428" name="将来負担の状況最小値テキスト">
          <a:extLst>
            <a:ext uri="{FF2B5EF4-FFF2-40B4-BE49-F238E27FC236}">
              <a16:creationId xmlns:a16="http://schemas.microsoft.com/office/drawing/2014/main" id="{00000000-0008-0000-0300-0000AC010000}"/>
            </a:ext>
          </a:extLst>
        </xdr:cNvPr>
        <xdr:cNvSpPr txBox="1"/>
      </xdr:nvSpPr>
      <xdr:spPr>
        <a:xfrm>
          <a:off x="17106900" y="3681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109432</xdr:rowOff>
    </xdr:from>
    <xdr:to>
      <xdr:col>81</xdr:col>
      <xdr:colOff>133350</xdr:colOff>
      <xdr:row>21</xdr:row>
      <xdr:rowOff>109432</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6929100" y="3709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0" name="将来負担の状況最大値テキスト">
          <a:extLst>
            <a:ext uri="{FF2B5EF4-FFF2-40B4-BE49-F238E27FC236}">
              <a16:creationId xmlns:a16="http://schemas.microsoft.com/office/drawing/2014/main" id="{00000000-0008-0000-0300-0000AE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2" name="将来負担の状況平均値テキスト">
          <a:extLst>
            <a:ext uri="{FF2B5EF4-FFF2-40B4-BE49-F238E27FC236}">
              <a16:creationId xmlns:a16="http://schemas.microsoft.com/office/drawing/2014/main" id="{00000000-0008-0000-0300-0000B0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3" name="フローチャート: 判断 432">
          <a:extLst>
            <a:ext uri="{FF2B5EF4-FFF2-40B4-BE49-F238E27FC236}">
              <a16:creationId xmlns:a16="http://schemas.microsoft.com/office/drawing/2014/main" id="{00000000-0008-0000-0300-0000B1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34" name="フローチャート: 判断 433">
          <a:extLst>
            <a:ext uri="{FF2B5EF4-FFF2-40B4-BE49-F238E27FC236}">
              <a16:creationId xmlns:a16="http://schemas.microsoft.com/office/drawing/2014/main" id="{00000000-0008-0000-0300-0000B2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36" name="フローチャート: 判断 435">
          <a:extLst>
            <a:ext uri="{FF2B5EF4-FFF2-40B4-BE49-F238E27FC236}">
              <a16:creationId xmlns:a16="http://schemas.microsoft.com/office/drawing/2014/main" id="{00000000-0008-0000-0300-0000B4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38" name="フローチャート: 判断 437">
          <a:extLst>
            <a:ext uri="{FF2B5EF4-FFF2-40B4-BE49-F238E27FC236}">
              <a16:creationId xmlns:a16="http://schemas.microsoft.com/office/drawing/2014/main" id="{00000000-0008-0000-0300-0000B6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福島県川内村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2,717
2,672
197.35
9,075,591
8,753,590
176,914
1,811,471
2,127,220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前年度比で</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ポイント減少しました。主な要因は、職員採用が原因と</a:t>
          </a:r>
        </a:p>
        <a:p>
          <a:r>
            <a:rPr kumimoji="1" lang="ja-JP" altLang="en-US" sz="1300">
              <a:latin typeface="ＭＳ Ｐゴシック" panose="020B0600070205080204" pitchFamily="50" charset="-128"/>
              <a:ea typeface="ＭＳ Ｐゴシック" panose="020B0600070205080204" pitchFamily="50" charset="-128"/>
            </a:rPr>
            <a:t>考えられますが、類似団体と比較すると依然として高い水準にあることから、人件費の抑制に努めます。</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136144</xdr:rowOff>
    </xdr:from>
    <xdr:to>
      <xdr:col>24</xdr:col>
      <xdr:colOff>25400</xdr:colOff>
      <xdr:row>41</xdr:row>
      <xdr:rowOff>1270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622544"/>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144797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1270</xdr:rowOff>
    </xdr:from>
    <xdr:to>
      <xdr:col>24</xdr:col>
      <xdr:colOff>114300</xdr:colOff>
      <xdr:row>41</xdr:row>
      <xdr:rowOff>1270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3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51071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366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136144</xdr:rowOff>
    </xdr:from>
    <xdr:to>
      <xdr:col>24</xdr:col>
      <xdr:colOff>114300</xdr:colOff>
      <xdr:row>32</xdr:row>
      <xdr:rowOff>136144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622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51562</xdr:rowOff>
    </xdr:from>
    <xdr:to>
      <xdr:col>24</xdr:col>
      <xdr:colOff>25400</xdr:colOff>
      <xdr:row>35</xdr:row>
      <xdr:rowOff>83566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05231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133875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57917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117348</xdr:rowOff>
    </xdr:from>
    <xdr:to>
      <xdr:col>24</xdr:col>
      <xdr:colOff>76200</xdr:colOff>
      <xdr:row>35</xdr:row>
      <xdr:rowOff>47498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5946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42418</xdr:rowOff>
    </xdr:from>
    <xdr:to>
      <xdr:col>19</xdr:col>
      <xdr:colOff>187325</xdr:colOff>
      <xdr:row>35</xdr:row>
      <xdr:rowOff>83566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04316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103632</xdr:rowOff>
    </xdr:from>
    <xdr:to>
      <xdr:col>20</xdr:col>
      <xdr:colOff>38100</xdr:colOff>
      <xdr:row>35</xdr:row>
      <xdr:rowOff>33782</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593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43959</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5701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42418</xdr:rowOff>
    </xdr:from>
    <xdr:to>
      <xdr:col>15</xdr:col>
      <xdr:colOff>98425</xdr:colOff>
      <xdr:row>35</xdr:row>
      <xdr:rowOff>74422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04316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33</xdr:row>
      <xdr:rowOff>160782</xdr:rowOff>
    </xdr:from>
    <xdr:to>
      <xdr:col>15</xdr:col>
      <xdr:colOff>149225</xdr:colOff>
      <xdr:row>34</xdr:row>
      <xdr:rowOff>90932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581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101109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558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46990</xdr:rowOff>
    </xdr:from>
    <xdr:to>
      <xdr:col>11</xdr:col>
      <xdr:colOff>9525</xdr:colOff>
      <xdr:row>35</xdr:row>
      <xdr:rowOff>74422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04774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16764</xdr:rowOff>
    </xdr:from>
    <xdr:to>
      <xdr:col>11</xdr:col>
      <xdr:colOff>60325</xdr:colOff>
      <xdr:row>34</xdr:row>
      <xdr:rowOff>118364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5846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128541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5614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137922</xdr:rowOff>
    </xdr:from>
    <xdr:to>
      <xdr:col>6</xdr:col>
      <xdr:colOff>171450</xdr:colOff>
      <xdr:row>34</xdr:row>
      <xdr:rowOff>68072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579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78249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556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762</xdr:rowOff>
    </xdr:from>
    <xdr:to>
      <xdr:col>24</xdr:col>
      <xdr:colOff>76200</xdr:colOff>
      <xdr:row>35</xdr:row>
      <xdr:rowOff>102362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00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144289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973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32766</xdr:rowOff>
    </xdr:from>
    <xdr:to>
      <xdr:col>20</xdr:col>
      <xdr:colOff>38100</xdr:colOff>
      <xdr:row>35</xdr:row>
      <xdr:rowOff>134366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119143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1198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163068</xdr:rowOff>
    </xdr:from>
    <xdr:to>
      <xdr:col>15</xdr:col>
      <xdr:colOff>149225</xdr:colOff>
      <xdr:row>35</xdr:row>
      <xdr:rowOff>93218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599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77995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078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23622</xdr:rowOff>
    </xdr:from>
    <xdr:to>
      <xdr:col>11</xdr:col>
      <xdr:colOff>60325</xdr:colOff>
      <xdr:row>35</xdr:row>
      <xdr:rowOff>125222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109999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110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167640</xdr:rowOff>
    </xdr:from>
    <xdr:to>
      <xdr:col>6</xdr:col>
      <xdr:colOff>171450</xdr:colOff>
      <xdr:row>35</xdr:row>
      <xdr:rowOff>97790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82567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08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物件費については、前年度までは復興関連事業もあいまって増加の一方でしたが、除染事業や工業団地造成事業が一部終了したこともあり、本年度は</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ポイント減少となりました。今後は復旧・復興関連事業の展開によっては物件費の減少も予想されます。</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149860</xdr:rowOff>
    </xdr:from>
    <xdr:to>
      <xdr:col>82</xdr:col>
      <xdr:colOff>107950</xdr:colOff>
      <xdr:row>21</xdr:row>
      <xdr:rowOff>161290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501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64787</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293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149860</xdr:rowOff>
    </xdr:from>
    <xdr:to>
      <xdr:col>82</xdr:col>
      <xdr:colOff>196850</xdr:colOff>
      <xdr:row>14</xdr:row>
      <xdr:rowOff>149860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50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40132</xdr:rowOff>
    </xdr:from>
    <xdr:to>
      <xdr:col>82</xdr:col>
      <xdr:colOff>107950</xdr:colOff>
      <xdr:row>18</xdr:row>
      <xdr:rowOff>122428</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5671800" y="3126232"/>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40149</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783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23622</xdr:rowOff>
    </xdr:from>
    <xdr:to>
      <xdr:col>82</xdr:col>
      <xdr:colOff>158750</xdr:colOff>
      <xdr:row>17</xdr:row>
      <xdr:rowOff>125222</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108712</xdr:rowOff>
    </xdr:from>
    <xdr:to>
      <xdr:col>78</xdr:col>
      <xdr:colOff>69850</xdr:colOff>
      <xdr:row>18</xdr:row>
      <xdr:rowOff>122428</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4782800" y="319481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14478</xdr:rowOff>
    </xdr:from>
    <xdr:to>
      <xdr:col>78</xdr:col>
      <xdr:colOff>120650</xdr:colOff>
      <xdr:row>17</xdr:row>
      <xdr:rowOff>116078</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126255</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698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8128</xdr:rowOff>
    </xdr:from>
    <xdr:to>
      <xdr:col>73</xdr:col>
      <xdr:colOff>180975</xdr:colOff>
      <xdr:row>18</xdr:row>
      <xdr:rowOff>108712</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3094228"/>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140208</xdr:rowOff>
    </xdr:from>
    <xdr:to>
      <xdr:col>74</xdr:col>
      <xdr:colOff>31750</xdr:colOff>
      <xdr:row>17</xdr:row>
      <xdr:rowOff>70358</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80535</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652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69850</xdr:rowOff>
    </xdr:from>
    <xdr:to>
      <xdr:col>69</xdr:col>
      <xdr:colOff>92075</xdr:colOff>
      <xdr:row>18</xdr:row>
      <xdr:rowOff>8128</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2984500"/>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144780</xdr:rowOff>
    </xdr:from>
    <xdr:to>
      <xdr:col>69</xdr:col>
      <xdr:colOff>142875</xdr:colOff>
      <xdr:row>17</xdr:row>
      <xdr:rowOff>74930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85107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65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94488</xdr:rowOff>
    </xdr:from>
    <xdr:to>
      <xdr:col>65</xdr:col>
      <xdr:colOff>53975</xdr:colOff>
      <xdr:row>17</xdr:row>
      <xdr:rowOff>24638</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34815</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606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160782</xdr:rowOff>
    </xdr:from>
    <xdr:to>
      <xdr:col>82</xdr:col>
      <xdr:colOff>158750</xdr:colOff>
      <xdr:row>18</xdr:row>
      <xdr:rowOff>90932</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3075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132859</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304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71628</xdr:rowOff>
    </xdr:from>
    <xdr:to>
      <xdr:col>78</xdr:col>
      <xdr:colOff>120650</xdr:colOff>
      <xdr:row>19</xdr:row>
      <xdr:rowOff>1778</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315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158005</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3244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57912</xdr:rowOff>
    </xdr:from>
    <xdr:to>
      <xdr:col>74</xdr:col>
      <xdr:colOff>31750</xdr:colOff>
      <xdr:row>18</xdr:row>
      <xdr:rowOff>159512</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3144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144289</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3230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128778</xdr:rowOff>
    </xdr:from>
    <xdr:to>
      <xdr:col>69</xdr:col>
      <xdr:colOff>142875</xdr:colOff>
      <xdr:row>18</xdr:row>
      <xdr:rowOff>58928</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3043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43705</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312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105427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前年度より</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ポイント減少しました。村内が平成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月に全域避難解除になり、帰村も進んだことから、避難者に係る生活再建等の扶助費等が減額となったことが要因と考えられます。</a:t>
          </a: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159657</xdr:rowOff>
    </xdr:from>
    <xdr:to>
      <xdr:col>24</xdr:col>
      <xdr:colOff>25400</xdr:colOff>
      <xdr:row>61</xdr:row>
      <xdr:rowOff>86178</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75057"/>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58255</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86178</xdr:rowOff>
    </xdr:from>
    <xdr:to>
      <xdr:col>24</xdr:col>
      <xdr:colOff>114300</xdr:colOff>
      <xdr:row>61</xdr:row>
      <xdr:rowOff>86178</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74584</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18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159657</xdr:rowOff>
    </xdr:from>
    <xdr:to>
      <xdr:col>24</xdr:col>
      <xdr:colOff>114300</xdr:colOff>
      <xdr:row>52</xdr:row>
      <xdr:rowOff>159657</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75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45357</xdr:rowOff>
    </xdr:from>
    <xdr:to>
      <xdr:col>24</xdr:col>
      <xdr:colOff>25400</xdr:colOff>
      <xdr:row>55</xdr:row>
      <xdr:rowOff>4535</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303657"/>
          <a:ext cx="8382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7455</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437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35378</xdr:rowOff>
    </xdr:from>
    <xdr:to>
      <xdr:col>24</xdr:col>
      <xdr:colOff>76200</xdr:colOff>
      <xdr:row>55</xdr:row>
      <xdr:rowOff>136978</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143328</xdr:rowOff>
    </xdr:from>
    <xdr:to>
      <xdr:col>19</xdr:col>
      <xdr:colOff>187325</xdr:colOff>
      <xdr:row>55</xdr:row>
      <xdr:rowOff>4535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098800" y="94016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105427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29028</xdr:rowOff>
    </xdr:from>
    <xdr:to>
      <xdr:col>15</xdr:col>
      <xdr:colOff>98425</xdr:colOff>
      <xdr:row>54</xdr:row>
      <xdr:rowOff>143328</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287328"/>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157843</xdr:rowOff>
    </xdr:from>
    <xdr:to>
      <xdr:col>15</xdr:col>
      <xdr:colOff>149225</xdr:colOff>
      <xdr:row>55</xdr:row>
      <xdr:rowOff>87993</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72770</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50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29028</xdr:rowOff>
    </xdr:from>
    <xdr:to>
      <xdr:col>11</xdr:col>
      <xdr:colOff>9525</xdr:colOff>
      <xdr:row>54</xdr:row>
      <xdr:rowOff>78015</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1320800" y="9287328"/>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141515</xdr:rowOff>
    </xdr:from>
    <xdr:to>
      <xdr:col>11</xdr:col>
      <xdr:colOff>60325</xdr:colOff>
      <xdr:row>55</xdr:row>
      <xdr:rowOff>71665</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56442</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125185</xdr:rowOff>
    </xdr:from>
    <xdr:to>
      <xdr:col>6</xdr:col>
      <xdr:colOff>171450</xdr:colOff>
      <xdr:row>55</xdr:row>
      <xdr:rowOff>55335</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40112</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166007</xdr:rowOff>
    </xdr:from>
    <xdr:to>
      <xdr:col>24</xdr:col>
      <xdr:colOff>76200</xdr:colOff>
      <xdr:row>54</xdr:row>
      <xdr:rowOff>96157</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2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11084</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09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125185</xdr:rowOff>
    </xdr:from>
    <xdr:to>
      <xdr:col>20</xdr:col>
      <xdr:colOff>38100</xdr:colOff>
      <xdr:row>55</xdr:row>
      <xdr:rowOff>55335</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65512</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152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92528</xdr:rowOff>
    </xdr:from>
    <xdr:to>
      <xdr:col>15</xdr:col>
      <xdr:colOff>149225</xdr:colOff>
      <xdr:row>55</xdr:row>
      <xdr:rowOff>22678</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32855</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11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149678</xdr:rowOff>
    </xdr:from>
    <xdr:to>
      <xdr:col>11</xdr:col>
      <xdr:colOff>60325</xdr:colOff>
      <xdr:row>54</xdr:row>
      <xdr:rowOff>79828</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90005</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00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27215</xdr:rowOff>
    </xdr:from>
    <xdr:to>
      <xdr:col>6</xdr:col>
      <xdr:colOff>171450</xdr:colOff>
      <xdr:row>54</xdr:row>
      <xdr:rowOff>128815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138992</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05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昨年度比で</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ポイント上昇しています。特別会計への繰出金の増加</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経常分</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が要因と考えられます。類似団体と比較すると依然として高い推移のため、事業の適正な執行と健全財政運営のための財源確保が重要となってきます。</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a:extLst>
            <a:ext uri="{FF2B5EF4-FFF2-40B4-BE49-F238E27FC236}">
              <a16:creationId xmlns:a16="http://schemas.microsoft.com/office/drawing/2014/main" id="{00000000-0008-0000-0400-0000EE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142240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flipV="1">
          <a:off x="16510000" y="908812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114317</xdr:rowOff>
    </xdr:from>
    <xdr:ext cx="762000" cy="259045"/>
    <xdr:sp macro="" textlink="">
      <xdr:nvSpPr>
        <xdr:cNvPr id="240" name="その他最小値テキスト">
          <a:extLst>
            <a:ext uri="{FF2B5EF4-FFF2-40B4-BE49-F238E27FC236}">
              <a16:creationId xmlns:a16="http://schemas.microsoft.com/office/drawing/2014/main" id="{00000000-0008-0000-0400-0000F0000000}"/>
            </a:ext>
          </a:extLst>
        </xdr:cNvPr>
        <xdr:cNvSpPr txBox="1"/>
      </xdr:nvSpPr>
      <xdr:spPr>
        <a:xfrm>
          <a:off x="16598900" y="104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142240</xdr:rowOff>
    </xdr:from>
    <xdr:to>
      <xdr:col>82</xdr:col>
      <xdr:colOff>196850</xdr:colOff>
      <xdr:row>60</xdr:row>
      <xdr:rowOff>142240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104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2" name="その他最大値テキスト">
          <a:extLst>
            <a:ext uri="{FF2B5EF4-FFF2-40B4-BE49-F238E27FC236}">
              <a16:creationId xmlns:a16="http://schemas.microsoft.com/office/drawing/2014/main" id="{00000000-0008-0000-0400-0000F2000000}"/>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62230</xdr:rowOff>
    </xdr:from>
    <xdr:to>
      <xdr:col>82</xdr:col>
      <xdr:colOff>107950</xdr:colOff>
      <xdr:row>60</xdr:row>
      <xdr:rowOff>58420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5671800" y="10177780"/>
          <a:ext cx="8382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111777</xdr:rowOff>
    </xdr:from>
    <xdr:ext cx="762000" cy="259045"/>
    <xdr:sp macro="" textlink="">
      <xdr:nvSpPr>
        <xdr:cNvPr id="245" name="その他平均値テキスト">
          <a:extLst>
            <a:ext uri="{FF2B5EF4-FFF2-40B4-BE49-F238E27FC236}">
              <a16:creationId xmlns:a16="http://schemas.microsoft.com/office/drawing/2014/main" id="{00000000-0008-0000-0400-0000F5000000}"/>
            </a:ext>
          </a:extLst>
        </xdr:cNvPr>
        <xdr:cNvSpPr txBox="1"/>
      </xdr:nvSpPr>
      <xdr:spPr>
        <a:xfrm>
          <a:off x="16598900" y="9712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64592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62230</xdr:rowOff>
    </xdr:from>
    <xdr:to>
      <xdr:col>78</xdr:col>
      <xdr:colOff>69850</xdr:colOff>
      <xdr:row>59</xdr:row>
      <xdr:rowOff>77470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4782800" y="101777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80010</xdr:rowOff>
    </xdr:from>
    <xdr:to>
      <xdr:col>78</xdr:col>
      <xdr:colOff>120650</xdr:colOff>
      <xdr:row>58</xdr:row>
      <xdr:rowOff>10160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56210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20337</xdr:rowOff>
    </xdr:from>
    <xdr:ext cx="7366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5290800" y="9621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69850</xdr:rowOff>
    </xdr:from>
    <xdr:to>
      <xdr:col>73</xdr:col>
      <xdr:colOff>180975</xdr:colOff>
      <xdr:row>59</xdr:row>
      <xdr:rowOff>77470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3893800" y="101854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72390</xdr:rowOff>
    </xdr:from>
    <xdr:to>
      <xdr:col>74</xdr:col>
      <xdr:colOff>31750</xdr:colOff>
      <xdr:row>58</xdr:row>
      <xdr:rowOff>2540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4732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12717</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4401800" y="961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27940</xdr:rowOff>
    </xdr:from>
    <xdr:to>
      <xdr:col>69</xdr:col>
      <xdr:colOff>92075</xdr:colOff>
      <xdr:row>59</xdr:row>
      <xdr:rowOff>69850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004800" y="997204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72390</xdr:rowOff>
    </xdr:from>
    <xdr:to>
      <xdr:col>69</xdr:col>
      <xdr:colOff>142875</xdr:colOff>
      <xdr:row>58</xdr:row>
      <xdr:rowOff>2540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3843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12717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3512800" y="961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72390</xdr:rowOff>
    </xdr:from>
    <xdr:to>
      <xdr:col>65</xdr:col>
      <xdr:colOff>53975</xdr:colOff>
      <xdr:row>58</xdr:row>
      <xdr:rowOff>2540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2954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12717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2623800" y="961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7620</xdr:rowOff>
    </xdr:from>
    <xdr:to>
      <xdr:col>82</xdr:col>
      <xdr:colOff>158750</xdr:colOff>
      <xdr:row>60</xdr:row>
      <xdr:rowOff>109220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6459200" y="1029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87647</xdr:rowOff>
    </xdr:from>
    <xdr:ext cx="762000" cy="259045"/>
    <xdr:sp macro="" textlink="">
      <xdr:nvSpPr>
        <xdr:cNvPr id="264" name="その他該当値テキスト">
          <a:extLst>
            <a:ext uri="{FF2B5EF4-FFF2-40B4-BE49-F238E27FC236}">
              <a16:creationId xmlns:a16="http://schemas.microsoft.com/office/drawing/2014/main" id="{00000000-0008-0000-0400-000008010000}"/>
            </a:ext>
          </a:extLst>
        </xdr:cNvPr>
        <xdr:cNvSpPr txBox="1"/>
      </xdr:nvSpPr>
      <xdr:spPr>
        <a:xfrm>
          <a:off x="16598900" y="1020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11430</xdr:rowOff>
    </xdr:from>
    <xdr:to>
      <xdr:col>78</xdr:col>
      <xdr:colOff>120650</xdr:colOff>
      <xdr:row>59</xdr:row>
      <xdr:rowOff>113030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5621000" y="1012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97807</xdr:rowOff>
    </xdr:from>
    <xdr:ext cx="7366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290800" y="1021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26670</xdr:rowOff>
    </xdr:from>
    <xdr:to>
      <xdr:col>74</xdr:col>
      <xdr:colOff>31750</xdr:colOff>
      <xdr:row>59</xdr:row>
      <xdr:rowOff>128270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4732000" y="1014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113047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4401800" y="1022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19050</xdr:rowOff>
    </xdr:from>
    <xdr:to>
      <xdr:col>69</xdr:col>
      <xdr:colOff>142875</xdr:colOff>
      <xdr:row>59</xdr:row>
      <xdr:rowOff>120650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3843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105427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512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148590</xdr:rowOff>
    </xdr:from>
    <xdr:to>
      <xdr:col>65</xdr:col>
      <xdr:colOff>53975</xdr:colOff>
      <xdr:row>58</xdr:row>
      <xdr:rowOff>78740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2954000" y="992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63517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2623800" y="1000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補助費については、前年度比で</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ポイント減少しています。補助対象団体及び補助交付額が減少したことが要因となっています。</a:t>
          </a:r>
        </a:p>
      </xdr:txBody>
    </xdr:sp>
    <xdr:clientData/>
  </xdr:twoCellAnchor>
  <xdr:oneCellAnchor>
    <xdr:from>
      <xdr:col>62</xdr:col>
      <xdr:colOff>6350</xdr:colOff>
      <xdr:row>29</xdr:row>
      <xdr:rowOff>107950</xdr:rowOff>
    </xdr:from>
    <xdr:ext cx="298543" cy="225703"/>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a:extLst>
            <a:ext uri="{FF2B5EF4-FFF2-40B4-BE49-F238E27FC236}">
              <a16:creationId xmlns:a16="http://schemas.microsoft.com/office/drawing/2014/main" id="{00000000-0008-0000-0400-000028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41</xdr:row>
      <xdr:rowOff>124714</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flipV="1">
          <a:off x="16510000" y="5878576"/>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96791</xdr:rowOff>
    </xdr:from>
    <xdr:ext cx="762000" cy="259045"/>
    <xdr:sp macro="" textlink="">
      <xdr:nvSpPr>
        <xdr:cNvPr id="298" name="補助費等最小値テキスト">
          <a:extLst>
            <a:ext uri="{FF2B5EF4-FFF2-40B4-BE49-F238E27FC236}">
              <a16:creationId xmlns:a16="http://schemas.microsoft.com/office/drawing/2014/main" id="{00000000-0008-0000-0400-00002A010000}"/>
            </a:ext>
          </a:extLst>
        </xdr:cNvPr>
        <xdr:cNvSpPr txBox="1"/>
      </xdr:nvSpPr>
      <xdr:spPr>
        <a:xfrm>
          <a:off x="16598900" y="712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124714</xdr:rowOff>
    </xdr:from>
    <xdr:to>
      <xdr:col>82</xdr:col>
      <xdr:colOff>196850</xdr:colOff>
      <xdr:row>41</xdr:row>
      <xdr:rowOff>124714</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715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300" name="補助費等最大値テキスト">
          <a:extLst>
            <a:ext uri="{FF2B5EF4-FFF2-40B4-BE49-F238E27FC236}">
              <a16:creationId xmlns:a16="http://schemas.microsoft.com/office/drawing/2014/main" id="{00000000-0008-0000-0400-00002C010000}"/>
            </a:ext>
          </a:extLst>
        </xdr:cNvPr>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76708</xdr:rowOff>
    </xdr:from>
    <xdr:to>
      <xdr:col>82</xdr:col>
      <xdr:colOff>107950</xdr:colOff>
      <xdr:row>36</xdr:row>
      <xdr:rowOff>113284</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5671800" y="624890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89425</xdr:rowOff>
    </xdr:from>
    <xdr:ext cx="762000" cy="259045"/>
    <xdr:sp macro="" textlink="">
      <xdr:nvSpPr>
        <xdr:cNvPr id="303" name="補助費等平均値テキスト">
          <a:extLst>
            <a:ext uri="{FF2B5EF4-FFF2-40B4-BE49-F238E27FC236}">
              <a16:creationId xmlns:a16="http://schemas.microsoft.com/office/drawing/2014/main" id="{00000000-0008-0000-0400-00002F010000}"/>
            </a:ext>
          </a:extLst>
        </xdr:cNvPr>
        <xdr:cNvSpPr txBox="1"/>
      </xdr:nvSpPr>
      <xdr:spPr>
        <a:xfrm>
          <a:off x="16598900" y="6261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117348</xdr:rowOff>
    </xdr:from>
    <xdr:to>
      <xdr:col>82</xdr:col>
      <xdr:colOff>158750</xdr:colOff>
      <xdr:row>37</xdr:row>
      <xdr:rowOff>47498</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64592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81280</xdr:rowOff>
    </xdr:from>
    <xdr:to>
      <xdr:col>78</xdr:col>
      <xdr:colOff>69850</xdr:colOff>
      <xdr:row>36</xdr:row>
      <xdr:rowOff>113284</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4782800" y="625348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80772</xdr:rowOff>
    </xdr:from>
    <xdr:to>
      <xdr:col>78</xdr:col>
      <xdr:colOff>120650</xdr:colOff>
      <xdr:row>37</xdr:row>
      <xdr:rowOff>10922</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5621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167149</xdr:rowOff>
    </xdr:from>
    <xdr:ext cx="7366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5290800" y="6339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81280</xdr:rowOff>
    </xdr:from>
    <xdr:to>
      <xdr:col>73</xdr:col>
      <xdr:colOff>180975</xdr:colOff>
      <xdr:row>36</xdr:row>
      <xdr:rowOff>149860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3893800" y="62534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30480</xdr:rowOff>
    </xdr:from>
    <xdr:to>
      <xdr:col>74</xdr:col>
      <xdr:colOff>31750</xdr:colOff>
      <xdr:row>36</xdr:row>
      <xdr:rowOff>132080</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142257</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4401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143002</xdr:rowOff>
    </xdr:from>
    <xdr:to>
      <xdr:col>69</xdr:col>
      <xdr:colOff>92075</xdr:colOff>
      <xdr:row>36</xdr:row>
      <xdr:rowOff>149860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3004800" y="6143752"/>
          <a:ext cx="8890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57912</xdr:rowOff>
    </xdr:from>
    <xdr:to>
      <xdr:col>69</xdr:col>
      <xdr:colOff>142875</xdr:colOff>
      <xdr:row>36</xdr:row>
      <xdr:rowOff>159512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169689</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3512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116857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2623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25908</xdr:rowOff>
    </xdr:from>
    <xdr:to>
      <xdr:col>82</xdr:col>
      <xdr:colOff>158750</xdr:colOff>
      <xdr:row>36</xdr:row>
      <xdr:rowOff>127508</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64592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42435</xdr:rowOff>
    </xdr:from>
    <xdr:ext cx="762000" cy="259045"/>
    <xdr:sp macro="" textlink="">
      <xdr:nvSpPr>
        <xdr:cNvPr id="322" name="補助費等該当値テキスト">
          <a:extLst>
            <a:ext uri="{FF2B5EF4-FFF2-40B4-BE49-F238E27FC236}">
              <a16:creationId xmlns:a16="http://schemas.microsoft.com/office/drawing/2014/main" id="{00000000-0008-0000-0400-000042010000}"/>
            </a:ext>
          </a:extLst>
        </xdr:cNvPr>
        <xdr:cNvSpPr txBox="1"/>
      </xdr:nvSpPr>
      <xdr:spPr>
        <a:xfrm>
          <a:off x="16598900" y="604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62484</xdr:rowOff>
    </xdr:from>
    <xdr:to>
      <xdr:col>78</xdr:col>
      <xdr:colOff>120650</xdr:colOff>
      <xdr:row>36</xdr:row>
      <xdr:rowOff>164084</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5621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2811</xdr:rowOff>
    </xdr:from>
    <xdr:ext cx="7366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290800" y="6003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30480</xdr:rowOff>
    </xdr:from>
    <xdr:to>
      <xdr:col>74</xdr:col>
      <xdr:colOff>31750</xdr:colOff>
      <xdr:row>36</xdr:row>
      <xdr:rowOff>132080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4732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116857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99060</xdr:rowOff>
    </xdr:from>
    <xdr:to>
      <xdr:col>69</xdr:col>
      <xdr:colOff>142875</xdr:colOff>
      <xdr:row>37</xdr:row>
      <xdr:rowOff>29210</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3843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13987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512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92202</xdr:rowOff>
    </xdr:from>
    <xdr:to>
      <xdr:col>65</xdr:col>
      <xdr:colOff>53975</xdr:colOff>
      <xdr:row>36</xdr:row>
      <xdr:rowOff>22352</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2954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32529</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623800" y="586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前年度よりも</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ポイント上昇しましたが、類似団体よりも低い水準となっています。</a:t>
          </a:r>
        </a:p>
        <a:p>
          <a:r>
            <a:rPr kumimoji="1" lang="ja-JP" altLang="en-US" sz="1300">
              <a:latin typeface="ＭＳ Ｐゴシック" panose="020B0600070205080204" pitchFamily="50" charset="-128"/>
              <a:ea typeface="ＭＳ Ｐゴシック" panose="020B0600070205080204" pitchFamily="50" charset="-128"/>
            </a:rPr>
            <a:t>公債費は年々減少しており健全な状況と考えられます。今後も健全財政運営に努め、実質公債比率を勘案しながら起債額を調整していきます。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6" name="公債費グラフ枠">
          <a:extLst>
            <a:ext uri="{FF2B5EF4-FFF2-40B4-BE49-F238E27FC236}">
              <a16:creationId xmlns:a16="http://schemas.microsoft.com/office/drawing/2014/main" id="{00000000-0008-0000-0400-000064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85089</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flipV="1">
          <a:off x="4826000" y="12513310"/>
          <a:ext cx="0" cy="1459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57166</xdr:rowOff>
    </xdr:from>
    <xdr:ext cx="762000" cy="259045"/>
    <xdr:sp macro="" textlink="">
      <xdr:nvSpPr>
        <xdr:cNvPr id="358" name="公債費最小値テキスト">
          <a:extLst>
            <a:ext uri="{FF2B5EF4-FFF2-40B4-BE49-F238E27FC236}">
              <a16:creationId xmlns:a16="http://schemas.microsoft.com/office/drawing/2014/main" id="{00000000-0008-0000-0400-000066010000}"/>
            </a:ext>
          </a:extLst>
        </xdr:cNvPr>
        <xdr:cNvSpPr txBox="1"/>
      </xdr:nvSpPr>
      <xdr:spPr>
        <a:xfrm>
          <a:off x="4914900" y="1394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85089</xdr:rowOff>
    </xdr:from>
    <xdr:to>
      <xdr:col>24</xdr:col>
      <xdr:colOff>114300</xdr:colOff>
      <xdr:row>81</xdr:row>
      <xdr:rowOff>85089</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3972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60" name="公債費最大値テキスト">
          <a:extLst>
            <a:ext uri="{FF2B5EF4-FFF2-40B4-BE49-F238E27FC236}">
              <a16:creationId xmlns:a16="http://schemas.microsoft.com/office/drawing/2014/main" id="{00000000-0008-0000-0400-000068010000}"/>
            </a:ext>
          </a:extLst>
        </xdr:cNvPr>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31750</xdr:rowOff>
    </xdr:from>
    <xdr:to>
      <xdr:col>24</xdr:col>
      <xdr:colOff>25400</xdr:colOff>
      <xdr:row>76</xdr:row>
      <xdr:rowOff>69850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3987800" y="130619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143527</xdr:rowOff>
    </xdr:from>
    <xdr:ext cx="762000" cy="259045"/>
    <xdr:sp macro="" textlink="">
      <xdr:nvSpPr>
        <xdr:cNvPr id="363" name="公債費平均値テキスト">
          <a:extLst>
            <a:ext uri="{FF2B5EF4-FFF2-40B4-BE49-F238E27FC236}">
              <a16:creationId xmlns:a16="http://schemas.microsoft.com/office/drawing/2014/main" id="{00000000-0008-0000-0400-00006B010000}"/>
            </a:ext>
          </a:extLst>
        </xdr:cNvPr>
        <xdr:cNvSpPr txBox="1"/>
      </xdr:nvSpPr>
      <xdr:spPr>
        <a:xfrm>
          <a:off x="4914900" y="13173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0</xdr:rowOff>
    </xdr:from>
    <xdr:to>
      <xdr:col>24</xdr:col>
      <xdr:colOff>76200</xdr:colOff>
      <xdr:row>77</xdr:row>
      <xdr:rowOff>101600</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47752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31750</xdr:rowOff>
    </xdr:from>
    <xdr:to>
      <xdr:col>19</xdr:col>
      <xdr:colOff>187325</xdr:colOff>
      <xdr:row>76</xdr:row>
      <xdr:rowOff>77470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3098800" y="1306195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125730</xdr:rowOff>
    </xdr:from>
    <xdr:to>
      <xdr:col>20</xdr:col>
      <xdr:colOff>38100</xdr:colOff>
      <xdr:row>77</xdr:row>
      <xdr:rowOff>55880</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3937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40657</xdr:rowOff>
    </xdr:from>
    <xdr:ext cx="7366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3606800" y="13242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77470</xdr:rowOff>
    </xdr:from>
    <xdr:to>
      <xdr:col>15</xdr:col>
      <xdr:colOff>98425</xdr:colOff>
      <xdr:row>76</xdr:row>
      <xdr:rowOff>146050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2209800" y="1310767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95250</xdr:rowOff>
    </xdr:from>
    <xdr:to>
      <xdr:col>15</xdr:col>
      <xdr:colOff>149225</xdr:colOff>
      <xdr:row>77</xdr:row>
      <xdr:rowOff>25400</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048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10177</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717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130811</xdr:rowOff>
    </xdr:from>
    <xdr:to>
      <xdr:col>11</xdr:col>
      <xdr:colOff>9525</xdr:colOff>
      <xdr:row>76</xdr:row>
      <xdr:rowOff>146050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1320800" y="1316101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144780</xdr:rowOff>
    </xdr:from>
    <xdr:to>
      <xdr:col>11</xdr:col>
      <xdr:colOff>60325</xdr:colOff>
      <xdr:row>77</xdr:row>
      <xdr:rowOff>74930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2159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59707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1828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133350</xdr:rowOff>
    </xdr:from>
    <xdr:to>
      <xdr:col>6</xdr:col>
      <xdr:colOff>171450</xdr:colOff>
      <xdr:row>77</xdr:row>
      <xdr:rowOff>63500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1270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48277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939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19050</xdr:rowOff>
    </xdr:from>
    <xdr:to>
      <xdr:col>24</xdr:col>
      <xdr:colOff>76200</xdr:colOff>
      <xdr:row>76</xdr:row>
      <xdr:rowOff>120650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4775200" y="1304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35577</xdr:rowOff>
    </xdr:from>
    <xdr:ext cx="762000" cy="259045"/>
    <xdr:sp macro="" textlink="">
      <xdr:nvSpPr>
        <xdr:cNvPr id="382" name="公債費該当値テキスト">
          <a:extLst>
            <a:ext uri="{FF2B5EF4-FFF2-40B4-BE49-F238E27FC236}">
              <a16:creationId xmlns:a16="http://schemas.microsoft.com/office/drawing/2014/main" id="{00000000-0008-0000-0400-00007E010000}"/>
            </a:ext>
          </a:extLst>
        </xdr:cNvPr>
        <xdr:cNvSpPr txBox="1"/>
      </xdr:nvSpPr>
      <xdr:spPr>
        <a:xfrm>
          <a:off x="49149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152400</xdr:rowOff>
    </xdr:from>
    <xdr:to>
      <xdr:col>20</xdr:col>
      <xdr:colOff>38100</xdr:colOff>
      <xdr:row>76</xdr:row>
      <xdr:rowOff>82550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937000" y="1301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92727</xdr:rowOff>
    </xdr:from>
    <xdr:ext cx="7366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606800" y="12780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26670</xdr:rowOff>
    </xdr:from>
    <xdr:to>
      <xdr:col>15</xdr:col>
      <xdr:colOff>149225</xdr:colOff>
      <xdr:row>76</xdr:row>
      <xdr:rowOff>128270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048000" y="1305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138447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717800" y="12825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95250</xdr:rowOff>
    </xdr:from>
    <xdr:to>
      <xdr:col>11</xdr:col>
      <xdr:colOff>60325</xdr:colOff>
      <xdr:row>77</xdr:row>
      <xdr:rowOff>25400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2159000" y="1312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35577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828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80011</xdr:rowOff>
    </xdr:from>
    <xdr:to>
      <xdr:col>6</xdr:col>
      <xdr:colOff>171450</xdr:colOff>
      <xdr:row>77</xdr:row>
      <xdr:rowOff>10161</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1270000" y="1311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20337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939800" y="12879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公債費以外では、前年度比で</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ポイント減少していますが、依然として類似団体よりも高い数値となっています。経常的収入の減少と経常的支出の減少が要因と考えられます。</a:t>
          </a:r>
        </a:p>
      </xdr:txBody>
    </xdr:sp>
    <xdr:clientData/>
  </xdr:twoCellAnchor>
  <xdr:oneCellAnchor>
    <xdr:from>
      <xdr:col>62</xdr:col>
      <xdr:colOff>6350</xdr:colOff>
      <xdr:row>69</xdr:row>
      <xdr:rowOff>107950</xdr:rowOff>
    </xdr:from>
    <xdr:ext cx="298543" cy="225703"/>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a:extLst>
            <a:ext uri="{FF2B5EF4-FFF2-40B4-BE49-F238E27FC236}">
              <a16:creationId xmlns:a16="http://schemas.microsoft.com/office/drawing/2014/main" id="{00000000-0008-0000-0400-0000A3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27396</xdr:rowOff>
    </xdr:from>
    <xdr:to>
      <xdr:col>82</xdr:col>
      <xdr:colOff>107950</xdr:colOff>
      <xdr:row>81</xdr:row>
      <xdr:rowOff>138430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6510000" y="12543246"/>
          <a:ext cx="0" cy="148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110507</xdr:rowOff>
    </xdr:from>
    <xdr:ext cx="762000" cy="259045"/>
    <xdr:sp macro="" textlink="">
      <xdr:nvSpPr>
        <xdr:cNvPr id="421" name="公債費以外最小値テキスト">
          <a:extLst>
            <a:ext uri="{FF2B5EF4-FFF2-40B4-BE49-F238E27FC236}">
              <a16:creationId xmlns:a16="http://schemas.microsoft.com/office/drawing/2014/main" id="{00000000-0008-0000-0400-0000A5010000}"/>
            </a:ext>
          </a:extLst>
        </xdr:cNvPr>
        <xdr:cNvSpPr txBox="1"/>
      </xdr:nvSpPr>
      <xdr:spPr>
        <a:xfrm>
          <a:off x="16598900" y="1399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138430</xdr:rowOff>
    </xdr:from>
    <xdr:to>
      <xdr:col>82</xdr:col>
      <xdr:colOff>196850</xdr:colOff>
      <xdr:row>81</xdr:row>
      <xdr:rowOff>138430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402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113773</xdr:rowOff>
    </xdr:from>
    <xdr:ext cx="762000" cy="259045"/>
    <xdr:sp macro="" textlink="">
      <xdr:nvSpPr>
        <xdr:cNvPr id="423" name="公債費以外最大値テキスト">
          <a:extLst>
            <a:ext uri="{FF2B5EF4-FFF2-40B4-BE49-F238E27FC236}">
              <a16:creationId xmlns:a16="http://schemas.microsoft.com/office/drawing/2014/main" id="{00000000-0008-0000-0400-0000A7010000}"/>
            </a:ext>
          </a:extLst>
        </xdr:cNvPr>
        <xdr:cNvSpPr txBox="1"/>
      </xdr:nvSpPr>
      <xdr:spPr>
        <a:xfrm>
          <a:off x="16598900" y="12286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27396</xdr:rowOff>
    </xdr:from>
    <xdr:to>
      <xdr:col>82</xdr:col>
      <xdr:colOff>196850</xdr:colOff>
      <xdr:row>73</xdr:row>
      <xdr:rowOff>27396</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254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50256</xdr:rowOff>
    </xdr:from>
    <xdr:to>
      <xdr:col>82</xdr:col>
      <xdr:colOff>107950</xdr:colOff>
      <xdr:row>79</xdr:row>
      <xdr:rowOff>112305</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5671800" y="13594806"/>
          <a:ext cx="8382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146611</xdr:rowOff>
    </xdr:from>
    <xdr:ext cx="762000" cy="259045"/>
    <xdr:sp macro="" textlink="">
      <xdr:nvSpPr>
        <xdr:cNvPr id="426" name="公債費以外平均値テキスト">
          <a:extLst>
            <a:ext uri="{FF2B5EF4-FFF2-40B4-BE49-F238E27FC236}">
              <a16:creationId xmlns:a16="http://schemas.microsoft.com/office/drawing/2014/main" id="{00000000-0008-0000-0400-0000AA010000}"/>
            </a:ext>
          </a:extLst>
        </xdr:cNvPr>
        <xdr:cNvSpPr txBox="1"/>
      </xdr:nvSpPr>
      <xdr:spPr>
        <a:xfrm>
          <a:off x="16598900" y="131768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130084</xdr:rowOff>
    </xdr:from>
    <xdr:to>
      <xdr:col>82</xdr:col>
      <xdr:colOff>158750</xdr:colOff>
      <xdr:row>78</xdr:row>
      <xdr:rowOff>60234</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6459200" y="13331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50256</xdr:rowOff>
    </xdr:from>
    <xdr:to>
      <xdr:col>78</xdr:col>
      <xdr:colOff>69850</xdr:colOff>
      <xdr:row>79</xdr:row>
      <xdr:rowOff>112305</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4782800" y="13594806"/>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77832</xdr:rowOff>
    </xdr:from>
    <xdr:to>
      <xdr:col>78</xdr:col>
      <xdr:colOff>120650</xdr:colOff>
      <xdr:row>78</xdr:row>
      <xdr:rowOff>7982</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5621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18159</xdr:rowOff>
    </xdr:from>
    <xdr:ext cx="7366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5290800" y="130483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24130</xdr:rowOff>
    </xdr:from>
    <xdr:to>
      <xdr:col>73</xdr:col>
      <xdr:colOff>180975</xdr:colOff>
      <xdr:row>79</xdr:row>
      <xdr:rowOff>50256</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3893800" y="1356868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89263</xdr:rowOff>
    </xdr:from>
    <xdr:to>
      <xdr:col>74</xdr:col>
      <xdr:colOff>31750</xdr:colOff>
      <xdr:row>77</xdr:row>
      <xdr:rowOff>19413</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4732000" y="131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29590</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401800" y="12888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60052</xdr:rowOff>
    </xdr:from>
    <xdr:to>
      <xdr:col>69</xdr:col>
      <xdr:colOff>92075</xdr:colOff>
      <xdr:row>79</xdr:row>
      <xdr:rowOff>24130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004800" y="13261702"/>
          <a:ext cx="889000" cy="306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128451</xdr:rowOff>
    </xdr:from>
    <xdr:to>
      <xdr:col>69</xdr:col>
      <xdr:colOff>142875</xdr:colOff>
      <xdr:row>77</xdr:row>
      <xdr:rowOff>58601</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38430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68778</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512800" y="12927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33745</xdr:rowOff>
    </xdr:from>
    <xdr:to>
      <xdr:col>65</xdr:col>
      <xdr:colOff>53975</xdr:colOff>
      <xdr:row>76</xdr:row>
      <xdr:rowOff>135345</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2954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145523</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623800" y="12832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170906</xdr:rowOff>
    </xdr:from>
    <xdr:to>
      <xdr:col>82</xdr:col>
      <xdr:colOff>158750</xdr:colOff>
      <xdr:row>79</xdr:row>
      <xdr:rowOff>101056</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6459200" y="13544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142983</xdr:rowOff>
    </xdr:from>
    <xdr:ext cx="762000" cy="259045"/>
    <xdr:sp macro="" textlink="">
      <xdr:nvSpPr>
        <xdr:cNvPr id="445" name="公債費以外該当値テキスト">
          <a:extLst>
            <a:ext uri="{FF2B5EF4-FFF2-40B4-BE49-F238E27FC236}">
              <a16:creationId xmlns:a16="http://schemas.microsoft.com/office/drawing/2014/main" id="{00000000-0008-0000-0400-0000BD010000}"/>
            </a:ext>
          </a:extLst>
        </xdr:cNvPr>
        <xdr:cNvSpPr txBox="1"/>
      </xdr:nvSpPr>
      <xdr:spPr>
        <a:xfrm>
          <a:off x="16598900" y="13516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61505</xdr:rowOff>
    </xdr:from>
    <xdr:to>
      <xdr:col>78</xdr:col>
      <xdr:colOff>120650</xdr:colOff>
      <xdr:row>79</xdr:row>
      <xdr:rowOff>163105</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5621000" y="1360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147882</xdr:rowOff>
    </xdr:from>
    <xdr:ext cx="7366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290800" y="136924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170906</xdr:rowOff>
    </xdr:from>
    <xdr:to>
      <xdr:col>74</xdr:col>
      <xdr:colOff>31750</xdr:colOff>
      <xdr:row>79</xdr:row>
      <xdr:rowOff>101056</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4732000" y="13544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85833</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401800" y="13630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144780</xdr:rowOff>
    </xdr:from>
    <xdr:to>
      <xdr:col>69</xdr:col>
      <xdr:colOff>142875</xdr:colOff>
      <xdr:row>79</xdr:row>
      <xdr:rowOff>74930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3843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59707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36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9252</xdr:rowOff>
    </xdr:from>
    <xdr:to>
      <xdr:col>65</xdr:col>
      <xdr:colOff>53975</xdr:colOff>
      <xdr:row>77</xdr:row>
      <xdr:rowOff>110852</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2954000" y="13210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95629</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3297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福島県川内村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127773</xdr:rowOff>
    </xdr:from>
    <xdr:to>
      <xdr:col>29</xdr:col>
      <xdr:colOff>127000</xdr:colOff>
      <xdr:row>19</xdr:row>
      <xdr:rowOff>151195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651500" y="1889898"/>
          <a:ext cx="0" cy="15664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123272</xdr:rowOff>
    </xdr:from>
    <xdr:ext cx="762000" cy="2590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28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151195</xdr:rowOff>
    </xdr:from>
    <xdr:to>
      <xdr:col>30</xdr:col>
      <xdr:colOff>25400</xdr:colOff>
      <xdr:row>19</xdr:row>
      <xdr:rowOff>151195</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34563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42700</xdr:rowOff>
    </xdr:from>
    <xdr:ext cx="762000" cy="25904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633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1,053,693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127773</xdr:rowOff>
    </xdr:from>
    <xdr:to>
      <xdr:col>30</xdr:col>
      <xdr:colOff>25400</xdr:colOff>
      <xdr:row>10</xdr:row>
      <xdr:rowOff>127773</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562600" y="18898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118028</xdr:rowOff>
    </xdr:from>
    <xdr:to>
      <xdr:col>29</xdr:col>
      <xdr:colOff>127000</xdr:colOff>
      <xdr:row>18</xdr:row>
      <xdr:rowOff>133054</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5003800" y="3251753"/>
          <a:ext cx="647700" cy="150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4361</xdr:rowOff>
    </xdr:from>
    <xdr:ext cx="762000" cy="2590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29666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159284</xdr:rowOff>
    </xdr:from>
    <xdr:to>
      <xdr:col>29</xdr:col>
      <xdr:colOff>177800</xdr:colOff>
      <xdr:row>18</xdr:row>
      <xdr:rowOff>89434</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56007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133054</xdr:rowOff>
    </xdr:from>
    <xdr:to>
      <xdr:col>26</xdr:col>
      <xdr:colOff>50800</xdr:colOff>
      <xdr:row>18</xdr:row>
      <xdr:rowOff>142623</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4305300" y="3266779"/>
          <a:ext cx="698500" cy="95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167324</xdr:rowOff>
    </xdr:from>
    <xdr:to>
      <xdr:col>26</xdr:col>
      <xdr:colOff>101600</xdr:colOff>
      <xdr:row>18</xdr:row>
      <xdr:rowOff>97474</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953000" y="3129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107651</xdr:rowOff>
    </xdr:from>
    <xdr:ext cx="7366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28984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142623</xdr:rowOff>
    </xdr:from>
    <xdr:to>
      <xdr:col>22</xdr:col>
      <xdr:colOff>114300</xdr:colOff>
      <xdr:row>18</xdr:row>
      <xdr:rowOff>152702</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3606800" y="3276348"/>
          <a:ext cx="698500" cy="100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45394</xdr:rowOff>
    </xdr:from>
    <xdr:to>
      <xdr:col>22</xdr:col>
      <xdr:colOff>165100</xdr:colOff>
      <xdr:row>18</xdr:row>
      <xdr:rowOff>146994</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254500" y="31791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157171</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2947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152702</xdr:rowOff>
    </xdr:from>
    <xdr:to>
      <xdr:col>18</xdr:col>
      <xdr:colOff>177800</xdr:colOff>
      <xdr:row>18</xdr:row>
      <xdr:rowOff>163512</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2908300" y="3286427"/>
          <a:ext cx="698500" cy="108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47091</xdr:rowOff>
    </xdr:from>
    <xdr:to>
      <xdr:col>19</xdr:col>
      <xdr:colOff>38100</xdr:colOff>
      <xdr:row>18</xdr:row>
      <xdr:rowOff>148691</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3556000" y="31808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158868</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2949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63244</xdr:rowOff>
    </xdr:from>
    <xdr:to>
      <xdr:col>15</xdr:col>
      <xdr:colOff>101600</xdr:colOff>
      <xdr:row>18</xdr:row>
      <xdr:rowOff>164844</xdr:rowOff>
    </xdr:to>
    <xdr:sp macro="" textlink="">
      <xdr:nvSpPr>
        <xdr:cNvPr id="63" name="フローチャート: 判断 62">
          <a:extLst>
            <a:ext uri="{FF2B5EF4-FFF2-40B4-BE49-F238E27FC236}">
              <a16:creationId xmlns:a16="http://schemas.microsoft.com/office/drawing/2014/main" id="{00000000-0008-0000-0500-00003F000000}"/>
            </a:ext>
          </a:extLst>
        </xdr:cNvPr>
        <xdr:cNvSpPr/>
      </xdr:nvSpPr>
      <xdr:spPr bwMode="auto">
        <a:xfrm>
          <a:off x="2857500" y="31969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3571</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2965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67228</xdr:rowOff>
    </xdr:from>
    <xdr:to>
      <xdr:col>29</xdr:col>
      <xdr:colOff>177800</xdr:colOff>
      <xdr:row>18</xdr:row>
      <xdr:rowOff>168828</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5600700" y="32009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39305</xdr:rowOff>
    </xdr:from>
    <xdr:ext cx="762000" cy="2590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3173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82254</xdr:rowOff>
    </xdr:from>
    <xdr:to>
      <xdr:col>26</xdr:col>
      <xdr:colOff>101600</xdr:colOff>
      <xdr:row>19</xdr:row>
      <xdr:rowOff>12404</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953000" y="32159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168631</xdr:rowOff>
    </xdr:from>
    <xdr:ext cx="7366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33023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91823</xdr:rowOff>
    </xdr:from>
    <xdr:to>
      <xdr:col>22</xdr:col>
      <xdr:colOff>165100</xdr:colOff>
      <xdr:row>19</xdr:row>
      <xdr:rowOff>21973</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4254500" y="32255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6750</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331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101902</xdr:rowOff>
    </xdr:from>
    <xdr:to>
      <xdr:col>19</xdr:col>
      <xdr:colOff>38100</xdr:colOff>
      <xdr:row>19</xdr:row>
      <xdr:rowOff>32052</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3556000" y="32356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16829</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3322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112712</xdr:rowOff>
    </xdr:from>
    <xdr:to>
      <xdr:col>15</xdr:col>
      <xdr:colOff>101600</xdr:colOff>
      <xdr:row>19</xdr:row>
      <xdr:rowOff>42862</xdr:rowOff>
    </xdr:to>
    <xdr:sp macro="" textlink="">
      <xdr:nvSpPr>
        <xdr:cNvPr id="78" name="楕円 77">
          <a:extLst>
            <a:ext uri="{FF2B5EF4-FFF2-40B4-BE49-F238E27FC236}">
              <a16:creationId xmlns:a16="http://schemas.microsoft.com/office/drawing/2014/main" id="{00000000-0008-0000-0500-00004E000000}"/>
            </a:ext>
          </a:extLst>
        </xdr:cNvPr>
        <xdr:cNvSpPr/>
      </xdr:nvSpPr>
      <xdr:spPr bwMode="auto">
        <a:xfrm>
          <a:off x="2857500" y="32464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27639</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3332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89845</xdr:rowOff>
    </xdr:from>
    <xdr:to>
      <xdr:col>29</xdr:col>
      <xdr:colOff>127000</xdr:colOff>
      <xdr:row>38</xdr:row>
      <xdr:rowOff>9324</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014395"/>
          <a:ext cx="0" cy="14625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324301</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44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9324</xdr:rowOff>
    </xdr:from>
    <xdr:to>
      <xdr:col>30</xdr:col>
      <xdr:colOff>25400</xdr:colOff>
      <xdr:row>38</xdr:row>
      <xdr:rowOff>9324</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4769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4772</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57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89845</xdr:rowOff>
    </xdr:from>
    <xdr:to>
      <xdr:col>30</xdr:col>
      <xdr:colOff>25400</xdr:colOff>
      <xdr:row>33</xdr:row>
      <xdr:rowOff>89845</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0143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272931</xdr:rowOff>
    </xdr:from>
    <xdr:to>
      <xdr:col>29</xdr:col>
      <xdr:colOff>127000</xdr:colOff>
      <xdr:row>35</xdr:row>
      <xdr:rowOff>327566</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6883281"/>
          <a:ext cx="647700" cy="546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9441</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6197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164364</xdr:rowOff>
    </xdr:from>
    <xdr:to>
      <xdr:col>29</xdr:col>
      <xdr:colOff>177800</xdr:colOff>
      <xdr:row>35</xdr:row>
      <xdr:rowOff>265964</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7747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327566</xdr:rowOff>
    </xdr:from>
    <xdr:to>
      <xdr:col>26</xdr:col>
      <xdr:colOff>50800</xdr:colOff>
      <xdr:row>35</xdr:row>
      <xdr:rowOff>341480</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6937916"/>
          <a:ext cx="698500" cy="139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195149</xdr:rowOff>
    </xdr:from>
    <xdr:to>
      <xdr:col>26</xdr:col>
      <xdr:colOff>101600</xdr:colOff>
      <xdr:row>35</xdr:row>
      <xdr:rowOff>296749</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8054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306926</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5743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306382</xdr:rowOff>
    </xdr:from>
    <xdr:to>
      <xdr:col>22</xdr:col>
      <xdr:colOff>114300</xdr:colOff>
      <xdr:row>35</xdr:row>
      <xdr:rowOff>341480</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6916732"/>
          <a:ext cx="698500" cy="350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191727</xdr:rowOff>
    </xdr:from>
    <xdr:to>
      <xdr:col>22</xdr:col>
      <xdr:colOff>165100</xdr:colOff>
      <xdr:row>35</xdr:row>
      <xdr:rowOff>293327</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8020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303504</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570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283812</xdr:rowOff>
    </xdr:from>
    <xdr:to>
      <xdr:col>18</xdr:col>
      <xdr:colOff>177800</xdr:colOff>
      <xdr:row>35</xdr:row>
      <xdr:rowOff>306382</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6894162"/>
          <a:ext cx="698500" cy="225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167465</xdr:rowOff>
    </xdr:from>
    <xdr:to>
      <xdr:col>19</xdr:col>
      <xdr:colOff>38100</xdr:colOff>
      <xdr:row>35</xdr:row>
      <xdr:rowOff>269065</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777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279242</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54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128687</xdr:rowOff>
    </xdr:from>
    <xdr:to>
      <xdr:col>15</xdr:col>
      <xdr:colOff>101600</xdr:colOff>
      <xdr:row>35</xdr:row>
      <xdr:rowOff>230287</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7390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240464</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507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222131</xdr:rowOff>
    </xdr:from>
    <xdr:to>
      <xdr:col>29</xdr:col>
      <xdr:colOff>177800</xdr:colOff>
      <xdr:row>35</xdr:row>
      <xdr:rowOff>323731</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8324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194208</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804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276766</xdr:rowOff>
    </xdr:from>
    <xdr:to>
      <xdr:col>26</xdr:col>
      <xdr:colOff>101600</xdr:colOff>
      <xdr:row>36</xdr:row>
      <xdr:rowOff>35466</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8871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20243</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973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290680</xdr:rowOff>
    </xdr:from>
    <xdr:to>
      <xdr:col>22</xdr:col>
      <xdr:colOff>165100</xdr:colOff>
      <xdr:row>36</xdr:row>
      <xdr:rowOff>49380</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9010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34157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987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255582</xdr:rowOff>
    </xdr:from>
    <xdr:to>
      <xdr:col>19</xdr:col>
      <xdr:colOff>38100</xdr:colOff>
      <xdr:row>36</xdr:row>
      <xdr:rowOff>14282</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8659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341959</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952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233012</xdr:rowOff>
    </xdr:from>
    <xdr:to>
      <xdr:col>15</xdr:col>
      <xdr:colOff>101600</xdr:colOff>
      <xdr:row>35</xdr:row>
      <xdr:rowOff>334612</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8433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319389</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929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福島県川内村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2,717
2,672
197.35
9,075,591
8,753,590
176,914
1,811,471
2,127,220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92727</xdr:rowOff>
    </xdr:from>
    <xdr:ext cx="685572"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76428" y="50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49231</xdr:rowOff>
    </xdr:from>
    <xdr:to>
      <xdr:col>24</xdr:col>
      <xdr:colOff>62865</xdr:colOff>
      <xdr:row>38</xdr:row>
      <xdr:rowOff>122100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364181"/>
          <a:ext cx="1270" cy="1273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125927</xdr:rowOff>
    </xdr:from>
    <xdr:ext cx="534377"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641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122100</xdr:rowOff>
    </xdr:from>
    <xdr:to>
      <xdr:col>24</xdr:col>
      <xdr:colOff>152400</xdr:colOff>
      <xdr:row>38</xdr:row>
      <xdr:rowOff>122100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63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167358</xdr:rowOff>
    </xdr:from>
    <xdr:ext cx="690189"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13940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49231</xdr:rowOff>
    </xdr:from>
    <xdr:to>
      <xdr:col>24</xdr:col>
      <xdr:colOff>152400</xdr:colOff>
      <xdr:row>31</xdr:row>
      <xdr:rowOff>49231</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364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133142</xdr:rowOff>
    </xdr:from>
    <xdr:to>
      <xdr:col>24</xdr:col>
      <xdr:colOff>63500</xdr:colOff>
      <xdr:row>37</xdr:row>
      <xdr:rowOff>143601</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476792"/>
          <a:ext cx="838200" cy="10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83960</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2561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61083</xdr:rowOff>
    </xdr:from>
    <xdr:to>
      <xdr:col>24</xdr:col>
      <xdr:colOff>114300</xdr:colOff>
      <xdr:row>37</xdr:row>
      <xdr:rowOff>162683</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40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143601</xdr:rowOff>
    </xdr:from>
    <xdr:to>
      <xdr:col>19</xdr:col>
      <xdr:colOff>177800</xdr:colOff>
      <xdr:row>37</xdr:row>
      <xdr:rowOff>153986</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487251"/>
          <a:ext cx="889000" cy="10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63719</xdr:rowOff>
    </xdr:from>
    <xdr:to>
      <xdr:col>20</xdr:col>
      <xdr:colOff>38100</xdr:colOff>
      <xdr:row>37</xdr:row>
      <xdr:rowOff>165319</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407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10396</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182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153986</xdr:rowOff>
    </xdr:from>
    <xdr:to>
      <xdr:col>15</xdr:col>
      <xdr:colOff>50800</xdr:colOff>
      <xdr:row>37</xdr:row>
      <xdr:rowOff>155646</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497636"/>
          <a:ext cx="889000" cy="1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98863</xdr:rowOff>
    </xdr:from>
    <xdr:to>
      <xdr:col>15</xdr:col>
      <xdr:colOff>101600</xdr:colOff>
      <xdr:row>38</xdr:row>
      <xdr:rowOff>29013</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44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45540</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217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153596</xdr:rowOff>
    </xdr:from>
    <xdr:to>
      <xdr:col>10</xdr:col>
      <xdr:colOff>114300</xdr:colOff>
      <xdr:row>37</xdr:row>
      <xdr:rowOff>155646</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1130300" y="6497246"/>
          <a:ext cx="889000" cy="2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95975</xdr:rowOff>
    </xdr:from>
    <xdr:to>
      <xdr:col>10</xdr:col>
      <xdr:colOff>165100</xdr:colOff>
      <xdr:row>38</xdr:row>
      <xdr:rowOff>26126</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43962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42652</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214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103085</xdr:rowOff>
    </xdr:from>
    <xdr:to>
      <xdr:col>6</xdr:col>
      <xdr:colOff>38100</xdr:colOff>
      <xdr:row>38</xdr:row>
      <xdr:rowOff>33235</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446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24361</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53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82342</xdr:rowOff>
    </xdr:from>
    <xdr:to>
      <xdr:col>24</xdr:col>
      <xdr:colOff>114300</xdr:colOff>
      <xdr:row>38</xdr:row>
      <xdr:rowOff>12492</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425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60769</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404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92801</xdr:rowOff>
    </xdr:from>
    <xdr:to>
      <xdr:col>20</xdr:col>
      <xdr:colOff>38100</xdr:colOff>
      <xdr:row>38</xdr:row>
      <xdr:rowOff>22951</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436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14078</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6529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103186</xdr:rowOff>
    </xdr:from>
    <xdr:to>
      <xdr:col>15</xdr:col>
      <xdr:colOff>101600</xdr:colOff>
      <xdr:row>38</xdr:row>
      <xdr:rowOff>33336</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44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24463</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6539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104846</xdr:rowOff>
    </xdr:from>
    <xdr:to>
      <xdr:col>10</xdr:col>
      <xdr:colOff>165100</xdr:colOff>
      <xdr:row>38</xdr:row>
      <xdr:rowOff>34996</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44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26123</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6541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102796</xdr:rowOff>
    </xdr:from>
    <xdr:to>
      <xdr:col>6</xdr:col>
      <xdr:colOff>38100</xdr:colOff>
      <xdr:row>38</xdr:row>
      <xdr:rowOff>32947</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44644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49473</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6221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a:extLst>
            <a:ext uri="{FF2B5EF4-FFF2-40B4-BE49-F238E27FC236}">
              <a16:creationId xmlns:a16="http://schemas.microsoft.com/office/drawing/2014/main" id="{00000000-0008-0000-06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69355</xdr:rowOff>
    </xdr:from>
    <xdr:to>
      <xdr:col>24</xdr:col>
      <xdr:colOff>62865</xdr:colOff>
      <xdr:row>58</xdr:row>
      <xdr:rowOff>96524</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flipV="1">
          <a:off x="4633595" y="8813305"/>
          <a:ext cx="1270" cy="122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100351</xdr:rowOff>
    </xdr:from>
    <xdr:ext cx="534377" cy="259045"/>
    <xdr:sp macro="" textlink="">
      <xdr:nvSpPr>
        <xdr:cNvPr id="111" name="物件費最小値テキスト">
          <a:extLst>
            <a:ext uri="{FF2B5EF4-FFF2-40B4-BE49-F238E27FC236}">
              <a16:creationId xmlns:a16="http://schemas.microsoft.com/office/drawing/2014/main" id="{00000000-0008-0000-0600-00006F000000}"/>
            </a:ext>
          </a:extLst>
        </xdr:cNvPr>
        <xdr:cNvSpPr txBox="1"/>
      </xdr:nvSpPr>
      <xdr:spPr>
        <a:xfrm>
          <a:off x="4686300" y="10044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96524</xdr:rowOff>
    </xdr:from>
    <xdr:to>
      <xdr:col>24</xdr:col>
      <xdr:colOff>152400</xdr:colOff>
      <xdr:row>58</xdr:row>
      <xdr:rowOff>96524</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4546600" y="10040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16032</xdr:rowOff>
    </xdr:from>
    <xdr:ext cx="690189" cy="259045"/>
    <xdr:sp macro="" textlink="">
      <xdr:nvSpPr>
        <xdr:cNvPr id="113" name="物件費最大値テキスト">
          <a:extLst>
            <a:ext uri="{FF2B5EF4-FFF2-40B4-BE49-F238E27FC236}">
              <a16:creationId xmlns:a16="http://schemas.microsoft.com/office/drawing/2014/main" id="{00000000-0008-0000-0600-000071000000}"/>
            </a:ext>
          </a:extLst>
        </xdr:cNvPr>
        <xdr:cNvSpPr txBox="1"/>
      </xdr:nvSpPr>
      <xdr:spPr>
        <a:xfrm>
          <a:off x="4686300" y="85885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2,778,860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69355</xdr:rowOff>
    </xdr:from>
    <xdr:to>
      <xdr:col>24</xdr:col>
      <xdr:colOff>152400</xdr:colOff>
      <xdr:row>51</xdr:row>
      <xdr:rowOff>69355</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8813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140447</xdr:rowOff>
    </xdr:from>
    <xdr:to>
      <xdr:col>24</xdr:col>
      <xdr:colOff>63500</xdr:colOff>
      <xdr:row>55</xdr:row>
      <xdr:rowOff>98799</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3797300" y="9398747"/>
          <a:ext cx="838200" cy="129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111005</xdr:rowOff>
    </xdr:from>
    <xdr:ext cx="599010" cy="259045"/>
    <xdr:sp macro="" textlink="">
      <xdr:nvSpPr>
        <xdr:cNvPr id="116" name="物件費平均値テキスト">
          <a:extLst>
            <a:ext uri="{FF2B5EF4-FFF2-40B4-BE49-F238E27FC236}">
              <a16:creationId xmlns:a16="http://schemas.microsoft.com/office/drawing/2014/main" id="{00000000-0008-0000-0600-000074000000}"/>
            </a:ext>
          </a:extLst>
        </xdr:cNvPr>
        <xdr:cNvSpPr txBox="1"/>
      </xdr:nvSpPr>
      <xdr:spPr>
        <a:xfrm>
          <a:off x="4686300" y="98836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132578</xdr:rowOff>
    </xdr:from>
    <xdr:to>
      <xdr:col>24</xdr:col>
      <xdr:colOff>114300</xdr:colOff>
      <xdr:row>58</xdr:row>
      <xdr:rowOff>62728</xdr:rowOff>
    </xdr:to>
    <xdr:sp macro="" textlink="">
      <xdr:nvSpPr>
        <xdr:cNvPr id="117" name="フローチャート: 判断 116">
          <a:extLst>
            <a:ext uri="{FF2B5EF4-FFF2-40B4-BE49-F238E27FC236}">
              <a16:creationId xmlns:a16="http://schemas.microsoft.com/office/drawing/2014/main" id="{00000000-0008-0000-0600-000075000000}"/>
            </a:ext>
          </a:extLst>
        </xdr:cNvPr>
        <xdr:cNvSpPr/>
      </xdr:nvSpPr>
      <xdr:spPr>
        <a:xfrm>
          <a:off x="4584700" y="990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140447</xdr:rowOff>
    </xdr:from>
    <xdr:to>
      <xdr:col>19</xdr:col>
      <xdr:colOff>177800</xdr:colOff>
      <xdr:row>56</xdr:row>
      <xdr:rowOff>69959</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2908300" y="9398747"/>
          <a:ext cx="889000" cy="272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135604</xdr:rowOff>
    </xdr:from>
    <xdr:to>
      <xdr:col>20</xdr:col>
      <xdr:colOff>38100</xdr:colOff>
      <xdr:row>58</xdr:row>
      <xdr:rowOff>65754</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3746500" y="990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56881</xdr:rowOff>
    </xdr:from>
    <xdr:ext cx="599010" cy="259045"/>
    <xdr:sp macro="" textlink="">
      <xdr:nvSpPr>
        <xdr:cNvPr id="120" name="テキスト ボックス 119">
          <a:extLst>
            <a:ext uri="{FF2B5EF4-FFF2-40B4-BE49-F238E27FC236}">
              <a16:creationId xmlns:a16="http://schemas.microsoft.com/office/drawing/2014/main" id="{00000000-0008-0000-0600-000078000000}"/>
            </a:ext>
          </a:extLst>
        </xdr:cNvPr>
        <xdr:cNvSpPr txBox="1"/>
      </xdr:nvSpPr>
      <xdr:spPr>
        <a:xfrm>
          <a:off x="3497795" y="10000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69959</xdr:rowOff>
    </xdr:from>
    <xdr:to>
      <xdr:col>15</xdr:col>
      <xdr:colOff>50800</xdr:colOff>
      <xdr:row>57</xdr:row>
      <xdr:rowOff>35674</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019300" y="9671159"/>
          <a:ext cx="889000" cy="137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1741</xdr:rowOff>
    </xdr:from>
    <xdr:to>
      <xdr:col>15</xdr:col>
      <xdr:colOff>101600</xdr:colOff>
      <xdr:row>58</xdr:row>
      <xdr:rowOff>103341</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2857500" y="9945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94468</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2608795" y="10038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35674</xdr:rowOff>
    </xdr:from>
    <xdr:to>
      <xdr:col>10</xdr:col>
      <xdr:colOff>114300</xdr:colOff>
      <xdr:row>57</xdr:row>
      <xdr:rowOff>158530</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1130300" y="9808324"/>
          <a:ext cx="889000" cy="122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4917</xdr:rowOff>
    </xdr:from>
    <xdr:to>
      <xdr:col>10</xdr:col>
      <xdr:colOff>165100</xdr:colOff>
      <xdr:row>58</xdr:row>
      <xdr:rowOff>106517</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1968500" y="994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97644</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1719795" y="10041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12733</xdr:rowOff>
    </xdr:from>
    <xdr:to>
      <xdr:col>6</xdr:col>
      <xdr:colOff>38100</xdr:colOff>
      <xdr:row>58</xdr:row>
      <xdr:rowOff>114333</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079500" y="9956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105460</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830795" y="10049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47999</xdr:rowOff>
    </xdr:from>
    <xdr:to>
      <xdr:col>24</xdr:col>
      <xdr:colOff>114300</xdr:colOff>
      <xdr:row>55</xdr:row>
      <xdr:rowOff>149599</xdr:rowOff>
    </xdr:to>
    <xdr:sp macro="" textlink="">
      <xdr:nvSpPr>
        <xdr:cNvPr id="134" name="楕円 133">
          <a:extLst>
            <a:ext uri="{FF2B5EF4-FFF2-40B4-BE49-F238E27FC236}">
              <a16:creationId xmlns:a16="http://schemas.microsoft.com/office/drawing/2014/main" id="{00000000-0008-0000-0600-000086000000}"/>
            </a:ext>
          </a:extLst>
        </xdr:cNvPr>
        <xdr:cNvSpPr/>
      </xdr:nvSpPr>
      <xdr:spPr>
        <a:xfrm>
          <a:off x="4584700" y="9477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70876</xdr:rowOff>
    </xdr:from>
    <xdr:ext cx="690189" cy="259045"/>
    <xdr:sp macro="" textlink="">
      <xdr:nvSpPr>
        <xdr:cNvPr id="135" name="物件費該当値テキスト">
          <a:extLst>
            <a:ext uri="{FF2B5EF4-FFF2-40B4-BE49-F238E27FC236}">
              <a16:creationId xmlns:a16="http://schemas.microsoft.com/office/drawing/2014/main" id="{00000000-0008-0000-0600-000087000000}"/>
            </a:ext>
          </a:extLst>
        </xdr:cNvPr>
        <xdr:cNvSpPr txBox="1"/>
      </xdr:nvSpPr>
      <xdr:spPr>
        <a:xfrm>
          <a:off x="4686300" y="93291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1,214,459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89647</xdr:rowOff>
    </xdr:from>
    <xdr:to>
      <xdr:col>20</xdr:col>
      <xdr:colOff>38100</xdr:colOff>
      <xdr:row>55</xdr:row>
      <xdr:rowOff>19797</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3746500" y="9347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23205</xdr:colOff>
      <xdr:row>53</xdr:row>
      <xdr:rowOff>36324</xdr:rowOff>
    </xdr:from>
    <xdr:ext cx="690189"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452205" y="91231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1,498,365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19159</xdr:rowOff>
    </xdr:from>
    <xdr:to>
      <xdr:col>15</xdr:col>
      <xdr:colOff>101600</xdr:colOff>
      <xdr:row>56</xdr:row>
      <xdr:rowOff>120759</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2857500" y="9620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137286</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608795" y="9395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156324</xdr:rowOff>
    </xdr:from>
    <xdr:to>
      <xdr:col>10</xdr:col>
      <xdr:colOff>165100</xdr:colOff>
      <xdr:row>57</xdr:row>
      <xdr:rowOff>86474</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1968500" y="975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103001</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1719795" y="9532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107730</xdr:rowOff>
    </xdr:from>
    <xdr:to>
      <xdr:col>6</xdr:col>
      <xdr:colOff>38100</xdr:colOff>
      <xdr:row>58</xdr:row>
      <xdr:rowOff>37880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079500" y="988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54407</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830795" y="9655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693</xdr:rowOff>
    </xdr:from>
    <xdr:to>
      <xdr:col>24</xdr:col>
      <xdr:colOff>62865</xdr:colOff>
      <xdr:row>78</xdr:row>
      <xdr:rowOff>134324</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flipV="1">
          <a:off x="4633595" y="12345093"/>
          <a:ext cx="1270" cy="1162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138151</xdr:rowOff>
    </xdr:from>
    <xdr:ext cx="469744" cy="259045"/>
    <xdr:sp macro="" textlink="">
      <xdr:nvSpPr>
        <xdr:cNvPr id="166" name="維持補修費最小値テキスト">
          <a:extLst>
            <a:ext uri="{FF2B5EF4-FFF2-40B4-BE49-F238E27FC236}">
              <a16:creationId xmlns:a16="http://schemas.microsoft.com/office/drawing/2014/main" id="{00000000-0008-0000-0600-0000A6000000}"/>
            </a:ext>
          </a:extLst>
        </xdr:cNvPr>
        <xdr:cNvSpPr txBox="1"/>
      </xdr:nvSpPr>
      <xdr:spPr>
        <a:xfrm>
          <a:off x="4686300" y="13511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134324</xdr:rowOff>
    </xdr:from>
    <xdr:to>
      <xdr:col>24</xdr:col>
      <xdr:colOff>152400</xdr:colOff>
      <xdr:row>78</xdr:row>
      <xdr:rowOff>134324</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3507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118820</xdr:rowOff>
    </xdr:from>
    <xdr:ext cx="599010" cy="259045"/>
    <xdr:sp macro="" textlink="">
      <xdr:nvSpPr>
        <xdr:cNvPr id="168" name="維持補修費最大値テキスト">
          <a:extLst>
            <a:ext uri="{FF2B5EF4-FFF2-40B4-BE49-F238E27FC236}">
              <a16:creationId xmlns:a16="http://schemas.microsoft.com/office/drawing/2014/main" id="{00000000-0008-0000-0600-0000A8000000}"/>
            </a:ext>
          </a:extLst>
        </xdr:cNvPr>
        <xdr:cNvSpPr txBox="1"/>
      </xdr:nvSpPr>
      <xdr:spPr>
        <a:xfrm>
          <a:off x="4686300" y="12120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693</xdr:rowOff>
    </xdr:from>
    <xdr:to>
      <xdr:col>24</xdr:col>
      <xdr:colOff>152400</xdr:colOff>
      <xdr:row>72</xdr:row>
      <xdr:rowOff>693</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2345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133477</xdr:rowOff>
    </xdr:from>
    <xdr:to>
      <xdr:col>24</xdr:col>
      <xdr:colOff>63500</xdr:colOff>
      <xdr:row>78</xdr:row>
      <xdr:rowOff>1352</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3797300" y="13335127"/>
          <a:ext cx="838200" cy="39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132030</xdr:rowOff>
    </xdr:from>
    <xdr:ext cx="534377" cy="259045"/>
    <xdr:sp macro="" textlink="">
      <xdr:nvSpPr>
        <xdr:cNvPr id="171" name="維持補修費平均値テキスト">
          <a:extLst>
            <a:ext uri="{FF2B5EF4-FFF2-40B4-BE49-F238E27FC236}">
              <a16:creationId xmlns:a16="http://schemas.microsoft.com/office/drawing/2014/main" id="{00000000-0008-0000-0600-0000AB000000}"/>
            </a:ext>
          </a:extLst>
        </xdr:cNvPr>
        <xdr:cNvSpPr txBox="1"/>
      </xdr:nvSpPr>
      <xdr:spPr>
        <a:xfrm>
          <a:off x="4686300" y="133336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153603</xdr:rowOff>
    </xdr:from>
    <xdr:to>
      <xdr:col>24</xdr:col>
      <xdr:colOff>114300</xdr:colOff>
      <xdr:row>78</xdr:row>
      <xdr:rowOff>83753</xdr:rowOff>
    </xdr:to>
    <xdr:sp macro="" textlink="">
      <xdr:nvSpPr>
        <xdr:cNvPr id="172" name="フローチャート: 判断 171">
          <a:extLst>
            <a:ext uri="{FF2B5EF4-FFF2-40B4-BE49-F238E27FC236}">
              <a16:creationId xmlns:a16="http://schemas.microsoft.com/office/drawing/2014/main" id="{00000000-0008-0000-0600-0000AC000000}"/>
            </a:ext>
          </a:extLst>
        </xdr:cNvPr>
        <xdr:cNvSpPr/>
      </xdr:nvSpPr>
      <xdr:spPr>
        <a:xfrm>
          <a:off x="4584700" y="1335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133477</xdr:rowOff>
    </xdr:from>
    <xdr:to>
      <xdr:col>19</xdr:col>
      <xdr:colOff>177800</xdr:colOff>
      <xdr:row>78</xdr:row>
      <xdr:rowOff>61657</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2908300" y="13335127"/>
          <a:ext cx="889000" cy="99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158865</xdr:rowOff>
    </xdr:from>
    <xdr:to>
      <xdr:col>20</xdr:col>
      <xdr:colOff>38100</xdr:colOff>
      <xdr:row>78</xdr:row>
      <xdr:rowOff>89015</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3746500" y="133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80142</xdr:rowOff>
    </xdr:from>
    <xdr:ext cx="534377"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3530111" y="13453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22510</xdr:rowOff>
    </xdr:from>
    <xdr:to>
      <xdr:col>15</xdr:col>
      <xdr:colOff>50800</xdr:colOff>
      <xdr:row>78</xdr:row>
      <xdr:rowOff>61657</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2019300" y="13395610"/>
          <a:ext cx="889000" cy="39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150955</xdr:rowOff>
    </xdr:from>
    <xdr:to>
      <xdr:col>15</xdr:col>
      <xdr:colOff>101600</xdr:colOff>
      <xdr:row>78</xdr:row>
      <xdr:rowOff>81105</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2857500" y="13352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97632</xdr:rowOff>
    </xdr:from>
    <xdr:ext cx="534377"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2641111" y="13127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140847</xdr:rowOff>
    </xdr:from>
    <xdr:to>
      <xdr:col>10</xdr:col>
      <xdr:colOff>114300</xdr:colOff>
      <xdr:row>78</xdr:row>
      <xdr:rowOff>22510</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1130300" y="13342497"/>
          <a:ext cx="889000" cy="53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152350</xdr:rowOff>
    </xdr:from>
    <xdr:to>
      <xdr:col>10</xdr:col>
      <xdr:colOff>165100</xdr:colOff>
      <xdr:row>78</xdr:row>
      <xdr:rowOff>82500</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1968500" y="1335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73627</xdr:rowOff>
    </xdr:from>
    <xdr:ext cx="534377"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752111" y="13446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157553</xdr:rowOff>
    </xdr:from>
    <xdr:to>
      <xdr:col>6</xdr:col>
      <xdr:colOff>38100</xdr:colOff>
      <xdr:row>78</xdr:row>
      <xdr:rowOff>87703</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079500" y="13359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78830</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863111" y="13451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122002</xdr:rowOff>
    </xdr:from>
    <xdr:to>
      <xdr:col>24</xdr:col>
      <xdr:colOff>114300</xdr:colOff>
      <xdr:row>78</xdr:row>
      <xdr:rowOff>52152</xdr:rowOff>
    </xdr:to>
    <xdr:sp macro="" textlink="">
      <xdr:nvSpPr>
        <xdr:cNvPr id="189" name="楕円 188">
          <a:extLst>
            <a:ext uri="{FF2B5EF4-FFF2-40B4-BE49-F238E27FC236}">
              <a16:creationId xmlns:a16="http://schemas.microsoft.com/office/drawing/2014/main" id="{00000000-0008-0000-0600-0000BD000000}"/>
            </a:ext>
          </a:extLst>
        </xdr:cNvPr>
        <xdr:cNvSpPr/>
      </xdr:nvSpPr>
      <xdr:spPr>
        <a:xfrm>
          <a:off x="4584700" y="1332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144879</xdr:rowOff>
    </xdr:from>
    <xdr:ext cx="534377" cy="259045"/>
    <xdr:sp macro="" textlink="">
      <xdr:nvSpPr>
        <xdr:cNvPr id="190" name="維持補修費該当値テキスト">
          <a:extLst>
            <a:ext uri="{FF2B5EF4-FFF2-40B4-BE49-F238E27FC236}">
              <a16:creationId xmlns:a16="http://schemas.microsoft.com/office/drawing/2014/main" id="{00000000-0008-0000-0600-0000BE000000}"/>
            </a:ext>
          </a:extLst>
        </xdr:cNvPr>
        <xdr:cNvSpPr txBox="1"/>
      </xdr:nvSpPr>
      <xdr:spPr>
        <a:xfrm>
          <a:off x="4686300" y="13175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82677</xdr:rowOff>
    </xdr:from>
    <xdr:to>
      <xdr:col>20</xdr:col>
      <xdr:colOff>38100</xdr:colOff>
      <xdr:row>78</xdr:row>
      <xdr:rowOff>12827</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3746500" y="13284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29354</xdr:rowOff>
    </xdr:from>
    <xdr:ext cx="534377"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530111" y="1305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10857</xdr:rowOff>
    </xdr:from>
    <xdr:to>
      <xdr:col>15</xdr:col>
      <xdr:colOff>101600</xdr:colOff>
      <xdr:row>78</xdr:row>
      <xdr:rowOff>112457</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2857500" y="1338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103584</xdr:rowOff>
    </xdr:from>
    <xdr:ext cx="534377"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641111" y="1347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143160</xdr:rowOff>
    </xdr:from>
    <xdr:to>
      <xdr:col>10</xdr:col>
      <xdr:colOff>165100</xdr:colOff>
      <xdr:row>78</xdr:row>
      <xdr:rowOff>73310</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1968500" y="1334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89837</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752111" y="1312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90047</xdr:rowOff>
    </xdr:from>
    <xdr:to>
      <xdr:col>6</xdr:col>
      <xdr:colOff>38100</xdr:colOff>
      <xdr:row>78</xdr:row>
      <xdr:rowOff>20197</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079500" y="13291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36724</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863111" y="13066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扶助費グラフ枠">
          <a:extLst>
            <a:ext uri="{FF2B5EF4-FFF2-40B4-BE49-F238E27FC236}">
              <a16:creationId xmlns:a16="http://schemas.microsoft.com/office/drawing/2014/main" id="{00000000-0008-0000-0600-0000DD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118052</xdr:rowOff>
    </xdr:from>
    <xdr:to>
      <xdr:col>24</xdr:col>
      <xdr:colOff>62865</xdr:colOff>
      <xdr:row>98</xdr:row>
      <xdr:rowOff>102468</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flipV="1">
          <a:off x="4633595" y="15891452"/>
          <a:ext cx="1270" cy="1013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106295</xdr:rowOff>
    </xdr:from>
    <xdr:ext cx="534377" cy="259045"/>
    <xdr:sp macro="" textlink="">
      <xdr:nvSpPr>
        <xdr:cNvPr id="223" name="扶助費最小値テキスト">
          <a:extLst>
            <a:ext uri="{FF2B5EF4-FFF2-40B4-BE49-F238E27FC236}">
              <a16:creationId xmlns:a16="http://schemas.microsoft.com/office/drawing/2014/main" id="{00000000-0008-0000-0600-0000DF000000}"/>
            </a:ext>
          </a:extLst>
        </xdr:cNvPr>
        <xdr:cNvSpPr txBox="1"/>
      </xdr:nvSpPr>
      <xdr:spPr>
        <a:xfrm>
          <a:off x="4686300" y="16908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102468</xdr:rowOff>
    </xdr:from>
    <xdr:to>
      <xdr:col>24</xdr:col>
      <xdr:colOff>152400</xdr:colOff>
      <xdr:row>98</xdr:row>
      <xdr:rowOff>102468</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4546600" y="1690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91</xdr:row>
      <xdr:rowOff>64729</xdr:rowOff>
    </xdr:from>
    <xdr:ext cx="599010" cy="259045"/>
    <xdr:sp macro="" textlink="">
      <xdr:nvSpPr>
        <xdr:cNvPr id="225" name="扶助費最大値テキスト">
          <a:extLst>
            <a:ext uri="{FF2B5EF4-FFF2-40B4-BE49-F238E27FC236}">
              <a16:creationId xmlns:a16="http://schemas.microsoft.com/office/drawing/2014/main" id="{00000000-0008-0000-0600-0000E1000000}"/>
            </a:ext>
          </a:extLst>
        </xdr:cNvPr>
        <xdr:cNvSpPr txBox="1"/>
      </xdr:nvSpPr>
      <xdr:spPr>
        <a:xfrm>
          <a:off x="4686300" y="15666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92</xdr:row>
      <xdr:rowOff>118052</xdr:rowOff>
    </xdr:from>
    <xdr:to>
      <xdr:col>24</xdr:col>
      <xdr:colOff>152400</xdr:colOff>
      <xdr:row>92</xdr:row>
      <xdr:rowOff>118052</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5891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37957</xdr:rowOff>
    </xdr:from>
    <xdr:to>
      <xdr:col>24</xdr:col>
      <xdr:colOff>63500</xdr:colOff>
      <xdr:row>94</xdr:row>
      <xdr:rowOff>154552</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3797300" y="15639907"/>
          <a:ext cx="838200" cy="630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128105</xdr:rowOff>
    </xdr:from>
    <xdr:ext cx="534377" cy="259045"/>
    <xdr:sp macro="" textlink="">
      <xdr:nvSpPr>
        <xdr:cNvPr id="228" name="扶助費平均値テキスト">
          <a:extLst>
            <a:ext uri="{FF2B5EF4-FFF2-40B4-BE49-F238E27FC236}">
              <a16:creationId xmlns:a16="http://schemas.microsoft.com/office/drawing/2014/main" id="{00000000-0008-0000-0600-0000E4000000}"/>
            </a:ext>
          </a:extLst>
        </xdr:cNvPr>
        <xdr:cNvSpPr txBox="1"/>
      </xdr:nvSpPr>
      <xdr:spPr>
        <a:xfrm>
          <a:off x="4686300" y="16415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149678</xdr:rowOff>
    </xdr:from>
    <xdr:to>
      <xdr:col>24</xdr:col>
      <xdr:colOff>114300</xdr:colOff>
      <xdr:row>96</xdr:row>
      <xdr:rowOff>79828</xdr:rowOff>
    </xdr:to>
    <xdr:sp macro="" textlink="">
      <xdr:nvSpPr>
        <xdr:cNvPr id="229" name="フローチャート: 判断 228">
          <a:extLst>
            <a:ext uri="{FF2B5EF4-FFF2-40B4-BE49-F238E27FC236}">
              <a16:creationId xmlns:a16="http://schemas.microsoft.com/office/drawing/2014/main" id="{00000000-0008-0000-0600-0000E5000000}"/>
            </a:ext>
          </a:extLst>
        </xdr:cNvPr>
        <xdr:cNvSpPr/>
      </xdr:nvSpPr>
      <xdr:spPr>
        <a:xfrm>
          <a:off x="4584700" y="16437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37957</xdr:rowOff>
    </xdr:from>
    <xdr:to>
      <xdr:col>19</xdr:col>
      <xdr:colOff>177800</xdr:colOff>
      <xdr:row>96</xdr:row>
      <xdr:rowOff>165982</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2908300" y="15639907"/>
          <a:ext cx="889000" cy="985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140564</xdr:rowOff>
    </xdr:from>
    <xdr:to>
      <xdr:col>20</xdr:col>
      <xdr:colOff>38100</xdr:colOff>
      <xdr:row>96</xdr:row>
      <xdr:rowOff>70714</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3746500" y="1642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61841</xdr:rowOff>
    </xdr:from>
    <xdr:ext cx="534377" cy="259045"/>
    <xdr:sp macro="" textlink="">
      <xdr:nvSpPr>
        <xdr:cNvPr id="232" name="テキスト ボックス 231">
          <a:extLst>
            <a:ext uri="{FF2B5EF4-FFF2-40B4-BE49-F238E27FC236}">
              <a16:creationId xmlns:a16="http://schemas.microsoft.com/office/drawing/2014/main" id="{00000000-0008-0000-0600-0000E8000000}"/>
            </a:ext>
          </a:extLst>
        </xdr:cNvPr>
        <xdr:cNvSpPr txBox="1"/>
      </xdr:nvSpPr>
      <xdr:spPr>
        <a:xfrm>
          <a:off x="3530111" y="16521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89050</xdr:rowOff>
    </xdr:from>
    <xdr:to>
      <xdr:col>15</xdr:col>
      <xdr:colOff>50800</xdr:colOff>
      <xdr:row>96</xdr:row>
      <xdr:rowOff>165982</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2019300" y="16548250"/>
          <a:ext cx="889000" cy="76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28846</xdr:rowOff>
    </xdr:from>
    <xdr:to>
      <xdr:col>15</xdr:col>
      <xdr:colOff>101600</xdr:colOff>
      <xdr:row>96</xdr:row>
      <xdr:rowOff>130446</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2857500" y="1648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146973</xdr:rowOff>
    </xdr:from>
    <xdr:ext cx="534377" cy="259045"/>
    <xdr:sp macro="" textlink="">
      <xdr:nvSpPr>
        <xdr:cNvPr id="235" name="テキスト ボックス 234">
          <a:extLst>
            <a:ext uri="{FF2B5EF4-FFF2-40B4-BE49-F238E27FC236}">
              <a16:creationId xmlns:a16="http://schemas.microsoft.com/office/drawing/2014/main" id="{00000000-0008-0000-0600-0000EB000000}"/>
            </a:ext>
          </a:extLst>
        </xdr:cNvPr>
        <xdr:cNvSpPr txBox="1"/>
      </xdr:nvSpPr>
      <xdr:spPr>
        <a:xfrm>
          <a:off x="2641111" y="16263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89050</xdr:rowOff>
    </xdr:from>
    <xdr:to>
      <xdr:col>10</xdr:col>
      <xdr:colOff>114300</xdr:colOff>
      <xdr:row>96</xdr:row>
      <xdr:rowOff>127302</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1130300" y="16548250"/>
          <a:ext cx="889000" cy="38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37351</xdr:rowOff>
    </xdr:from>
    <xdr:to>
      <xdr:col>10</xdr:col>
      <xdr:colOff>165100</xdr:colOff>
      <xdr:row>96</xdr:row>
      <xdr:rowOff>138951</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1968500" y="16496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155478</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1752111" y="16271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84373</xdr:rowOff>
    </xdr:from>
    <xdr:to>
      <xdr:col>6</xdr:col>
      <xdr:colOff>38100</xdr:colOff>
      <xdr:row>97</xdr:row>
      <xdr:rowOff>14523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079500" y="1654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5650</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863111" y="1663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103752</xdr:rowOff>
    </xdr:from>
    <xdr:to>
      <xdr:col>24</xdr:col>
      <xdr:colOff>114300</xdr:colOff>
      <xdr:row>95</xdr:row>
      <xdr:rowOff>33902</xdr:rowOff>
    </xdr:to>
    <xdr:sp macro="" textlink="">
      <xdr:nvSpPr>
        <xdr:cNvPr id="246" name="楕円 245">
          <a:extLst>
            <a:ext uri="{FF2B5EF4-FFF2-40B4-BE49-F238E27FC236}">
              <a16:creationId xmlns:a16="http://schemas.microsoft.com/office/drawing/2014/main" id="{00000000-0008-0000-0600-0000F6000000}"/>
            </a:ext>
          </a:extLst>
        </xdr:cNvPr>
        <xdr:cNvSpPr/>
      </xdr:nvSpPr>
      <xdr:spPr>
        <a:xfrm>
          <a:off x="4584700" y="16220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126629</xdr:rowOff>
    </xdr:from>
    <xdr:ext cx="534377" cy="259045"/>
    <xdr:sp macro="" textlink="">
      <xdr:nvSpPr>
        <xdr:cNvPr id="247" name="扶助費該当値テキスト">
          <a:extLst>
            <a:ext uri="{FF2B5EF4-FFF2-40B4-BE49-F238E27FC236}">
              <a16:creationId xmlns:a16="http://schemas.microsoft.com/office/drawing/2014/main" id="{00000000-0008-0000-0600-0000F7000000}"/>
            </a:ext>
          </a:extLst>
        </xdr:cNvPr>
        <xdr:cNvSpPr txBox="1"/>
      </xdr:nvSpPr>
      <xdr:spPr>
        <a:xfrm>
          <a:off x="4686300" y="16071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90</xdr:row>
      <xdr:rowOff>158607</xdr:rowOff>
    </xdr:from>
    <xdr:to>
      <xdr:col>20</xdr:col>
      <xdr:colOff>38100</xdr:colOff>
      <xdr:row>91</xdr:row>
      <xdr:rowOff>88757</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3746500" y="15589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89</xdr:row>
      <xdr:rowOff>105284</xdr:rowOff>
    </xdr:from>
    <xdr:ext cx="59901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497795" y="15364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115182</xdr:rowOff>
    </xdr:from>
    <xdr:to>
      <xdr:col>15</xdr:col>
      <xdr:colOff>101600</xdr:colOff>
      <xdr:row>97</xdr:row>
      <xdr:rowOff>45332</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2857500" y="16574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36459</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641111" y="16667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38250</xdr:rowOff>
    </xdr:from>
    <xdr:to>
      <xdr:col>10</xdr:col>
      <xdr:colOff>165100</xdr:colOff>
      <xdr:row>96</xdr:row>
      <xdr:rowOff>139850</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1968500" y="1649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130977</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752111" y="16590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76502</xdr:rowOff>
    </xdr:from>
    <xdr:to>
      <xdr:col>6</xdr:col>
      <xdr:colOff>38100</xdr:colOff>
      <xdr:row>97</xdr:row>
      <xdr:rowOff>6652</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079500" y="16535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23179</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863111" y="16310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a:extLst>
            <a:ext uri="{FF2B5EF4-FFF2-40B4-BE49-F238E27FC236}">
              <a16:creationId xmlns:a16="http://schemas.microsoft.com/office/drawing/2014/main" id="{00000000-0008-0000-0600-000000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a:extLst>
            <a:ext uri="{FF2B5EF4-FFF2-40B4-BE49-F238E27FC236}">
              <a16:creationId xmlns:a16="http://schemas.microsoft.com/office/drawing/2014/main" id="{00000000-0008-0000-0600-000009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a:extLst>
            <a:ext uri="{FF2B5EF4-FFF2-40B4-BE49-F238E27FC236}">
              <a16:creationId xmlns:a16="http://schemas.microsoft.com/office/drawing/2014/main" id="{00000000-0008-0000-0600-00000A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a:extLst>
            <a:ext uri="{FF2B5EF4-FFF2-40B4-BE49-F238E27FC236}">
              <a16:creationId xmlns:a16="http://schemas.microsoft.com/office/drawing/2014/main" id="{00000000-0008-0000-06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131196</xdr:rowOff>
    </xdr:from>
    <xdr:to>
      <xdr:col>54</xdr:col>
      <xdr:colOff>189865</xdr:colOff>
      <xdr:row>38</xdr:row>
      <xdr:rowOff>136711</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flipV="1">
          <a:off x="10475595" y="5274696"/>
          <a:ext cx="1270" cy="1377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140538</xdr:rowOff>
    </xdr:from>
    <xdr:ext cx="534377" cy="259045"/>
    <xdr:sp macro="" textlink="">
      <xdr:nvSpPr>
        <xdr:cNvPr id="280" name="補助費等最小値テキスト">
          <a:extLst>
            <a:ext uri="{FF2B5EF4-FFF2-40B4-BE49-F238E27FC236}">
              <a16:creationId xmlns:a16="http://schemas.microsoft.com/office/drawing/2014/main" id="{00000000-0008-0000-0600-000018010000}"/>
            </a:ext>
          </a:extLst>
        </xdr:cNvPr>
        <xdr:cNvSpPr txBox="1"/>
      </xdr:nvSpPr>
      <xdr:spPr>
        <a:xfrm>
          <a:off x="10528300" y="665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136711</xdr:rowOff>
    </xdr:from>
    <xdr:to>
      <xdr:col>55</xdr:col>
      <xdr:colOff>88900</xdr:colOff>
      <xdr:row>38</xdr:row>
      <xdr:rowOff>136711</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10388600" y="6651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77873</xdr:rowOff>
    </xdr:from>
    <xdr:ext cx="599010" cy="259045"/>
    <xdr:sp macro="" textlink="">
      <xdr:nvSpPr>
        <xdr:cNvPr id="282" name="補助費等最大値テキスト">
          <a:extLst>
            <a:ext uri="{FF2B5EF4-FFF2-40B4-BE49-F238E27FC236}">
              <a16:creationId xmlns:a16="http://schemas.microsoft.com/office/drawing/2014/main" id="{00000000-0008-0000-0600-00001A010000}"/>
            </a:ext>
          </a:extLst>
        </xdr:cNvPr>
        <xdr:cNvSpPr txBox="1"/>
      </xdr:nvSpPr>
      <xdr:spPr>
        <a:xfrm>
          <a:off x="10528300" y="5049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131196</xdr:rowOff>
    </xdr:from>
    <xdr:to>
      <xdr:col>55</xdr:col>
      <xdr:colOff>88900</xdr:colOff>
      <xdr:row>30</xdr:row>
      <xdr:rowOff>131196</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5274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158866</xdr:rowOff>
    </xdr:from>
    <xdr:to>
      <xdr:col>55</xdr:col>
      <xdr:colOff>0</xdr:colOff>
      <xdr:row>37</xdr:row>
      <xdr:rowOff>92574</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9639300" y="6331066"/>
          <a:ext cx="838200" cy="105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15268</xdr:rowOff>
    </xdr:from>
    <xdr:ext cx="599010" cy="259045"/>
    <xdr:sp macro="" textlink="">
      <xdr:nvSpPr>
        <xdr:cNvPr id="285" name="補助費等平均値テキスト">
          <a:extLst>
            <a:ext uri="{FF2B5EF4-FFF2-40B4-BE49-F238E27FC236}">
              <a16:creationId xmlns:a16="http://schemas.microsoft.com/office/drawing/2014/main" id="{00000000-0008-0000-0600-00001D010000}"/>
            </a:ext>
          </a:extLst>
        </xdr:cNvPr>
        <xdr:cNvSpPr txBox="1"/>
      </xdr:nvSpPr>
      <xdr:spPr>
        <a:xfrm>
          <a:off x="10528300" y="61874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163841</xdr:rowOff>
    </xdr:from>
    <xdr:to>
      <xdr:col>55</xdr:col>
      <xdr:colOff>50800</xdr:colOff>
      <xdr:row>37</xdr:row>
      <xdr:rowOff>93991</xdr:rowOff>
    </xdr:to>
    <xdr:sp macro="" textlink="">
      <xdr:nvSpPr>
        <xdr:cNvPr id="286" name="フローチャート: 判断 285">
          <a:extLst>
            <a:ext uri="{FF2B5EF4-FFF2-40B4-BE49-F238E27FC236}">
              <a16:creationId xmlns:a16="http://schemas.microsoft.com/office/drawing/2014/main" id="{00000000-0008-0000-0600-00001E010000}"/>
            </a:ext>
          </a:extLst>
        </xdr:cNvPr>
        <xdr:cNvSpPr/>
      </xdr:nvSpPr>
      <xdr:spPr>
        <a:xfrm>
          <a:off x="10426700" y="633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15184</xdr:rowOff>
    </xdr:from>
    <xdr:to>
      <xdr:col>50</xdr:col>
      <xdr:colOff>114300</xdr:colOff>
      <xdr:row>36</xdr:row>
      <xdr:rowOff>158866</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8750300" y="6187384"/>
          <a:ext cx="889000" cy="14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167344</xdr:rowOff>
    </xdr:from>
    <xdr:to>
      <xdr:col>50</xdr:col>
      <xdr:colOff>165100</xdr:colOff>
      <xdr:row>37</xdr:row>
      <xdr:rowOff>97494</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9588500" y="633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88621</xdr:rowOff>
    </xdr:from>
    <xdr:ext cx="599010"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9339795" y="6432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15184</xdr:rowOff>
    </xdr:from>
    <xdr:to>
      <xdr:col>45</xdr:col>
      <xdr:colOff>177800</xdr:colOff>
      <xdr:row>36</xdr:row>
      <xdr:rowOff>76288</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7861300" y="6187384"/>
          <a:ext cx="889000" cy="61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2137</xdr:rowOff>
    </xdr:from>
    <xdr:to>
      <xdr:col>46</xdr:col>
      <xdr:colOff>38100</xdr:colOff>
      <xdr:row>37</xdr:row>
      <xdr:rowOff>103737</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8699500" y="63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94864</xdr:rowOff>
    </xdr:from>
    <xdr:ext cx="599010"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8450795" y="6438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76288</xdr:rowOff>
    </xdr:from>
    <xdr:to>
      <xdr:col>41</xdr:col>
      <xdr:colOff>50800</xdr:colOff>
      <xdr:row>37</xdr:row>
      <xdr:rowOff>7371</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6972300" y="6248488"/>
          <a:ext cx="889000" cy="102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13572</xdr:rowOff>
    </xdr:from>
    <xdr:to>
      <xdr:col>41</xdr:col>
      <xdr:colOff>101600</xdr:colOff>
      <xdr:row>37</xdr:row>
      <xdr:rowOff>115172</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7810500" y="63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106299</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7561795" y="644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35903</xdr:rowOff>
    </xdr:from>
    <xdr:to>
      <xdr:col>36</xdr:col>
      <xdr:colOff>165100</xdr:colOff>
      <xdr:row>37</xdr:row>
      <xdr:rowOff>137503</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6921500" y="6379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128630</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6672795" y="6472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41774</xdr:rowOff>
    </xdr:from>
    <xdr:to>
      <xdr:col>55</xdr:col>
      <xdr:colOff>50800</xdr:colOff>
      <xdr:row>37</xdr:row>
      <xdr:rowOff>143374</xdr:rowOff>
    </xdr:to>
    <xdr:sp macro="" textlink="">
      <xdr:nvSpPr>
        <xdr:cNvPr id="303" name="楕円 302">
          <a:extLst>
            <a:ext uri="{FF2B5EF4-FFF2-40B4-BE49-F238E27FC236}">
              <a16:creationId xmlns:a16="http://schemas.microsoft.com/office/drawing/2014/main" id="{00000000-0008-0000-0600-00002F010000}"/>
            </a:ext>
          </a:extLst>
        </xdr:cNvPr>
        <xdr:cNvSpPr/>
      </xdr:nvSpPr>
      <xdr:spPr>
        <a:xfrm>
          <a:off x="10426700" y="638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20201</xdr:rowOff>
    </xdr:from>
    <xdr:ext cx="599010" cy="259045"/>
    <xdr:sp macro="" textlink="">
      <xdr:nvSpPr>
        <xdr:cNvPr id="304" name="補助費等該当値テキスト">
          <a:extLst>
            <a:ext uri="{FF2B5EF4-FFF2-40B4-BE49-F238E27FC236}">
              <a16:creationId xmlns:a16="http://schemas.microsoft.com/office/drawing/2014/main" id="{00000000-0008-0000-0600-000030010000}"/>
            </a:ext>
          </a:extLst>
        </xdr:cNvPr>
        <xdr:cNvSpPr txBox="1"/>
      </xdr:nvSpPr>
      <xdr:spPr>
        <a:xfrm>
          <a:off x="10528300" y="6363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108066</xdr:rowOff>
    </xdr:from>
    <xdr:to>
      <xdr:col>50</xdr:col>
      <xdr:colOff>165100</xdr:colOff>
      <xdr:row>37</xdr:row>
      <xdr:rowOff>38216</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9588500" y="6280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54743</xdr:rowOff>
    </xdr:from>
    <xdr:ext cx="59901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339795" y="6055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135834</xdr:rowOff>
    </xdr:from>
    <xdr:to>
      <xdr:col>46</xdr:col>
      <xdr:colOff>38100</xdr:colOff>
      <xdr:row>36</xdr:row>
      <xdr:rowOff>65984</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8699500" y="613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82511</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450795" y="5911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25488</xdr:rowOff>
    </xdr:from>
    <xdr:to>
      <xdr:col>41</xdr:col>
      <xdr:colOff>101600</xdr:colOff>
      <xdr:row>36</xdr:row>
      <xdr:rowOff>127088</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7810500" y="6197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143615</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561795" y="5972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128021</xdr:rowOff>
    </xdr:from>
    <xdr:to>
      <xdr:col>36</xdr:col>
      <xdr:colOff>165100</xdr:colOff>
      <xdr:row>37</xdr:row>
      <xdr:rowOff>58171</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6921500" y="6300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74698</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672795" y="6075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6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普通建設事業費グラフ枠">
          <a:extLst>
            <a:ext uri="{FF2B5EF4-FFF2-40B4-BE49-F238E27FC236}">
              <a16:creationId xmlns:a16="http://schemas.microsoft.com/office/drawing/2014/main" id="{00000000-0008-0000-06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133243</xdr:rowOff>
    </xdr:from>
    <xdr:to>
      <xdr:col>54</xdr:col>
      <xdr:colOff>189865</xdr:colOff>
      <xdr:row>59</xdr:row>
      <xdr:rowOff>19103</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flipV="1">
          <a:off x="10475595" y="8877193"/>
          <a:ext cx="1270" cy="1257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22930</xdr:rowOff>
    </xdr:from>
    <xdr:ext cx="534377" cy="259045"/>
    <xdr:sp macro="" textlink="">
      <xdr:nvSpPr>
        <xdr:cNvPr id="337" name="普通建設事業費最小値テキスト">
          <a:extLst>
            <a:ext uri="{FF2B5EF4-FFF2-40B4-BE49-F238E27FC236}">
              <a16:creationId xmlns:a16="http://schemas.microsoft.com/office/drawing/2014/main" id="{00000000-0008-0000-0600-000051010000}"/>
            </a:ext>
          </a:extLst>
        </xdr:cNvPr>
        <xdr:cNvSpPr txBox="1"/>
      </xdr:nvSpPr>
      <xdr:spPr>
        <a:xfrm>
          <a:off x="10528300" y="10138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19103</xdr:rowOff>
    </xdr:from>
    <xdr:to>
      <xdr:col>55</xdr:col>
      <xdr:colOff>88900</xdr:colOff>
      <xdr:row>59</xdr:row>
      <xdr:rowOff>19103</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10388600" y="10134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79920</xdr:rowOff>
    </xdr:from>
    <xdr:ext cx="690189" cy="259045"/>
    <xdr:sp macro="" textlink="">
      <xdr:nvSpPr>
        <xdr:cNvPr id="339" name="普通建設事業費最大値テキスト">
          <a:extLst>
            <a:ext uri="{FF2B5EF4-FFF2-40B4-BE49-F238E27FC236}">
              <a16:creationId xmlns:a16="http://schemas.microsoft.com/office/drawing/2014/main" id="{00000000-0008-0000-0600-000053010000}"/>
            </a:ext>
          </a:extLst>
        </xdr:cNvPr>
        <xdr:cNvSpPr txBox="1"/>
      </xdr:nvSpPr>
      <xdr:spPr>
        <a:xfrm>
          <a:off x="10528300" y="86524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3,366,948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133243</xdr:rowOff>
    </xdr:from>
    <xdr:to>
      <xdr:col>55</xdr:col>
      <xdr:colOff>88900</xdr:colOff>
      <xdr:row>51</xdr:row>
      <xdr:rowOff>133243</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887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26005</xdr:rowOff>
    </xdr:from>
    <xdr:to>
      <xdr:col>55</xdr:col>
      <xdr:colOff>0</xdr:colOff>
      <xdr:row>57</xdr:row>
      <xdr:rowOff>55254</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9639300" y="9798655"/>
          <a:ext cx="838200" cy="29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22628</xdr:rowOff>
    </xdr:from>
    <xdr:ext cx="599010" cy="259045"/>
    <xdr:sp macro="" textlink="">
      <xdr:nvSpPr>
        <xdr:cNvPr id="342" name="普通建設事業費平均値テキスト">
          <a:extLst>
            <a:ext uri="{FF2B5EF4-FFF2-40B4-BE49-F238E27FC236}">
              <a16:creationId xmlns:a16="http://schemas.microsoft.com/office/drawing/2014/main" id="{00000000-0008-0000-0600-000056010000}"/>
            </a:ext>
          </a:extLst>
        </xdr:cNvPr>
        <xdr:cNvSpPr txBox="1"/>
      </xdr:nvSpPr>
      <xdr:spPr>
        <a:xfrm>
          <a:off x="10528300" y="99667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44201</xdr:rowOff>
    </xdr:from>
    <xdr:to>
      <xdr:col>55</xdr:col>
      <xdr:colOff>50800</xdr:colOff>
      <xdr:row>58</xdr:row>
      <xdr:rowOff>145801</xdr:rowOff>
    </xdr:to>
    <xdr:sp macro="" textlink="">
      <xdr:nvSpPr>
        <xdr:cNvPr id="343" name="フローチャート: 判断 342">
          <a:extLst>
            <a:ext uri="{FF2B5EF4-FFF2-40B4-BE49-F238E27FC236}">
              <a16:creationId xmlns:a16="http://schemas.microsoft.com/office/drawing/2014/main" id="{00000000-0008-0000-0600-000057010000}"/>
            </a:ext>
          </a:extLst>
        </xdr:cNvPr>
        <xdr:cNvSpPr/>
      </xdr:nvSpPr>
      <xdr:spPr>
        <a:xfrm>
          <a:off x="10426700" y="9988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71317</xdr:rowOff>
    </xdr:from>
    <xdr:to>
      <xdr:col>50</xdr:col>
      <xdr:colOff>114300</xdr:colOff>
      <xdr:row>57</xdr:row>
      <xdr:rowOff>55254</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8750300" y="9672517"/>
          <a:ext cx="889000" cy="155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46875</xdr:rowOff>
    </xdr:from>
    <xdr:to>
      <xdr:col>50</xdr:col>
      <xdr:colOff>165100</xdr:colOff>
      <xdr:row>58</xdr:row>
      <xdr:rowOff>148475</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9588500" y="99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139602</xdr:rowOff>
    </xdr:from>
    <xdr:ext cx="599010"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9339795" y="10083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71317</xdr:rowOff>
    </xdr:from>
    <xdr:to>
      <xdr:col>45</xdr:col>
      <xdr:colOff>177800</xdr:colOff>
      <xdr:row>58</xdr:row>
      <xdr:rowOff>16346</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7861300" y="9672517"/>
          <a:ext cx="889000" cy="287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58245</xdr:rowOff>
    </xdr:from>
    <xdr:to>
      <xdr:col>46</xdr:col>
      <xdr:colOff>38100</xdr:colOff>
      <xdr:row>58</xdr:row>
      <xdr:rowOff>159845</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8699500" y="1000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150972</xdr:rowOff>
    </xdr:from>
    <xdr:ext cx="599010"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8450795" y="10095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6238</xdr:rowOff>
    </xdr:from>
    <xdr:to>
      <xdr:col>41</xdr:col>
      <xdr:colOff>50800</xdr:colOff>
      <xdr:row>58</xdr:row>
      <xdr:rowOff>16346</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6972300" y="9778888"/>
          <a:ext cx="889000" cy="181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38222</xdr:rowOff>
    </xdr:from>
    <xdr:to>
      <xdr:col>41</xdr:col>
      <xdr:colOff>101600</xdr:colOff>
      <xdr:row>58</xdr:row>
      <xdr:rowOff>139822</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7810500" y="998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130949</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7561795" y="10075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44578</xdr:rowOff>
    </xdr:from>
    <xdr:to>
      <xdr:col>36</xdr:col>
      <xdr:colOff>165100</xdr:colOff>
      <xdr:row>58</xdr:row>
      <xdr:rowOff>146178</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6921500" y="998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137305</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6672795" y="10081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146655</xdr:rowOff>
    </xdr:from>
    <xdr:to>
      <xdr:col>55</xdr:col>
      <xdr:colOff>50800</xdr:colOff>
      <xdr:row>57</xdr:row>
      <xdr:rowOff>76805</xdr:rowOff>
    </xdr:to>
    <xdr:sp macro="" textlink="">
      <xdr:nvSpPr>
        <xdr:cNvPr id="360" name="楕円 359">
          <a:extLst>
            <a:ext uri="{FF2B5EF4-FFF2-40B4-BE49-F238E27FC236}">
              <a16:creationId xmlns:a16="http://schemas.microsoft.com/office/drawing/2014/main" id="{00000000-0008-0000-0600-000068010000}"/>
            </a:ext>
          </a:extLst>
        </xdr:cNvPr>
        <xdr:cNvSpPr/>
      </xdr:nvSpPr>
      <xdr:spPr>
        <a:xfrm>
          <a:off x="10426700" y="974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169532</xdr:rowOff>
    </xdr:from>
    <xdr:ext cx="599010" cy="259045"/>
    <xdr:sp macro="" textlink="">
      <xdr:nvSpPr>
        <xdr:cNvPr id="361" name="普通建設事業費該当値テキスト">
          <a:extLst>
            <a:ext uri="{FF2B5EF4-FFF2-40B4-BE49-F238E27FC236}">
              <a16:creationId xmlns:a16="http://schemas.microsoft.com/office/drawing/2014/main" id="{00000000-0008-0000-0600-000069010000}"/>
            </a:ext>
          </a:extLst>
        </xdr:cNvPr>
        <xdr:cNvSpPr txBox="1"/>
      </xdr:nvSpPr>
      <xdr:spPr>
        <a:xfrm>
          <a:off x="10528300" y="9599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4454</xdr:rowOff>
    </xdr:from>
    <xdr:to>
      <xdr:col>50</xdr:col>
      <xdr:colOff>165100</xdr:colOff>
      <xdr:row>57</xdr:row>
      <xdr:rowOff>106054</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9588500" y="9777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122581</xdr:rowOff>
    </xdr:from>
    <xdr:ext cx="59901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339795" y="9552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20517</xdr:rowOff>
    </xdr:from>
    <xdr:to>
      <xdr:col>46</xdr:col>
      <xdr:colOff>38100</xdr:colOff>
      <xdr:row>56</xdr:row>
      <xdr:rowOff>122117</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8699500" y="962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23205</xdr:colOff>
      <xdr:row>54</xdr:row>
      <xdr:rowOff>138644</xdr:rowOff>
    </xdr:from>
    <xdr:ext cx="690189"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405205" y="93969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136996</xdr:rowOff>
    </xdr:from>
    <xdr:to>
      <xdr:col>41</xdr:col>
      <xdr:colOff>101600</xdr:colOff>
      <xdr:row>58</xdr:row>
      <xdr:rowOff>67146</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7810500" y="9909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83673</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561795" y="9684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126888</xdr:rowOff>
    </xdr:from>
    <xdr:to>
      <xdr:col>36</xdr:col>
      <xdr:colOff>165100</xdr:colOff>
      <xdr:row>57</xdr:row>
      <xdr:rowOff>57038</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6921500" y="972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150205</xdr:colOff>
      <xdr:row>55</xdr:row>
      <xdr:rowOff>73565</xdr:rowOff>
    </xdr:from>
    <xdr:ext cx="690189"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627205" y="950331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id="{00000000-0008-0000-06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21970</xdr:rowOff>
    </xdr:from>
    <xdr:ext cx="685572"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21113</xdr:rowOff>
    </xdr:from>
    <xdr:to>
      <xdr:col>54</xdr:col>
      <xdr:colOff>189865</xdr:colOff>
      <xdr:row>79</xdr:row>
      <xdr:rowOff>98879</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194063"/>
          <a:ext cx="1270" cy="14493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139240</xdr:rowOff>
    </xdr:from>
    <xdr:ext cx="690189"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19692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21113</xdr:rowOff>
    </xdr:from>
    <xdr:to>
      <xdr:col>55</xdr:col>
      <xdr:colOff>88900</xdr:colOff>
      <xdr:row>71</xdr:row>
      <xdr:rowOff>21113</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194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75692</xdr:rowOff>
    </xdr:from>
    <xdr:to>
      <xdr:col>55</xdr:col>
      <xdr:colOff>0</xdr:colOff>
      <xdr:row>75</xdr:row>
      <xdr:rowOff>133537</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9639300" y="12762992"/>
          <a:ext cx="838200" cy="229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63893</xdr:rowOff>
    </xdr:from>
    <xdr:ext cx="599010"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4369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85466</xdr:rowOff>
    </xdr:from>
    <xdr:to>
      <xdr:col>55</xdr:col>
      <xdr:colOff>50800</xdr:colOff>
      <xdr:row>79</xdr:row>
      <xdr:rowOff>15616</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45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13155</xdr:rowOff>
    </xdr:from>
    <xdr:to>
      <xdr:col>50</xdr:col>
      <xdr:colOff>114300</xdr:colOff>
      <xdr:row>75</xdr:row>
      <xdr:rowOff>133537</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8750300" y="12700455"/>
          <a:ext cx="889000" cy="29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89219</xdr:rowOff>
    </xdr:from>
    <xdr:to>
      <xdr:col>50</xdr:col>
      <xdr:colOff>165100</xdr:colOff>
      <xdr:row>79</xdr:row>
      <xdr:rowOff>19369</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46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79</xdr:row>
      <xdr:rowOff>10496</xdr:rowOff>
    </xdr:from>
    <xdr:ext cx="599010"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39795" y="13555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13155</xdr:rowOff>
    </xdr:from>
    <xdr:to>
      <xdr:col>45</xdr:col>
      <xdr:colOff>177800</xdr:colOff>
      <xdr:row>77</xdr:row>
      <xdr:rowOff>108045</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7861300" y="12700455"/>
          <a:ext cx="889000" cy="609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92762</xdr:rowOff>
    </xdr:from>
    <xdr:to>
      <xdr:col>46</xdr:col>
      <xdr:colOff>38100</xdr:colOff>
      <xdr:row>79</xdr:row>
      <xdr:rowOff>22912</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465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79</xdr:row>
      <xdr:rowOff>14039</xdr:rowOff>
    </xdr:from>
    <xdr:ext cx="599010"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50795" y="13558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47622</xdr:rowOff>
    </xdr:from>
    <xdr:to>
      <xdr:col>41</xdr:col>
      <xdr:colOff>101600</xdr:colOff>
      <xdr:row>78</xdr:row>
      <xdr:rowOff>149222</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7810500" y="13420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78</xdr:row>
      <xdr:rowOff>140349</xdr:rowOff>
    </xdr:from>
    <xdr:ext cx="59901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7561795" y="13513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24892</xdr:rowOff>
    </xdr:from>
    <xdr:to>
      <xdr:col>55</xdr:col>
      <xdr:colOff>50800</xdr:colOff>
      <xdr:row>74</xdr:row>
      <xdr:rowOff>126492</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10426700" y="1271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47769</xdr:rowOff>
    </xdr:from>
    <xdr:ext cx="599010" cy="259045"/>
    <xdr:sp macro="" textlink="">
      <xdr:nvSpPr>
        <xdr:cNvPr id="417" name="普通建設事業費 （ うち新規整備　）該当値テキスト">
          <a:extLst>
            <a:ext uri="{FF2B5EF4-FFF2-40B4-BE49-F238E27FC236}">
              <a16:creationId xmlns:a16="http://schemas.microsoft.com/office/drawing/2014/main" id="{00000000-0008-0000-0600-0000A1010000}"/>
            </a:ext>
          </a:extLst>
        </xdr:cNvPr>
        <xdr:cNvSpPr txBox="1"/>
      </xdr:nvSpPr>
      <xdr:spPr>
        <a:xfrm>
          <a:off x="10528300" y="12563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82737</xdr:rowOff>
    </xdr:from>
    <xdr:to>
      <xdr:col>50</xdr:col>
      <xdr:colOff>165100</xdr:colOff>
      <xdr:row>76</xdr:row>
      <xdr:rowOff>12886</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9588500" y="1294148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74</xdr:row>
      <xdr:rowOff>29414</xdr:rowOff>
    </xdr:from>
    <xdr:ext cx="59901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339795" y="12716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133805</xdr:rowOff>
    </xdr:from>
    <xdr:to>
      <xdr:col>46</xdr:col>
      <xdr:colOff>38100</xdr:colOff>
      <xdr:row>74</xdr:row>
      <xdr:rowOff>63955</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8699500" y="1264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72</xdr:row>
      <xdr:rowOff>80482</xdr:rowOff>
    </xdr:from>
    <xdr:ext cx="59901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450795" y="12424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57245</xdr:rowOff>
    </xdr:from>
    <xdr:to>
      <xdr:col>41</xdr:col>
      <xdr:colOff>101600</xdr:colOff>
      <xdr:row>77</xdr:row>
      <xdr:rowOff>158845</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7810500" y="1325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3922</xdr:rowOff>
    </xdr:from>
    <xdr:ext cx="59901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61795" y="13034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4" name="正方形/長方形 423">
          <a:extLst>
            <a:ext uri="{FF2B5EF4-FFF2-40B4-BE49-F238E27FC236}">
              <a16:creationId xmlns:a16="http://schemas.microsoft.com/office/drawing/2014/main" id="{00000000-0008-0000-0600-0000A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3" name="直線コネクタ 432">
          <a:extLst>
            <a:ext uri="{FF2B5EF4-FFF2-40B4-BE49-F238E27FC236}">
              <a16:creationId xmlns:a16="http://schemas.microsoft.com/office/drawing/2014/main" id="{00000000-0008-0000-0600-0000B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4" name="直線コネクタ 433">
          <a:extLst>
            <a:ext uri="{FF2B5EF4-FFF2-40B4-BE49-F238E27FC236}">
              <a16:creationId xmlns:a16="http://schemas.microsoft.com/office/drawing/2014/main" id="{00000000-0008-0000-0600-0000B2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2" name="普通建設事業費 （ うち更新整備　）グラフ枠">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62257</xdr:rowOff>
    </xdr:from>
    <xdr:to>
      <xdr:col>54</xdr:col>
      <xdr:colOff>189865</xdr:colOff>
      <xdr:row>98</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flipV="1">
          <a:off x="10475595" y="15664207"/>
          <a:ext cx="1270" cy="1163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29227</xdr:rowOff>
    </xdr:from>
    <xdr:ext cx="249299" cy="259045"/>
    <xdr:sp macro="" textlink="">
      <xdr:nvSpPr>
        <xdr:cNvPr id="444" name="普通建設事業費 （ うち更新整備　）最小値テキスト">
          <a:extLst>
            <a:ext uri="{FF2B5EF4-FFF2-40B4-BE49-F238E27FC236}">
              <a16:creationId xmlns:a16="http://schemas.microsoft.com/office/drawing/2014/main" id="{00000000-0008-0000-0600-0000BC010000}"/>
            </a:ext>
          </a:extLst>
        </xdr:cNvPr>
        <xdr:cNvSpPr txBox="1"/>
      </xdr:nvSpPr>
      <xdr:spPr>
        <a:xfrm>
          <a:off x="10528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25400</xdr:rowOff>
    </xdr:from>
    <xdr:to>
      <xdr:col>55</xdr:col>
      <xdr:colOff>88900</xdr:colOff>
      <xdr:row>98</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10388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8934</xdr:rowOff>
    </xdr:from>
    <xdr:ext cx="690189" cy="259045"/>
    <xdr:sp macro="" textlink="">
      <xdr:nvSpPr>
        <xdr:cNvPr id="446" name="普通建設事業費 （ うち更新整備　）最大値テキスト">
          <a:extLst>
            <a:ext uri="{FF2B5EF4-FFF2-40B4-BE49-F238E27FC236}">
              <a16:creationId xmlns:a16="http://schemas.microsoft.com/office/drawing/2014/main" id="{00000000-0008-0000-0600-0000BE010000}"/>
            </a:ext>
          </a:extLst>
        </xdr:cNvPr>
        <xdr:cNvSpPr txBox="1"/>
      </xdr:nvSpPr>
      <xdr:spPr>
        <a:xfrm>
          <a:off x="10528300" y="154394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2,035,510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62257</xdr:rowOff>
    </xdr:from>
    <xdr:to>
      <xdr:col>55</xdr:col>
      <xdr:colOff>88900</xdr:colOff>
      <xdr:row>91</xdr:row>
      <xdr:rowOff>62257</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10388600" y="15664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57556</xdr:rowOff>
    </xdr:from>
    <xdr:to>
      <xdr:col>55</xdr:col>
      <xdr:colOff>0</xdr:colOff>
      <xdr:row>97</xdr:row>
      <xdr:rowOff>143559</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9639300" y="16688206"/>
          <a:ext cx="838200" cy="86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73527</xdr:rowOff>
    </xdr:from>
    <xdr:ext cx="599010" cy="259045"/>
    <xdr:sp macro="" textlink="">
      <xdr:nvSpPr>
        <xdr:cNvPr id="449" name="普通建設事業費 （ うち更新整備　）平均値テキスト">
          <a:extLst>
            <a:ext uri="{FF2B5EF4-FFF2-40B4-BE49-F238E27FC236}">
              <a16:creationId xmlns:a16="http://schemas.microsoft.com/office/drawing/2014/main" id="{00000000-0008-0000-0600-0000C1010000}"/>
            </a:ext>
          </a:extLst>
        </xdr:cNvPr>
        <xdr:cNvSpPr txBox="1"/>
      </xdr:nvSpPr>
      <xdr:spPr>
        <a:xfrm>
          <a:off x="10528300" y="165327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50650</xdr:rowOff>
    </xdr:from>
    <xdr:to>
      <xdr:col>55</xdr:col>
      <xdr:colOff>50800</xdr:colOff>
      <xdr:row>97</xdr:row>
      <xdr:rowOff>152250</xdr:rowOff>
    </xdr:to>
    <xdr:sp macro="" textlink="">
      <xdr:nvSpPr>
        <xdr:cNvPr id="450" name="フローチャート: 判断 449">
          <a:extLst>
            <a:ext uri="{FF2B5EF4-FFF2-40B4-BE49-F238E27FC236}">
              <a16:creationId xmlns:a16="http://schemas.microsoft.com/office/drawing/2014/main" id="{00000000-0008-0000-0600-0000C2010000}"/>
            </a:ext>
          </a:extLst>
        </xdr:cNvPr>
        <xdr:cNvSpPr/>
      </xdr:nvSpPr>
      <xdr:spPr>
        <a:xfrm>
          <a:off x="10426700" y="166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40635</xdr:rowOff>
    </xdr:from>
    <xdr:to>
      <xdr:col>50</xdr:col>
      <xdr:colOff>114300</xdr:colOff>
      <xdr:row>97</xdr:row>
      <xdr:rowOff>57556</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8750300" y="16671285"/>
          <a:ext cx="889000" cy="16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55831</xdr:rowOff>
    </xdr:from>
    <xdr:to>
      <xdr:col>50</xdr:col>
      <xdr:colOff>165100</xdr:colOff>
      <xdr:row>97</xdr:row>
      <xdr:rowOff>157431</xdr:rowOff>
    </xdr:to>
    <xdr:sp macro="" textlink="">
      <xdr:nvSpPr>
        <xdr:cNvPr id="452" name="フローチャート: 判断 451">
          <a:extLst>
            <a:ext uri="{FF2B5EF4-FFF2-40B4-BE49-F238E27FC236}">
              <a16:creationId xmlns:a16="http://schemas.microsoft.com/office/drawing/2014/main" id="{00000000-0008-0000-0600-0000C4010000}"/>
            </a:ext>
          </a:extLst>
        </xdr:cNvPr>
        <xdr:cNvSpPr/>
      </xdr:nvSpPr>
      <xdr:spPr>
        <a:xfrm>
          <a:off x="9588500" y="16686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148558</xdr:rowOff>
    </xdr:from>
    <xdr:ext cx="599010"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9339795" y="16779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40635</xdr:rowOff>
    </xdr:from>
    <xdr:to>
      <xdr:col>45</xdr:col>
      <xdr:colOff>177800</xdr:colOff>
      <xdr:row>97</xdr:row>
      <xdr:rowOff>127670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7861300" y="16671285"/>
          <a:ext cx="889000" cy="87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73092</xdr:rowOff>
    </xdr:from>
    <xdr:to>
      <xdr:col>46</xdr:col>
      <xdr:colOff>38100</xdr:colOff>
      <xdr:row>98</xdr:row>
      <xdr:rowOff>3242</xdr:rowOff>
    </xdr:to>
    <xdr:sp macro="" textlink="">
      <xdr:nvSpPr>
        <xdr:cNvPr id="455" name="フローチャート: 判断 454">
          <a:extLst>
            <a:ext uri="{FF2B5EF4-FFF2-40B4-BE49-F238E27FC236}">
              <a16:creationId xmlns:a16="http://schemas.microsoft.com/office/drawing/2014/main" id="{00000000-0008-0000-0600-0000C7010000}"/>
            </a:ext>
          </a:extLst>
        </xdr:cNvPr>
        <xdr:cNvSpPr/>
      </xdr:nvSpPr>
      <xdr:spPr>
        <a:xfrm>
          <a:off x="8699500" y="16703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165819</xdr:rowOff>
    </xdr:from>
    <xdr:ext cx="599010"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8450795" y="16796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70354</xdr:rowOff>
    </xdr:from>
    <xdr:to>
      <xdr:col>41</xdr:col>
      <xdr:colOff>101600</xdr:colOff>
      <xdr:row>98</xdr:row>
      <xdr:rowOff>504</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7810500" y="16701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17031</xdr:rowOff>
    </xdr:from>
    <xdr:ext cx="599010"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7561795" y="16476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92759</xdr:rowOff>
    </xdr:from>
    <xdr:to>
      <xdr:col>55</xdr:col>
      <xdr:colOff>50800</xdr:colOff>
      <xdr:row>98</xdr:row>
      <xdr:rowOff>22909</xdr:rowOff>
    </xdr:to>
    <xdr:sp macro="" textlink="">
      <xdr:nvSpPr>
        <xdr:cNvPr id="464" name="楕円 463">
          <a:extLst>
            <a:ext uri="{FF2B5EF4-FFF2-40B4-BE49-F238E27FC236}">
              <a16:creationId xmlns:a16="http://schemas.microsoft.com/office/drawing/2014/main" id="{00000000-0008-0000-0600-0000D0010000}"/>
            </a:ext>
          </a:extLst>
        </xdr:cNvPr>
        <xdr:cNvSpPr/>
      </xdr:nvSpPr>
      <xdr:spPr>
        <a:xfrm>
          <a:off x="10426700" y="16723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29076</xdr:rowOff>
    </xdr:from>
    <xdr:ext cx="534377" cy="259045"/>
    <xdr:sp macro="" textlink="">
      <xdr:nvSpPr>
        <xdr:cNvPr id="465" name="普通建設事業費 （ うち更新整備　）該当値テキスト">
          <a:extLst>
            <a:ext uri="{FF2B5EF4-FFF2-40B4-BE49-F238E27FC236}">
              <a16:creationId xmlns:a16="http://schemas.microsoft.com/office/drawing/2014/main" id="{00000000-0008-0000-0600-0000D1010000}"/>
            </a:ext>
          </a:extLst>
        </xdr:cNvPr>
        <xdr:cNvSpPr txBox="1"/>
      </xdr:nvSpPr>
      <xdr:spPr>
        <a:xfrm>
          <a:off x="10528300" y="16659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6756</xdr:rowOff>
    </xdr:from>
    <xdr:to>
      <xdr:col>50</xdr:col>
      <xdr:colOff>165100</xdr:colOff>
      <xdr:row>97</xdr:row>
      <xdr:rowOff>108356</xdr:rowOff>
    </xdr:to>
    <xdr:sp macro="" textlink="">
      <xdr:nvSpPr>
        <xdr:cNvPr id="466" name="楕円 465">
          <a:extLst>
            <a:ext uri="{FF2B5EF4-FFF2-40B4-BE49-F238E27FC236}">
              <a16:creationId xmlns:a16="http://schemas.microsoft.com/office/drawing/2014/main" id="{00000000-0008-0000-0600-0000D2010000}"/>
            </a:ext>
          </a:extLst>
        </xdr:cNvPr>
        <xdr:cNvSpPr/>
      </xdr:nvSpPr>
      <xdr:spPr>
        <a:xfrm>
          <a:off x="9588500" y="16637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124883</xdr:rowOff>
    </xdr:from>
    <xdr:ext cx="59901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39795" y="16412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161285</xdr:rowOff>
    </xdr:from>
    <xdr:to>
      <xdr:col>46</xdr:col>
      <xdr:colOff>38100</xdr:colOff>
      <xdr:row>97</xdr:row>
      <xdr:rowOff>91435</xdr:rowOff>
    </xdr:to>
    <xdr:sp macro="" textlink="">
      <xdr:nvSpPr>
        <xdr:cNvPr id="468" name="楕円 467">
          <a:extLst>
            <a:ext uri="{FF2B5EF4-FFF2-40B4-BE49-F238E27FC236}">
              <a16:creationId xmlns:a16="http://schemas.microsoft.com/office/drawing/2014/main" id="{00000000-0008-0000-0600-0000D4010000}"/>
            </a:ext>
          </a:extLst>
        </xdr:cNvPr>
        <xdr:cNvSpPr/>
      </xdr:nvSpPr>
      <xdr:spPr>
        <a:xfrm>
          <a:off x="8699500" y="1662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107962</xdr:rowOff>
    </xdr:from>
    <xdr:ext cx="59901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450795" y="16395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76870</xdr:rowOff>
    </xdr:from>
    <xdr:to>
      <xdr:col>41</xdr:col>
      <xdr:colOff>101600</xdr:colOff>
      <xdr:row>98</xdr:row>
      <xdr:rowOff>7020</xdr:rowOff>
    </xdr:to>
    <xdr:sp macro="" textlink="">
      <xdr:nvSpPr>
        <xdr:cNvPr id="470" name="楕円 469">
          <a:extLst>
            <a:ext uri="{FF2B5EF4-FFF2-40B4-BE49-F238E27FC236}">
              <a16:creationId xmlns:a16="http://schemas.microsoft.com/office/drawing/2014/main" id="{00000000-0008-0000-0600-0000D6010000}"/>
            </a:ext>
          </a:extLst>
        </xdr:cNvPr>
        <xdr:cNvSpPr/>
      </xdr:nvSpPr>
      <xdr:spPr>
        <a:xfrm>
          <a:off x="7810500" y="1670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169597</xdr:rowOff>
    </xdr:from>
    <xdr:ext cx="59901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561795" y="16800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2" name="正方形/長方形 471">
          <a:extLst>
            <a:ext uri="{FF2B5EF4-FFF2-40B4-BE49-F238E27FC236}">
              <a16:creationId xmlns:a16="http://schemas.microsoft.com/office/drawing/2014/main" id="{00000000-0008-0000-0600-0000D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3" name="正方形/長方形 472">
          <a:extLst>
            <a:ext uri="{FF2B5EF4-FFF2-40B4-BE49-F238E27FC236}">
              <a16:creationId xmlns:a16="http://schemas.microsoft.com/office/drawing/2014/main" id="{00000000-0008-0000-0600-0000D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4" name="正方形/長方形 473">
          <a:extLst>
            <a:ext uri="{FF2B5EF4-FFF2-40B4-BE49-F238E27FC236}">
              <a16:creationId xmlns:a16="http://schemas.microsoft.com/office/drawing/2014/main" id="{00000000-0008-0000-0600-0000D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5" name="正方形/長方形 474">
          <a:extLst>
            <a:ext uri="{FF2B5EF4-FFF2-40B4-BE49-F238E27FC236}">
              <a16:creationId xmlns:a16="http://schemas.microsoft.com/office/drawing/2014/main" id="{00000000-0008-0000-0600-0000D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76" name="正方形/長方形 475">
          <a:extLst>
            <a:ext uri="{FF2B5EF4-FFF2-40B4-BE49-F238E27FC236}">
              <a16:creationId xmlns:a16="http://schemas.microsoft.com/office/drawing/2014/main" id="{00000000-0008-0000-0600-0000D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77" name="正方形/長方形 476">
          <a:extLst>
            <a:ext uri="{FF2B5EF4-FFF2-40B4-BE49-F238E27FC236}">
              <a16:creationId xmlns:a16="http://schemas.microsoft.com/office/drawing/2014/main" id="{00000000-0008-0000-0600-0000D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78" name="正方形/長方形 477">
          <a:extLst>
            <a:ext uri="{FF2B5EF4-FFF2-40B4-BE49-F238E27FC236}">
              <a16:creationId xmlns:a16="http://schemas.microsoft.com/office/drawing/2014/main" id="{00000000-0008-0000-0600-0000D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79" name="正方形/長方形 478">
          <a:extLst>
            <a:ext uri="{FF2B5EF4-FFF2-40B4-BE49-F238E27FC236}">
              <a16:creationId xmlns:a16="http://schemas.microsoft.com/office/drawing/2014/main" id="{00000000-0008-0000-0600-0000D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1" name="直線コネクタ 480">
          <a:extLst>
            <a:ext uri="{FF2B5EF4-FFF2-40B4-BE49-F238E27FC236}">
              <a16:creationId xmlns:a16="http://schemas.microsoft.com/office/drawing/2014/main" id="{00000000-0008-0000-0600-0000E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82" name="直線コネクタ 481">
          <a:extLst>
            <a:ext uri="{FF2B5EF4-FFF2-40B4-BE49-F238E27FC236}">
              <a16:creationId xmlns:a16="http://schemas.microsoft.com/office/drawing/2014/main" id="{00000000-0008-0000-0600-0000E2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84" name="直線コネクタ 483">
          <a:extLst>
            <a:ext uri="{FF2B5EF4-FFF2-40B4-BE49-F238E27FC236}">
              <a16:creationId xmlns:a16="http://schemas.microsoft.com/office/drawing/2014/main" id="{00000000-0008-0000-0600-0000E4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86" name="直線コネクタ 485">
          <a:extLst>
            <a:ext uri="{FF2B5EF4-FFF2-40B4-BE49-F238E27FC236}">
              <a16:creationId xmlns:a16="http://schemas.microsoft.com/office/drawing/2014/main" id="{00000000-0008-0000-0600-0000E6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88" name="直線コネクタ 487">
          <a:extLst>
            <a:ext uri="{FF2B5EF4-FFF2-40B4-BE49-F238E27FC236}">
              <a16:creationId xmlns:a16="http://schemas.microsoft.com/office/drawing/2014/main" id="{00000000-0008-0000-0600-0000E8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29</xdr:row>
      <xdr:rowOff>38299</xdr:rowOff>
    </xdr:from>
    <xdr:ext cx="685572"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1760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6" name="災害復旧事業費グラフ枠">
          <a:extLst>
            <a:ext uri="{FF2B5EF4-FFF2-40B4-BE49-F238E27FC236}">
              <a16:creationId xmlns:a16="http://schemas.microsoft.com/office/drawing/2014/main" id="{00000000-0008-0000-0600-0000F0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121118</xdr:rowOff>
    </xdr:from>
    <xdr:to>
      <xdr:col>85</xdr:col>
      <xdr:colOff>126364</xdr:colOff>
      <xdr:row>39</xdr:row>
      <xdr:rowOff>98878</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flipV="1">
          <a:off x="16317595" y="5264618"/>
          <a:ext cx="1269" cy="1520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128547</xdr:rowOff>
    </xdr:from>
    <xdr:ext cx="249299" cy="259045"/>
    <xdr:sp macro="" textlink="">
      <xdr:nvSpPr>
        <xdr:cNvPr id="498" name="災害復旧事業費最小値テキスト">
          <a:extLst>
            <a:ext uri="{FF2B5EF4-FFF2-40B4-BE49-F238E27FC236}">
              <a16:creationId xmlns:a16="http://schemas.microsoft.com/office/drawing/2014/main" id="{00000000-0008-0000-0600-0000F2010000}"/>
            </a:ext>
          </a:extLst>
        </xdr:cNvPr>
        <xdr:cNvSpPr txBox="1"/>
      </xdr:nvSpPr>
      <xdr:spPr>
        <a:xfrm>
          <a:off x="16370300" y="6815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67795</xdr:rowOff>
    </xdr:from>
    <xdr:ext cx="599010" cy="259045"/>
    <xdr:sp macro="" textlink="">
      <xdr:nvSpPr>
        <xdr:cNvPr id="500" name="災害復旧事業費最大値テキスト">
          <a:extLst>
            <a:ext uri="{FF2B5EF4-FFF2-40B4-BE49-F238E27FC236}">
              <a16:creationId xmlns:a16="http://schemas.microsoft.com/office/drawing/2014/main" id="{00000000-0008-0000-0600-0000F4010000}"/>
            </a:ext>
          </a:extLst>
        </xdr:cNvPr>
        <xdr:cNvSpPr txBox="1"/>
      </xdr:nvSpPr>
      <xdr:spPr>
        <a:xfrm>
          <a:off x="16370300" y="5039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121118</xdr:rowOff>
    </xdr:from>
    <xdr:to>
      <xdr:col>86</xdr:col>
      <xdr:colOff>25400</xdr:colOff>
      <xdr:row>30</xdr:row>
      <xdr:rowOff>121118</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6230600" y="5264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74120</xdr:rowOff>
    </xdr:from>
    <xdr:to>
      <xdr:col>85</xdr:col>
      <xdr:colOff>127000</xdr:colOff>
      <xdr:row>39</xdr:row>
      <xdr:rowOff>98878</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5481300" y="6760670"/>
          <a:ext cx="838200" cy="24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45997</xdr:rowOff>
    </xdr:from>
    <xdr:ext cx="534377" cy="259045"/>
    <xdr:sp macro="" textlink="">
      <xdr:nvSpPr>
        <xdr:cNvPr id="503" name="災害復旧事業費平均値テキスト">
          <a:extLst>
            <a:ext uri="{FF2B5EF4-FFF2-40B4-BE49-F238E27FC236}">
              <a16:creationId xmlns:a16="http://schemas.microsoft.com/office/drawing/2014/main" id="{00000000-0008-0000-0600-0000F7010000}"/>
            </a:ext>
          </a:extLst>
        </xdr:cNvPr>
        <xdr:cNvSpPr txBox="1"/>
      </xdr:nvSpPr>
      <xdr:spPr>
        <a:xfrm>
          <a:off x="16370300" y="65610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23120</xdr:rowOff>
    </xdr:from>
    <xdr:to>
      <xdr:col>85</xdr:col>
      <xdr:colOff>177800</xdr:colOff>
      <xdr:row>39</xdr:row>
      <xdr:rowOff>124720</xdr:rowOff>
    </xdr:to>
    <xdr:sp macro="" textlink="">
      <xdr:nvSpPr>
        <xdr:cNvPr id="504" name="フローチャート: 判断 503">
          <a:extLst>
            <a:ext uri="{FF2B5EF4-FFF2-40B4-BE49-F238E27FC236}">
              <a16:creationId xmlns:a16="http://schemas.microsoft.com/office/drawing/2014/main" id="{00000000-0008-0000-0600-0000F8010000}"/>
            </a:ext>
          </a:extLst>
        </xdr:cNvPr>
        <xdr:cNvSpPr/>
      </xdr:nvSpPr>
      <xdr:spPr>
        <a:xfrm>
          <a:off x="16268700" y="6709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157836</xdr:rowOff>
    </xdr:from>
    <xdr:to>
      <xdr:col>81</xdr:col>
      <xdr:colOff>50800</xdr:colOff>
      <xdr:row>39</xdr:row>
      <xdr:rowOff>74120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4592300" y="6330036"/>
          <a:ext cx="889000" cy="430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30259</xdr:rowOff>
    </xdr:from>
    <xdr:to>
      <xdr:col>81</xdr:col>
      <xdr:colOff>101600</xdr:colOff>
      <xdr:row>39</xdr:row>
      <xdr:rowOff>131859</xdr:rowOff>
    </xdr:to>
    <xdr:sp macro="" textlink="">
      <xdr:nvSpPr>
        <xdr:cNvPr id="506" name="フローチャート: 判断 505">
          <a:extLst>
            <a:ext uri="{FF2B5EF4-FFF2-40B4-BE49-F238E27FC236}">
              <a16:creationId xmlns:a16="http://schemas.microsoft.com/office/drawing/2014/main" id="{00000000-0008-0000-0600-0000FA010000}"/>
            </a:ext>
          </a:extLst>
        </xdr:cNvPr>
        <xdr:cNvSpPr/>
      </xdr:nvSpPr>
      <xdr:spPr>
        <a:xfrm>
          <a:off x="15430500" y="671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122986</xdr:rowOff>
    </xdr:from>
    <xdr:ext cx="534377"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5214111" y="6809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25292</xdr:rowOff>
    </xdr:from>
    <xdr:to>
      <xdr:col>76</xdr:col>
      <xdr:colOff>114300</xdr:colOff>
      <xdr:row>36</xdr:row>
      <xdr:rowOff>157836</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3703300" y="6197492"/>
          <a:ext cx="889000" cy="132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24345</xdr:rowOff>
    </xdr:from>
    <xdr:to>
      <xdr:col>76</xdr:col>
      <xdr:colOff>165100</xdr:colOff>
      <xdr:row>39</xdr:row>
      <xdr:rowOff>125945</xdr:rowOff>
    </xdr:to>
    <xdr:sp macro="" textlink="">
      <xdr:nvSpPr>
        <xdr:cNvPr id="509" name="フローチャート: 判断 508">
          <a:extLst>
            <a:ext uri="{FF2B5EF4-FFF2-40B4-BE49-F238E27FC236}">
              <a16:creationId xmlns:a16="http://schemas.microsoft.com/office/drawing/2014/main" id="{00000000-0008-0000-0600-0000FD010000}"/>
            </a:ext>
          </a:extLst>
        </xdr:cNvPr>
        <xdr:cNvSpPr/>
      </xdr:nvSpPr>
      <xdr:spPr>
        <a:xfrm>
          <a:off x="14541500" y="671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117072</xdr:rowOff>
    </xdr:from>
    <xdr:ext cx="534377"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4325111" y="6803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25292</xdr:rowOff>
    </xdr:from>
    <xdr:to>
      <xdr:col>71</xdr:col>
      <xdr:colOff>177800</xdr:colOff>
      <xdr:row>36</xdr:row>
      <xdr:rowOff>52153</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2814300" y="6197492"/>
          <a:ext cx="889000" cy="26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18475</xdr:rowOff>
    </xdr:from>
    <xdr:to>
      <xdr:col>72</xdr:col>
      <xdr:colOff>38100</xdr:colOff>
      <xdr:row>39</xdr:row>
      <xdr:rowOff>120075</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3652500" y="670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111202</xdr:rowOff>
    </xdr:from>
    <xdr:ext cx="534377"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3436111" y="6797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9344</xdr:rowOff>
    </xdr:from>
    <xdr:to>
      <xdr:col>67</xdr:col>
      <xdr:colOff>101600</xdr:colOff>
      <xdr:row>39</xdr:row>
      <xdr:rowOff>110944</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2763500" y="669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102071</xdr:rowOff>
    </xdr:from>
    <xdr:ext cx="534377"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2547111" y="678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21" name="楕円 520">
          <a:extLst>
            <a:ext uri="{FF2B5EF4-FFF2-40B4-BE49-F238E27FC236}">
              <a16:creationId xmlns:a16="http://schemas.microsoft.com/office/drawing/2014/main" id="{00000000-0008-0000-0600-000009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39</xdr:row>
      <xdr:rowOff>1547</xdr:rowOff>
    </xdr:from>
    <xdr:ext cx="249299" cy="259045"/>
    <xdr:sp macro="" textlink="">
      <xdr:nvSpPr>
        <xdr:cNvPr id="522" name="災害復旧事業費該当値テキスト">
          <a:extLst>
            <a:ext uri="{FF2B5EF4-FFF2-40B4-BE49-F238E27FC236}">
              <a16:creationId xmlns:a16="http://schemas.microsoft.com/office/drawing/2014/main" id="{00000000-0008-0000-0600-00000A020000}"/>
            </a:ext>
          </a:extLst>
        </xdr:cNvPr>
        <xdr:cNvSpPr txBox="1"/>
      </xdr:nvSpPr>
      <xdr:spPr>
        <a:xfrm>
          <a:off x="16370300" y="6688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23320</xdr:rowOff>
    </xdr:from>
    <xdr:to>
      <xdr:col>81</xdr:col>
      <xdr:colOff>101600</xdr:colOff>
      <xdr:row>39</xdr:row>
      <xdr:rowOff>124920</xdr:rowOff>
    </xdr:to>
    <xdr:sp macro="" textlink="">
      <xdr:nvSpPr>
        <xdr:cNvPr id="523" name="楕円 522">
          <a:extLst>
            <a:ext uri="{FF2B5EF4-FFF2-40B4-BE49-F238E27FC236}">
              <a16:creationId xmlns:a16="http://schemas.microsoft.com/office/drawing/2014/main" id="{00000000-0008-0000-0600-00000B020000}"/>
            </a:ext>
          </a:extLst>
        </xdr:cNvPr>
        <xdr:cNvSpPr/>
      </xdr:nvSpPr>
      <xdr:spPr>
        <a:xfrm>
          <a:off x="15430500" y="670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141447</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14111" y="6485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107036</xdr:rowOff>
    </xdr:from>
    <xdr:to>
      <xdr:col>76</xdr:col>
      <xdr:colOff>165100</xdr:colOff>
      <xdr:row>37</xdr:row>
      <xdr:rowOff>37186</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4541500" y="62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35</xdr:row>
      <xdr:rowOff>53713</xdr:rowOff>
    </xdr:from>
    <xdr:ext cx="59901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292795" y="6054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145942</xdr:rowOff>
    </xdr:from>
    <xdr:to>
      <xdr:col>72</xdr:col>
      <xdr:colOff>38100</xdr:colOff>
      <xdr:row>36</xdr:row>
      <xdr:rowOff>76092</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3652500" y="614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34</xdr:row>
      <xdr:rowOff>92619</xdr:rowOff>
    </xdr:from>
    <xdr:ext cx="59901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403795" y="5921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1353</xdr:rowOff>
    </xdr:from>
    <xdr:to>
      <xdr:col>67</xdr:col>
      <xdr:colOff>101600</xdr:colOff>
      <xdr:row>36</xdr:row>
      <xdr:rowOff>102953</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2763500" y="617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34</xdr:row>
      <xdr:rowOff>119480</xdr:rowOff>
    </xdr:from>
    <xdr:ext cx="59901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514795" y="5948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1" name="正方形/長方形 530">
          <a:extLst>
            <a:ext uri="{FF2B5EF4-FFF2-40B4-BE49-F238E27FC236}">
              <a16:creationId xmlns:a16="http://schemas.microsoft.com/office/drawing/2014/main" id="{00000000-0008-0000-0600-00001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2" name="正方形/長方形 531">
          <a:extLst>
            <a:ext uri="{FF2B5EF4-FFF2-40B4-BE49-F238E27FC236}">
              <a16:creationId xmlns:a16="http://schemas.microsoft.com/office/drawing/2014/main" id="{00000000-0008-0000-0600-00001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3" name="正方形/長方形 532">
          <a:extLst>
            <a:ext uri="{FF2B5EF4-FFF2-40B4-BE49-F238E27FC236}">
              <a16:creationId xmlns:a16="http://schemas.microsoft.com/office/drawing/2014/main" id="{00000000-0008-0000-0600-00001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4" name="正方形/長方形 533">
          <a:extLst>
            <a:ext uri="{FF2B5EF4-FFF2-40B4-BE49-F238E27FC236}">
              <a16:creationId xmlns:a16="http://schemas.microsoft.com/office/drawing/2014/main" id="{00000000-0008-0000-0600-00001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0" name="直線コネクタ 539">
          <a:extLst>
            <a:ext uri="{FF2B5EF4-FFF2-40B4-BE49-F238E27FC236}">
              <a16:creationId xmlns:a16="http://schemas.microsoft.com/office/drawing/2014/main" id="{00000000-0008-0000-0600-00001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1" name="直線コネクタ 540">
          <a:extLst>
            <a:ext uri="{FF2B5EF4-FFF2-40B4-BE49-F238E27FC236}">
              <a16:creationId xmlns:a16="http://schemas.microsoft.com/office/drawing/2014/main" id="{00000000-0008-0000-0600-00001D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3" name="直線コネクタ 542">
          <a:extLst>
            <a:ext uri="{FF2B5EF4-FFF2-40B4-BE49-F238E27FC236}">
              <a16:creationId xmlns:a16="http://schemas.microsoft.com/office/drawing/2014/main" id="{00000000-0008-0000-0600-00001F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56</xdr:row>
      <xdr:rowOff>35577</xdr:rowOff>
    </xdr:from>
    <xdr:ext cx="312906"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53</xdr:row>
      <xdr:rowOff>168927</xdr:rowOff>
    </xdr:from>
    <xdr:ext cx="377026"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068974" y="925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51</xdr:row>
      <xdr:rowOff>130827</xdr:rowOff>
    </xdr:from>
    <xdr:ext cx="377026"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068974" y="887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92727</xdr:rowOff>
    </xdr:from>
    <xdr:ext cx="37702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44450</xdr:rowOff>
    </xdr:from>
    <xdr:to>
      <xdr:col>85</xdr:col>
      <xdr:colOff>126364</xdr:colOff>
      <xdr:row>59</xdr:row>
      <xdr:rowOff>44450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55" name="失業対策事業費最小値テキスト">
          <a:extLst>
            <a:ext uri="{FF2B5EF4-FFF2-40B4-BE49-F238E27FC236}">
              <a16:creationId xmlns:a16="http://schemas.microsoft.com/office/drawing/2014/main" id="{00000000-0008-0000-0600-00002B020000}"/>
            </a:ext>
          </a:extLst>
        </xdr:cNvPr>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86377</xdr:rowOff>
    </xdr:from>
    <xdr:ext cx="249299" cy="259045"/>
    <xdr:sp macro="" textlink="">
      <xdr:nvSpPr>
        <xdr:cNvPr id="557" name="失業対策事業費最大値テキスト">
          <a:extLst>
            <a:ext uri="{FF2B5EF4-FFF2-40B4-BE49-F238E27FC236}">
              <a16:creationId xmlns:a16="http://schemas.microsoft.com/office/drawing/2014/main" id="{00000000-0008-0000-0600-00002D020000}"/>
            </a:ext>
          </a:extLst>
        </xdr:cNvPr>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143527</xdr:rowOff>
    </xdr:from>
    <xdr:ext cx="249299" cy="259045"/>
    <xdr:sp macro="" textlink="">
      <xdr:nvSpPr>
        <xdr:cNvPr id="560" name="失業対策事業費平均値テキスト">
          <a:extLst>
            <a:ext uri="{FF2B5EF4-FFF2-40B4-BE49-F238E27FC236}">
              <a16:creationId xmlns:a16="http://schemas.microsoft.com/office/drawing/2014/main" id="{00000000-0008-0000-0600-000030020000}"/>
            </a:ext>
          </a:extLst>
        </xdr:cNvPr>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61" name="フローチャート: 判断 560">
          <a:extLst>
            <a:ext uri="{FF2B5EF4-FFF2-40B4-BE49-F238E27FC236}">
              <a16:creationId xmlns:a16="http://schemas.microsoft.com/office/drawing/2014/main" id="{00000000-0008-0000-0600-000031020000}"/>
            </a:ext>
          </a:extLst>
        </xdr:cNvPr>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134620</xdr:rowOff>
    </xdr:from>
    <xdr:to>
      <xdr:col>76</xdr:col>
      <xdr:colOff>165100</xdr:colOff>
      <xdr:row>55</xdr:row>
      <xdr:rowOff>64770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4541500" y="939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53</xdr:row>
      <xdr:rowOff>81297</xdr:rowOff>
    </xdr:from>
    <xdr:ext cx="313932"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4435333" y="91681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51</xdr:row>
      <xdr:rowOff>138430</xdr:rowOff>
    </xdr:from>
    <xdr:to>
      <xdr:col>72</xdr:col>
      <xdr:colOff>38100</xdr:colOff>
      <xdr:row>52</xdr:row>
      <xdr:rowOff>68580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3652500" y="888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50</xdr:row>
      <xdr:rowOff>85107</xdr:rowOff>
    </xdr:from>
    <xdr:ext cx="378565"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3514017" y="86576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104140</xdr:rowOff>
    </xdr:from>
    <xdr:to>
      <xdr:col>67</xdr:col>
      <xdr:colOff>101600</xdr:colOff>
      <xdr:row>51</xdr:row>
      <xdr:rowOff>34290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2763500" y="8676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49</xdr:row>
      <xdr:rowOff>50817</xdr:rowOff>
    </xdr:from>
    <xdr:ext cx="378565"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625017" y="84518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29227</xdr:rowOff>
    </xdr:from>
    <xdr:ext cx="249299" cy="259045"/>
    <xdr:sp macro="" textlink="">
      <xdr:nvSpPr>
        <xdr:cNvPr id="579" name="失業対策事業費該当値テキスト">
          <a:extLst>
            <a:ext uri="{FF2B5EF4-FFF2-40B4-BE49-F238E27FC236}">
              <a16:creationId xmlns:a16="http://schemas.microsoft.com/office/drawing/2014/main" id="{00000000-0008-0000-0600-000043020000}"/>
            </a:ext>
          </a:extLst>
        </xdr:cNvPr>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109557</xdr:rowOff>
    </xdr:from>
    <xdr:to>
      <xdr:col>85</xdr:col>
      <xdr:colOff>126364</xdr:colOff>
      <xdr:row>79</xdr:row>
      <xdr:rowOff>33906</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flipV="1">
          <a:off x="16317595" y="12282507"/>
          <a:ext cx="1269" cy="1295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37733</xdr:rowOff>
    </xdr:from>
    <xdr:ext cx="469744" cy="259045"/>
    <xdr:sp macro="" textlink="">
      <xdr:nvSpPr>
        <xdr:cNvPr id="612" name="公債費最小値テキスト">
          <a:extLst>
            <a:ext uri="{FF2B5EF4-FFF2-40B4-BE49-F238E27FC236}">
              <a16:creationId xmlns:a16="http://schemas.microsoft.com/office/drawing/2014/main" id="{00000000-0008-0000-0600-000064020000}"/>
            </a:ext>
          </a:extLst>
        </xdr:cNvPr>
        <xdr:cNvSpPr txBox="1"/>
      </xdr:nvSpPr>
      <xdr:spPr>
        <a:xfrm>
          <a:off x="16370300" y="13582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33906</xdr:rowOff>
    </xdr:from>
    <xdr:to>
      <xdr:col>86</xdr:col>
      <xdr:colOff>25400</xdr:colOff>
      <xdr:row>79</xdr:row>
      <xdr:rowOff>33906</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6230600" y="13578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56234</xdr:rowOff>
    </xdr:from>
    <xdr:ext cx="599010" cy="259045"/>
    <xdr:sp macro="" textlink="">
      <xdr:nvSpPr>
        <xdr:cNvPr id="614" name="公債費最大値テキスト">
          <a:extLst>
            <a:ext uri="{FF2B5EF4-FFF2-40B4-BE49-F238E27FC236}">
              <a16:creationId xmlns:a16="http://schemas.microsoft.com/office/drawing/2014/main" id="{00000000-0008-0000-0600-000066020000}"/>
            </a:ext>
          </a:extLst>
        </xdr:cNvPr>
        <xdr:cNvSpPr txBox="1"/>
      </xdr:nvSpPr>
      <xdr:spPr>
        <a:xfrm>
          <a:off x="16370300" y="12057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685,823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109557</xdr:rowOff>
    </xdr:from>
    <xdr:to>
      <xdr:col>86</xdr:col>
      <xdr:colOff>25400</xdr:colOff>
      <xdr:row>71</xdr:row>
      <xdr:rowOff>109557</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2282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20231</xdr:rowOff>
    </xdr:from>
    <xdr:to>
      <xdr:col>85</xdr:col>
      <xdr:colOff>127000</xdr:colOff>
      <xdr:row>78</xdr:row>
      <xdr:rowOff>31535</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5481300" y="13393331"/>
          <a:ext cx="838200" cy="11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55326</xdr:rowOff>
    </xdr:from>
    <xdr:ext cx="599010" cy="259045"/>
    <xdr:sp macro="" textlink="">
      <xdr:nvSpPr>
        <xdr:cNvPr id="617" name="公債費平均値テキスト">
          <a:extLst>
            <a:ext uri="{FF2B5EF4-FFF2-40B4-BE49-F238E27FC236}">
              <a16:creationId xmlns:a16="http://schemas.microsoft.com/office/drawing/2014/main" id="{00000000-0008-0000-0600-000069020000}"/>
            </a:ext>
          </a:extLst>
        </xdr:cNvPr>
        <xdr:cNvSpPr txBox="1"/>
      </xdr:nvSpPr>
      <xdr:spPr>
        <a:xfrm>
          <a:off x="16370300" y="130855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32449</xdr:rowOff>
    </xdr:from>
    <xdr:to>
      <xdr:col>85</xdr:col>
      <xdr:colOff>177800</xdr:colOff>
      <xdr:row>77</xdr:row>
      <xdr:rowOff>134049</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62687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19428</xdr:rowOff>
    </xdr:from>
    <xdr:to>
      <xdr:col>81</xdr:col>
      <xdr:colOff>50800</xdr:colOff>
      <xdr:row>78</xdr:row>
      <xdr:rowOff>31535</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4592300" y="13392528"/>
          <a:ext cx="889000" cy="12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46951</xdr:rowOff>
    </xdr:from>
    <xdr:to>
      <xdr:col>81</xdr:col>
      <xdr:colOff>101600</xdr:colOff>
      <xdr:row>77</xdr:row>
      <xdr:rowOff>148551</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5430500" y="1324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165078</xdr:rowOff>
    </xdr:from>
    <xdr:ext cx="599010"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5181795" y="13023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1640</xdr:rowOff>
    </xdr:from>
    <xdr:to>
      <xdr:col>76</xdr:col>
      <xdr:colOff>114300</xdr:colOff>
      <xdr:row>78</xdr:row>
      <xdr:rowOff>19428</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3703300" y="13374740"/>
          <a:ext cx="889000" cy="17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57947</xdr:rowOff>
    </xdr:from>
    <xdr:to>
      <xdr:col>76</xdr:col>
      <xdr:colOff>165100</xdr:colOff>
      <xdr:row>77</xdr:row>
      <xdr:rowOff>159547</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4541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4624</xdr:rowOff>
    </xdr:from>
    <xdr:ext cx="599010"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4292795" y="13034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168342</xdr:rowOff>
    </xdr:from>
    <xdr:to>
      <xdr:col>71</xdr:col>
      <xdr:colOff>177800</xdr:colOff>
      <xdr:row>78</xdr:row>
      <xdr:rowOff>1640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814300" y="13369992"/>
          <a:ext cx="889000" cy="4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52620</xdr:rowOff>
    </xdr:from>
    <xdr:to>
      <xdr:col>72</xdr:col>
      <xdr:colOff>38100</xdr:colOff>
      <xdr:row>77</xdr:row>
      <xdr:rowOff>154220</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3652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170747</xdr:rowOff>
    </xdr:from>
    <xdr:ext cx="59901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3403795" y="13029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41391</xdr:rowOff>
    </xdr:from>
    <xdr:to>
      <xdr:col>67</xdr:col>
      <xdr:colOff>101600</xdr:colOff>
      <xdr:row>77</xdr:row>
      <xdr:rowOff>142991</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2763500" y="1324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159518</xdr:rowOff>
    </xdr:from>
    <xdr:ext cx="59901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2514795" y="13018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140881</xdr:rowOff>
    </xdr:from>
    <xdr:to>
      <xdr:col>85</xdr:col>
      <xdr:colOff>177800</xdr:colOff>
      <xdr:row>78</xdr:row>
      <xdr:rowOff>71031</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6268700" y="13342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119308</xdr:rowOff>
    </xdr:from>
    <xdr:ext cx="599010" cy="259045"/>
    <xdr:sp macro="" textlink="">
      <xdr:nvSpPr>
        <xdr:cNvPr id="636" name="公債費該当値テキスト">
          <a:extLst>
            <a:ext uri="{FF2B5EF4-FFF2-40B4-BE49-F238E27FC236}">
              <a16:creationId xmlns:a16="http://schemas.microsoft.com/office/drawing/2014/main" id="{00000000-0008-0000-0600-00007C020000}"/>
            </a:ext>
          </a:extLst>
        </xdr:cNvPr>
        <xdr:cNvSpPr txBox="1"/>
      </xdr:nvSpPr>
      <xdr:spPr>
        <a:xfrm>
          <a:off x="16370300" y="13320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152185</xdr:rowOff>
    </xdr:from>
    <xdr:to>
      <xdr:col>81</xdr:col>
      <xdr:colOff>101600</xdr:colOff>
      <xdr:row>78</xdr:row>
      <xdr:rowOff>82335</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5430500" y="1335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73462</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14111" y="1344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140078</xdr:rowOff>
    </xdr:from>
    <xdr:to>
      <xdr:col>76</xdr:col>
      <xdr:colOff>165100</xdr:colOff>
      <xdr:row>78</xdr:row>
      <xdr:rowOff>70228</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4541500" y="13341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61355</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292795" y="13434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122290</xdr:rowOff>
    </xdr:from>
    <xdr:to>
      <xdr:col>72</xdr:col>
      <xdr:colOff>38100</xdr:colOff>
      <xdr:row>78</xdr:row>
      <xdr:rowOff>52440</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3652500" y="1332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43567</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03795" y="13416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117542</xdr:rowOff>
    </xdr:from>
    <xdr:to>
      <xdr:col>67</xdr:col>
      <xdr:colOff>101600</xdr:colOff>
      <xdr:row>78</xdr:row>
      <xdr:rowOff>47692</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2763500" y="13319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38819</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14795" y="13411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40441</xdr:rowOff>
    </xdr:from>
    <xdr:to>
      <xdr:col>85</xdr:col>
      <xdr:colOff>126364</xdr:colOff>
      <xdr:row>99</xdr:row>
      <xdr:rowOff>44450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flipV="1">
          <a:off x="16317595" y="15642391"/>
          <a:ext cx="1269" cy="1375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69" name="積立金最小値テキスト">
          <a:extLst>
            <a:ext uri="{FF2B5EF4-FFF2-40B4-BE49-F238E27FC236}">
              <a16:creationId xmlns:a16="http://schemas.microsoft.com/office/drawing/2014/main" id="{00000000-0008-0000-0600-00009D020000}"/>
            </a:ext>
          </a:extLst>
        </xdr:cNvPr>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158568</xdr:rowOff>
    </xdr:from>
    <xdr:ext cx="690189" cy="259045"/>
    <xdr:sp macro="" textlink="">
      <xdr:nvSpPr>
        <xdr:cNvPr id="671" name="積立金最大値テキスト">
          <a:extLst>
            <a:ext uri="{FF2B5EF4-FFF2-40B4-BE49-F238E27FC236}">
              <a16:creationId xmlns:a16="http://schemas.microsoft.com/office/drawing/2014/main" id="{00000000-0008-0000-0600-00009F020000}"/>
            </a:ext>
          </a:extLst>
        </xdr:cNvPr>
        <xdr:cNvSpPr txBox="1"/>
      </xdr:nvSpPr>
      <xdr:spPr>
        <a:xfrm>
          <a:off x="16370300" y="154176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1,805,262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40441</xdr:rowOff>
    </xdr:from>
    <xdr:to>
      <xdr:col>86</xdr:col>
      <xdr:colOff>25400</xdr:colOff>
      <xdr:row>91</xdr:row>
      <xdr:rowOff>40441</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5642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117250</xdr:rowOff>
    </xdr:from>
    <xdr:to>
      <xdr:col>85</xdr:col>
      <xdr:colOff>127000</xdr:colOff>
      <xdr:row>98</xdr:row>
      <xdr:rowOff>33198</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5481300" y="16747900"/>
          <a:ext cx="838200" cy="87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89003</xdr:rowOff>
    </xdr:from>
    <xdr:ext cx="534377" cy="259045"/>
    <xdr:sp macro="" textlink="">
      <xdr:nvSpPr>
        <xdr:cNvPr id="674" name="積立金平均値テキスト">
          <a:extLst>
            <a:ext uri="{FF2B5EF4-FFF2-40B4-BE49-F238E27FC236}">
              <a16:creationId xmlns:a16="http://schemas.microsoft.com/office/drawing/2014/main" id="{00000000-0008-0000-0600-0000A2020000}"/>
            </a:ext>
          </a:extLst>
        </xdr:cNvPr>
        <xdr:cNvSpPr txBox="1"/>
      </xdr:nvSpPr>
      <xdr:spPr>
        <a:xfrm>
          <a:off x="16370300" y="168911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110576</xdr:rowOff>
    </xdr:from>
    <xdr:to>
      <xdr:col>85</xdr:col>
      <xdr:colOff>177800</xdr:colOff>
      <xdr:row>99</xdr:row>
      <xdr:rowOff>40726</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6268700" y="16912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33198</xdr:rowOff>
    </xdr:from>
    <xdr:to>
      <xdr:col>81</xdr:col>
      <xdr:colOff>50800</xdr:colOff>
      <xdr:row>99</xdr:row>
      <xdr:rowOff>15965</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4592300" y="16835298"/>
          <a:ext cx="889000" cy="154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98020</xdr:rowOff>
    </xdr:from>
    <xdr:to>
      <xdr:col>81</xdr:col>
      <xdr:colOff>101600</xdr:colOff>
      <xdr:row>99</xdr:row>
      <xdr:rowOff>28170</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5430500" y="1690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19297</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5214111" y="16992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119073</xdr:rowOff>
    </xdr:from>
    <xdr:to>
      <xdr:col>76</xdr:col>
      <xdr:colOff>114300</xdr:colOff>
      <xdr:row>99</xdr:row>
      <xdr:rowOff>15965</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3703300" y="16921173"/>
          <a:ext cx="889000" cy="68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104555</xdr:rowOff>
    </xdr:from>
    <xdr:to>
      <xdr:col>76</xdr:col>
      <xdr:colOff>165100</xdr:colOff>
      <xdr:row>99</xdr:row>
      <xdr:rowOff>34705</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4541500" y="1690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51232</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4325111" y="16681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119073</xdr:rowOff>
    </xdr:from>
    <xdr:to>
      <xdr:col>71</xdr:col>
      <xdr:colOff>177800</xdr:colOff>
      <xdr:row>98</xdr:row>
      <xdr:rowOff>136234</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2814300" y="16921173"/>
          <a:ext cx="889000" cy="1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114795</xdr:rowOff>
    </xdr:from>
    <xdr:to>
      <xdr:col>72</xdr:col>
      <xdr:colOff>38100</xdr:colOff>
      <xdr:row>99</xdr:row>
      <xdr:rowOff>44945</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3652500" y="16916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36072</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3436111" y="1700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100716</xdr:rowOff>
    </xdr:from>
    <xdr:to>
      <xdr:col>67</xdr:col>
      <xdr:colOff>101600</xdr:colOff>
      <xdr:row>99</xdr:row>
      <xdr:rowOff>30866</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2763500" y="1690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21993</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2547111" y="16995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66450</xdr:rowOff>
    </xdr:from>
    <xdr:to>
      <xdr:col>85</xdr:col>
      <xdr:colOff>177800</xdr:colOff>
      <xdr:row>97</xdr:row>
      <xdr:rowOff>168050</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6268700" y="1669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89327</xdr:rowOff>
    </xdr:from>
    <xdr:ext cx="599010" cy="259045"/>
    <xdr:sp macro="" textlink="">
      <xdr:nvSpPr>
        <xdr:cNvPr id="693" name="積立金該当値テキスト">
          <a:extLst>
            <a:ext uri="{FF2B5EF4-FFF2-40B4-BE49-F238E27FC236}">
              <a16:creationId xmlns:a16="http://schemas.microsoft.com/office/drawing/2014/main" id="{00000000-0008-0000-0600-0000B5020000}"/>
            </a:ext>
          </a:extLst>
        </xdr:cNvPr>
        <xdr:cNvSpPr txBox="1"/>
      </xdr:nvSpPr>
      <xdr:spPr>
        <a:xfrm>
          <a:off x="16370300" y="16548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153848</xdr:rowOff>
    </xdr:from>
    <xdr:to>
      <xdr:col>81</xdr:col>
      <xdr:colOff>101600</xdr:colOff>
      <xdr:row>98</xdr:row>
      <xdr:rowOff>83998</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5430500" y="1678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100525</xdr:rowOff>
    </xdr:from>
    <xdr:ext cx="59901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181795" y="16559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136615</xdr:rowOff>
    </xdr:from>
    <xdr:to>
      <xdr:col>76</xdr:col>
      <xdr:colOff>165100</xdr:colOff>
      <xdr:row>99</xdr:row>
      <xdr:rowOff>66765</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4541500" y="1693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57892</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25111" y="17031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68273</xdr:rowOff>
    </xdr:from>
    <xdr:to>
      <xdr:col>72</xdr:col>
      <xdr:colOff>38100</xdr:colOff>
      <xdr:row>98</xdr:row>
      <xdr:rowOff>169873</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3652500" y="16870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14950</xdr:rowOff>
    </xdr:from>
    <xdr:ext cx="59901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03795" y="16645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85434</xdr:rowOff>
    </xdr:from>
    <xdr:to>
      <xdr:col>67</xdr:col>
      <xdr:colOff>101600</xdr:colOff>
      <xdr:row>99</xdr:row>
      <xdr:rowOff>15584</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2763500" y="16887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32111</xdr:rowOff>
    </xdr:from>
    <xdr:ext cx="59901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14795" y="16662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94971</xdr:rowOff>
    </xdr:from>
    <xdr:to>
      <xdr:col>116</xdr:col>
      <xdr:colOff>62864</xdr:colOff>
      <xdr:row>39</xdr:row>
      <xdr:rowOff>44450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409921"/>
          <a:ext cx="1269" cy="1321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74541</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7610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41648</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5185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94971</xdr:rowOff>
    </xdr:from>
    <xdr:to>
      <xdr:col>116</xdr:col>
      <xdr:colOff>152400</xdr:colOff>
      <xdr:row>31</xdr:row>
      <xdr:rowOff>94971</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409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124764</xdr:rowOff>
    </xdr:from>
    <xdr:to>
      <xdr:col>116</xdr:col>
      <xdr:colOff>63500</xdr:colOff>
      <xdr:row>39</xdr:row>
      <xdr:rowOff>23838</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flipV="1">
          <a:off x="21323300" y="6639864"/>
          <a:ext cx="838200" cy="70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118991</xdr:rowOff>
    </xdr:from>
    <xdr:ext cx="378565"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63409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140564</xdr:rowOff>
    </xdr:from>
    <xdr:to>
      <xdr:col>116</xdr:col>
      <xdr:colOff>114300</xdr:colOff>
      <xdr:row>39</xdr:row>
      <xdr:rowOff>70714</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65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23838</xdr:rowOff>
    </xdr:from>
    <xdr:to>
      <xdr:col>111</xdr:col>
      <xdr:colOff>177800</xdr:colOff>
      <xdr:row>39</xdr:row>
      <xdr:rowOff>27762</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0434300" y="6710388"/>
          <a:ext cx="889000" cy="3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121704</xdr:rowOff>
    </xdr:from>
    <xdr:to>
      <xdr:col>112</xdr:col>
      <xdr:colOff>38100</xdr:colOff>
      <xdr:row>39</xdr:row>
      <xdr:rowOff>51854</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63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68381</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088428" y="641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27762</xdr:rowOff>
    </xdr:from>
    <xdr:to>
      <xdr:col>107</xdr:col>
      <xdr:colOff>50800</xdr:colOff>
      <xdr:row>39</xdr:row>
      <xdr:rowOff>27877</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19545300" y="6714312"/>
          <a:ext cx="8890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130848</xdr:rowOff>
    </xdr:from>
    <xdr:to>
      <xdr:col>107</xdr:col>
      <xdr:colOff>101600</xdr:colOff>
      <xdr:row>39</xdr:row>
      <xdr:rowOff>60998</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6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77525</xdr:rowOff>
    </xdr:from>
    <xdr:ext cx="378565"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245017" y="64211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27877</xdr:rowOff>
    </xdr:from>
    <xdr:to>
      <xdr:col>102</xdr:col>
      <xdr:colOff>114300</xdr:colOff>
      <xdr:row>39</xdr:row>
      <xdr:rowOff>28753</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18656300" y="6714427"/>
          <a:ext cx="889000" cy="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71869</xdr:rowOff>
    </xdr:from>
    <xdr:to>
      <xdr:col>102</xdr:col>
      <xdr:colOff>165100</xdr:colOff>
      <xdr:row>39</xdr:row>
      <xdr:rowOff>2019</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586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18546</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428" y="6362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30455</xdr:rowOff>
    </xdr:from>
    <xdr:to>
      <xdr:col>98</xdr:col>
      <xdr:colOff>38100</xdr:colOff>
      <xdr:row>38</xdr:row>
      <xdr:rowOff>132055</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545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148582</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21428" y="632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73964</xdr:rowOff>
    </xdr:from>
    <xdr:to>
      <xdr:col>116</xdr:col>
      <xdr:colOff>114300</xdr:colOff>
      <xdr:row>39</xdr:row>
      <xdr:rowOff>4114</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58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33342</xdr:rowOff>
    </xdr:from>
    <xdr:ext cx="469744"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376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144488</xdr:rowOff>
    </xdr:from>
    <xdr:to>
      <xdr:col>112</xdr:col>
      <xdr:colOff>38100</xdr:colOff>
      <xdr:row>39</xdr:row>
      <xdr:rowOff>74638</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65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65765</xdr:rowOff>
    </xdr:from>
    <xdr:ext cx="378565"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34017" y="67523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148412</xdr:rowOff>
    </xdr:from>
    <xdr:to>
      <xdr:col>107</xdr:col>
      <xdr:colOff>101600</xdr:colOff>
      <xdr:row>39</xdr:row>
      <xdr:rowOff>78562</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663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69689</xdr:rowOff>
    </xdr:from>
    <xdr:ext cx="378565"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245017" y="67562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148527</xdr:rowOff>
    </xdr:from>
    <xdr:to>
      <xdr:col>102</xdr:col>
      <xdr:colOff>165100</xdr:colOff>
      <xdr:row>39</xdr:row>
      <xdr:rowOff>78677</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663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69804</xdr:rowOff>
    </xdr:from>
    <xdr:ext cx="378565"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56017" y="67563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149403</xdr:rowOff>
    </xdr:from>
    <xdr:to>
      <xdr:col>98</xdr:col>
      <xdr:colOff>38100</xdr:colOff>
      <xdr:row>39</xdr:row>
      <xdr:rowOff>79553</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664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70680</xdr:rowOff>
    </xdr:from>
    <xdr:ext cx="378565"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67017" y="67572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76835</xdr:rowOff>
    </xdr:from>
    <xdr:to>
      <xdr:col>116</xdr:col>
      <xdr:colOff>62864</xdr:colOff>
      <xdr:row>58</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flipV="1">
          <a:off x="22159595" y="8992235"/>
          <a:ext cx="1269" cy="1091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1" name="貸付金最小値テキスト">
          <a:extLst>
            <a:ext uri="{FF2B5EF4-FFF2-40B4-BE49-F238E27FC236}">
              <a16:creationId xmlns:a16="http://schemas.microsoft.com/office/drawing/2014/main" id="{00000000-0008-0000-0600-00000D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51</xdr:row>
      <xdr:rowOff>23512</xdr:rowOff>
    </xdr:from>
    <xdr:ext cx="534377" cy="259045"/>
    <xdr:sp macro="" textlink="">
      <xdr:nvSpPr>
        <xdr:cNvPr id="783" name="貸付金最大値テキスト">
          <a:extLst>
            <a:ext uri="{FF2B5EF4-FFF2-40B4-BE49-F238E27FC236}">
              <a16:creationId xmlns:a16="http://schemas.microsoft.com/office/drawing/2014/main" id="{00000000-0008-0000-0600-00000F030000}"/>
            </a:ext>
          </a:extLst>
        </xdr:cNvPr>
        <xdr:cNvSpPr txBox="1"/>
      </xdr:nvSpPr>
      <xdr:spPr>
        <a:xfrm>
          <a:off x="22212300" y="8767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76835</xdr:rowOff>
    </xdr:from>
    <xdr:to>
      <xdr:col>116</xdr:col>
      <xdr:colOff>152400</xdr:colOff>
      <xdr:row>52</xdr:row>
      <xdr:rowOff>76835</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2072600" y="8992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129288</xdr:rowOff>
    </xdr:from>
    <xdr:ext cx="469744" cy="259045"/>
    <xdr:sp macro="" textlink="">
      <xdr:nvSpPr>
        <xdr:cNvPr id="786" name="貸付金平均値テキスト">
          <a:extLst>
            <a:ext uri="{FF2B5EF4-FFF2-40B4-BE49-F238E27FC236}">
              <a16:creationId xmlns:a16="http://schemas.microsoft.com/office/drawing/2014/main" id="{00000000-0008-0000-0600-000012030000}"/>
            </a:ext>
          </a:extLst>
        </xdr:cNvPr>
        <xdr:cNvSpPr txBox="1"/>
      </xdr:nvSpPr>
      <xdr:spPr>
        <a:xfrm>
          <a:off x="22212300" y="97304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106411</xdr:rowOff>
    </xdr:from>
    <xdr:to>
      <xdr:col>116</xdr:col>
      <xdr:colOff>114300</xdr:colOff>
      <xdr:row>58</xdr:row>
      <xdr:rowOff>36561</xdr:rowOff>
    </xdr:to>
    <xdr:sp macro="" textlink="">
      <xdr:nvSpPr>
        <xdr:cNvPr id="787" name="フローチャート: 判断 786">
          <a:extLst>
            <a:ext uri="{FF2B5EF4-FFF2-40B4-BE49-F238E27FC236}">
              <a16:creationId xmlns:a16="http://schemas.microsoft.com/office/drawing/2014/main" id="{00000000-0008-0000-0600-000013030000}"/>
            </a:ext>
          </a:extLst>
        </xdr:cNvPr>
        <xdr:cNvSpPr/>
      </xdr:nvSpPr>
      <xdr:spPr>
        <a:xfrm>
          <a:off x="22110700" y="9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49123</xdr:rowOff>
    </xdr:from>
    <xdr:to>
      <xdr:col>112</xdr:col>
      <xdr:colOff>38100</xdr:colOff>
      <xdr:row>55</xdr:row>
      <xdr:rowOff>150723</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1272500" y="947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53</xdr:row>
      <xdr:rowOff>167250</xdr:rowOff>
    </xdr:from>
    <xdr:ext cx="534377"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1056111" y="9254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15839</xdr:rowOff>
    </xdr:from>
    <xdr:to>
      <xdr:col>107</xdr:col>
      <xdr:colOff>101600</xdr:colOff>
      <xdr:row>56</xdr:row>
      <xdr:rowOff>117439</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0383500" y="9617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54</xdr:row>
      <xdr:rowOff>133966</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0199428" y="9392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3266</xdr:rowOff>
    </xdr:from>
    <xdr:to>
      <xdr:col>102</xdr:col>
      <xdr:colOff>165100</xdr:colOff>
      <xdr:row>56</xdr:row>
      <xdr:rowOff>104866</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19494500" y="9604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54</xdr:row>
      <xdr:rowOff>121393</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9310428" y="9379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87848</xdr:rowOff>
    </xdr:from>
    <xdr:to>
      <xdr:col>98</xdr:col>
      <xdr:colOff>38100</xdr:colOff>
      <xdr:row>57</xdr:row>
      <xdr:rowOff>17998</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18605500" y="9689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34525</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8421428" y="9464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05" name="貸付金該当値テキスト">
          <a:extLst>
            <a:ext uri="{FF2B5EF4-FFF2-40B4-BE49-F238E27FC236}">
              <a16:creationId xmlns:a16="http://schemas.microsoft.com/office/drawing/2014/main" id="{00000000-0008-0000-0600-000025030000}"/>
            </a:ext>
          </a:extLst>
        </xdr:cNvPr>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4" name="繰出金グラフ枠">
          <a:extLst>
            <a:ext uri="{FF2B5EF4-FFF2-40B4-BE49-F238E27FC236}">
              <a16:creationId xmlns:a16="http://schemas.microsoft.com/office/drawing/2014/main" id="{00000000-0008-0000-0600-00004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1907</xdr:rowOff>
    </xdr:from>
    <xdr:to>
      <xdr:col>116</xdr:col>
      <xdr:colOff>62864</xdr:colOff>
      <xdr:row>78</xdr:row>
      <xdr:rowOff>41304</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flipV="1">
          <a:off x="22159595" y="12174857"/>
          <a:ext cx="1269" cy="1239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45131</xdr:rowOff>
    </xdr:from>
    <xdr:ext cx="534377" cy="259045"/>
    <xdr:sp macro="" textlink="">
      <xdr:nvSpPr>
        <xdr:cNvPr id="836" name="繰出金最小値テキスト">
          <a:extLst>
            <a:ext uri="{FF2B5EF4-FFF2-40B4-BE49-F238E27FC236}">
              <a16:creationId xmlns:a16="http://schemas.microsoft.com/office/drawing/2014/main" id="{00000000-0008-0000-0600-000044030000}"/>
            </a:ext>
          </a:extLst>
        </xdr:cNvPr>
        <xdr:cNvSpPr txBox="1"/>
      </xdr:nvSpPr>
      <xdr:spPr>
        <a:xfrm>
          <a:off x="22212300" y="13418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41304</xdr:rowOff>
    </xdr:from>
    <xdr:to>
      <xdr:col>116</xdr:col>
      <xdr:colOff>152400</xdr:colOff>
      <xdr:row>78</xdr:row>
      <xdr:rowOff>41304</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22072600" y="1341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120034</xdr:rowOff>
    </xdr:from>
    <xdr:ext cx="599010" cy="259045"/>
    <xdr:sp macro="" textlink="">
      <xdr:nvSpPr>
        <xdr:cNvPr id="838" name="繰出金最大値テキスト">
          <a:extLst>
            <a:ext uri="{FF2B5EF4-FFF2-40B4-BE49-F238E27FC236}">
              <a16:creationId xmlns:a16="http://schemas.microsoft.com/office/drawing/2014/main" id="{00000000-0008-0000-0600-000046030000}"/>
            </a:ext>
          </a:extLst>
        </xdr:cNvPr>
        <xdr:cNvSpPr txBox="1"/>
      </xdr:nvSpPr>
      <xdr:spPr>
        <a:xfrm>
          <a:off x="22212300" y="11950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1907</xdr:rowOff>
    </xdr:from>
    <xdr:to>
      <xdr:col>116</xdr:col>
      <xdr:colOff>152400</xdr:colOff>
      <xdr:row>71</xdr:row>
      <xdr:rowOff>1907</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22072600" y="12174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45672</xdr:rowOff>
    </xdr:from>
    <xdr:to>
      <xdr:col>116</xdr:col>
      <xdr:colOff>63500</xdr:colOff>
      <xdr:row>77</xdr:row>
      <xdr:rowOff>79341</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flipV="1">
          <a:off x="21323300" y="13247322"/>
          <a:ext cx="838200" cy="33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10980</xdr:rowOff>
    </xdr:from>
    <xdr:ext cx="599010" cy="259045"/>
    <xdr:sp macro="" textlink="">
      <xdr:nvSpPr>
        <xdr:cNvPr id="841" name="繰出金平均値テキスト">
          <a:extLst>
            <a:ext uri="{FF2B5EF4-FFF2-40B4-BE49-F238E27FC236}">
              <a16:creationId xmlns:a16="http://schemas.microsoft.com/office/drawing/2014/main" id="{00000000-0008-0000-0600-000049030000}"/>
            </a:ext>
          </a:extLst>
        </xdr:cNvPr>
        <xdr:cNvSpPr txBox="1"/>
      </xdr:nvSpPr>
      <xdr:spPr>
        <a:xfrm>
          <a:off x="22212300" y="130411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159553</xdr:rowOff>
    </xdr:from>
    <xdr:to>
      <xdr:col>116</xdr:col>
      <xdr:colOff>114300</xdr:colOff>
      <xdr:row>77</xdr:row>
      <xdr:rowOff>89703</xdr:rowOff>
    </xdr:to>
    <xdr:sp macro="" textlink="">
      <xdr:nvSpPr>
        <xdr:cNvPr id="842" name="フローチャート: 判断 841">
          <a:extLst>
            <a:ext uri="{FF2B5EF4-FFF2-40B4-BE49-F238E27FC236}">
              <a16:creationId xmlns:a16="http://schemas.microsoft.com/office/drawing/2014/main" id="{00000000-0008-0000-0600-00004A030000}"/>
            </a:ext>
          </a:extLst>
        </xdr:cNvPr>
        <xdr:cNvSpPr/>
      </xdr:nvSpPr>
      <xdr:spPr>
        <a:xfrm>
          <a:off x="22110700" y="13189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79341</xdr:rowOff>
    </xdr:from>
    <xdr:to>
      <xdr:col>111</xdr:col>
      <xdr:colOff>177800</xdr:colOff>
      <xdr:row>77</xdr:row>
      <xdr:rowOff>82054</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0434300" y="13280991"/>
          <a:ext cx="889000" cy="2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156232</xdr:rowOff>
    </xdr:from>
    <xdr:to>
      <xdr:col>112</xdr:col>
      <xdr:colOff>38100</xdr:colOff>
      <xdr:row>77</xdr:row>
      <xdr:rowOff>86382</xdr:rowOff>
    </xdr:to>
    <xdr:sp macro="" textlink="">
      <xdr:nvSpPr>
        <xdr:cNvPr id="844" name="フローチャート: 判断 843">
          <a:extLst>
            <a:ext uri="{FF2B5EF4-FFF2-40B4-BE49-F238E27FC236}">
              <a16:creationId xmlns:a16="http://schemas.microsoft.com/office/drawing/2014/main" id="{00000000-0008-0000-0600-00004C030000}"/>
            </a:ext>
          </a:extLst>
        </xdr:cNvPr>
        <xdr:cNvSpPr/>
      </xdr:nvSpPr>
      <xdr:spPr>
        <a:xfrm>
          <a:off x="21272500" y="1318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102909</xdr:rowOff>
    </xdr:from>
    <xdr:ext cx="599010"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21023795" y="12961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82054</xdr:rowOff>
    </xdr:from>
    <xdr:to>
      <xdr:col>107</xdr:col>
      <xdr:colOff>50800</xdr:colOff>
      <xdr:row>77</xdr:row>
      <xdr:rowOff>84685</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19545300" y="13283704"/>
          <a:ext cx="889000" cy="2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14221</xdr:rowOff>
    </xdr:from>
    <xdr:to>
      <xdr:col>107</xdr:col>
      <xdr:colOff>101600</xdr:colOff>
      <xdr:row>77</xdr:row>
      <xdr:rowOff>115821</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0383500" y="13215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132348</xdr:rowOff>
    </xdr:from>
    <xdr:ext cx="599010"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20134795" y="12991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73609</xdr:rowOff>
    </xdr:from>
    <xdr:to>
      <xdr:col>102</xdr:col>
      <xdr:colOff>114300</xdr:colOff>
      <xdr:row>77</xdr:row>
      <xdr:rowOff>84685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656300" y="13275259"/>
          <a:ext cx="889000" cy="11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21175</xdr:rowOff>
    </xdr:from>
    <xdr:to>
      <xdr:col>102</xdr:col>
      <xdr:colOff>165100</xdr:colOff>
      <xdr:row>77</xdr:row>
      <xdr:rowOff>122775</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19494500" y="13222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139302</xdr:rowOff>
    </xdr:from>
    <xdr:ext cx="59901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9245795" y="12998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26597</xdr:rowOff>
    </xdr:from>
    <xdr:to>
      <xdr:col>98</xdr:col>
      <xdr:colOff>38100</xdr:colOff>
      <xdr:row>77</xdr:row>
      <xdr:rowOff>128197</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18605500" y="13228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119324</xdr:rowOff>
    </xdr:from>
    <xdr:ext cx="599010"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8356795" y="13320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166322</xdr:rowOff>
    </xdr:from>
    <xdr:to>
      <xdr:col>116</xdr:col>
      <xdr:colOff>114300</xdr:colOff>
      <xdr:row>77</xdr:row>
      <xdr:rowOff>96472</xdr:rowOff>
    </xdr:to>
    <xdr:sp macro="" textlink="">
      <xdr:nvSpPr>
        <xdr:cNvPr id="859" name="楕円 858">
          <a:extLst>
            <a:ext uri="{FF2B5EF4-FFF2-40B4-BE49-F238E27FC236}">
              <a16:creationId xmlns:a16="http://schemas.microsoft.com/office/drawing/2014/main" id="{00000000-0008-0000-0600-00005B030000}"/>
            </a:ext>
          </a:extLst>
        </xdr:cNvPr>
        <xdr:cNvSpPr/>
      </xdr:nvSpPr>
      <xdr:spPr>
        <a:xfrm>
          <a:off x="22110700" y="1319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144749</xdr:rowOff>
    </xdr:from>
    <xdr:ext cx="599010" cy="259045"/>
    <xdr:sp macro="" textlink="">
      <xdr:nvSpPr>
        <xdr:cNvPr id="860" name="繰出金該当値テキスト">
          <a:extLst>
            <a:ext uri="{FF2B5EF4-FFF2-40B4-BE49-F238E27FC236}">
              <a16:creationId xmlns:a16="http://schemas.microsoft.com/office/drawing/2014/main" id="{00000000-0008-0000-0600-00005C030000}"/>
            </a:ext>
          </a:extLst>
        </xdr:cNvPr>
        <xdr:cNvSpPr txBox="1"/>
      </xdr:nvSpPr>
      <xdr:spPr>
        <a:xfrm>
          <a:off x="22212300" y="13174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28541</xdr:rowOff>
    </xdr:from>
    <xdr:to>
      <xdr:col>112</xdr:col>
      <xdr:colOff>38100</xdr:colOff>
      <xdr:row>77</xdr:row>
      <xdr:rowOff>130141</xdr:rowOff>
    </xdr:to>
    <xdr:sp macro="" textlink="">
      <xdr:nvSpPr>
        <xdr:cNvPr id="861" name="楕円 860">
          <a:extLst>
            <a:ext uri="{FF2B5EF4-FFF2-40B4-BE49-F238E27FC236}">
              <a16:creationId xmlns:a16="http://schemas.microsoft.com/office/drawing/2014/main" id="{00000000-0008-0000-0600-00005D030000}"/>
            </a:ext>
          </a:extLst>
        </xdr:cNvPr>
        <xdr:cNvSpPr/>
      </xdr:nvSpPr>
      <xdr:spPr>
        <a:xfrm>
          <a:off x="21272500" y="13230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121268</xdr:rowOff>
    </xdr:from>
    <xdr:ext cx="59901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023795" y="13322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31254</xdr:rowOff>
    </xdr:from>
    <xdr:to>
      <xdr:col>107</xdr:col>
      <xdr:colOff>101600</xdr:colOff>
      <xdr:row>77</xdr:row>
      <xdr:rowOff>132854</xdr:rowOff>
    </xdr:to>
    <xdr:sp macro="" textlink="">
      <xdr:nvSpPr>
        <xdr:cNvPr id="863" name="楕円 862">
          <a:extLst>
            <a:ext uri="{FF2B5EF4-FFF2-40B4-BE49-F238E27FC236}">
              <a16:creationId xmlns:a16="http://schemas.microsoft.com/office/drawing/2014/main" id="{00000000-0008-0000-0600-00005F030000}"/>
            </a:ext>
          </a:extLst>
        </xdr:cNvPr>
        <xdr:cNvSpPr/>
      </xdr:nvSpPr>
      <xdr:spPr>
        <a:xfrm>
          <a:off x="20383500" y="1323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123981</xdr:rowOff>
    </xdr:from>
    <xdr:ext cx="59901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34795" y="13325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33885</xdr:rowOff>
    </xdr:from>
    <xdr:to>
      <xdr:col>102</xdr:col>
      <xdr:colOff>165100</xdr:colOff>
      <xdr:row>77</xdr:row>
      <xdr:rowOff>135485</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19494500" y="13235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126612</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278111" y="13328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22809</xdr:rowOff>
    </xdr:from>
    <xdr:to>
      <xdr:col>98</xdr:col>
      <xdr:colOff>38100</xdr:colOff>
      <xdr:row>77</xdr:row>
      <xdr:rowOff>124409</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18605500" y="13224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140936</xdr:rowOff>
    </xdr:from>
    <xdr:ext cx="59901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356795" y="12999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9" name="正方形/長方形 868">
          <a:extLst>
            <a:ext uri="{FF2B5EF4-FFF2-40B4-BE49-F238E27FC236}">
              <a16:creationId xmlns:a16="http://schemas.microsoft.com/office/drawing/2014/main" id="{00000000-0008-0000-0600-00006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0" name="正方形/長方形 869">
          <a:extLst>
            <a:ext uri="{FF2B5EF4-FFF2-40B4-BE49-F238E27FC236}">
              <a16:creationId xmlns:a16="http://schemas.microsoft.com/office/drawing/2014/main" id="{00000000-0008-0000-0600-00006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1" name="正方形/長方形 870">
          <a:extLst>
            <a:ext uri="{FF2B5EF4-FFF2-40B4-BE49-F238E27FC236}">
              <a16:creationId xmlns:a16="http://schemas.microsoft.com/office/drawing/2014/main" id="{00000000-0008-0000-0600-00006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8" name="直線コネクタ 877">
          <a:extLst>
            <a:ext uri="{FF2B5EF4-FFF2-40B4-BE49-F238E27FC236}">
              <a16:creationId xmlns:a16="http://schemas.microsoft.com/office/drawing/2014/main" id="{00000000-0008-0000-0600-00006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9" name="直線コネクタ 878">
          <a:extLst>
            <a:ext uri="{FF2B5EF4-FFF2-40B4-BE49-F238E27FC236}">
              <a16:creationId xmlns:a16="http://schemas.microsoft.com/office/drawing/2014/main" id="{00000000-0008-0000-0600-00006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1" name="直線コネクタ 880">
          <a:extLst>
            <a:ext uri="{FF2B5EF4-FFF2-40B4-BE49-F238E27FC236}">
              <a16:creationId xmlns:a16="http://schemas.microsoft.com/office/drawing/2014/main" id="{00000000-0008-0000-0600-00007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3" name="前年度繰上充用金グラフ枠">
          <a:extLst>
            <a:ext uri="{FF2B5EF4-FFF2-40B4-BE49-F238E27FC236}">
              <a16:creationId xmlns:a16="http://schemas.microsoft.com/office/drawing/2014/main" id="{00000000-0008-0000-0600-00007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5" name="前年度繰上充用金最小値テキスト">
          <a:extLst>
            <a:ext uri="{FF2B5EF4-FFF2-40B4-BE49-F238E27FC236}">
              <a16:creationId xmlns:a16="http://schemas.microsoft.com/office/drawing/2014/main" id="{00000000-0008-0000-0600-000075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7" name="前年度繰上充用金最大値テキスト">
          <a:extLst>
            <a:ext uri="{FF2B5EF4-FFF2-40B4-BE49-F238E27FC236}">
              <a16:creationId xmlns:a16="http://schemas.microsoft.com/office/drawing/2014/main" id="{00000000-0008-0000-0600-000077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0" name="前年度繰上充用金平均値テキスト">
          <a:extLst>
            <a:ext uri="{FF2B5EF4-FFF2-40B4-BE49-F238E27FC236}">
              <a16:creationId xmlns:a16="http://schemas.microsoft.com/office/drawing/2014/main" id="{00000000-0008-0000-0600-00007A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1" name="フローチャート: 判断 890">
          <a:extLst>
            <a:ext uri="{FF2B5EF4-FFF2-40B4-BE49-F238E27FC236}">
              <a16:creationId xmlns:a16="http://schemas.microsoft.com/office/drawing/2014/main" id="{00000000-0008-0000-0600-00007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3" name="フローチャート: 判断 892">
          <a:extLst>
            <a:ext uri="{FF2B5EF4-FFF2-40B4-BE49-F238E27FC236}">
              <a16:creationId xmlns:a16="http://schemas.microsoft.com/office/drawing/2014/main" id="{00000000-0008-0000-0600-00007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6" name="フローチャート: 判断 895">
          <a:extLst>
            <a:ext uri="{FF2B5EF4-FFF2-40B4-BE49-F238E27FC236}">
              <a16:creationId xmlns:a16="http://schemas.microsoft.com/office/drawing/2014/main" id="{00000000-0008-0000-0600-00008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楕円 907">
          <a:extLst>
            <a:ext uri="{FF2B5EF4-FFF2-40B4-BE49-F238E27FC236}">
              <a16:creationId xmlns:a16="http://schemas.microsoft.com/office/drawing/2014/main" id="{00000000-0008-0000-0600-00008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9" name="前年度繰上充用金該当値テキスト">
          <a:extLst>
            <a:ext uri="{FF2B5EF4-FFF2-40B4-BE49-F238E27FC236}">
              <a16:creationId xmlns:a16="http://schemas.microsoft.com/office/drawing/2014/main" id="{00000000-0008-0000-0600-00008D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0" name="楕円 909">
          <a:extLst>
            <a:ext uri="{FF2B5EF4-FFF2-40B4-BE49-F238E27FC236}">
              <a16:creationId xmlns:a16="http://schemas.microsoft.com/office/drawing/2014/main" id="{00000000-0008-0000-0600-00008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2" name="楕円 911">
          <a:extLst>
            <a:ext uri="{FF2B5EF4-FFF2-40B4-BE49-F238E27FC236}">
              <a16:creationId xmlns:a16="http://schemas.microsoft.com/office/drawing/2014/main" id="{00000000-0008-0000-0600-00009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8" name="正方形/長方形 917">
          <a:extLst>
            <a:ext uri="{FF2B5EF4-FFF2-40B4-BE49-F238E27FC236}">
              <a16:creationId xmlns:a16="http://schemas.microsoft.com/office/drawing/2014/main" id="{00000000-0008-0000-0600-00009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9" name="正方形/長方形 918">
          <a:extLst>
            <a:ext uri="{FF2B5EF4-FFF2-40B4-BE49-F238E27FC236}">
              <a16:creationId xmlns:a16="http://schemas.microsoft.com/office/drawing/2014/main" id="{00000000-0008-0000-0600-00009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人件費については、任期付職員や派遣職員採用につき増額となっています。物件費については除染事業に関連する経費、維持補修費においても、公共施設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庁舎、教育施設、道路等</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にかかる事業が完了したため共に減額となっております。扶助費では帰村・生活再建支援金</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地域振興券</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年金生活者等支援臨時福祉給付金の終了により義務的経費が減額となっています。補助費も農業に関する営農再開支援事業補助金、管理耕作機器導入補助金等の減額、また、新エネルギー導入促進事業補助金や民間アパート設置設置補助金等で減額となっています。投資的経費における普通建設事業においては、田ノ入工業団地整備事業、米備蓄倉庫建設事業等で総体的には増額となっています。積立金では公共施設建設及び維持管理基金等への積立により増額、投資及び出資金はかわうちワイン会社への出資金により増額となっています。公債費においては、新規事業の償還が一部始まったため増額となりましたが、ほぼ横ばいとなっていま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福島県川内村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2,717
2,672
197.35
9,075,591
8,753,590
176,914
1,811,471
2,127,220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155003</xdr:rowOff>
    </xdr:from>
    <xdr:to>
      <xdr:col>24</xdr:col>
      <xdr:colOff>62865</xdr:colOff>
      <xdr:row>38</xdr:row>
      <xdr:rowOff>93078</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298503"/>
          <a:ext cx="1270" cy="1309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96905</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12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93078</xdr:rowOff>
    </xdr:from>
    <xdr:to>
      <xdr:col>24</xdr:col>
      <xdr:colOff>152400</xdr:colOff>
      <xdr:row>38</xdr:row>
      <xdr:rowOff>93078</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08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101680</xdr:rowOff>
    </xdr:from>
    <xdr:ext cx="599010"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73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112,795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155003</xdr:rowOff>
    </xdr:from>
    <xdr:to>
      <xdr:col>24</xdr:col>
      <xdr:colOff>152400</xdr:colOff>
      <xdr:row>30</xdr:row>
      <xdr:rowOff>155003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298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102095</xdr:rowOff>
    </xdr:from>
    <xdr:to>
      <xdr:col>24</xdr:col>
      <xdr:colOff>63500</xdr:colOff>
      <xdr:row>37</xdr:row>
      <xdr:rowOff>104673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445745"/>
          <a:ext cx="838200" cy="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57916</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401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79489</xdr:rowOff>
    </xdr:from>
    <xdr:to>
      <xdr:col>24</xdr:col>
      <xdr:colOff>114300</xdr:colOff>
      <xdr:row>38</xdr:row>
      <xdr:rowOff>9640</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4231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86284</xdr:rowOff>
    </xdr:from>
    <xdr:to>
      <xdr:col>19</xdr:col>
      <xdr:colOff>177800</xdr:colOff>
      <xdr:row>37</xdr:row>
      <xdr:rowOff>104673</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2908300" y="6429934"/>
          <a:ext cx="889000" cy="18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75806</xdr:rowOff>
    </xdr:from>
    <xdr:to>
      <xdr:col>20</xdr:col>
      <xdr:colOff>38100</xdr:colOff>
      <xdr:row>38</xdr:row>
      <xdr:rowOff>5956</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41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168533</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51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86284</xdr:rowOff>
    </xdr:from>
    <xdr:to>
      <xdr:col>15</xdr:col>
      <xdr:colOff>50800</xdr:colOff>
      <xdr:row>37</xdr:row>
      <xdr:rowOff>122453</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429934"/>
          <a:ext cx="889000" cy="36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103848</xdr:rowOff>
    </xdr:from>
    <xdr:to>
      <xdr:col>15</xdr:col>
      <xdr:colOff>101600</xdr:colOff>
      <xdr:row>38</xdr:row>
      <xdr:rowOff>33998</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447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25125</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540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122453</xdr:rowOff>
    </xdr:from>
    <xdr:to>
      <xdr:col>10</xdr:col>
      <xdr:colOff>114300</xdr:colOff>
      <xdr:row>37</xdr:row>
      <xdr:rowOff>124358</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466103"/>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104419</xdr:rowOff>
    </xdr:from>
    <xdr:to>
      <xdr:col>10</xdr:col>
      <xdr:colOff>165100</xdr:colOff>
      <xdr:row>38</xdr:row>
      <xdr:rowOff>34569</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448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25696</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54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105867</xdr:rowOff>
    </xdr:from>
    <xdr:to>
      <xdr:col>6</xdr:col>
      <xdr:colOff>38100</xdr:colOff>
      <xdr:row>38</xdr:row>
      <xdr:rowOff>36017</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449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27144</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54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51295</xdr:rowOff>
    </xdr:from>
    <xdr:to>
      <xdr:col>24</xdr:col>
      <xdr:colOff>114300</xdr:colOff>
      <xdr:row>37</xdr:row>
      <xdr:rowOff>152895</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394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74172</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246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53873</xdr:rowOff>
    </xdr:from>
    <xdr:to>
      <xdr:col>20</xdr:col>
      <xdr:colOff>38100</xdr:colOff>
      <xdr:row>37</xdr:row>
      <xdr:rowOff>155473</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39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550</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172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35484</xdr:rowOff>
    </xdr:from>
    <xdr:to>
      <xdr:col>15</xdr:col>
      <xdr:colOff>101600</xdr:colOff>
      <xdr:row>37</xdr:row>
      <xdr:rowOff>137084</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379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153611</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154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71653</xdr:rowOff>
    </xdr:from>
    <xdr:to>
      <xdr:col>10</xdr:col>
      <xdr:colOff>165100</xdr:colOff>
      <xdr:row>38</xdr:row>
      <xdr:rowOff>1803</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415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18330</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190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73558</xdr:rowOff>
    </xdr:from>
    <xdr:to>
      <xdr:col>6</xdr:col>
      <xdr:colOff>38100</xdr:colOff>
      <xdr:row>38</xdr:row>
      <xdr:rowOff>3708</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417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20235</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192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70930</xdr:rowOff>
    </xdr:from>
    <xdr:to>
      <xdr:col>24</xdr:col>
      <xdr:colOff>62865</xdr:colOff>
      <xdr:row>59</xdr:row>
      <xdr:rowOff>2659</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814880"/>
          <a:ext cx="1270" cy="1303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6486</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122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2659</xdr:rowOff>
    </xdr:from>
    <xdr:to>
      <xdr:col>24</xdr:col>
      <xdr:colOff>152400</xdr:colOff>
      <xdr:row>59</xdr:row>
      <xdr:rowOff>2659</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118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17607</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5901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3,530,499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70930</xdr:rowOff>
    </xdr:from>
    <xdr:to>
      <xdr:col>24</xdr:col>
      <xdr:colOff>152400</xdr:colOff>
      <xdr:row>51</xdr:row>
      <xdr:rowOff>70930</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81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12429</xdr:rowOff>
    </xdr:from>
    <xdr:to>
      <xdr:col>24</xdr:col>
      <xdr:colOff>63500</xdr:colOff>
      <xdr:row>58</xdr:row>
      <xdr:rowOff>31470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3797300" y="9956529"/>
          <a:ext cx="838200" cy="19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14405</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9585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35978</xdr:rowOff>
    </xdr:from>
    <xdr:to>
      <xdr:col>24</xdr:col>
      <xdr:colOff>114300</xdr:colOff>
      <xdr:row>58</xdr:row>
      <xdr:rowOff>137578</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98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31470</xdr:rowOff>
    </xdr:from>
    <xdr:to>
      <xdr:col>19</xdr:col>
      <xdr:colOff>177800</xdr:colOff>
      <xdr:row>58</xdr:row>
      <xdr:rowOff>100150</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908300" y="9975570"/>
          <a:ext cx="889000" cy="68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28017</xdr:rowOff>
    </xdr:from>
    <xdr:to>
      <xdr:col>20</xdr:col>
      <xdr:colOff>38100</xdr:colOff>
      <xdr:row>58</xdr:row>
      <xdr:rowOff>129617</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97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120744</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10064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100150</xdr:rowOff>
    </xdr:from>
    <xdr:to>
      <xdr:col>15</xdr:col>
      <xdr:colOff>50800</xdr:colOff>
      <xdr:row>58</xdr:row>
      <xdr:rowOff>114707</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10044250"/>
          <a:ext cx="889000" cy="14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63928</xdr:rowOff>
    </xdr:from>
    <xdr:to>
      <xdr:col>15</xdr:col>
      <xdr:colOff>101600</xdr:colOff>
      <xdr:row>58</xdr:row>
      <xdr:rowOff>165528</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100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156655</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10100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114707</xdr:rowOff>
    </xdr:from>
    <xdr:to>
      <xdr:col>10</xdr:col>
      <xdr:colOff>114300</xdr:colOff>
      <xdr:row>58</xdr:row>
      <xdr:rowOff>126884</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1130300" y="10058807"/>
          <a:ext cx="889000" cy="1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73123</xdr:rowOff>
    </xdr:from>
    <xdr:to>
      <xdr:col>10</xdr:col>
      <xdr:colOff>165100</xdr:colOff>
      <xdr:row>59</xdr:row>
      <xdr:rowOff>3273</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10017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165850</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5" y="10109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70054</xdr:rowOff>
    </xdr:from>
    <xdr:to>
      <xdr:col>6</xdr:col>
      <xdr:colOff>38100</xdr:colOff>
      <xdr:row>59</xdr:row>
      <xdr:rowOff>204</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1001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16731</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5" y="9789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133079</xdr:rowOff>
    </xdr:from>
    <xdr:to>
      <xdr:col>24</xdr:col>
      <xdr:colOff>114300</xdr:colOff>
      <xdr:row>58</xdr:row>
      <xdr:rowOff>63229</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90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155956</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757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152120</xdr:rowOff>
    </xdr:from>
    <xdr:to>
      <xdr:col>20</xdr:col>
      <xdr:colOff>38100</xdr:colOff>
      <xdr:row>58</xdr:row>
      <xdr:rowOff>82270</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92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98797</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5" y="9699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49350</xdr:rowOff>
    </xdr:from>
    <xdr:to>
      <xdr:col>15</xdr:col>
      <xdr:colOff>101600</xdr:colOff>
      <xdr:row>58</xdr:row>
      <xdr:rowOff>150950</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993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167477</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9768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63907</xdr:rowOff>
    </xdr:from>
    <xdr:to>
      <xdr:col>10</xdr:col>
      <xdr:colOff>165100</xdr:colOff>
      <xdr:row>58</xdr:row>
      <xdr:rowOff>165507</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10008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10584</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5" y="9783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76084</xdr:rowOff>
    </xdr:from>
    <xdr:to>
      <xdr:col>6</xdr:col>
      <xdr:colOff>38100</xdr:colOff>
      <xdr:row>59</xdr:row>
      <xdr:rowOff>6234</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10020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168811</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5" y="10112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139700</xdr:rowOff>
    </xdr:from>
    <xdr:to>
      <xdr:col>28</xdr:col>
      <xdr:colOff>114300</xdr:colOff>
      <xdr:row>79</xdr:row>
      <xdr:rowOff>139700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168927</xdr:rowOff>
    </xdr:from>
    <xdr:ext cx="248786"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513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72</xdr:row>
      <xdr:rowOff>54627</xdr:rowOff>
    </xdr:from>
    <xdr:ext cx="685572"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76428" y="123990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70</xdr:row>
      <xdr:rowOff>111777</xdr:rowOff>
    </xdr:from>
    <xdr:ext cx="685572"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76428" y="1211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68</xdr:row>
      <xdr:rowOff>168927</xdr:rowOff>
    </xdr:from>
    <xdr:ext cx="685572"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76428" y="118275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121113</xdr:rowOff>
    </xdr:from>
    <xdr:to>
      <xdr:col>24</xdr:col>
      <xdr:colOff>62865</xdr:colOff>
      <xdr:row>79</xdr:row>
      <xdr:rowOff>5993</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465513"/>
          <a:ext cx="1270" cy="1085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9820</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554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5993</xdr:rowOff>
    </xdr:from>
    <xdr:to>
      <xdr:col>24</xdr:col>
      <xdr:colOff>152400</xdr:colOff>
      <xdr:row>79</xdr:row>
      <xdr:rowOff>5993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550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67790</xdr:rowOff>
    </xdr:from>
    <xdr:ext cx="690189"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22407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1,279,514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121113</xdr:rowOff>
    </xdr:from>
    <xdr:to>
      <xdr:col>24</xdr:col>
      <xdr:colOff>152400</xdr:colOff>
      <xdr:row>72</xdr:row>
      <xdr:rowOff>121113</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465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70</xdr:row>
      <xdr:rowOff>141732</xdr:rowOff>
    </xdr:from>
    <xdr:to>
      <xdr:col>24</xdr:col>
      <xdr:colOff>63500</xdr:colOff>
      <xdr:row>72</xdr:row>
      <xdr:rowOff>121113</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2143232"/>
          <a:ext cx="838200" cy="322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18014</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33911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39587</xdr:rowOff>
    </xdr:from>
    <xdr:to>
      <xdr:col>24</xdr:col>
      <xdr:colOff>114300</xdr:colOff>
      <xdr:row>78</xdr:row>
      <xdr:rowOff>141187</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3412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70</xdr:row>
      <xdr:rowOff>141732</xdr:rowOff>
    </xdr:from>
    <xdr:to>
      <xdr:col>19</xdr:col>
      <xdr:colOff>177800</xdr:colOff>
      <xdr:row>73</xdr:row>
      <xdr:rowOff>140021</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2143232"/>
          <a:ext cx="889000" cy="512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48340</xdr:rowOff>
    </xdr:from>
    <xdr:to>
      <xdr:col>20</xdr:col>
      <xdr:colOff>38100</xdr:colOff>
      <xdr:row>78</xdr:row>
      <xdr:rowOff>149940</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42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141067</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3514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140021</xdr:rowOff>
    </xdr:from>
    <xdr:to>
      <xdr:col>15</xdr:col>
      <xdr:colOff>50800</xdr:colOff>
      <xdr:row>75</xdr:row>
      <xdr:rowOff>145883</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2655871"/>
          <a:ext cx="889000" cy="348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62779</xdr:rowOff>
    </xdr:from>
    <xdr:to>
      <xdr:col>15</xdr:col>
      <xdr:colOff>101600</xdr:colOff>
      <xdr:row>78</xdr:row>
      <xdr:rowOff>164379</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435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155506</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528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107088</xdr:rowOff>
    </xdr:from>
    <xdr:to>
      <xdr:col>10</xdr:col>
      <xdr:colOff>114300</xdr:colOff>
      <xdr:row>75</xdr:row>
      <xdr:rowOff>145883</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a:off x="1130300" y="12794388"/>
          <a:ext cx="889000" cy="210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64250</xdr:rowOff>
    </xdr:from>
    <xdr:to>
      <xdr:col>10</xdr:col>
      <xdr:colOff>165100</xdr:colOff>
      <xdr:row>78</xdr:row>
      <xdr:rowOff>165850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43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156977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530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77916</xdr:rowOff>
    </xdr:from>
    <xdr:to>
      <xdr:col>6</xdr:col>
      <xdr:colOff>38100</xdr:colOff>
      <xdr:row>79</xdr:row>
      <xdr:rowOff>8066</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451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170643</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543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70313</xdr:rowOff>
    </xdr:from>
    <xdr:to>
      <xdr:col>24</xdr:col>
      <xdr:colOff>114300</xdr:colOff>
      <xdr:row>73</xdr:row>
      <xdr:rowOff>463</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414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23340</xdr:rowOff>
    </xdr:from>
    <xdr:ext cx="690189"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3677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1,279,514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70</xdr:row>
      <xdr:rowOff>90932</xdr:rowOff>
    </xdr:from>
    <xdr:to>
      <xdr:col>20</xdr:col>
      <xdr:colOff>38100</xdr:colOff>
      <xdr:row>71</xdr:row>
      <xdr:rowOff>21082</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09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23205</xdr:colOff>
      <xdr:row>69</xdr:row>
      <xdr:rowOff>37609</xdr:rowOff>
    </xdr:from>
    <xdr:ext cx="690189"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52205" y="118676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1,617,867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89221</xdr:rowOff>
    </xdr:from>
    <xdr:to>
      <xdr:col>15</xdr:col>
      <xdr:colOff>101600</xdr:colOff>
      <xdr:row>74</xdr:row>
      <xdr:rowOff>19371</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2605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86705</xdr:colOff>
      <xdr:row>72</xdr:row>
      <xdr:rowOff>35898</xdr:rowOff>
    </xdr:from>
    <xdr:ext cx="690189"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563205" y="123802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95083</xdr:rowOff>
    </xdr:from>
    <xdr:to>
      <xdr:col>10</xdr:col>
      <xdr:colOff>165100</xdr:colOff>
      <xdr:row>76</xdr:row>
      <xdr:rowOff>25233</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2953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41760</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2729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56288</xdr:rowOff>
    </xdr:from>
    <xdr:to>
      <xdr:col>6</xdr:col>
      <xdr:colOff>38100</xdr:colOff>
      <xdr:row>74</xdr:row>
      <xdr:rowOff>157888</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2743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2965</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2518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132649</xdr:rowOff>
    </xdr:from>
    <xdr:to>
      <xdr:col>24</xdr:col>
      <xdr:colOff>62865</xdr:colOff>
      <xdr:row>98</xdr:row>
      <xdr:rowOff>163162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563149"/>
          <a:ext cx="1270" cy="1402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166989</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69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163162</xdr:rowOff>
    </xdr:from>
    <xdr:to>
      <xdr:col>24</xdr:col>
      <xdr:colOff>152400</xdr:colOff>
      <xdr:row>98</xdr:row>
      <xdr:rowOff>163162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65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79326</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338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763,701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132649</xdr:rowOff>
    </xdr:from>
    <xdr:to>
      <xdr:col>24</xdr:col>
      <xdr:colOff>152400</xdr:colOff>
      <xdr:row>90</xdr:row>
      <xdr:rowOff>132649</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563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104105</xdr:rowOff>
    </xdr:from>
    <xdr:to>
      <xdr:col>24</xdr:col>
      <xdr:colOff>63500</xdr:colOff>
      <xdr:row>98</xdr:row>
      <xdr:rowOff>140942</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3797300" y="16906205"/>
          <a:ext cx="838200" cy="36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66719</xdr:rowOff>
    </xdr:from>
    <xdr:ext cx="599010"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5259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43842</xdr:rowOff>
    </xdr:from>
    <xdr:to>
      <xdr:col>24</xdr:col>
      <xdr:colOff>114300</xdr:colOff>
      <xdr:row>97</xdr:row>
      <xdr:rowOff>145442</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674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104105</xdr:rowOff>
    </xdr:from>
    <xdr:to>
      <xdr:col>19</xdr:col>
      <xdr:colOff>177800</xdr:colOff>
      <xdr:row>98</xdr:row>
      <xdr:rowOff>145244</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906205"/>
          <a:ext cx="889000" cy="41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61785</xdr:rowOff>
    </xdr:from>
    <xdr:to>
      <xdr:col>20</xdr:col>
      <xdr:colOff>38100</xdr:colOff>
      <xdr:row>97</xdr:row>
      <xdr:rowOff>163385</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69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8462</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497795" y="16467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122402</xdr:rowOff>
    </xdr:from>
    <xdr:to>
      <xdr:col>15</xdr:col>
      <xdr:colOff>50800</xdr:colOff>
      <xdr:row>98</xdr:row>
      <xdr:rowOff>145244</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6924502"/>
          <a:ext cx="889000" cy="22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141455</xdr:rowOff>
    </xdr:from>
    <xdr:to>
      <xdr:col>15</xdr:col>
      <xdr:colOff>101600</xdr:colOff>
      <xdr:row>98</xdr:row>
      <xdr:rowOff>71605</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772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88132</xdr:rowOff>
    </xdr:from>
    <xdr:ext cx="59901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08795" y="16547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122402</xdr:rowOff>
    </xdr:from>
    <xdr:to>
      <xdr:col>10</xdr:col>
      <xdr:colOff>114300</xdr:colOff>
      <xdr:row>98</xdr:row>
      <xdr:rowOff>147386</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924502"/>
          <a:ext cx="889000" cy="24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133883</xdr:rowOff>
    </xdr:from>
    <xdr:to>
      <xdr:col>10</xdr:col>
      <xdr:colOff>165100</xdr:colOff>
      <xdr:row>98</xdr:row>
      <xdr:rowOff>64033</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764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80560</xdr:rowOff>
    </xdr:from>
    <xdr:ext cx="59901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19795" y="16539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143311</xdr:rowOff>
    </xdr:from>
    <xdr:to>
      <xdr:col>6</xdr:col>
      <xdr:colOff>38100</xdr:colOff>
      <xdr:row>98</xdr:row>
      <xdr:rowOff>73461</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773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89988</xdr:rowOff>
    </xdr:from>
    <xdr:ext cx="59901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30795" y="16549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90142</xdr:rowOff>
    </xdr:from>
    <xdr:to>
      <xdr:col>24</xdr:col>
      <xdr:colOff>114300</xdr:colOff>
      <xdr:row>99</xdr:row>
      <xdr:rowOff>20292</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892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5069</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807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53305</xdr:rowOff>
    </xdr:from>
    <xdr:to>
      <xdr:col>20</xdr:col>
      <xdr:colOff>38100</xdr:colOff>
      <xdr:row>98</xdr:row>
      <xdr:rowOff>154905</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85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146032</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948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94444</xdr:rowOff>
    </xdr:from>
    <xdr:to>
      <xdr:col>15</xdr:col>
      <xdr:colOff>101600</xdr:colOff>
      <xdr:row>99</xdr:row>
      <xdr:rowOff>24594</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89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15721</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989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71602</xdr:rowOff>
    </xdr:from>
    <xdr:to>
      <xdr:col>10</xdr:col>
      <xdr:colOff>165100</xdr:colOff>
      <xdr:row>99</xdr:row>
      <xdr:rowOff>1752</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873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164329</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966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96586</xdr:rowOff>
    </xdr:from>
    <xdr:to>
      <xdr:col>6</xdr:col>
      <xdr:colOff>38100</xdr:colOff>
      <xdr:row>99</xdr:row>
      <xdr:rowOff>26736</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898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17863</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991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92347</xdr:rowOff>
    </xdr:from>
    <xdr:to>
      <xdr:col>54</xdr:col>
      <xdr:colOff>189865</xdr:colOff>
      <xdr:row>39</xdr:row>
      <xdr:rowOff>98878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235847"/>
          <a:ext cx="1270" cy="1549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124505</xdr:rowOff>
    </xdr:from>
    <xdr:ext cx="249299"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811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39024</xdr:rowOff>
    </xdr:from>
    <xdr:ext cx="534377"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5011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94,900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92347</xdr:rowOff>
    </xdr:from>
    <xdr:to>
      <xdr:col>55</xdr:col>
      <xdr:colOff>88900</xdr:colOff>
      <xdr:row>30</xdr:row>
      <xdr:rowOff>92347</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235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166724</xdr:rowOff>
    </xdr:from>
    <xdr:to>
      <xdr:col>55</xdr:col>
      <xdr:colOff>0</xdr:colOff>
      <xdr:row>37</xdr:row>
      <xdr:rowOff>69291</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9639300" y="6167474"/>
          <a:ext cx="838200" cy="245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168956</xdr:rowOff>
    </xdr:from>
    <xdr:ext cx="469744"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6840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19079</xdr:rowOff>
    </xdr:from>
    <xdr:to>
      <xdr:col>55</xdr:col>
      <xdr:colOff>50800</xdr:colOff>
      <xdr:row>39</xdr:row>
      <xdr:rowOff>120679</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705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164960</xdr:rowOff>
    </xdr:from>
    <xdr:to>
      <xdr:col>50</xdr:col>
      <xdr:colOff>114300</xdr:colOff>
      <xdr:row>35</xdr:row>
      <xdr:rowOff>166724</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8750300" y="5994260"/>
          <a:ext cx="889000" cy="173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39</xdr:row>
      <xdr:rowOff>14017</xdr:rowOff>
    </xdr:from>
    <xdr:to>
      <xdr:col>50</xdr:col>
      <xdr:colOff>165100</xdr:colOff>
      <xdr:row>39</xdr:row>
      <xdr:rowOff>115617</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700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39</xdr:row>
      <xdr:rowOff>106744</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04428" y="6793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164960</xdr:rowOff>
    </xdr:from>
    <xdr:to>
      <xdr:col>45</xdr:col>
      <xdr:colOff>177800</xdr:colOff>
      <xdr:row>35</xdr:row>
      <xdr:rowOff>9496</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7861300" y="5994260"/>
          <a:ext cx="889000" cy="15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31979</xdr:rowOff>
    </xdr:from>
    <xdr:to>
      <xdr:col>46</xdr:col>
      <xdr:colOff>38100</xdr:colOff>
      <xdr:row>39</xdr:row>
      <xdr:rowOff>133579</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718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124706</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61017" y="68112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9496</xdr:rowOff>
    </xdr:from>
    <xdr:to>
      <xdr:col>41</xdr:col>
      <xdr:colOff>50800</xdr:colOff>
      <xdr:row>35</xdr:row>
      <xdr:rowOff>18656</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flipV="1">
          <a:off x="6972300" y="6010246"/>
          <a:ext cx="889000" cy="9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2310</xdr:rowOff>
    </xdr:from>
    <xdr:to>
      <xdr:col>41</xdr:col>
      <xdr:colOff>101600</xdr:colOff>
      <xdr:row>39</xdr:row>
      <xdr:rowOff>103910</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668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39</xdr:row>
      <xdr:rowOff>95037</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26428" y="6781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148728</xdr:rowOff>
    </xdr:from>
    <xdr:to>
      <xdr:col>36</xdr:col>
      <xdr:colOff>165100</xdr:colOff>
      <xdr:row>39</xdr:row>
      <xdr:rowOff>78878</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666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39</xdr:row>
      <xdr:rowOff>70005</xdr:rowOff>
    </xdr:from>
    <xdr:ext cx="469744"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37428" y="6756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18491</xdr:rowOff>
    </xdr:from>
    <xdr:to>
      <xdr:col>55</xdr:col>
      <xdr:colOff>50800</xdr:colOff>
      <xdr:row>37</xdr:row>
      <xdr:rowOff>120091</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6362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41368</xdr:rowOff>
    </xdr:from>
    <xdr:ext cx="534377"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6213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115924</xdr:rowOff>
    </xdr:from>
    <xdr:to>
      <xdr:col>50</xdr:col>
      <xdr:colOff>165100</xdr:colOff>
      <xdr:row>36</xdr:row>
      <xdr:rowOff>46074</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6116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62601</xdr:rowOff>
    </xdr:from>
    <xdr:ext cx="534377"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372111" y="5891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114160</xdr:rowOff>
    </xdr:from>
    <xdr:to>
      <xdr:col>46</xdr:col>
      <xdr:colOff>38100</xdr:colOff>
      <xdr:row>35</xdr:row>
      <xdr:rowOff>44310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5943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60837</xdr:rowOff>
    </xdr:from>
    <xdr:ext cx="534377"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483111" y="5718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130146</xdr:rowOff>
    </xdr:from>
    <xdr:to>
      <xdr:col>41</xdr:col>
      <xdr:colOff>101600</xdr:colOff>
      <xdr:row>35</xdr:row>
      <xdr:rowOff>60296</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595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76823</xdr:rowOff>
    </xdr:from>
    <xdr:ext cx="534377"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594111" y="5734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139306</xdr:rowOff>
    </xdr:from>
    <xdr:to>
      <xdr:col>36</xdr:col>
      <xdr:colOff>165100</xdr:colOff>
      <xdr:row>35</xdr:row>
      <xdr:rowOff>69456</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596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85983</xdr:rowOff>
    </xdr:from>
    <xdr:ext cx="534377"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705111" y="5743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130035</xdr:rowOff>
    </xdr:from>
    <xdr:to>
      <xdr:col>54</xdr:col>
      <xdr:colOff>189865</xdr:colOff>
      <xdr:row>58</xdr:row>
      <xdr:rowOff>139369</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702535"/>
          <a:ext cx="1270" cy="1380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143196</xdr:rowOff>
    </xdr:from>
    <xdr:ext cx="378565"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0872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139369</xdr:rowOff>
    </xdr:from>
    <xdr:to>
      <xdr:col>55</xdr:col>
      <xdr:colOff>88900</xdr:colOff>
      <xdr:row>58</xdr:row>
      <xdr:rowOff>139369</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083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76712</xdr:rowOff>
    </xdr:from>
    <xdr:ext cx="690189"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4777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1,510,570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130035</xdr:rowOff>
    </xdr:from>
    <xdr:to>
      <xdr:col>55</xdr:col>
      <xdr:colOff>88900</xdr:colOff>
      <xdr:row>50</xdr:row>
      <xdr:rowOff>130035</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702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90819</xdr:rowOff>
    </xdr:from>
    <xdr:to>
      <xdr:col>55</xdr:col>
      <xdr:colOff>0</xdr:colOff>
      <xdr:row>56</xdr:row>
      <xdr:rowOff>105442</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9692019"/>
          <a:ext cx="838200" cy="14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138983</xdr:rowOff>
    </xdr:from>
    <xdr:ext cx="599010"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9116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160556</xdr:rowOff>
    </xdr:from>
    <xdr:to>
      <xdr:col>55</xdr:col>
      <xdr:colOff>50800</xdr:colOff>
      <xdr:row>58</xdr:row>
      <xdr:rowOff>90706</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933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105442</xdr:rowOff>
    </xdr:from>
    <xdr:to>
      <xdr:col>50</xdr:col>
      <xdr:colOff>114300</xdr:colOff>
      <xdr:row>57</xdr:row>
      <xdr:rowOff>55872</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8750300" y="9706642"/>
          <a:ext cx="889000" cy="121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1972</xdr:rowOff>
    </xdr:from>
    <xdr:to>
      <xdr:col>50</xdr:col>
      <xdr:colOff>165100</xdr:colOff>
      <xdr:row>58</xdr:row>
      <xdr:rowOff>103572</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94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94699</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10038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55872</xdr:rowOff>
    </xdr:from>
    <xdr:to>
      <xdr:col>45</xdr:col>
      <xdr:colOff>177800</xdr:colOff>
      <xdr:row>57</xdr:row>
      <xdr:rowOff>80679</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7861300" y="9828522"/>
          <a:ext cx="889000" cy="24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117496</xdr:rowOff>
    </xdr:from>
    <xdr:to>
      <xdr:col>46</xdr:col>
      <xdr:colOff>38100</xdr:colOff>
      <xdr:row>58</xdr:row>
      <xdr:rowOff>47646</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9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38773</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50795" y="9982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80679</xdr:rowOff>
    </xdr:from>
    <xdr:to>
      <xdr:col>41</xdr:col>
      <xdr:colOff>50800</xdr:colOff>
      <xdr:row>57</xdr:row>
      <xdr:rowOff>145311</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6972300" y="9853329"/>
          <a:ext cx="889000" cy="64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104211</xdr:rowOff>
    </xdr:from>
    <xdr:to>
      <xdr:col>41</xdr:col>
      <xdr:colOff>101600</xdr:colOff>
      <xdr:row>58</xdr:row>
      <xdr:rowOff>34361</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876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25488</xdr:rowOff>
    </xdr:from>
    <xdr:ext cx="59901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61795" y="9969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99522</xdr:rowOff>
    </xdr:from>
    <xdr:to>
      <xdr:col>36</xdr:col>
      <xdr:colOff>165100</xdr:colOff>
      <xdr:row>58</xdr:row>
      <xdr:rowOff>29672</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87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20799</xdr:rowOff>
    </xdr:from>
    <xdr:ext cx="59901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672795" y="9964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40019</xdr:rowOff>
    </xdr:from>
    <xdr:to>
      <xdr:col>55</xdr:col>
      <xdr:colOff>50800</xdr:colOff>
      <xdr:row>56</xdr:row>
      <xdr:rowOff>141619</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64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62896</xdr:rowOff>
    </xdr:from>
    <xdr:ext cx="599010"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492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54642</xdr:rowOff>
    </xdr:from>
    <xdr:to>
      <xdr:col>50</xdr:col>
      <xdr:colOff>165100</xdr:colOff>
      <xdr:row>56</xdr:row>
      <xdr:rowOff>156242</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655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1319</xdr:rowOff>
    </xdr:from>
    <xdr:ext cx="59901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39795" y="9431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5072</xdr:rowOff>
    </xdr:from>
    <xdr:to>
      <xdr:col>46</xdr:col>
      <xdr:colOff>38100</xdr:colOff>
      <xdr:row>57</xdr:row>
      <xdr:rowOff>106672</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777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123199</xdr:rowOff>
    </xdr:from>
    <xdr:ext cx="59901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50795" y="9552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29879</xdr:rowOff>
    </xdr:from>
    <xdr:to>
      <xdr:col>41</xdr:col>
      <xdr:colOff>101600</xdr:colOff>
      <xdr:row>57</xdr:row>
      <xdr:rowOff>131479</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80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148006</xdr:rowOff>
    </xdr:from>
    <xdr:ext cx="599010"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61795" y="9577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94511</xdr:rowOff>
    </xdr:from>
    <xdr:to>
      <xdr:col>36</xdr:col>
      <xdr:colOff>165100</xdr:colOff>
      <xdr:row>58</xdr:row>
      <xdr:rowOff>24661</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86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41188</xdr:rowOff>
    </xdr:from>
    <xdr:ext cx="599010"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672795" y="9642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116876</xdr:rowOff>
    </xdr:from>
    <xdr:to>
      <xdr:col>54</xdr:col>
      <xdr:colOff>189865</xdr:colOff>
      <xdr:row>79</xdr:row>
      <xdr:rowOff>42661</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289826"/>
          <a:ext cx="1270" cy="1297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46488</xdr:rowOff>
    </xdr:from>
    <xdr:ext cx="378565"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910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42661</xdr:rowOff>
    </xdr:from>
    <xdr:to>
      <xdr:col>55</xdr:col>
      <xdr:colOff>88900</xdr:colOff>
      <xdr:row>79</xdr:row>
      <xdr:rowOff>42661</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87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63553</xdr:rowOff>
    </xdr:from>
    <xdr:ext cx="599010"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2065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681,981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116876</xdr:rowOff>
    </xdr:from>
    <xdr:to>
      <xdr:col>55</xdr:col>
      <xdr:colOff>88900</xdr:colOff>
      <xdr:row>71</xdr:row>
      <xdr:rowOff>116876</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289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130446</xdr:rowOff>
    </xdr:from>
    <xdr:to>
      <xdr:col>55</xdr:col>
      <xdr:colOff>0</xdr:colOff>
      <xdr:row>75</xdr:row>
      <xdr:rowOff>138371</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2646296"/>
          <a:ext cx="838200" cy="350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4021</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377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25594</xdr:rowOff>
    </xdr:from>
    <xdr:to>
      <xdr:col>55</xdr:col>
      <xdr:colOff>50800</xdr:colOff>
      <xdr:row>78</xdr:row>
      <xdr:rowOff>127194</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39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138371</xdr:rowOff>
    </xdr:from>
    <xdr:to>
      <xdr:col>50</xdr:col>
      <xdr:colOff>114300</xdr:colOff>
      <xdr:row>76</xdr:row>
      <xdr:rowOff>94633</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8750300" y="12997121"/>
          <a:ext cx="889000" cy="127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11250</xdr:rowOff>
    </xdr:from>
    <xdr:to>
      <xdr:col>50</xdr:col>
      <xdr:colOff>165100</xdr:colOff>
      <xdr:row>78</xdr:row>
      <xdr:rowOff>112850</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38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103977</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477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94633</xdr:rowOff>
    </xdr:from>
    <xdr:to>
      <xdr:col>45</xdr:col>
      <xdr:colOff>177800</xdr:colOff>
      <xdr:row>78</xdr:row>
      <xdr:rowOff>12578</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3124833"/>
          <a:ext cx="889000" cy="260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73304</xdr:rowOff>
    </xdr:from>
    <xdr:to>
      <xdr:col>46</xdr:col>
      <xdr:colOff>38100</xdr:colOff>
      <xdr:row>79</xdr:row>
      <xdr:rowOff>3454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4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166031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539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162354</xdr:rowOff>
    </xdr:from>
    <xdr:to>
      <xdr:col>41</xdr:col>
      <xdr:colOff>50800</xdr:colOff>
      <xdr:row>78</xdr:row>
      <xdr:rowOff>12578</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6972300" y="13021104"/>
          <a:ext cx="889000" cy="36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74208</xdr:rowOff>
    </xdr:from>
    <xdr:to>
      <xdr:col>41</xdr:col>
      <xdr:colOff>101600</xdr:colOff>
      <xdr:row>79</xdr:row>
      <xdr:rowOff>4358</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44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166935</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540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74995</xdr:rowOff>
    </xdr:from>
    <xdr:to>
      <xdr:col>36</xdr:col>
      <xdr:colOff>165100</xdr:colOff>
      <xdr:row>79</xdr:row>
      <xdr:rowOff>5145</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4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167722</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54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79646</xdr:rowOff>
    </xdr:from>
    <xdr:to>
      <xdr:col>55</xdr:col>
      <xdr:colOff>50800</xdr:colOff>
      <xdr:row>74</xdr:row>
      <xdr:rowOff>9796</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2595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102523</xdr:rowOff>
    </xdr:from>
    <xdr:ext cx="599010"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2446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87571</xdr:rowOff>
    </xdr:from>
    <xdr:to>
      <xdr:col>50</xdr:col>
      <xdr:colOff>165100</xdr:colOff>
      <xdr:row>76</xdr:row>
      <xdr:rowOff>17720</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294632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74</xdr:row>
      <xdr:rowOff>34248</xdr:rowOff>
    </xdr:from>
    <xdr:ext cx="59901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39795" y="12721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43833</xdr:rowOff>
    </xdr:from>
    <xdr:to>
      <xdr:col>46</xdr:col>
      <xdr:colOff>38100</xdr:colOff>
      <xdr:row>76</xdr:row>
      <xdr:rowOff>145433</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074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74</xdr:row>
      <xdr:rowOff>161961</xdr:rowOff>
    </xdr:from>
    <xdr:ext cx="599010"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50795" y="12849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133228</xdr:rowOff>
    </xdr:from>
    <xdr:to>
      <xdr:col>41</xdr:col>
      <xdr:colOff>101600</xdr:colOff>
      <xdr:row>78</xdr:row>
      <xdr:rowOff>63378</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334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79905</xdr:rowOff>
    </xdr:from>
    <xdr:ext cx="599010"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61795" y="13110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111554</xdr:rowOff>
    </xdr:from>
    <xdr:to>
      <xdr:col>36</xdr:col>
      <xdr:colOff>165100</xdr:colOff>
      <xdr:row>76</xdr:row>
      <xdr:rowOff>41704</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2970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74</xdr:row>
      <xdr:rowOff>58231</xdr:rowOff>
    </xdr:from>
    <xdr:ext cx="599010"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672795" y="12745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17627</xdr:rowOff>
    </xdr:from>
    <xdr:to>
      <xdr:col>54</xdr:col>
      <xdr:colOff>189865</xdr:colOff>
      <xdr:row>99</xdr:row>
      <xdr:rowOff>74795</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619577"/>
          <a:ext cx="1270" cy="1428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78622</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7052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74795</xdr:rowOff>
    </xdr:from>
    <xdr:to>
      <xdr:col>55</xdr:col>
      <xdr:colOff>88900</xdr:colOff>
      <xdr:row>99</xdr:row>
      <xdr:rowOff>74795</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704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135754</xdr:rowOff>
    </xdr:from>
    <xdr:ext cx="690189"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3948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1,334,641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17627</xdr:rowOff>
    </xdr:from>
    <xdr:to>
      <xdr:col>55</xdr:col>
      <xdr:colOff>88900</xdr:colOff>
      <xdr:row>91</xdr:row>
      <xdr:rowOff>17627</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61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84379</xdr:rowOff>
    </xdr:from>
    <xdr:to>
      <xdr:col>55</xdr:col>
      <xdr:colOff>0</xdr:colOff>
      <xdr:row>98</xdr:row>
      <xdr:rowOff>116294</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9639300" y="16886479"/>
          <a:ext cx="838200" cy="3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66186</xdr:rowOff>
    </xdr:from>
    <xdr:ext cx="599010"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6968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43309</xdr:rowOff>
    </xdr:from>
    <xdr:to>
      <xdr:col>55</xdr:col>
      <xdr:colOff>50800</xdr:colOff>
      <xdr:row>98</xdr:row>
      <xdr:rowOff>144909</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84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7617</xdr:rowOff>
    </xdr:from>
    <xdr:to>
      <xdr:col>50</xdr:col>
      <xdr:colOff>114300</xdr:colOff>
      <xdr:row>98</xdr:row>
      <xdr:rowOff>84379</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8750300" y="16638267"/>
          <a:ext cx="889000" cy="248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51135</xdr:rowOff>
    </xdr:from>
    <xdr:to>
      <xdr:col>50</xdr:col>
      <xdr:colOff>165100</xdr:colOff>
      <xdr:row>98</xdr:row>
      <xdr:rowOff>152735</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853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143862</xdr:rowOff>
    </xdr:from>
    <xdr:ext cx="59901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39795" y="16945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7617</xdr:rowOff>
    </xdr:from>
    <xdr:to>
      <xdr:col>45</xdr:col>
      <xdr:colOff>177800</xdr:colOff>
      <xdr:row>97</xdr:row>
      <xdr:rowOff>164202</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7861300" y="16638267"/>
          <a:ext cx="889000" cy="156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73020</xdr:rowOff>
    </xdr:from>
    <xdr:to>
      <xdr:col>46</xdr:col>
      <xdr:colOff>38100</xdr:colOff>
      <xdr:row>99</xdr:row>
      <xdr:rowOff>3170</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87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165747</xdr:rowOff>
    </xdr:from>
    <xdr:ext cx="59901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50795" y="16967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164202</xdr:rowOff>
    </xdr:from>
    <xdr:to>
      <xdr:col>41</xdr:col>
      <xdr:colOff>50800</xdr:colOff>
      <xdr:row>98</xdr:row>
      <xdr:rowOff>83809</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flipV="1">
          <a:off x="6972300" y="16794852"/>
          <a:ext cx="889000" cy="91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44013</xdr:rowOff>
    </xdr:from>
    <xdr:to>
      <xdr:col>41</xdr:col>
      <xdr:colOff>101600</xdr:colOff>
      <xdr:row>98</xdr:row>
      <xdr:rowOff>145613</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846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136740</xdr:rowOff>
    </xdr:from>
    <xdr:ext cx="59901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61795" y="16938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67480</xdr:rowOff>
    </xdr:from>
    <xdr:to>
      <xdr:col>36</xdr:col>
      <xdr:colOff>165100</xdr:colOff>
      <xdr:row>98</xdr:row>
      <xdr:rowOff>169080</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86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160207</xdr:rowOff>
    </xdr:from>
    <xdr:ext cx="59901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672795" y="16962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65494</xdr:rowOff>
    </xdr:from>
    <xdr:to>
      <xdr:col>55</xdr:col>
      <xdr:colOff>50800</xdr:colOff>
      <xdr:row>98</xdr:row>
      <xdr:rowOff>167094</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867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43921</xdr:rowOff>
    </xdr:from>
    <xdr:ext cx="599010"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846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33579</xdr:rowOff>
    </xdr:from>
    <xdr:to>
      <xdr:col>50</xdr:col>
      <xdr:colOff>165100</xdr:colOff>
      <xdr:row>98</xdr:row>
      <xdr:rowOff>135179</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835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151706</xdr:rowOff>
    </xdr:from>
    <xdr:ext cx="59901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39795" y="16610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128267</xdr:rowOff>
    </xdr:from>
    <xdr:to>
      <xdr:col>46</xdr:col>
      <xdr:colOff>38100</xdr:colOff>
      <xdr:row>97</xdr:row>
      <xdr:rowOff>58417</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587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74944</xdr:rowOff>
    </xdr:from>
    <xdr:ext cx="59901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50795" y="16362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113402</xdr:rowOff>
    </xdr:from>
    <xdr:to>
      <xdr:col>41</xdr:col>
      <xdr:colOff>101600</xdr:colOff>
      <xdr:row>98</xdr:row>
      <xdr:rowOff>43552</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744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60079</xdr:rowOff>
    </xdr:from>
    <xdr:ext cx="599010"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61795" y="16519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33009</xdr:rowOff>
    </xdr:from>
    <xdr:to>
      <xdr:col>36</xdr:col>
      <xdr:colOff>165100</xdr:colOff>
      <xdr:row>98</xdr:row>
      <xdr:rowOff>134609</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835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151136</xdr:rowOff>
    </xdr:from>
    <xdr:ext cx="599010"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672795" y="1661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135829</xdr:rowOff>
    </xdr:from>
    <xdr:to>
      <xdr:col>85</xdr:col>
      <xdr:colOff>126364</xdr:colOff>
      <xdr:row>38</xdr:row>
      <xdr:rowOff>170965</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450779"/>
          <a:ext cx="1269" cy="1235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3342</xdr:rowOff>
    </xdr:from>
    <xdr:ext cx="534377"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68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170965</xdr:rowOff>
    </xdr:from>
    <xdr:to>
      <xdr:col>86</xdr:col>
      <xdr:colOff>25400</xdr:colOff>
      <xdr:row>38</xdr:row>
      <xdr:rowOff>170965</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686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82506</xdr:rowOff>
    </xdr:from>
    <xdr:ext cx="599010"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5226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336,016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135829</xdr:rowOff>
    </xdr:from>
    <xdr:to>
      <xdr:col>86</xdr:col>
      <xdr:colOff>25400</xdr:colOff>
      <xdr:row>31</xdr:row>
      <xdr:rowOff>135829</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450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166359</xdr:rowOff>
    </xdr:from>
    <xdr:to>
      <xdr:col>85</xdr:col>
      <xdr:colOff>127000</xdr:colOff>
      <xdr:row>37</xdr:row>
      <xdr:rowOff>169315</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5481300" y="6510009"/>
          <a:ext cx="838200" cy="2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122449</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2946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99572</xdr:rowOff>
    </xdr:from>
    <xdr:to>
      <xdr:col>85</xdr:col>
      <xdr:colOff>177800</xdr:colOff>
      <xdr:row>38</xdr:row>
      <xdr:rowOff>29722</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44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169315</xdr:rowOff>
    </xdr:from>
    <xdr:to>
      <xdr:col>81</xdr:col>
      <xdr:colOff>50800</xdr:colOff>
      <xdr:row>38</xdr:row>
      <xdr:rowOff>42141</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4592300" y="6512965"/>
          <a:ext cx="889000" cy="44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84138</xdr:rowOff>
    </xdr:from>
    <xdr:to>
      <xdr:col>81</xdr:col>
      <xdr:colOff>101600</xdr:colOff>
      <xdr:row>38</xdr:row>
      <xdr:rowOff>14288</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427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30815</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6203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129203</xdr:rowOff>
    </xdr:from>
    <xdr:to>
      <xdr:col>76</xdr:col>
      <xdr:colOff>114300</xdr:colOff>
      <xdr:row>38</xdr:row>
      <xdr:rowOff>42141</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3703300" y="6472853"/>
          <a:ext cx="889000" cy="84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141162</xdr:rowOff>
    </xdr:from>
    <xdr:to>
      <xdr:col>76</xdr:col>
      <xdr:colOff>165100</xdr:colOff>
      <xdr:row>38</xdr:row>
      <xdr:rowOff>71312</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484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87839</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260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129203</xdr:rowOff>
    </xdr:from>
    <xdr:to>
      <xdr:col>71</xdr:col>
      <xdr:colOff>177800</xdr:colOff>
      <xdr:row>38</xdr:row>
      <xdr:rowOff>61923</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2814300" y="6472853"/>
          <a:ext cx="889000" cy="104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110899</xdr:rowOff>
    </xdr:from>
    <xdr:to>
      <xdr:col>72</xdr:col>
      <xdr:colOff>38100</xdr:colOff>
      <xdr:row>38</xdr:row>
      <xdr:rowOff>41049</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454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32176</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547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153598</xdr:rowOff>
    </xdr:from>
    <xdr:to>
      <xdr:col>67</xdr:col>
      <xdr:colOff>101600</xdr:colOff>
      <xdr:row>38</xdr:row>
      <xdr:rowOff>83748</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497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100275</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272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115558</xdr:rowOff>
    </xdr:from>
    <xdr:to>
      <xdr:col>85</xdr:col>
      <xdr:colOff>177800</xdr:colOff>
      <xdr:row>38</xdr:row>
      <xdr:rowOff>45709</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45920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93985</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643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118515</xdr:rowOff>
    </xdr:from>
    <xdr:to>
      <xdr:col>81</xdr:col>
      <xdr:colOff>101600</xdr:colOff>
      <xdr:row>38</xdr:row>
      <xdr:rowOff>48665</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462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39792</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6554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162791</xdr:rowOff>
    </xdr:from>
    <xdr:to>
      <xdr:col>76</xdr:col>
      <xdr:colOff>165100</xdr:colOff>
      <xdr:row>38</xdr:row>
      <xdr:rowOff>92941</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506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84068</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6599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78403</xdr:rowOff>
    </xdr:from>
    <xdr:to>
      <xdr:col>72</xdr:col>
      <xdr:colOff>38100</xdr:colOff>
      <xdr:row>38</xdr:row>
      <xdr:rowOff>8553</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422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25080</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6197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11123</xdr:rowOff>
    </xdr:from>
    <xdr:to>
      <xdr:col>67</xdr:col>
      <xdr:colOff>101600</xdr:colOff>
      <xdr:row>38</xdr:row>
      <xdr:rowOff>112723</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526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103850</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661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51884</xdr:rowOff>
    </xdr:from>
    <xdr:to>
      <xdr:col>85</xdr:col>
      <xdr:colOff>126364</xdr:colOff>
      <xdr:row>58</xdr:row>
      <xdr:rowOff>110245</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6317595" y="8795834"/>
          <a:ext cx="1269" cy="1258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114072</xdr:rowOff>
    </xdr:from>
    <xdr:ext cx="534377" cy="259045"/>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370300" y="10058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110245</xdr:rowOff>
    </xdr:from>
    <xdr:to>
      <xdr:col>86</xdr:col>
      <xdr:colOff>25400</xdr:colOff>
      <xdr:row>58</xdr:row>
      <xdr:rowOff>110245</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10054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170011</xdr:rowOff>
    </xdr:from>
    <xdr:ext cx="599010" cy="259045"/>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370300" y="8571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716,098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51884</xdr:rowOff>
    </xdr:from>
    <xdr:to>
      <xdr:col>86</xdr:col>
      <xdr:colOff>25400</xdr:colOff>
      <xdr:row>51</xdr:row>
      <xdr:rowOff>51884</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8795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79946</xdr:rowOff>
    </xdr:from>
    <xdr:to>
      <xdr:col>85</xdr:col>
      <xdr:colOff>127000</xdr:colOff>
      <xdr:row>58</xdr:row>
      <xdr:rowOff>29071</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5481300" y="9852596"/>
          <a:ext cx="838200" cy="120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120881</xdr:rowOff>
    </xdr:from>
    <xdr:ext cx="599010" cy="259045"/>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370300" y="97220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98004</xdr:rowOff>
    </xdr:from>
    <xdr:to>
      <xdr:col>85</xdr:col>
      <xdr:colOff>177800</xdr:colOff>
      <xdr:row>58</xdr:row>
      <xdr:rowOff>28154</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6268700" y="98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143893</xdr:rowOff>
    </xdr:from>
    <xdr:to>
      <xdr:col>81</xdr:col>
      <xdr:colOff>50800</xdr:colOff>
      <xdr:row>57</xdr:row>
      <xdr:rowOff>79946</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4592300" y="9402193"/>
          <a:ext cx="889000" cy="450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61954</xdr:rowOff>
    </xdr:from>
    <xdr:to>
      <xdr:col>81</xdr:col>
      <xdr:colOff>101600</xdr:colOff>
      <xdr:row>57</xdr:row>
      <xdr:rowOff>163554</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5430500" y="9834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154681</xdr:rowOff>
    </xdr:from>
    <xdr:ext cx="59901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181795" y="9927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143893</xdr:rowOff>
    </xdr:from>
    <xdr:to>
      <xdr:col>76</xdr:col>
      <xdr:colOff>114300</xdr:colOff>
      <xdr:row>58</xdr:row>
      <xdr:rowOff>29530</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3703300" y="9402193"/>
          <a:ext cx="889000" cy="571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84572</xdr:rowOff>
    </xdr:from>
    <xdr:to>
      <xdr:col>76</xdr:col>
      <xdr:colOff>165100</xdr:colOff>
      <xdr:row>58</xdr:row>
      <xdr:rowOff>14722</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45415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5849</xdr:rowOff>
    </xdr:from>
    <xdr:ext cx="59901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292795" y="994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29530</xdr:rowOff>
    </xdr:from>
    <xdr:to>
      <xdr:col>71</xdr:col>
      <xdr:colOff>177800</xdr:colOff>
      <xdr:row>58</xdr:row>
      <xdr:rowOff>105999</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2814300" y="9973630"/>
          <a:ext cx="889000" cy="76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93468</xdr:rowOff>
    </xdr:from>
    <xdr:to>
      <xdr:col>72</xdr:col>
      <xdr:colOff>38100</xdr:colOff>
      <xdr:row>58</xdr:row>
      <xdr:rowOff>23618</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3652500" y="98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40145</xdr:rowOff>
    </xdr:from>
    <xdr:ext cx="59901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03795" y="9641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100145</xdr:rowOff>
    </xdr:from>
    <xdr:to>
      <xdr:col>67</xdr:col>
      <xdr:colOff>101600</xdr:colOff>
      <xdr:row>58</xdr:row>
      <xdr:rowOff>30295</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2763500" y="98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46822</xdr:rowOff>
    </xdr:from>
    <xdr:ext cx="59901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14795" y="9648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149721</xdr:rowOff>
    </xdr:from>
    <xdr:to>
      <xdr:col>85</xdr:col>
      <xdr:colOff>177800</xdr:colOff>
      <xdr:row>58</xdr:row>
      <xdr:rowOff>79871</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6268700" y="9922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76431</xdr:rowOff>
    </xdr:from>
    <xdr:ext cx="534377" cy="259045"/>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370300" y="984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29146</xdr:rowOff>
    </xdr:from>
    <xdr:to>
      <xdr:col>81</xdr:col>
      <xdr:colOff>101600</xdr:colOff>
      <xdr:row>57</xdr:row>
      <xdr:rowOff>130746</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5430500" y="980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147273</xdr:rowOff>
    </xdr:from>
    <xdr:ext cx="59901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181795" y="9577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93093</xdr:rowOff>
    </xdr:from>
    <xdr:to>
      <xdr:col>76</xdr:col>
      <xdr:colOff>165100</xdr:colOff>
      <xdr:row>55</xdr:row>
      <xdr:rowOff>23243</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4541500" y="9351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53</xdr:row>
      <xdr:rowOff>39770</xdr:rowOff>
    </xdr:from>
    <xdr:ext cx="59901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292795" y="9126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150180</xdr:rowOff>
    </xdr:from>
    <xdr:to>
      <xdr:col>72</xdr:col>
      <xdr:colOff>38100</xdr:colOff>
      <xdr:row>58</xdr:row>
      <xdr:rowOff>80330</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3652500" y="992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71457</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436111" y="1001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55199</xdr:rowOff>
    </xdr:from>
    <xdr:to>
      <xdr:col>67</xdr:col>
      <xdr:colOff>101600</xdr:colOff>
      <xdr:row>58</xdr:row>
      <xdr:rowOff>156799</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2763500" y="9999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147926</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547111" y="1009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a:extLst>
            <a:ext uri="{FF2B5EF4-FFF2-40B4-BE49-F238E27FC236}">
              <a16:creationId xmlns:a16="http://schemas.microsoft.com/office/drawing/2014/main" id="{00000000-0008-0000-0700-00007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121118</xdr:rowOff>
    </xdr:from>
    <xdr:to>
      <xdr:col>85</xdr:col>
      <xdr:colOff>126364</xdr:colOff>
      <xdr:row>79</xdr:row>
      <xdr:rowOff>98879</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6317595" y="12122618"/>
          <a:ext cx="1269" cy="1520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128548</xdr:rowOff>
    </xdr:from>
    <xdr:ext cx="249299" cy="259045"/>
    <xdr:sp macro="" textlink="">
      <xdr:nvSpPr>
        <xdr:cNvPr id="634" name="災害復旧費最小値テキスト">
          <a:extLst>
            <a:ext uri="{FF2B5EF4-FFF2-40B4-BE49-F238E27FC236}">
              <a16:creationId xmlns:a16="http://schemas.microsoft.com/office/drawing/2014/main" id="{00000000-0008-0000-0700-00007A020000}"/>
            </a:ext>
          </a:extLst>
        </xdr:cNvPr>
        <xdr:cNvSpPr txBox="1"/>
      </xdr:nvSpPr>
      <xdr:spPr>
        <a:xfrm>
          <a:off x="16370300" y="136730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67795</xdr:rowOff>
    </xdr:from>
    <xdr:ext cx="599010" cy="259045"/>
    <xdr:sp macro="" textlink="">
      <xdr:nvSpPr>
        <xdr:cNvPr id="636" name="災害復旧費最大値テキスト">
          <a:extLst>
            <a:ext uri="{FF2B5EF4-FFF2-40B4-BE49-F238E27FC236}">
              <a16:creationId xmlns:a16="http://schemas.microsoft.com/office/drawing/2014/main" id="{00000000-0008-0000-0700-00007C020000}"/>
            </a:ext>
          </a:extLst>
        </xdr:cNvPr>
        <xdr:cNvSpPr txBox="1"/>
      </xdr:nvSpPr>
      <xdr:spPr>
        <a:xfrm>
          <a:off x="16370300" y="11897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931,380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121118</xdr:rowOff>
    </xdr:from>
    <xdr:to>
      <xdr:col>86</xdr:col>
      <xdr:colOff>25400</xdr:colOff>
      <xdr:row>70</xdr:row>
      <xdr:rowOff>121118</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2122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74120</xdr:rowOff>
    </xdr:from>
    <xdr:to>
      <xdr:col>85</xdr:col>
      <xdr:colOff>127000</xdr:colOff>
      <xdr:row>79</xdr:row>
      <xdr:rowOff>98879</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5481300" y="13618670"/>
          <a:ext cx="838200" cy="24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45998</xdr:rowOff>
    </xdr:from>
    <xdr:ext cx="534377" cy="259045"/>
    <xdr:sp macro="" textlink="">
      <xdr:nvSpPr>
        <xdr:cNvPr id="639" name="災害復旧費平均値テキスト">
          <a:extLst>
            <a:ext uri="{FF2B5EF4-FFF2-40B4-BE49-F238E27FC236}">
              <a16:creationId xmlns:a16="http://schemas.microsoft.com/office/drawing/2014/main" id="{00000000-0008-0000-0700-00007F020000}"/>
            </a:ext>
          </a:extLst>
        </xdr:cNvPr>
        <xdr:cNvSpPr txBox="1"/>
      </xdr:nvSpPr>
      <xdr:spPr>
        <a:xfrm>
          <a:off x="16370300" y="134190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23121</xdr:rowOff>
    </xdr:from>
    <xdr:to>
      <xdr:col>85</xdr:col>
      <xdr:colOff>177800</xdr:colOff>
      <xdr:row>79</xdr:row>
      <xdr:rowOff>124721</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6268700" y="13567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157837</xdr:rowOff>
    </xdr:from>
    <xdr:to>
      <xdr:col>81</xdr:col>
      <xdr:colOff>50800</xdr:colOff>
      <xdr:row>79</xdr:row>
      <xdr:rowOff>74120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4592300" y="13188037"/>
          <a:ext cx="889000" cy="430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30252</xdr:rowOff>
    </xdr:from>
    <xdr:to>
      <xdr:col>81</xdr:col>
      <xdr:colOff>101600</xdr:colOff>
      <xdr:row>79</xdr:row>
      <xdr:rowOff>131852</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5430500" y="1357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122979</xdr:rowOff>
    </xdr:from>
    <xdr:ext cx="534377"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14111" y="13667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25291</xdr:rowOff>
    </xdr:from>
    <xdr:to>
      <xdr:col>76</xdr:col>
      <xdr:colOff>114300</xdr:colOff>
      <xdr:row>76</xdr:row>
      <xdr:rowOff>157837</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3703300" y="13055491"/>
          <a:ext cx="889000" cy="132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24344</xdr:rowOff>
    </xdr:from>
    <xdr:to>
      <xdr:col>76</xdr:col>
      <xdr:colOff>165100</xdr:colOff>
      <xdr:row>79</xdr:row>
      <xdr:rowOff>125944</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4541500" y="13568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117071</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25111" y="13661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25291</xdr:rowOff>
    </xdr:from>
    <xdr:to>
      <xdr:col>71</xdr:col>
      <xdr:colOff>177800</xdr:colOff>
      <xdr:row>76</xdr:row>
      <xdr:rowOff>52153</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flipV="1">
          <a:off x="12814300" y="13055491"/>
          <a:ext cx="889000" cy="26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18447</xdr:rowOff>
    </xdr:from>
    <xdr:to>
      <xdr:col>72</xdr:col>
      <xdr:colOff>38100</xdr:colOff>
      <xdr:row>79</xdr:row>
      <xdr:rowOff>120047</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3652500" y="1356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111174</xdr:rowOff>
    </xdr:from>
    <xdr:ext cx="534377"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436111" y="13655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9344</xdr:rowOff>
    </xdr:from>
    <xdr:to>
      <xdr:col>67</xdr:col>
      <xdr:colOff>101600</xdr:colOff>
      <xdr:row>79</xdr:row>
      <xdr:rowOff>110944</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2763500" y="13553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102071</xdr:rowOff>
    </xdr:from>
    <xdr:ext cx="534377"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547111" y="13646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79</xdr:row>
      <xdr:rowOff>1548</xdr:rowOff>
    </xdr:from>
    <xdr:ext cx="249299" cy="259045"/>
    <xdr:sp macro="" textlink="">
      <xdr:nvSpPr>
        <xdr:cNvPr id="658" name="災害復旧費該当値テキスト">
          <a:extLst>
            <a:ext uri="{FF2B5EF4-FFF2-40B4-BE49-F238E27FC236}">
              <a16:creationId xmlns:a16="http://schemas.microsoft.com/office/drawing/2014/main" id="{00000000-0008-0000-0700-000092020000}"/>
            </a:ext>
          </a:extLst>
        </xdr:cNvPr>
        <xdr:cNvSpPr txBox="1"/>
      </xdr:nvSpPr>
      <xdr:spPr>
        <a:xfrm>
          <a:off x="16370300" y="135460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23320</xdr:rowOff>
    </xdr:from>
    <xdr:to>
      <xdr:col>81</xdr:col>
      <xdr:colOff>101600</xdr:colOff>
      <xdr:row>79</xdr:row>
      <xdr:rowOff>124920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5430500" y="1356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141447</xdr:rowOff>
    </xdr:from>
    <xdr:ext cx="534377"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214111" y="13343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107037</xdr:rowOff>
    </xdr:from>
    <xdr:to>
      <xdr:col>76</xdr:col>
      <xdr:colOff>165100</xdr:colOff>
      <xdr:row>77</xdr:row>
      <xdr:rowOff>37187</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4541500" y="13137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53713</xdr:rowOff>
    </xdr:from>
    <xdr:ext cx="599010"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292795" y="12912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145942</xdr:rowOff>
    </xdr:from>
    <xdr:to>
      <xdr:col>72</xdr:col>
      <xdr:colOff>38100</xdr:colOff>
      <xdr:row>76</xdr:row>
      <xdr:rowOff>76091</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3652500" y="1300469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92619</xdr:rowOff>
    </xdr:from>
    <xdr:ext cx="599010"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403795" y="12779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1353</xdr:rowOff>
    </xdr:from>
    <xdr:to>
      <xdr:col>67</xdr:col>
      <xdr:colOff>101600</xdr:colOff>
      <xdr:row>76</xdr:row>
      <xdr:rowOff>102953</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2763500" y="13031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119480</xdr:rowOff>
    </xdr:from>
    <xdr:ext cx="599010"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514795" y="12806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a:extLst>
            <a:ext uri="{FF2B5EF4-FFF2-40B4-BE49-F238E27FC236}">
              <a16:creationId xmlns:a16="http://schemas.microsoft.com/office/drawing/2014/main" id="{00000000-0008-0000-0700-0000B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109558</xdr:rowOff>
    </xdr:from>
    <xdr:to>
      <xdr:col>85</xdr:col>
      <xdr:colOff>126364</xdr:colOff>
      <xdr:row>99</xdr:row>
      <xdr:rowOff>33906</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6317595" y="15711508"/>
          <a:ext cx="1269" cy="1295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37733</xdr:rowOff>
    </xdr:from>
    <xdr:ext cx="469744" cy="259045"/>
    <xdr:sp macro="" textlink="">
      <xdr:nvSpPr>
        <xdr:cNvPr id="691" name="公債費最小値テキスト">
          <a:extLst>
            <a:ext uri="{FF2B5EF4-FFF2-40B4-BE49-F238E27FC236}">
              <a16:creationId xmlns:a16="http://schemas.microsoft.com/office/drawing/2014/main" id="{00000000-0008-0000-0700-0000B3020000}"/>
            </a:ext>
          </a:extLst>
        </xdr:cNvPr>
        <xdr:cNvSpPr txBox="1"/>
      </xdr:nvSpPr>
      <xdr:spPr>
        <a:xfrm>
          <a:off x="16370300" y="1701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33906</xdr:rowOff>
    </xdr:from>
    <xdr:to>
      <xdr:col>86</xdr:col>
      <xdr:colOff>25400</xdr:colOff>
      <xdr:row>99</xdr:row>
      <xdr:rowOff>33906</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7007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56235</xdr:rowOff>
    </xdr:from>
    <xdr:ext cx="599010" cy="259045"/>
    <xdr:sp macro="" textlink="">
      <xdr:nvSpPr>
        <xdr:cNvPr id="693" name="公債費最大値テキスト">
          <a:extLst>
            <a:ext uri="{FF2B5EF4-FFF2-40B4-BE49-F238E27FC236}">
              <a16:creationId xmlns:a16="http://schemas.microsoft.com/office/drawing/2014/main" id="{00000000-0008-0000-0700-0000B5020000}"/>
            </a:ext>
          </a:extLst>
        </xdr:cNvPr>
        <xdr:cNvSpPr txBox="1"/>
      </xdr:nvSpPr>
      <xdr:spPr>
        <a:xfrm>
          <a:off x="16370300" y="15486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685,823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109558</xdr:rowOff>
    </xdr:from>
    <xdr:to>
      <xdr:col>86</xdr:col>
      <xdr:colOff>25400</xdr:colOff>
      <xdr:row>91</xdr:row>
      <xdr:rowOff>109558</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5711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20231</xdr:rowOff>
    </xdr:from>
    <xdr:to>
      <xdr:col>85</xdr:col>
      <xdr:colOff>127000</xdr:colOff>
      <xdr:row>98</xdr:row>
      <xdr:rowOff>31535</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5481300" y="16822331"/>
          <a:ext cx="838200" cy="11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55216</xdr:rowOff>
    </xdr:from>
    <xdr:ext cx="599010" cy="259045"/>
    <xdr:sp macro="" textlink="">
      <xdr:nvSpPr>
        <xdr:cNvPr id="696" name="公債費平均値テキスト">
          <a:extLst>
            <a:ext uri="{FF2B5EF4-FFF2-40B4-BE49-F238E27FC236}">
              <a16:creationId xmlns:a16="http://schemas.microsoft.com/office/drawing/2014/main" id="{00000000-0008-0000-0700-0000B8020000}"/>
            </a:ext>
          </a:extLst>
        </xdr:cNvPr>
        <xdr:cNvSpPr txBox="1"/>
      </xdr:nvSpPr>
      <xdr:spPr>
        <a:xfrm>
          <a:off x="16370300" y="165144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32339</xdr:rowOff>
    </xdr:from>
    <xdr:to>
      <xdr:col>85</xdr:col>
      <xdr:colOff>177800</xdr:colOff>
      <xdr:row>97</xdr:row>
      <xdr:rowOff>133939</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62687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19428</xdr:rowOff>
    </xdr:from>
    <xdr:to>
      <xdr:col>81</xdr:col>
      <xdr:colOff>50800</xdr:colOff>
      <xdr:row>98</xdr:row>
      <xdr:rowOff>31535</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4592300" y="16821528"/>
          <a:ext cx="889000" cy="12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46951</xdr:rowOff>
    </xdr:from>
    <xdr:to>
      <xdr:col>81</xdr:col>
      <xdr:colOff>101600</xdr:colOff>
      <xdr:row>97</xdr:row>
      <xdr:rowOff>148551</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5430500" y="1667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165078</xdr:rowOff>
    </xdr:from>
    <xdr:ext cx="59901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181795" y="16452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1640</xdr:rowOff>
    </xdr:from>
    <xdr:to>
      <xdr:col>76</xdr:col>
      <xdr:colOff>114300</xdr:colOff>
      <xdr:row>98</xdr:row>
      <xdr:rowOff>19428</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3703300" y="16803740"/>
          <a:ext cx="889000" cy="17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57916</xdr:rowOff>
    </xdr:from>
    <xdr:to>
      <xdr:col>76</xdr:col>
      <xdr:colOff>165100</xdr:colOff>
      <xdr:row>97</xdr:row>
      <xdr:rowOff>159516</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4541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4593</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292795" y="16463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168342</xdr:rowOff>
    </xdr:from>
    <xdr:to>
      <xdr:col>71</xdr:col>
      <xdr:colOff>177800</xdr:colOff>
      <xdr:row>98</xdr:row>
      <xdr:rowOff>1640</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2814300" y="16798992"/>
          <a:ext cx="889000" cy="4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52617</xdr:rowOff>
    </xdr:from>
    <xdr:to>
      <xdr:col>72</xdr:col>
      <xdr:colOff>38100</xdr:colOff>
      <xdr:row>97</xdr:row>
      <xdr:rowOff>154217</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3652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170744</xdr:rowOff>
    </xdr:from>
    <xdr:ext cx="59901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403795" y="1645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41387</xdr:rowOff>
    </xdr:from>
    <xdr:to>
      <xdr:col>67</xdr:col>
      <xdr:colOff>101600</xdr:colOff>
      <xdr:row>97</xdr:row>
      <xdr:rowOff>142987</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2763500" y="1667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159514</xdr:rowOff>
    </xdr:from>
    <xdr:ext cx="59901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514795" y="16447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140881</xdr:rowOff>
    </xdr:from>
    <xdr:to>
      <xdr:col>85</xdr:col>
      <xdr:colOff>177800</xdr:colOff>
      <xdr:row>98</xdr:row>
      <xdr:rowOff>71031</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6268700" y="16771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119308</xdr:rowOff>
    </xdr:from>
    <xdr:ext cx="599010" cy="259045"/>
    <xdr:sp macro="" textlink="">
      <xdr:nvSpPr>
        <xdr:cNvPr id="715" name="公債費該当値テキスト">
          <a:extLst>
            <a:ext uri="{FF2B5EF4-FFF2-40B4-BE49-F238E27FC236}">
              <a16:creationId xmlns:a16="http://schemas.microsoft.com/office/drawing/2014/main" id="{00000000-0008-0000-0700-0000CB020000}"/>
            </a:ext>
          </a:extLst>
        </xdr:cNvPr>
        <xdr:cNvSpPr txBox="1"/>
      </xdr:nvSpPr>
      <xdr:spPr>
        <a:xfrm>
          <a:off x="16370300" y="16749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152185</xdr:rowOff>
    </xdr:from>
    <xdr:to>
      <xdr:col>81</xdr:col>
      <xdr:colOff>101600</xdr:colOff>
      <xdr:row>98</xdr:row>
      <xdr:rowOff>82335</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5430500" y="16782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73462</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214111" y="16875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140078</xdr:rowOff>
    </xdr:from>
    <xdr:to>
      <xdr:col>76</xdr:col>
      <xdr:colOff>165100</xdr:colOff>
      <xdr:row>98</xdr:row>
      <xdr:rowOff>70228</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4541500" y="16770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61355</xdr:rowOff>
    </xdr:from>
    <xdr:ext cx="59901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4292795" y="16863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122290</xdr:rowOff>
    </xdr:from>
    <xdr:to>
      <xdr:col>72</xdr:col>
      <xdr:colOff>38100</xdr:colOff>
      <xdr:row>98</xdr:row>
      <xdr:rowOff>52440</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3652500" y="1675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43567</xdr:rowOff>
    </xdr:from>
    <xdr:ext cx="59901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3403795" y="16845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117542</xdr:rowOff>
    </xdr:from>
    <xdr:to>
      <xdr:col>67</xdr:col>
      <xdr:colOff>101600</xdr:colOff>
      <xdr:row>98</xdr:row>
      <xdr:rowOff>47692</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2763500" y="1674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38819</xdr:rowOff>
    </xdr:from>
    <xdr:ext cx="599010"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514795" y="16840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38299</xdr:rowOff>
    </xdr:from>
    <xdr:ext cx="59541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a:extLst>
            <a:ext uri="{FF2B5EF4-FFF2-40B4-BE49-F238E27FC236}">
              <a16:creationId xmlns:a16="http://schemas.microsoft.com/office/drawing/2014/main" id="{00000000-0008-0000-0700-0000E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111958</xdr:rowOff>
    </xdr:from>
    <xdr:to>
      <xdr:col>116</xdr:col>
      <xdr:colOff>62864</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flipV="1">
          <a:off x="22159595" y="5255458"/>
          <a:ext cx="1269" cy="1529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50" name="諸支出金最小値テキスト">
          <a:extLst>
            <a:ext uri="{FF2B5EF4-FFF2-40B4-BE49-F238E27FC236}">
              <a16:creationId xmlns:a16="http://schemas.microsoft.com/office/drawing/2014/main" id="{00000000-0008-0000-0700-0000EE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58635</xdr:rowOff>
    </xdr:from>
    <xdr:ext cx="534377" cy="259045"/>
    <xdr:sp macro="" textlink="">
      <xdr:nvSpPr>
        <xdr:cNvPr id="752" name="諸支出金最大値テキスト">
          <a:extLst>
            <a:ext uri="{FF2B5EF4-FFF2-40B4-BE49-F238E27FC236}">
              <a16:creationId xmlns:a16="http://schemas.microsoft.com/office/drawing/2014/main" id="{00000000-0008-0000-0700-0000F0020000}"/>
            </a:ext>
          </a:extLst>
        </xdr:cNvPr>
        <xdr:cNvSpPr txBox="1"/>
      </xdr:nvSpPr>
      <xdr:spPr>
        <a:xfrm>
          <a:off x="22212300" y="5030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93,699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111958</xdr:rowOff>
    </xdr:from>
    <xdr:to>
      <xdr:col>116</xdr:col>
      <xdr:colOff>152400</xdr:colOff>
      <xdr:row>30</xdr:row>
      <xdr:rowOff>111958</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2072600" y="5255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8744</xdr:rowOff>
    </xdr:from>
    <xdr:ext cx="469744" cy="259045"/>
    <xdr:sp macro="" textlink="">
      <xdr:nvSpPr>
        <xdr:cNvPr id="755" name="諸支出金平均値テキスト">
          <a:extLst>
            <a:ext uri="{FF2B5EF4-FFF2-40B4-BE49-F238E27FC236}">
              <a16:creationId xmlns:a16="http://schemas.microsoft.com/office/drawing/2014/main" id="{00000000-0008-0000-0700-0000F3020000}"/>
            </a:ext>
          </a:extLst>
        </xdr:cNvPr>
        <xdr:cNvSpPr txBox="1"/>
      </xdr:nvSpPr>
      <xdr:spPr>
        <a:xfrm>
          <a:off x="22212300" y="65238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157317</xdr:rowOff>
    </xdr:from>
    <xdr:to>
      <xdr:col>116</xdr:col>
      <xdr:colOff>114300</xdr:colOff>
      <xdr:row>39</xdr:row>
      <xdr:rowOff>87467</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2110700" y="667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25251</xdr:rowOff>
    </xdr:from>
    <xdr:to>
      <xdr:col>112</xdr:col>
      <xdr:colOff>38100</xdr:colOff>
      <xdr:row>39</xdr:row>
      <xdr:rowOff>126851</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1272500" y="671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143378</xdr:rowOff>
    </xdr:from>
    <xdr:ext cx="469744"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088428" y="6487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39033</xdr:rowOff>
    </xdr:from>
    <xdr:to>
      <xdr:col>107</xdr:col>
      <xdr:colOff>101600</xdr:colOff>
      <xdr:row>39</xdr:row>
      <xdr:rowOff>140633</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20383500" y="6725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157160</xdr:rowOff>
    </xdr:from>
    <xdr:ext cx="378565"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45017" y="65008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9265</xdr:rowOff>
    </xdr:from>
    <xdr:to>
      <xdr:col>102</xdr:col>
      <xdr:colOff>165100</xdr:colOff>
      <xdr:row>39</xdr:row>
      <xdr:rowOff>110865</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19494500" y="669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127392</xdr:rowOff>
    </xdr:from>
    <xdr:ext cx="469744"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10428" y="6471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36109</xdr:rowOff>
    </xdr:from>
    <xdr:to>
      <xdr:col>98</xdr:col>
      <xdr:colOff>38100</xdr:colOff>
      <xdr:row>39</xdr:row>
      <xdr:rowOff>137709</xdr:rowOff>
    </xdr:to>
    <xdr:sp macro="" textlink="">
      <xdr:nvSpPr>
        <xdr:cNvPr id="766" name="フローチャート: 判断 765">
          <a:extLst>
            <a:ext uri="{FF2B5EF4-FFF2-40B4-BE49-F238E27FC236}">
              <a16:creationId xmlns:a16="http://schemas.microsoft.com/office/drawing/2014/main" id="{00000000-0008-0000-0700-0000FE020000}"/>
            </a:ext>
          </a:extLst>
        </xdr:cNvPr>
        <xdr:cNvSpPr/>
      </xdr:nvSpPr>
      <xdr:spPr>
        <a:xfrm>
          <a:off x="18605500" y="6722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154236</xdr:rowOff>
    </xdr:from>
    <xdr:ext cx="378565"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467017" y="64978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135743</xdr:rowOff>
    </xdr:from>
    <xdr:ext cx="249299" cy="259045"/>
    <xdr:sp macro="" textlink="">
      <xdr:nvSpPr>
        <xdr:cNvPr id="774" name="諸支出金該当値テキスト">
          <a:extLst>
            <a:ext uri="{FF2B5EF4-FFF2-40B4-BE49-F238E27FC236}">
              <a16:creationId xmlns:a16="http://schemas.microsoft.com/office/drawing/2014/main" id="{00000000-0008-0000-0700-000006030000}"/>
            </a:ext>
          </a:extLst>
        </xdr:cNvPr>
        <xdr:cNvSpPr txBox="1"/>
      </xdr:nvSpPr>
      <xdr:spPr>
        <a:xfrm>
          <a:off x="22212300" y="6650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a:extLst>
            <a:ext uri="{FF2B5EF4-FFF2-40B4-BE49-F238E27FC236}">
              <a16:creationId xmlns:a16="http://schemas.microsoft.com/office/drawing/2014/main" id="{00000000-0008-0000-07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9" name="前年度繰上充用金最小値テキスト">
          <a:extLst>
            <a:ext uri="{FF2B5EF4-FFF2-40B4-BE49-F238E27FC236}">
              <a16:creationId xmlns:a16="http://schemas.microsoft.com/office/drawing/2014/main" id="{00000000-0008-0000-0700-00001F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1" name="前年度繰上充用金最大値テキスト">
          <a:extLst>
            <a:ext uri="{FF2B5EF4-FFF2-40B4-BE49-F238E27FC236}">
              <a16:creationId xmlns:a16="http://schemas.microsoft.com/office/drawing/2014/main" id="{00000000-0008-0000-0700-000021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4" name="前年度繰上充用金平均値テキスト">
          <a:extLst>
            <a:ext uri="{FF2B5EF4-FFF2-40B4-BE49-F238E27FC236}">
              <a16:creationId xmlns:a16="http://schemas.microsoft.com/office/drawing/2014/main" id="{00000000-0008-0000-0700-000024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3" name="前年度繰上充用金該当値テキスト">
          <a:extLst>
            <a:ext uri="{FF2B5EF4-FFF2-40B4-BE49-F238E27FC236}">
              <a16:creationId xmlns:a16="http://schemas.microsoft.com/office/drawing/2014/main" id="{00000000-0008-0000-0700-000037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では、田ノ入工業団地整備事業等で県平均よりも高くなっています。民生費は、帰村・生活再建支援金の実施や経済対策臨時福祉金給付を行ってますが、除染関係の物件費等が減少したため減少となっています。衛生費は葬祭場の改修工事及び駐車場整備が完成したため減少となっています。</a:t>
          </a:r>
        </a:p>
        <a:p>
          <a:r>
            <a:rPr kumimoji="1" lang="ja-JP" altLang="en-US" sz="1300">
              <a:latin typeface="ＭＳ Ｐゴシック" panose="020B0600070205080204" pitchFamily="50" charset="-128"/>
              <a:ea typeface="ＭＳ Ｐゴシック" panose="020B0600070205080204" pitchFamily="50" charset="-128"/>
            </a:rPr>
            <a:t>商工費は、かわうちの湯に係るポンプ及びボイラー工事、事業再開・帰還促進事業によるプレミアム商品券事業等で大幅な増加となっており、類似団体でも高い順位になっています。教育費は全国や県平均よりも高くなっていますが、総合グラウンド改修工事や村民プール外構工事が完了したため、前年度</a:t>
          </a:r>
        </a:p>
        <a:p>
          <a:r>
            <a:rPr kumimoji="1" lang="ja-JP" altLang="en-US" sz="1300">
              <a:latin typeface="ＭＳ Ｐゴシック" panose="020B0600070205080204" pitchFamily="50" charset="-128"/>
              <a:ea typeface="ＭＳ Ｐゴシック" panose="020B0600070205080204" pitchFamily="50" charset="-128"/>
            </a:rPr>
            <a:t>よりも減少となっています。公債費は新たな償還が始まった起債があり、前年度より高くなっています。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福島県川内村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財政調整基金</a:t>
          </a:r>
          <a:r>
            <a:rPr kumimoji="1" lang="en-US" altLang="ja-JP" sz="1200">
              <a:latin typeface="ＭＳ ゴシック" pitchFamily="49" charset="-128"/>
              <a:ea typeface="ＭＳ ゴシック" pitchFamily="49" charset="-128"/>
            </a:rPr>
            <a:t>】</a:t>
          </a:r>
          <a:endParaRPr kumimoji="1" lang="ja-JP" altLang="en-US"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復旧復興事業関連経費として、財源不足分に</a:t>
          </a:r>
          <a:r>
            <a:rPr kumimoji="1" lang="en-US" altLang="ja-JP" sz="1200">
              <a:latin typeface="ＭＳ ゴシック" pitchFamily="49" charset="-128"/>
              <a:ea typeface="ＭＳ ゴシック" pitchFamily="49" charset="-128"/>
            </a:rPr>
            <a:t>300,000</a:t>
          </a:r>
          <a:r>
            <a:rPr kumimoji="1" lang="ja-JP" altLang="en-US" sz="1200">
              <a:latin typeface="ＭＳ ゴシック" pitchFamily="49" charset="-128"/>
              <a:ea typeface="ＭＳ ゴシック" pitchFamily="49" charset="-128"/>
            </a:rPr>
            <a:t>千円の財政調整基金を充当したことから、基金残高は減少し標準財政規模も</a:t>
          </a:r>
          <a:r>
            <a:rPr kumimoji="1" lang="en-US" altLang="ja-JP" sz="1200">
              <a:latin typeface="ＭＳ ゴシック" pitchFamily="49" charset="-128"/>
              <a:ea typeface="ＭＳ ゴシック" pitchFamily="49" charset="-128"/>
            </a:rPr>
            <a:t>50%</a:t>
          </a:r>
          <a:r>
            <a:rPr kumimoji="1" lang="ja-JP" altLang="en-US" sz="1200">
              <a:latin typeface="ＭＳ ゴシック" pitchFamily="49" charset="-128"/>
              <a:ea typeface="ＭＳ ゴシック" pitchFamily="49" charset="-128"/>
            </a:rPr>
            <a:t>を下回りました。復興期間も終了が近いことから、事業進捗によっては財政調整基金の財源充当が予想されます。</a:t>
          </a:r>
        </a:p>
        <a:p>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実質収支及び実質単年度収支</a:t>
          </a:r>
          <a:r>
            <a:rPr kumimoji="1" lang="en-US" altLang="ja-JP" sz="1200">
              <a:latin typeface="ＭＳ ゴシック" pitchFamily="49" charset="-128"/>
              <a:ea typeface="ＭＳ ゴシック" pitchFamily="49" charset="-128"/>
            </a:rPr>
            <a:t>】</a:t>
          </a:r>
          <a:endParaRPr kumimoji="1" lang="ja-JP" altLang="en-US"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実質収支は前年度より</a:t>
          </a:r>
          <a:r>
            <a:rPr kumimoji="1" lang="en-US" altLang="ja-JP" sz="1200">
              <a:latin typeface="ＭＳ ゴシック" pitchFamily="49" charset="-128"/>
              <a:ea typeface="ＭＳ ゴシック" pitchFamily="49" charset="-128"/>
            </a:rPr>
            <a:t>81,774</a:t>
          </a:r>
          <a:r>
            <a:rPr kumimoji="1" lang="ja-JP" altLang="en-US" sz="1200">
              <a:latin typeface="ＭＳ ゴシック" pitchFamily="49" charset="-128"/>
              <a:ea typeface="ＭＳ ゴシック" pitchFamily="49" charset="-128"/>
            </a:rPr>
            <a:t>千円増額となり</a:t>
          </a:r>
          <a:r>
            <a:rPr kumimoji="1" lang="en-US" altLang="ja-JP" sz="1200">
              <a:latin typeface="ＭＳ ゴシック" pitchFamily="49" charset="-128"/>
              <a:ea typeface="ＭＳ ゴシック" pitchFamily="49" charset="-128"/>
            </a:rPr>
            <a:t>4.69%</a:t>
          </a:r>
          <a:r>
            <a:rPr kumimoji="1" lang="ja-JP" altLang="en-US" sz="1200">
              <a:latin typeface="ＭＳ ゴシック" pitchFamily="49" charset="-128"/>
              <a:ea typeface="ＭＳ ゴシック" pitchFamily="49" charset="-128"/>
            </a:rPr>
            <a:t>増加となっています。今年度は財政調整基金への積立が約</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倍となりましたが、今後の財政運営においても、引き続き特定財源の確保と歳出抑制を行う必要があります。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福島県川内村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一般会計においては、標準財政規模で前年比</a:t>
          </a:r>
          <a:r>
            <a:rPr kumimoji="1" lang="en-US" altLang="ja-JP" sz="1400">
              <a:latin typeface="ＭＳ ゴシック" pitchFamily="49" charset="-128"/>
              <a:ea typeface="ＭＳ ゴシック" pitchFamily="49" charset="-128"/>
            </a:rPr>
            <a:t>4.68</a:t>
          </a:r>
          <a:r>
            <a:rPr kumimoji="1" lang="ja-JP" altLang="en-US" sz="1400">
              <a:latin typeface="ＭＳ ゴシック" pitchFamily="49" charset="-128"/>
              <a:ea typeface="ＭＳ ゴシック" pitchFamily="49" charset="-128"/>
            </a:rPr>
            <a:t>ポイント上昇し、国保特別会計では</a:t>
          </a:r>
          <a:r>
            <a:rPr kumimoji="1" lang="en-US" altLang="ja-JP" sz="1400">
              <a:latin typeface="ＭＳ ゴシック" pitchFamily="49" charset="-128"/>
              <a:ea typeface="ＭＳ ゴシック" pitchFamily="49" charset="-128"/>
            </a:rPr>
            <a:t>3.76</a:t>
          </a:r>
          <a:r>
            <a:rPr kumimoji="1" lang="ja-JP" altLang="en-US" sz="1400">
              <a:latin typeface="ＭＳ ゴシック" pitchFamily="49" charset="-128"/>
              <a:ea typeface="ＭＳ ゴシック" pitchFamily="49" charset="-128"/>
            </a:rPr>
            <a:t>ポイント減少していますが、全会計では黒字となり実質赤字比率も連結実質赤字比率も０</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です。震災以降、一般会計における実質収支比率が上昇していましたが、平成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年度以降は震災以前に近い数値となっています。</a:t>
          </a:r>
        </a:p>
        <a:p>
          <a:r>
            <a:rPr kumimoji="1" lang="ja-JP" altLang="en-US" sz="1400">
              <a:latin typeface="ＭＳ ゴシック" pitchFamily="49" charset="-128"/>
              <a:ea typeface="ＭＳ ゴシック" pitchFamily="49" charset="-128"/>
            </a:rPr>
            <a:t>　特別会計においては、一般会計からの繰入金がある為、赤字にはなっていません。今後も特別会計全般では、一般会計からの繰入を抑え収益の増加を図る必要があります。</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624" t="s">
        <v>75</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x14ac:dyDescent="0.2">
      <c r="A2" s="165"/>
      <c r="B2" s="168" t="s">
        <v>76</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625" t="s">
        <v>77</v>
      </c>
      <c r="C3" s="626"/>
      <c r="D3" s="626"/>
      <c r="E3" s="627"/>
      <c r="F3" s="627"/>
      <c r="G3" s="627"/>
      <c r="H3" s="627"/>
      <c r="I3" s="627"/>
      <c r="J3" s="627"/>
      <c r="K3" s="627"/>
      <c r="L3" s="627" t="s">
        <v>78</v>
      </c>
      <c r="M3" s="627"/>
      <c r="N3" s="627"/>
      <c r="O3" s="627"/>
      <c r="P3" s="627"/>
      <c r="Q3" s="627"/>
      <c r="R3" s="630"/>
      <c r="S3" s="630"/>
      <c r="T3" s="630"/>
      <c r="U3" s="630"/>
      <c r="V3" s="631"/>
      <c r="W3" s="524" t="s">
        <v>79</v>
      </c>
      <c r="X3" s="525"/>
      <c r="Y3" s="525"/>
      <c r="Z3" s="525"/>
      <c r="AA3" s="525"/>
      <c r="AB3" s="626"/>
      <c r="AC3" s="630" t="s">
        <v>80</v>
      </c>
      <c r="AD3" s="525"/>
      <c r="AE3" s="525"/>
      <c r="AF3" s="525"/>
      <c r="AG3" s="525"/>
      <c r="AH3" s="525"/>
      <c r="AI3" s="525"/>
      <c r="AJ3" s="525"/>
      <c r="AK3" s="525"/>
      <c r="AL3" s="592"/>
      <c r="AM3" s="524" t="s">
        <v>81</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82</v>
      </c>
      <c r="BO3" s="525"/>
      <c r="BP3" s="525"/>
      <c r="BQ3" s="525"/>
      <c r="BR3" s="525"/>
      <c r="BS3" s="525"/>
      <c r="BT3" s="525"/>
      <c r="BU3" s="592"/>
      <c r="BV3" s="524" t="s">
        <v>83</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84</v>
      </c>
      <c r="CU3" s="525"/>
      <c r="CV3" s="525"/>
      <c r="CW3" s="525"/>
      <c r="CX3" s="525"/>
      <c r="CY3" s="525"/>
      <c r="CZ3" s="525"/>
      <c r="DA3" s="592"/>
      <c r="DB3" s="524" t="s">
        <v>85</v>
      </c>
      <c r="DC3" s="525"/>
      <c r="DD3" s="525"/>
      <c r="DE3" s="525"/>
      <c r="DF3" s="525"/>
      <c r="DG3" s="525"/>
      <c r="DH3" s="525"/>
      <c r="DI3" s="592"/>
      <c r="DJ3" s="165"/>
      <c r="DK3" s="165"/>
      <c r="DL3" s="165"/>
      <c r="DM3" s="165"/>
      <c r="DN3" s="165"/>
      <c r="DO3" s="165"/>
    </row>
    <row r="4" spans="1:119" ht="18.75" customHeight="1" x14ac:dyDescent="0.15">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86</v>
      </c>
      <c r="AZ4" s="438"/>
      <c r="BA4" s="438"/>
      <c r="BB4" s="438"/>
      <c r="BC4" s="438"/>
      <c r="BD4" s="438"/>
      <c r="BE4" s="438"/>
      <c r="BF4" s="438"/>
      <c r="BG4" s="438"/>
      <c r="BH4" s="438"/>
      <c r="BI4" s="438"/>
      <c r="BJ4" s="438"/>
      <c r="BK4" s="438"/>
      <c r="BL4" s="438"/>
      <c r="BM4" s="439"/>
      <c r="BN4" s="440">
        <v>9075591</v>
      </c>
      <c r="BO4" s="441"/>
      <c r="BP4" s="441"/>
      <c r="BQ4" s="441"/>
      <c r="BR4" s="441"/>
      <c r="BS4" s="441"/>
      <c r="BT4" s="441"/>
      <c r="BU4" s="442"/>
      <c r="BV4" s="440">
        <v>9967993</v>
      </c>
      <c r="BW4" s="441"/>
      <c r="BX4" s="441"/>
      <c r="BY4" s="441"/>
      <c r="BZ4" s="441"/>
      <c r="CA4" s="441"/>
      <c r="CB4" s="441"/>
      <c r="CC4" s="442"/>
      <c r="CD4" s="618" t="s">
        <v>87</v>
      </c>
      <c r="CE4" s="619"/>
      <c r="CF4" s="619"/>
      <c r="CG4" s="619"/>
      <c r="CH4" s="619"/>
      <c r="CI4" s="619"/>
      <c r="CJ4" s="619"/>
      <c r="CK4" s="619"/>
      <c r="CL4" s="619"/>
      <c r="CM4" s="619"/>
      <c r="CN4" s="619"/>
      <c r="CO4" s="619"/>
      <c r="CP4" s="619"/>
      <c r="CQ4" s="619"/>
      <c r="CR4" s="619"/>
      <c r="CS4" s="620"/>
      <c r="CT4" s="621">
        <v>9.8000000000000007</v>
      </c>
      <c r="CU4" s="622"/>
      <c r="CV4" s="622"/>
      <c r="CW4" s="622"/>
      <c r="CX4" s="622"/>
      <c r="CY4" s="622"/>
      <c r="CZ4" s="622"/>
      <c r="DA4" s="623"/>
      <c r="DB4" s="621">
        <v>5.0999999999999996</v>
      </c>
      <c r="DC4" s="622"/>
      <c r="DD4" s="622"/>
      <c r="DE4" s="622"/>
      <c r="DF4" s="622"/>
      <c r="DG4" s="622"/>
      <c r="DH4" s="622"/>
      <c r="DI4" s="623"/>
      <c r="DJ4" s="165"/>
      <c r="DK4" s="165"/>
      <c r="DL4" s="165"/>
      <c r="DM4" s="165"/>
      <c r="DN4" s="165"/>
      <c r="DO4" s="165"/>
    </row>
    <row r="5" spans="1:119" ht="18.75" customHeight="1" x14ac:dyDescent="0.15">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88</v>
      </c>
      <c r="AN5" s="419"/>
      <c r="AO5" s="419"/>
      <c r="AP5" s="419"/>
      <c r="AQ5" s="419"/>
      <c r="AR5" s="419"/>
      <c r="AS5" s="419"/>
      <c r="AT5" s="420"/>
      <c r="AU5" s="502" t="s">
        <v>89</v>
      </c>
      <c r="AV5" s="503"/>
      <c r="AW5" s="503"/>
      <c r="AX5" s="503"/>
      <c r="AY5" s="425" t="s">
        <v>90</v>
      </c>
      <c r="AZ5" s="426"/>
      <c r="BA5" s="426"/>
      <c r="BB5" s="426"/>
      <c r="BC5" s="426"/>
      <c r="BD5" s="426"/>
      <c r="BE5" s="426"/>
      <c r="BF5" s="426"/>
      <c r="BG5" s="426"/>
      <c r="BH5" s="426"/>
      <c r="BI5" s="426"/>
      <c r="BJ5" s="426"/>
      <c r="BK5" s="426"/>
      <c r="BL5" s="426"/>
      <c r="BM5" s="427"/>
      <c r="BN5" s="445">
        <v>8753590</v>
      </c>
      <c r="BO5" s="446"/>
      <c r="BP5" s="446"/>
      <c r="BQ5" s="446"/>
      <c r="BR5" s="446"/>
      <c r="BS5" s="446"/>
      <c r="BT5" s="446"/>
      <c r="BU5" s="447"/>
      <c r="BV5" s="445">
        <v>9429627</v>
      </c>
      <c r="BW5" s="446"/>
      <c r="BX5" s="446"/>
      <c r="BY5" s="446"/>
      <c r="BZ5" s="446"/>
      <c r="CA5" s="446"/>
      <c r="CB5" s="446"/>
      <c r="CC5" s="447"/>
      <c r="CD5" s="454" t="s">
        <v>91</v>
      </c>
      <c r="CE5" s="455"/>
      <c r="CF5" s="455"/>
      <c r="CG5" s="455"/>
      <c r="CH5" s="455"/>
      <c r="CI5" s="455"/>
      <c r="CJ5" s="455"/>
      <c r="CK5" s="455"/>
      <c r="CL5" s="455"/>
      <c r="CM5" s="455"/>
      <c r="CN5" s="455"/>
      <c r="CO5" s="455"/>
      <c r="CP5" s="455"/>
      <c r="CQ5" s="455"/>
      <c r="CR5" s="455"/>
      <c r="CS5" s="456"/>
      <c r="CT5" s="415">
        <v>90.4</v>
      </c>
      <c r="CU5" s="416"/>
      <c r="CV5" s="416"/>
      <c r="CW5" s="416"/>
      <c r="CX5" s="416"/>
      <c r="CY5" s="416"/>
      <c r="CZ5" s="416"/>
      <c r="DA5" s="417"/>
      <c r="DB5" s="415">
        <v>91.3</v>
      </c>
      <c r="DC5" s="416"/>
      <c r="DD5" s="416"/>
      <c r="DE5" s="416"/>
      <c r="DF5" s="416"/>
      <c r="DG5" s="416"/>
      <c r="DH5" s="416"/>
      <c r="DI5" s="417"/>
      <c r="DJ5" s="165"/>
      <c r="DK5" s="165"/>
      <c r="DL5" s="165"/>
      <c r="DM5" s="165"/>
      <c r="DN5" s="165"/>
      <c r="DO5" s="165"/>
    </row>
    <row r="6" spans="1:119" ht="18.75" customHeight="1" x14ac:dyDescent="0.15">
      <c r="A6" s="166"/>
      <c r="B6" s="598" t="s">
        <v>92</v>
      </c>
      <c r="C6" s="459"/>
      <c r="D6" s="459"/>
      <c r="E6" s="599"/>
      <c r="F6" s="599"/>
      <c r="G6" s="599"/>
      <c r="H6" s="599"/>
      <c r="I6" s="599"/>
      <c r="J6" s="599"/>
      <c r="K6" s="599"/>
      <c r="L6" s="599" t="s">
        <v>93</v>
      </c>
      <c r="M6" s="599"/>
      <c r="N6" s="599"/>
      <c r="O6" s="599"/>
      <c r="P6" s="599"/>
      <c r="Q6" s="599"/>
      <c r="R6" s="483"/>
      <c r="S6" s="483"/>
      <c r="T6" s="483"/>
      <c r="U6" s="483"/>
      <c r="V6" s="605"/>
      <c r="W6" s="536" t="s">
        <v>94</v>
      </c>
      <c r="X6" s="458"/>
      <c r="Y6" s="458"/>
      <c r="Z6" s="458"/>
      <c r="AA6" s="458"/>
      <c r="AB6" s="459"/>
      <c r="AC6" s="610" t="s">
        <v>95</v>
      </c>
      <c r="AD6" s="611"/>
      <c r="AE6" s="611"/>
      <c r="AF6" s="611"/>
      <c r="AG6" s="611"/>
      <c r="AH6" s="611"/>
      <c r="AI6" s="611"/>
      <c r="AJ6" s="611"/>
      <c r="AK6" s="611"/>
      <c r="AL6" s="612"/>
      <c r="AM6" s="514" t="s">
        <v>96</v>
      </c>
      <c r="AN6" s="419"/>
      <c r="AO6" s="419"/>
      <c r="AP6" s="419"/>
      <c r="AQ6" s="419"/>
      <c r="AR6" s="419"/>
      <c r="AS6" s="419"/>
      <c r="AT6" s="420"/>
      <c r="AU6" s="502" t="s">
        <v>89</v>
      </c>
      <c r="AV6" s="503"/>
      <c r="AW6" s="503"/>
      <c r="AX6" s="503"/>
      <c r="AY6" s="425" t="s">
        <v>97</v>
      </c>
      <c r="AZ6" s="426"/>
      <c r="BA6" s="426"/>
      <c r="BB6" s="426"/>
      <c r="BC6" s="426"/>
      <c r="BD6" s="426"/>
      <c r="BE6" s="426"/>
      <c r="BF6" s="426"/>
      <c r="BG6" s="426"/>
      <c r="BH6" s="426"/>
      <c r="BI6" s="426"/>
      <c r="BJ6" s="426"/>
      <c r="BK6" s="426"/>
      <c r="BL6" s="426"/>
      <c r="BM6" s="427"/>
      <c r="BN6" s="445">
        <v>322001</v>
      </c>
      <c r="BO6" s="446"/>
      <c r="BP6" s="446"/>
      <c r="BQ6" s="446"/>
      <c r="BR6" s="446"/>
      <c r="BS6" s="446"/>
      <c r="BT6" s="446"/>
      <c r="BU6" s="447"/>
      <c r="BV6" s="445">
        <v>538366</v>
      </c>
      <c r="BW6" s="446"/>
      <c r="BX6" s="446"/>
      <c r="BY6" s="446"/>
      <c r="BZ6" s="446"/>
      <c r="CA6" s="446"/>
      <c r="CB6" s="446"/>
      <c r="CC6" s="447"/>
      <c r="CD6" s="454" t="s">
        <v>98</v>
      </c>
      <c r="CE6" s="455"/>
      <c r="CF6" s="455"/>
      <c r="CG6" s="455"/>
      <c r="CH6" s="455"/>
      <c r="CI6" s="455"/>
      <c r="CJ6" s="455"/>
      <c r="CK6" s="455"/>
      <c r="CL6" s="455"/>
      <c r="CM6" s="455"/>
      <c r="CN6" s="455"/>
      <c r="CO6" s="455"/>
      <c r="CP6" s="455"/>
      <c r="CQ6" s="455"/>
      <c r="CR6" s="455"/>
      <c r="CS6" s="456"/>
      <c r="CT6" s="595">
        <v>94.6</v>
      </c>
      <c r="CU6" s="596"/>
      <c r="CV6" s="596"/>
      <c r="CW6" s="596"/>
      <c r="CX6" s="596"/>
      <c r="CY6" s="596"/>
      <c r="CZ6" s="596"/>
      <c r="DA6" s="597"/>
      <c r="DB6" s="595">
        <v>95.4</v>
      </c>
      <c r="DC6" s="596"/>
      <c r="DD6" s="596"/>
      <c r="DE6" s="596"/>
      <c r="DF6" s="596"/>
      <c r="DG6" s="596"/>
      <c r="DH6" s="596"/>
      <c r="DI6" s="597"/>
      <c r="DJ6" s="165"/>
      <c r="DK6" s="165"/>
      <c r="DL6" s="165"/>
      <c r="DM6" s="165"/>
      <c r="DN6" s="165"/>
      <c r="DO6" s="165"/>
    </row>
    <row r="7" spans="1:119" ht="18.75" customHeight="1" x14ac:dyDescent="0.15">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99</v>
      </c>
      <c r="AN7" s="419"/>
      <c r="AO7" s="419"/>
      <c r="AP7" s="419"/>
      <c r="AQ7" s="419"/>
      <c r="AR7" s="419"/>
      <c r="AS7" s="419"/>
      <c r="AT7" s="420"/>
      <c r="AU7" s="502" t="s">
        <v>89</v>
      </c>
      <c r="AV7" s="503"/>
      <c r="AW7" s="503"/>
      <c r="AX7" s="503"/>
      <c r="AY7" s="425" t="s">
        <v>100</v>
      </c>
      <c r="AZ7" s="426"/>
      <c r="BA7" s="426"/>
      <c r="BB7" s="426"/>
      <c r="BC7" s="426"/>
      <c r="BD7" s="426"/>
      <c r="BE7" s="426"/>
      <c r="BF7" s="426"/>
      <c r="BG7" s="426"/>
      <c r="BH7" s="426"/>
      <c r="BI7" s="426"/>
      <c r="BJ7" s="426"/>
      <c r="BK7" s="426"/>
      <c r="BL7" s="426"/>
      <c r="BM7" s="427"/>
      <c r="BN7" s="445">
        <v>145087</v>
      </c>
      <c r="BO7" s="446"/>
      <c r="BP7" s="446"/>
      <c r="BQ7" s="446"/>
      <c r="BR7" s="446"/>
      <c r="BS7" s="446"/>
      <c r="BT7" s="446"/>
      <c r="BU7" s="447"/>
      <c r="BV7" s="445">
        <v>443355</v>
      </c>
      <c r="BW7" s="446"/>
      <c r="BX7" s="446"/>
      <c r="BY7" s="446"/>
      <c r="BZ7" s="446"/>
      <c r="CA7" s="446"/>
      <c r="CB7" s="446"/>
      <c r="CC7" s="447"/>
      <c r="CD7" s="454" t="s">
        <v>101</v>
      </c>
      <c r="CE7" s="455"/>
      <c r="CF7" s="455"/>
      <c r="CG7" s="455"/>
      <c r="CH7" s="455"/>
      <c r="CI7" s="455"/>
      <c r="CJ7" s="455"/>
      <c r="CK7" s="455"/>
      <c r="CL7" s="455"/>
      <c r="CM7" s="455"/>
      <c r="CN7" s="455"/>
      <c r="CO7" s="455"/>
      <c r="CP7" s="455"/>
      <c r="CQ7" s="455"/>
      <c r="CR7" s="455"/>
      <c r="CS7" s="456"/>
      <c r="CT7" s="445">
        <v>1811471</v>
      </c>
      <c r="CU7" s="446"/>
      <c r="CV7" s="446"/>
      <c r="CW7" s="446"/>
      <c r="CX7" s="446"/>
      <c r="CY7" s="446"/>
      <c r="CZ7" s="446"/>
      <c r="DA7" s="447"/>
      <c r="DB7" s="445">
        <v>1869591</v>
      </c>
      <c r="DC7" s="446"/>
      <c r="DD7" s="446"/>
      <c r="DE7" s="446"/>
      <c r="DF7" s="446"/>
      <c r="DG7" s="446"/>
      <c r="DH7" s="446"/>
      <c r="DI7" s="447"/>
      <c r="DJ7" s="165"/>
      <c r="DK7" s="165"/>
      <c r="DL7" s="165"/>
      <c r="DM7" s="165"/>
      <c r="DN7" s="165"/>
      <c r="DO7" s="165"/>
    </row>
    <row r="8" spans="1:119" ht="18.75" customHeight="1" thickBot="1" x14ac:dyDescent="0.2">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102</v>
      </c>
      <c r="AN8" s="419"/>
      <c r="AO8" s="419"/>
      <c r="AP8" s="419"/>
      <c r="AQ8" s="419"/>
      <c r="AR8" s="419"/>
      <c r="AS8" s="419"/>
      <c r="AT8" s="420"/>
      <c r="AU8" s="502" t="s">
        <v>89</v>
      </c>
      <c r="AV8" s="503"/>
      <c r="AW8" s="503"/>
      <c r="AX8" s="503"/>
      <c r="AY8" s="425" t="s">
        <v>103</v>
      </c>
      <c r="AZ8" s="426"/>
      <c r="BA8" s="426"/>
      <c r="BB8" s="426"/>
      <c r="BC8" s="426"/>
      <c r="BD8" s="426"/>
      <c r="BE8" s="426"/>
      <c r="BF8" s="426"/>
      <c r="BG8" s="426"/>
      <c r="BH8" s="426"/>
      <c r="BI8" s="426"/>
      <c r="BJ8" s="426"/>
      <c r="BK8" s="426"/>
      <c r="BL8" s="426"/>
      <c r="BM8" s="427"/>
      <c r="BN8" s="445">
        <v>176914</v>
      </c>
      <c r="BO8" s="446"/>
      <c r="BP8" s="446"/>
      <c r="BQ8" s="446"/>
      <c r="BR8" s="446"/>
      <c r="BS8" s="446"/>
      <c r="BT8" s="446"/>
      <c r="BU8" s="447"/>
      <c r="BV8" s="445">
        <v>95011</v>
      </c>
      <c r="BW8" s="446"/>
      <c r="BX8" s="446"/>
      <c r="BY8" s="446"/>
      <c r="BZ8" s="446"/>
      <c r="CA8" s="446"/>
      <c r="CB8" s="446"/>
      <c r="CC8" s="447"/>
      <c r="CD8" s="454" t="s">
        <v>104</v>
      </c>
      <c r="CE8" s="455"/>
      <c r="CF8" s="455"/>
      <c r="CG8" s="455"/>
      <c r="CH8" s="455"/>
      <c r="CI8" s="455"/>
      <c r="CJ8" s="455"/>
      <c r="CK8" s="455"/>
      <c r="CL8" s="455"/>
      <c r="CM8" s="455"/>
      <c r="CN8" s="455"/>
      <c r="CO8" s="455"/>
      <c r="CP8" s="455"/>
      <c r="CQ8" s="455"/>
      <c r="CR8" s="455"/>
      <c r="CS8" s="456"/>
      <c r="CT8" s="558">
        <v>0.3</v>
      </c>
      <c r="CU8" s="559"/>
      <c r="CV8" s="559"/>
      <c r="CW8" s="559"/>
      <c r="CX8" s="559"/>
      <c r="CY8" s="559"/>
      <c r="CZ8" s="559"/>
      <c r="DA8" s="560"/>
      <c r="DB8" s="558">
        <v>0.28999999999999998</v>
      </c>
      <c r="DC8" s="559"/>
      <c r="DD8" s="559"/>
      <c r="DE8" s="559"/>
      <c r="DF8" s="559"/>
      <c r="DG8" s="559"/>
      <c r="DH8" s="559"/>
      <c r="DI8" s="560"/>
      <c r="DJ8" s="165"/>
      <c r="DK8" s="165"/>
      <c r="DL8" s="165"/>
      <c r="DM8" s="165"/>
      <c r="DN8" s="165"/>
      <c r="DO8" s="165"/>
    </row>
    <row r="9" spans="1:119" ht="18.75" customHeight="1" thickBot="1" x14ac:dyDescent="0.2">
      <c r="A9" s="166"/>
      <c r="B9" s="584" t="s">
        <v>105</v>
      </c>
      <c r="C9" s="585"/>
      <c r="D9" s="585"/>
      <c r="E9" s="585"/>
      <c r="F9" s="585"/>
      <c r="G9" s="585"/>
      <c r="H9" s="585"/>
      <c r="I9" s="585"/>
      <c r="J9" s="585"/>
      <c r="K9" s="508"/>
      <c r="L9" s="586" t="s">
        <v>106</v>
      </c>
      <c r="M9" s="587"/>
      <c r="N9" s="587"/>
      <c r="O9" s="587"/>
      <c r="P9" s="587"/>
      <c r="Q9" s="588"/>
      <c r="R9" s="589">
        <v>2021</v>
      </c>
      <c r="S9" s="590"/>
      <c r="T9" s="590"/>
      <c r="U9" s="590"/>
      <c r="V9" s="591"/>
      <c r="W9" s="524" t="s">
        <v>107</v>
      </c>
      <c r="X9" s="525"/>
      <c r="Y9" s="525"/>
      <c r="Z9" s="525"/>
      <c r="AA9" s="525"/>
      <c r="AB9" s="525"/>
      <c r="AC9" s="525"/>
      <c r="AD9" s="525"/>
      <c r="AE9" s="525"/>
      <c r="AF9" s="525"/>
      <c r="AG9" s="525"/>
      <c r="AH9" s="525"/>
      <c r="AI9" s="525"/>
      <c r="AJ9" s="525"/>
      <c r="AK9" s="525"/>
      <c r="AL9" s="592"/>
      <c r="AM9" s="514" t="s">
        <v>108</v>
      </c>
      <c r="AN9" s="419"/>
      <c r="AO9" s="419"/>
      <c r="AP9" s="419"/>
      <c r="AQ9" s="419"/>
      <c r="AR9" s="419"/>
      <c r="AS9" s="419"/>
      <c r="AT9" s="420"/>
      <c r="AU9" s="502" t="s">
        <v>89</v>
      </c>
      <c r="AV9" s="503"/>
      <c r="AW9" s="503"/>
      <c r="AX9" s="503"/>
      <c r="AY9" s="425" t="s">
        <v>109</v>
      </c>
      <c r="AZ9" s="426"/>
      <c r="BA9" s="426"/>
      <c r="BB9" s="426"/>
      <c r="BC9" s="426"/>
      <c r="BD9" s="426"/>
      <c r="BE9" s="426"/>
      <c r="BF9" s="426"/>
      <c r="BG9" s="426"/>
      <c r="BH9" s="426"/>
      <c r="BI9" s="426"/>
      <c r="BJ9" s="426"/>
      <c r="BK9" s="426"/>
      <c r="BL9" s="426"/>
      <c r="BM9" s="427"/>
      <c r="BN9" s="445">
        <v>81903</v>
      </c>
      <c r="BO9" s="446"/>
      <c r="BP9" s="446"/>
      <c r="BQ9" s="446"/>
      <c r="BR9" s="446"/>
      <c r="BS9" s="446"/>
      <c r="BT9" s="446"/>
      <c r="BU9" s="447"/>
      <c r="BV9" s="445">
        <v>34143</v>
      </c>
      <c r="BW9" s="446"/>
      <c r="BX9" s="446"/>
      <c r="BY9" s="446"/>
      <c r="BZ9" s="446"/>
      <c r="CA9" s="446"/>
      <c r="CB9" s="446"/>
      <c r="CC9" s="447"/>
      <c r="CD9" s="454" t="s">
        <v>110</v>
      </c>
      <c r="CE9" s="455"/>
      <c r="CF9" s="455"/>
      <c r="CG9" s="455"/>
      <c r="CH9" s="455"/>
      <c r="CI9" s="455"/>
      <c r="CJ9" s="455"/>
      <c r="CK9" s="455"/>
      <c r="CL9" s="455"/>
      <c r="CM9" s="455"/>
      <c r="CN9" s="455"/>
      <c r="CO9" s="455"/>
      <c r="CP9" s="455"/>
      <c r="CQ9" s="455"/>
      <c r="CR9" s="455"/>
      <c r="CS9" s="456"/>
      <c r="CT9" s="415">
        <v>9.6999999999999993</v>
      </c>
      <c r="CU9" s="416"/>
      <c r="CV9" s="416"/>
      <c r="CW9" s="416"/>
      <c r="CX9" s="416"/>
      <c r="CY9" s="416"/>
      <c r="CZ9" s="416"/>
      <c r="DA9" s="417"/>
      <c r="DB9" s="415">
        <v>8.9</v>
      </c>
      <c r="DC9" s="416"/>
      <c r="DD9" s="416"/>
      <c r="DE9" s="416"/>
      <c r="DF9" s="416"/>
      <c r="DG9" s="416"/>
      <c r="DH9" s="416"/>
      <c r="DI9" s="417"/>
      <c r="DJ9" s="165"/>
      <c r="DK9" s="165"/>
      <c r="DL9" s="165"/>
      <c r="DM9" s="165"/>
      <c r="DN9" s="165"/>
      <c r="DO9" s="165"/>
    </row>
    <row r="10" spans="1:119" ht="18.75" customHeight="1" thickBot="1" x14ac:dyDescent="0.2">
      <c r="A10" s="166"/>
      <c r="B10" s="584"/>
      <c r="C10" s="585"/>
      <c r="D10" s="585"/>
      <c r="E10" s="585"/>
      <c r="F10" s="585"/>
      <c r="G10" s="585"/>
      <c r="H10" s="585"/>
      <c r="I10" s="585"/>
      <c r="J10" s="585"/>
      <c r="K10" s="508"/>
      <c r="L10" s="418" t="s">
        <v>111</v>
      </c>
      <c r="M10" s="419"/>
      <c r="N10" s="419"/>
      <c r="O10" s="419"/>
      <c r="P10" s="419"/>
      <c r="Q10" s="420"/>
      <c r="R10" s="421">
        <v>2820</v>
      </c>
      <c r="S10" s="422"/>
      <c r="T10" s="422"/>
      <c r="U10" s="422"/>
      <c r="V10" s="424"/>
      <c r="W10" s="593"/>
      <c r="X10" s="407"/>
      <c r="Y10" s="407"/>
      <c r="Z10" s="407"/>
      <c r="AA10" s="407"/>
      <c r="AB10" s="407"/>
      <c r="AC10" s="407"/>
      <c r="AD10" s="407"/>
      <c r="AE10" s="407"/>
      <c r="AF10" s="407"/>
      <c r="AG10" s="407"/>
      <c r="AH10" s="407"/>
      <c r="AI10" s="407"/>
      <c r="AJ10" s="407"/>
      <c r="AK10" s="407"/>
      <c r="AL10" s="594"/>
      <c r="AM10" s="514" t="s">
        <v>112</v>
      </c>
      <c r="AN10" s="419"/>
      <c r="AO10" s="419"/>
      <c r="AP10" s="419"/>
      <c r="AQ10" s="419"/>
      <c r="AR10" s="419"/>
      <c r="AS10" s="419"/>
      <c r="AT10" s="420"/>
      <c r="AU10" s="502" t="s">
        <v>113</v>
      </c>
      <c r="AV10" s="503"/>
      <c r="AW10" s="503"/>
      <c r="AX10" s="503"/>
      <c r="AY10" s="425" t="s">
        <v>114</v>
      </c>
      <c r="AZ10" s="426"/>
      <c r="BA10" s="426"/>
      <c r="BB10" s="426"/>
      <c r="BC10" s="426"/>
      <c r="BD10" s="426"/>
      <c r="BE10" s="426"/>
      <c r="BF10" s="426"/>
      <c r="BG10" s="426"/>
      <c r="BH10" s="426"/>
      <c r="BI10" s="426"/>
      <c r="BJ10" s="426"/>
      <c r="BK10" s="426"/>
      <c r="BL10" s="426"/>
      <c r="BM10" s="427"/>
      <c r="BN10" s="445">
        <v>225</v>
      </c>
      <c r="BO10" s="446"/>
      <c r="BP10" s="446"/>
      <c r="BQ10" s="446"/>
      <c r="BR10" s="446"/>
      <c r="BS10" s="446"/>
      <c r="BT10" s="446"/>
      <c r="BU10" s="447"/>
      <c r="BV10" s="445">
        <v>214735</v>
      </c>
      <c r="BW10" s="446"/>
      <c r="BX10" s="446"/>
      <c r="BY10" s="446"/>
      <c r="BZ10" s="446"/>
      <c r="CA10" s="446"/>
      <c r="CB10" s="446"/>
      <c r="CC10" s="447"/>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84"/>
      <c r="C11" s="585"/>
      <c r="D11" s="585"/>
      <c r="E11" s="585"/>
      <c r="F11" s="585"/>
      <c r="G11" s="585"/>
      <c r="H11" s="585"/>
      <c r="I11" s="585"/>
      <c r="J11" s="585"/>
      <c r="K11" s="508"/>
      <c r="L11" s="491" t="s">
        <v>116</v>
      </c>
      <c r="M11" s="492"/>
      <c r="N11" s="492"/>
      <c r="O11" s="492"/>
      <c r="P11" s="492"/>
      <c r="Q11" s="493"/>
      <c r="R11" s="581" t="s">
        <v>117</v>
      </c>
      <c r="S11" s="582"/>
      <c r="T11" s="582"/>
      <c r="U11" s="582"/>
      <c r="V11" s="583"/>
      <c r="W11" s="593"/>
      <c r="X11" s="407"/>
      <c r="Y11" s="407"/>
      <c r="Z11" s="407"/>
      <c r="AA11" s="407"/>
      <c r="AB11" s="407"/>
      <c r="AC11" s="407"/>
      <c r="AD11" s="407"/>
      <c r="AE11" s="407"/>
      <c r="AF11" s="407"/>
      <c r="AG11" s="407"/>
      <c r="AH11" s="407"/>
      <c r="AI11" s="407"/>
      <c r="AJ11" s="407"/>
      <c r="AK11" s="407"/>
      <c r="AL11" s="594"/>
      <c r="AM11" s="514" t="s">
        <v>118</v>
      </c>
      <c r="AN11" s="419"/>
      <c r="AO11" s="419"/>
      <c r="AP11" s="419"/>
      <c r="AQ11" s="419"/>
      <c r="AR11" s="419"/>
      <c r="AS11" s="419"/>
      <c r="AT11" s="420"/>
      <c r="AU11" s="502" t="s">
        <v>113</v>
      </c>
      <c r="AV11" s="503"/>
      <c r="AW11" s="503"/>
      <c r="AX11" s="503"/>
      <c r="AY11" s="425" t="s">
        <v>119</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120</v>
      </c>
      <c r="CE11" s="455"/>
      <c r="CF11" s="455"/>
      <c r="CG11" s="455"/>
      <c r="CH11" s="455"/>
      <c r="CI11" s="455"/>
      <c r="CJ11" s="455"/>
      <c r="CK11" s="455"/>
      <c r="CL11" s="455"/>
      <c r="CM11" s="455"/>
      <c r="CN11" s="455"/>
      <c r="CO11" s="455"/>
      <c r="CP11" s="455"/>
      <c r="CQ11" s="455"/>
      <c r="CR11" s="455"/>
      <c r="CS11" s="456"/>
      <c r="CT11" s="558" t="s">
        <v>121</v>
      </c>
      <c r="CU11" s="559"/>
      <c r="CV11" s="559"/>
      <c r="CW11" s="559"/>
      <c r="CX11" s="559"/>
      <c r="CY11" s="559"/>
      <c r="CZ11" s="559"/>
      <c r="DA11" s="560"/>
      <c r="DB11" s="558" t="s">
        <v>122</v>
      </c>
      <c r="DC11" s="559"/>
      <c r="DD11" s="559"/>
      <c r="DE11" s="559"/>
      <c r="DF11" s="559"/>
      <c r="DG11" s="559"/>
      <c r="DH11" s="559"/>
      <c r="DI11" s="560"/>
      <c r="DJ11" s="165"/>
      <c r="DK11" s="165"/>
      <c r="DL11" s="165"/>
      <c r="DM11" s="165"/>
      <c r="DN11" s="165"/>
      <c r="DO11" s="165"/>
    </row>
    <row r="12" spans="1:119" ht="18.75" customHeight="1" x14ac:dyDescent="0.15">
      <c r="A12" s="166"/>
      <c r="B12" s="561" t="s">
        <v>123</v>
      </c>
      <c r="C12" s="562"/>
      <c r="D12" s="562"/>
      <c r="E12" s="562"/>
      <c r="F12" s="562"/>
      <c r="G12" s="562"/>
      <c r="H12" s="562"/>
      <c r="I12" s="562"/>
      <c r="J12" s="562"/>
      <c r="K12" s="563"/>
      <c r="L12" s="570" t="s">
        <v>124</v>
      </c>
      <c r="M12" s="571"/>
      <c r="N12" s="571"/>
      <c r="O12" s="571"/>
      <c r="P12" s="571"/>
      <c r="Q12" s="572"/>
      <c r="R12" s="573">
        <v>2717</v>
      </c>
      <c r="S12" s="574"/>
      <c r="T12" s="574"/>
      <c r="U12" s="574"/>
      <c r="V12" s="575"/>
      <c r="W12" s="576" t="s">
        <v>1</v>
      </c>
      <c r="X12" s="503"/>
      <c r="Y12" s="503"/>
      <c r="Z12" s="503"/>
      <c r="AA12" s="503"/>
      <c r="AB12" s="577"/>
      <c r="AC12" s="502" t="s">
        <v>125</v>
      </c>
      <c r="AD12" s="503"/>
      <c r="AE12" s="503"/>
      <c r="AF12" s="503"/>
      <c r="AG12" s="577"/>
      <c r="AH12" s="502" t="s">
        <v>126</v>
      </c>
      <c r="AI12" s="503"/>
      <c r="AJ12" s="503"/>
      <c r="AK12" s="503"/>
      <c r="AL12" s="578"/>
      <c r="AM12" s="514" t="s">
        <v>127</v>
      </c>
      <c r="AN12" s="419"/>
      <c r="AO12" s="419"/>
      <c r="AP12" s="419"/>
      <c r="AQ12" s="419"/>
      <c r="AR12" s="419"/>
      <c r="AS12" s="419"/>
      <c r="AT12" s="420"/>
      <c r="AU12" s="502" t="s">
        <v>89</v>
      </c>
      <c r="AV12" s="503"/>
      <c r="AW12" s="503"/>
      <c r="AX12" s="503"/>
      <c r="AY12" s="425" t="s">
        <v>128</v>
      </c>
      <c r="AZ12" s="426"/>
      <c r="BA12" s="426"/>
      <c r="BB12" s="426"/>
      <c r="BC12" s="426"/>
      <c r="BD12" s="426"/>
      <c r="BE12" s="426"/>
      <c r="BF12" s="426"/>
      <c r="BG12" s="426"/>
      <c r="BH12" s="426"/>
      <c r="BI12" s="426"/>
      <c r="BJ12" s="426"/>
      <c r="BK12" s="426"/>
      <c r="BL12" s="426"/>
      <c r="BM12" s="427"/>
      <c r="BN12" s="445">
        <v>300000</v>
      </c>
      <c r="BO12" s="446"/>
      <c r="BP12" s="446"/>
      <c r="BQ12" s="446"/>
      <c r="BR12" s="446"/>
      <c r="BS12" s="446"/>
      <c r="BT12" s="446"/>
      <c r="BU12" s="447"/>
      <c r="BV12" s="445">
        <v>263000</v>
      </c>
      <c r="BW12" s="446"/>
      <c r="BX12" s="446"/>
      <c r="BY12" s="446"/>
      <c r="BZ12" s="446"/>
      <c r="CA12" s="446"/>
      <c r="CB12" s="446"/>
      <c r="CC12" s="447"/>
      <c r="CD12" s="454" t="s">
        <v>129</v>
      </c>
      <c r="CE12" s="455"/>
      <c r="CF12" s="455"/>
      <c r="CG12" s="455"/>
      <c r="CH12" s="455"/>
      <c r="CI12" s="455"/>
      <c r="CJ12" s="455"/>
      <c r="CK12" s="455"/>
      <c r="CL12" s="455"/>
      <c r="CM12" s="455"/>
      <c r="CN12" s="455"/>
      <c r="CO12" s="455"/>
      <c r="CP12" s="455"/>
      <c r="CQ12" s="455"/>
      <c r="CR12" s="455"/>
      <c r="CS12" s="456"/>
      <c r="CT12" s="558" t="s">
        <v>122</v>
      </c>
      <c r="CU12" s="559"/>
      <c r="CV12" s="559"/>
      <c r="CW12" s="559"/>
      <c r="CX12" s="559"/>
      <c r="CY12" s="559"/>
      <c r="CZ12" s="559"/>
      <c r="DA12" s="560"/>
      <c r="DB12" s="558" t="s">
        <v>130</v>
      </c>
      <c r="DC12" s="559"/>
      <c r="DD12" s="559"/>
      <c r="DE12" s="559"/>
      <c r="DF12" s="559"/>
      <c r="DG12" s="559"/>
      <c r="DH12" s="559"/>
      <c r="DI12" s="560"/>
      <c r="DJ12" s="165"/>
      <c r="DK12" s="165"/>
      <c r="DL12" s="165"/>
      <c r="DM12" s="165"/>
      <c r="DN12" s="165"/>
      <c r="DO12" s="165"/>
    </row>
    <row r="13" spans="1:119" ht="18.75" customHeight="1" x14ac:dyDescent="0.15">
      <c r="A13" s="166"/>
      <c r="B13" s="564"/>
      <c r="C13" s="565"/>
      <c r="D13" s="565"/>
      <c r="E13" s="565"/>
      <c r="F13" s="565"/>
      <c r="G13" s="565"/>
      <c r="H13" s="565"/>
      <c r="I13" s="565"/>
      <c r="J13" s="565"/>
      <c r="K13" s="566"/>
      <c r="L13" s="176"/>
      <c r="M13" s="545" t="s">
        <v>131</v>
      </c>
      <c r="N13" s="546"/>
      <c r="O13" s="546"/>
      <c r="P13" s="546"/>
      <c r="Q13" s="547"/>
      <c r="R13" s="548">
        <v>2672</v>
      </c>
      <c r="S13" s="549"/>
      <c r="T13" s="549"/>
      <c r="U13" s="549"/>
      <c r="V13" s="550"/>
      <c r="W13" s="536" t="s">
        <v>132</v>
      </c>
      <c r="X13" s="458"/>
      <c r="Y13" s="458"/>
      <c r="Z13" s="458"/>
      <c r="AA13" s="458"/>
      <c r="AB13" s="459"/>
      <c r="AC13" s="421">
        <v>132</v>
      </c>
      <c r="AD13" s="422"/>
      <c r="AE13" s="422"/>
      <c r="AF13" s="422"/>
      <c r="AG13" s="423"/>
      <c r="AH13" s="421">
        <v>250</v>
      </c>
      <c r="AI13" s="422"/>
      <c r="AJ13" s="422"/>
      <c r="AK13" s="422"/>
      <c r="AL13" s="424"/>
      <c r="AM13" s="514" t="s">
        <v>133</v>
      </c>
      <c r="AN13" s="419"/>
      <c r="AO13" s="419"/>
      <c r="AP13" s="419"/>
      <c r="AQ13" s="419"/>
      <c r="AR13" s="419"/>
      <c r="AS13" s="419"/>
      <c r="AT13" s="420"/>
      <c r="AU13" s="502" t="s">
        <v>89</v>
      </c>
      <c r="AV13" s="503"/>
      <c r="AW13" s="503"/>
      <c r="AX13" s="503"/>
      <c r="AY13" s="425" t="s">
        <v>134</v>
      </c>
      <c r="AZ13" s="426"/>
      <c r="BA13" s="426"/>
      <c r="BB13" s="426"/>
      <c r="BC13" s="426"/>
      <c r="BD13" s="426"/>
      <c r="BE13" s="426"/>
      <c r="BF13" s="426"/>
      <c r="BG13" s="426"/>
      <c r="BH13" s="426"/>
      <c r="BI13" s="426"/>
      <c r="BJ13" s="426"/>
      <c r="BK13" s="426"/>
      <c r="BL13" s="426"/>
      <c r="BM13" s="427"/>
      <c r="BN13" s="445">
        <v>-217872</v>
      </c>
      <c r="BO13" s="446"/>
      <c r="BP13" s="446"/>
      <c r="BQ13" s="446"/>
      <c r="BR13" s="446"/>
      <c r="BS13" s="446"/>
      <c r="BT13" s="446"/>
      <c r="BU13" s="447"/>
      <c r="BV13" s="445">
        <v>-14122</v>
      </c>
      <c r="BW13" s="446"/>
      <c r="BX13" s="446"/>
      <c r="BY13" s="446"/>
      <c r="BZ13" s="446"/>
      <c r="CA13" s="446"/>
      <c r="CB13" s="446"/>
      <c r="CC13" s="447"/>
      <c r="CD13" s="454" t="s">
        <v>135</v>
      </c>
      <c r="CE13" s="455"/>
      <c r="CF13" s="455"/>
      <c r="CG13" s="455"/>
      <c r="CH13" s="455"/>
      <c r="CI13" s="455"/>
      <c r="CJ13" s="455"/>
      <c r="CK13" s="455"/>
      <c r="CL13" s="455"/>
      <c r="CM13" s="455"/>
      <c r="CN13" s="455"/>
      <c r="CO13" s="455"/>
      <c r="CP13" s="455"/>
      <c r="CQ13" s="455"/>
      <c r="CR13" s="455"/>
      <c r="CS13" s="456"/>
      <c r="CT13" s="415">
        <v>5.6</v>
      </c>
      <c r="CU13" s="416"/>
      <c r="CV13" s="416"/>
      <c r="CW13" s="416"/>
      <c r="CX13" s="416"/>
      <c r="CY13" s="416"/>
      <c r="CZ13" s="416"/>
      <c r="DA13" s="417"/>
      <c r="DB13" s="415">
        <v>5.4</v>
      </c>
      <c r="DC13" s="416"/>
      <c r="DD13" s="416"/>
      <c r="DE13" s="416"/>
      <c r="DF13" s="416"/>
      <c r="DG13" s="416"/>
      <c r="DH13" s="416"/>
      <c r="DI13" s="417"/>
      <c r="DJ13" s="165"/>
      <c r="DK13" s="165"/>
      <c r="DL13" s="165"/>
      <c r="DM13" s="165"/>
      <c r="DN13" s="165"/>
      <c r="DO13" s="165"/>
    </row>
    <row r="14" spans="1:119" ht="18.75" customHeight="1" thickBot="1" x14ac:dyDescent="0.2">
      <c r="A14" s="166"/>
      <c r="B14" s="564"/>
      <c r="C14" s="565"/>
      <c r="D14" s="565"/>
      <c r="E14" s="565"/>
      <c r="F14" s="565"/>
      <c r="G14" s="565"/>
      <c r="H14" s="565"/>
      <c r="I14" s="565"/>
      <c r="J14" s="565"/>
      <c r="K14" s="566"/>
      <c r="L14" s="538" t="s">
        <v>136</v>
      </c>
      <c r="M14" s="579"/>
      <c r="N14" s="579"/>
      <c r="O14" s="579"/>
      <c r="P14" s="579"/>
      <c r="Q14" s="580"/>
      <c r="R14" s="548">
        <v>2737</v>
      </c>
      <c r="S14" s="549"/>
      <c r="T14" s="549"/>
      <c r="U14" s="549"/>
      <c r="V14" s="550"/>
      <c r="W14" s="551"/>
      <c r="X14" s="461"/>
      <c r="Y14" s="461"/>
      <c r="Z14" s="461"/>
      <c r="AA14" s="461"/>
      <c r="AB14" s="462"/>
      <c r="AC14" s="541">
        <v>11.5</v>
      </c>
      <c r="AD14" s="542"/>
      <c r="AE14" s="542"/>
      <c r="AF14" s="542"/>
      <c r="AG14" s="543"/>
      <c r="AH14" s="541">
        <v>19.7</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137</v>
      </c>
      <c r="CE14" s="452"/>
      <c r="CF14" s="452"/>
      <c r="CG14" s="452"/>
      <c r="CH14" s="452"/>
      <c r="CI14" s="452"/>
      <c r="CJ14" s="452"/>
      <c r="CK14" s="452"/>
      <c r="CL14" s="452"/>
      <c r="CM14" s="452"/>
      <c r="CN14" s="452"/>
      <c r="CO14" s="452"/>
      <c r="CP14" s="452"/>
      <c r="CQ14" s="452"/>
      <c r="CR14" s="452"/>
      <c r="CS14" s="453"/>
      <c r="CT14" s="552" t="s">
        <v>122</v>
      </c>
      <c r="CU14" s="553"/>
      <c r="CV14" s="553"/>
      <c r="CW14" s="553"/>
      <c r="CX14" s="553"/>
      <c r="CY14" s="553"/>
      <c r="CZ14" s="553"/>
      <c r="DA14" s="554"/>
      <c r="DB14" s="552" t="s">
        <v>122</v>
      </c>
      <c r="DC14" s="553"/>
      <c r="DD14" s="553"/>
      <c r="DE14" s="553"/>
      <c r="DF14" s="553"/>
      <c r="DG14" s="553"/>
      <c r="DH14" s="553"/>
      <c r="DI14" s="554"/>
      <c r="DJ14" s="165"/>
      <c r="DK14" s="165"/>
      <c r="DL14" s="165"/>
      <c r="DM14" s="165"/>
      <c r="DN14" s="165"/>
      <c r="DO14" s="165"/>
    </row>
    <row r="15" spans="1:119" ht="18.75" customHeight="1" x14ac:dyDescent="0.15">
      <c r="A15" s="166"/>
      <c r="B15" s="564"/>
      <c r="C15" s="565"/>
      <c r="D15" s="565"/>
      <c r="E15" s="565"/>
      <c r="F15" s="565"/>
      <c r="G15" s="565"/>
      <c r="H15" s="565"/>
      <c r="I15" s="565"/>
      <c r="J15" s="565"/>
      <c r="K15" s="566"/>
      <c r="L15" s="176"/>
      <c r="M15" s="545" t="s">
        <v>131</v>
      </c>
      <c r="N15" s="546"/>
      <c r="O15" s="546"/>
      <c r="P15" s="546"/>
      <c r="Q15" s="547"/>
      <c r="R15" s="548">
        <v>2701</v>
      </c>
      <c r="S15" s="549"/>
      <c r="T15" s="549"/>
      <c r="U15" s="549"/>
      <c r="V15" s="550"/>
      <c r="W15" s="536" t="s">
        <v>138</v>
      </c>
      <c r="X15" s="458"/>
      <c r="Y15" s="458"/>
      <c r="Z15" s="458"/>
      <c r="AA15" s="458"/>
      <c r="AB15" s="459"/>
      <c r="AC15" s="421">
        <v>301</v>
      </c>
      <c r="AD15" s="422"/>
      <c r="AE15" s="422"/>
      <c r="AF15" s="422"/>
      <c r="AG15" s="423"/>
      <c r="AH15" s="421">
        <v>387</v>
      </c>
      <c r="AI15" s="422"/>
      <c r="AJ15" s="422"/>
      <c r="AK15" s="422"/>
      <c r="AL15" s="424"/>
      <c r="AM15" s="514"/>
      <c r="AN15" s="419"/>
      <c r="AO15" s="419"/>
      <c r="AP15" s="419"/>
      <c r="AQ15" s="419"/>
      <c r="AR15" s="419"/>
      <c r="AS15" s="419"/>
      <c r="AT15" s="420"/>
      <c r="AU15" s="502"/>
      <c r="AV15" s="503"/>
      <c r="AW15" s="503"/>
      <c r="AX15" s="503"/>
      <c r="AY15" s="437" t="s">
        <v>139</v>
      </c>
      <c r="AZ15" s="438"/>
      <c r="BA15" s="438"/>
      <c r="BB15" s="438"/>
      <c r="BC15" s="438"/>
      <c r="BD15" s="438"/>
      <c r="BE15" s="438"/>
      <c r="BF15" s="438"/>
      <c r="BG15" s="438"/>
      <c r="BH15" s="438"/>
      <c r="BI15" s="438"/>
      <c r="BJ15" s="438"/>
      <c r="BK15" s="438"/>
      <c r="BL15" s="438"/>
      <c r="BM15" s="439"/>
      <c r="BN15" s="440">
        <v>472638</v>
      </c>
      <c r="BO15" s="441"/>
      <c r="BP15" s="441"/>
      <c r="BQ15" s="441"/>
      <c r="BR15" s="441"/>
      <c r="BS15" s="441"/>
      <c r="BT15" s="441"/>
      <c r="BU15" s="442"/>
      <c r="BV15" s="440">
        <v>488932</v>
      </c>
      <c r="BW15" s="441"/>
      <c r="BX15" s="441"/>
      <c r="BY15" s="441"/>
      <c r="BZ15" s="441"/>
      <c r="CA15" s="441"/>
      <c r="CB15" s="441"/>
      <c r="CC15" s="442"/>
      <c r="CD15" s="555" t="s">
        <v>140</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64"/>
      <c r="C16" s="565"/>
      <c r="D16" s="565"/>
      <c r="E16" s="565"/>
      <c r="F16" s="565"/>
      <c r="G16" s="565"/>
      <c r="H16" s="565"/>
      <c r="I16" s="565"/>
      <c r="J16" s="565"/>
      <c r="K16" s="566"/>
      <c r="L16" s="538" t="s">
        <v>141</v>
      </c>
      <c r="M16" s="539"/>
      <c r="N16" s="539"/>
      <c r="O16" s="539"/>
      <c r="P16" s="539"/>
      <c r="Q16" s="540"/>
      <c r="R16" s="533" t="s">
        <v>142</v>
      </c>
      <c r="S16" s="534"/>
      <c r="T16" s="534"/>
      <c r="U16" s="534"/>
      <c r="V16" s="535"/>
      <c r="W16" s="551"/>
      <c r="X16" s="461"/>
      <c r="Y16" s="461"/>
      <c r="Z16" s="461"/>
      <c r="AA16" s="461"/>
      <c r="AB16" s="462"/>
      <c r="AC16" s="541">
        <v>26.3</v>
      </c>
      <c r="AD16" s="542"/>
      <c r="AE16" s="542"/>
      <c r="AF16" s="542"/>
      <c r="AG16" s="543"/>
      <c r="AH16" s="541">
        <v>30.6</v>
      </c>
      <c r="AI16" s="542"/>
      <c r="AJ16" s="542"/>
      <c r="AK16" s="542"/>
      <c r="AL16" s="544"/>
      <c r="AM16" s="514"/>
      <c r="AN16" s="419"/>
      <c r="AO16" s="419"/>
      <c r="AP16" s="419"/>
      <c r="AQ16" s="419"/>
      <c r="AR16" s="419"/>
      <c r="AS16" s="419"/>
      <c r="AT16" s="420"/>
      <c r="AU16" s="502"/>
      <c r="AV16" s="503"/>
      <c r="AW16" s="503"/>
      <c r="AX16" s="503"/>
      <c r="AY16" s="425" t="s">
        <v>143</v>
      </c>
      <c r="AZ16" s="426"/>
      <c r="BA16" s="426"/>
      <c r="BB16" s="426"/>
      <c r="BC16" s="426"/>
      <c r="BD16" s="426"/>
      <c r="BE16" s="426"/>
      <c r="BF16" s="426"/>
      <c r="BG16" s="426"/>
      <c r="BH16" s="426"/>
      <c r="BI16" s="426"/>
      <c r="BJ16" s="426"/>
      <c r="BK16" s="426"/>
      <c r="BL16" s="426"/>
      <c r="BM16" s="427"/>
      <c r="BN16" s="445">
        <v>1594792</v>
      </c>
      <c r="BO16" s="446"/>
      <c r="BP16" s="446"/>
      <c r="BQ16" s="446"/>
      <c r="BR16" s="446"/>
      <c r="BS16" s="446"/>
      <c r="BT16" s="446"/>
      <c r="BU16" s="447"/>
      <c r="BV16" s="445">
        <v>1650236</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x14ac:dyDescent="0.2">
      <c r="A17" s="166"/>
      <c r="B17" s="567"/>
      <c r="C17" s="568"/>
      <c r="D17" s="568"/>
      <c r="E17" s="568"/>
      <c r="F17" s="568"/>
      <c r="G17" s="568"/>
      <c r="H17" s="568"/>
      <c r="I17" s="568"/>
      <c r="J17" s="568"/>
      <c r="K17" s="569"/>
      <c r="L17" s="181"/>
      <c r="M17" s="530" t="s">
        <v>144</v>
      </c>
      <c r="N17" s="531"/>
      <c r="O17" s="531"/>
      <c r="P17" s="531"/>
      <c r="Q17" s="532"/>
      <c r="R17" s="533" t="s">
        <v>145</v>
      </c>
      <c r="S17" s="534"/>
      <c r="T17" s="534"/>
      <c r="U17" s="534"/>
      <c r="V17" s="535"/>
      <c r="W17" s="536" t="s">
        <v>146</v>
      </c>
      <c r="X17" s="458"/>
      <c r="Y17" s="458"/>
      <c r="Z17" s="458"/>
      <c r="AA17" s="458"/>
      <c r="AB17" s="459"/>
      <c r="AC17" s="421">
        <v>713</v>
      </c>
      <c r="AD17" s="422"/>
      <c r="AE17" s="422"/>
      <c r="AF17" s="422"/>
      <c r="AG17" s="423"/>
      <c r="AH17" s="421">
        <v>629</v>
      </c>
      <c r="AI17" s="422"/>
      <c r="AJ17" s="422"/>
      <c r="AK17" s="422"/>
      <c r="AL17" s="424"/>
      <c r="AM17" s="514"/>
      <c r="AN17" s="419"/>
      <c r="AO17" s="419"/>
      <c r="AP17" s="419"/>
      <c r="AQ17" s="419"/>
      <c r="AR17" s="419"/>
      <c r="AS17" s="419"/>
      <c r="AT17" s="420"/>
      <c r="AU17" s="502"/>
      <c r="AV17" s="503"/>
      <c r="AW17" s="503"/>
      <c r="AX17" s="503"/>
      <c r="AY17" s="425" t="s">
        <v>147</v>
      </c>
      <c r="AZ17" s="426"/>
      <c r="BA17" s="426"/>
      <c r="BB17" s="426"/>
      <c r="BC17" s="426"/>
      <c r="BD17" s="426"/>
      <c r="BE17" s="426"/>
      <c r="BF17" s="426"/>
      <c r="BG17" s="426"/>
      <c r="BH17" s="426"/>
      <c r="BI17" s="426"/>
      <c r="BJ17" s="426"/>
      <c r="BK17" s="426"/>
      <c r="BL17" s="426"/>
      <c r="BM17" s="427"/>
      <c r="BN17" s="445">
        <v>612397</v>
      </c>
      <c r="BO17" s="446"/>
      <c r="BP17" s="446"/>
      <c r="BQ17" s="446"/>
      <c r="BR17" s="446"/>
      <c r="BS17" s="446"/>
      <c r="BT17" s="446"/>
      <c r="BU17" s="447"/>
      <c r="BV17" s="445">
        <v>630272</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x14ac:dyDescent="0.2">
      <c r="A18" s="166"/>
      <c r="B18" s="507" t="s">
        <v>148</v>
      </c>
      <c r="C18" s="508"/>
      <c r="D18" s="508"/>
      <c r="E18" s="509"/>
      <c r="F18" s="509"/>
      <c r="G18" s="509"/>
      <c r="H18" s="509"/>
      <c r="I18" s="509"/>
      <c r="J18" s="509"/>
      <c r="K18" s="509"/>
      <c r="L18" s="510">
        <v>197.35</v>
      </c>
      <c r="M18" s="510"/>
      <c r="N18" s="510"/>
      <c r="O18" s="510"/>
      <c r="P18" s="510"/>
      <c r="Q18" s="510"/>
      <c r="R18" s="511"/>
      <c r="S18" s="511"/>
      <c r="T18" s="511"/>
      <c r="U18" s="511"/>
      <c r="V18" s="512"/>
      <c r="W18" s="526"/>
      <c r="X18" s="527"/>
      <c r="Y18" s="527"/>
      <c r="Z18" s="527"/>
      <c r="AA18" s="527"/>
      <c r="AB18" s="537"/>
      <c r="AC18" s="409">
        <v>62.2</v>
      </c>
      <c r="AD18" s="410"/>
      <c r="AE18" s="410"/>
      <c r="AF18" s="410"/>
      <c r="AG18" s="513"/>
      <c r="AH18" s="409">
        <v>49.7</v>
      </c>
      <c r="AI18" s="410"/>
      <c r="AJ18" s="410"/>
      <c r="AK18" s="410"/>
      <c r="AL18" s="411"/>
      <c r="AM18" s="514"/>
      <c r="AN18" s="419"/>
      <c r="AO18" s="419"/>
      <c r="AP18" s="419"/>
      <c r="AQ18" s="419"/>
      <c r="AR18" s="419"/>
      <c r="AS18" s="419"/>
      <c r="AT18" s="420"/>
      <c r="AU18" s="502"/>
      <c r="AV18" s="503"/>
      <c r="AW18" s="503"/>
      <c r="AX18" s="503"/>
      <c r="AY18" s="425" t="s">
        <v>149</v>
      </c>
      <c r="AZ18" s="426"/>
      <c r="BA18" s="426"/>
      <c r="BB18" s="426"/>
      <c r="BC18" s="426"/>
      <c r="BD18" s="426"/>
      <c r="BE18" s="426"/>
      <c r="BF18" s="426"/>
      <c r="BG18" s="426"/>
      <c r="BH18" s="426"/>
      <c r="BI18" s="426"/>
      <c r="BJ18" s="426"/>
      <c r="BK18" s="426"/>
      <c r="BL18" s="426"/>
      <c r="BM18" s="427"/>
      <c r="BN18" s="445">
        <v>1627862</v>
      </c>
      <c r="BO18" s="446"/>
      <c r="BP18" s="446"/>
      <c r="BQ18" s="446"/>
      <c r="BR18" s="446"/>
      <c r="BS18" s="446"/>
      <c r="BT18" s="446"/>
      <c r="BU18" s="447"/>
      <c r="BV18" s="445">
        <v>1670647</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x14ac:dyDescent="0.2">
      <c r="A19" s="166"/>
      <c r="B19" s="507" t="s">
        <v>150</v>
      </c>
      <c r="C19" s="508"/>
      <c r="D19" s="508"/>
      <c r="E19" s="509"/>
      <c r="F19" s="509"/>
      <c r="G19" s="509"/>
      <c r="H19" s="509"/>
      <c r="I19" s="509"/>
      <c r="J19" s="509"/>
      <c r="K19" s="509"/>
      <c r="L19" s="515">
        <v>10</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151</v>
      </c>
      <c r="AZ19" s="426"/>
      <c r="BA19" s="426"/>
      <c r="BB19" s="426"/>
      <c r="BC19" s="426"/>
      <c r="BD19" s="426"/>
      <c r="BE19" s="426"/>
      <c r="BF19" s="426"/>
      <c r="BG19" s="426"/>
      <c r="BH19" s="426"/>
      <c r="BI19" s="426"/>
      <c r="BJ19" s="426"/>
      <c r="BK19" s="426"/>
      <c r="BL19" s="426"/>
      <c r="BM19" s="427"/>
      <c r="BN19" s="445">
        <v>2890678</v>
      </c>
      <c r="BO19" s="446"/>
      <c r="BP19" s="446"/>
      <c r="BQ19" s="446"/>
      <c r="BR19" s="446"/>
      <c r="BS19" s="446"/>
      <c r="BT19" s="446"/>
      <c r="BU19" s="447"/>
      <c r="BV19" s="445">
        <v>2978964</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x14ac:dyDescent="0.2">
      <c r="A20" s="166"/>
      <c r="B20" s="507" t="s">
        <v>152</v>
      </c>
      <c r="C20" s="508"/>
      <c r="D20" s="508"/>
      <c r="E20" s="509"/>
      <c r="F20" s="509"/>
      <c r="G20" s="509"/>
      <c r="H20" s="509"/>
      <c r="I20" s="509"/>
      <c r="J20" s="509"/>
      <c r="K20" s="509"/>
      <c r="L20" s="515">
        <v>1082</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x14ac:dyDescent="0.15">
      <c r="A21" s="166"/>
      <c r="B21" s="504" t="s">
        <v>153</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x14ac:dyDescent="0.2">
      <c r="A22" s="166"/>
      <c r="B22" s="474" t="s">
        <v>154</v>
      </c>
      <c r="C22" s="475"/>
      <c r="D22" s="476"/>
      <c r="E22" s="483" t="s">
        <v>1</v>
      </c>
      <c r="F22" s="458"/>
      <c r="G22" s="458"/>
      <c r="H22" s="458"/>
      <c r="I22" s="458"/>
      <c r="J22" s="458"/>
      <c r="K22" s="459"/>
      <c r="L22" s="483" t="s">
        <v>155</v>
      </c>
      <c r="M22" s="458"/>
      <c r="N22" s="458"/>
      <c r="O22" s="458"/>
      <c r="P22" s="459"/>
      <c r="Q22" s="468" t="s">
        <v>156</v>
      </c>
      <c r="R22" s="469"/>
      <c r="S22" s="469"/>
      <c r="T22" s="469"/>
      <c r="U22" s="469"/>
      <c r="V22" s="484"/>
      <c r="W22" s="486" t="s">
        <v>157</v>
      </c>
      <c r="X22" s="475"/>
      <c r="Y22" s="476"/>
      <c r="Z22" s="483" t="s">
        <v>1</v>
      </c>
      <c r="AA22" s="458"/>
      <c r="AB22" s="458"/>
      <c r="AC22" s="458"/>
      <c r="AD22" s="458"/>
      <c r="AE22" s="458"/>
      <c r="AF22" s="458"/>
      <c r="AG22" s="459"/>
      <c r="AH22" s="457" t="s">
        <v>158</v>
      </c>
      <c r="AI22" s="458"/>
      <c r="AJ22" s="458"/>
      <c r="AK22" s="458"/>
      <c r="AL22" s="459"/>
      <c r="AM22" s="457" t="s">
        <v>159</v>
      </c>
      <c r="AN22" s="463"/>
      <c r="AO22" s="463"/>
      <c r="AP22" s="463"/>
      <c r="AQ22" s="463"/>
      <c r="AR22" s="464"/>
      <c r="AS22" s="468" t="s">
        <v>156</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x14ac:dyDescent="0.15">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160</v>
      </c>
      <c r="AZ23" s="438"/>
      <c r="BA23" s="438"/>
      <c r="BB23" s="438"/>
      <c r="BC23" s="438"/>
      <c r="BD23" s="438"/>
      <c r="BE23" s="438"/>
      <c r="BF23" s="438"/>
      <c r="BG23" s="438"/>
      <c r="BH23" s="438"/>
      <c r="BI23" s="438"/>
      <c r="BJ23" s="438"/>
      <c r="BK23" s="438"/>
      <c r="BL23" s="438"/>
      <c r="BM23" s="439"/>
      <c r="BN23" s="445">
        <v>2127220</v>
      </c>
      <c r="BO23" s="446"/>
      <c r="BP23" s="446"/>
      <c r="BQ23" s="446"/>
      <c r="BR23" s="446"/>
      <c r="BS23" s="446"/>
      <c r="BT23" s="446"/>
      <c r="BU23" s="447"/>
      <c r="BV23" s="445">
        <v>2132604</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x14ac:dyDescent="0.2">
      <c r="A24" s="166"/>
      <c r="B24" s="477"/>
      <c r="C24" s="478"/>
      <c r="D24" s="479"/>
      <c r="E24" s="418" t="s">
        <v>161</v>
      </c>
      <c r="F24" s="419"/>
      <c r="G24" s="419"/>
      <c r="H24" s="419"/>
      <c r="I24" s="419"/>
      <c r="J24" s="419"/>
      <c r="K24" s="420"/>
      <c r="L24" s="421">
        <v>1</v>
      </c>
      <c r="M24" s="422"/>
      <c r="N24" s="422"/>
      <c r="O24" s="422"/>
      <c r="P24" s="423"/>
      <c r="Q24" s="421">
        <v>7030</v>
      </c>
      <c r="R24" s="422"/>
      <c r="S24" s="422"/>
      <c r="T24" s="422"/>
      <c r="U24" s="422"/>
      <c r="V24" s="423"/>
      <c r="W24" s="487"/>
      <c r="X24" s="478"/>
      <c r="Y24" s="479"/>
      <c r="Z24" s="418" t="s">
        <v>162</v>
      </c>
      <c r="AA24" s="419"/>
      <c r="AB24" s="419"/>
      <c r="AC24" s="419"/>
      <c r="AD24" s="419"/>
      <c r="AE24" s="419"/>
      <c r="AF24" s="419"/>
      <c r="AG24" s="420"/>
      <c r="AH24" s="421">
        <v>57</v>
      </c>
      <c r="AI24" s="422"/>
      <c r="AJ24" s="422"/>
      <c r="AK24" s="422"/>
      <c r="AL24" s="423"/>
      <c r="AM24" s="421">
        <v>173964</v>
      </c>
      <c r="AN24" s="422"/>
      <c r="AO24" s="422"/>
      <c r="AP24" s="422"/>
      <c r="AQ24" s="422"/>
      <c r="AR24" s="423"/>
      <c r="AS24" s="421">
        <v>3052</v>
      </c>
      <c r="AT24" s="422"/>
      <c r="AU24" s="422"/>
      <c r="AV24" s="422"/>
      <c r="AW24" s="422"/>
      <c r="AX24" s="424"/>
      <c r="AY24" s="412" t="s">
        <v>163</v>
      </c>
      <c r="AZ24" s="413"/>
      <c r="BA24" s="413"/>
      <c r="BB24" s="413"/>
      <c r="BC24" s="413"/>
      <c r="BD24" s="413"/>
      <c r="BE24" s="413"/>
      <c r="BF24" s="413"/>
      <c r="BG24" s="413"/>
      <c r="BH24" s="413"/>
      <c r="BI24" s="413"/>
      <c r="BJ24" s="413"/>
      <c r="BK24" s="413"/>
      <c r="BL24" s="413"/>
      <c r="BM24" s="414"/>
      <c r="BN24" s="445">
        <v>1810971</v>
      </c>
      <c r="BO24" s="446"/>
      <c r="BP24" s="446"/>
      <c r="BQ24" s="446"/>
      <c r="BR24" s="446"/>
      <c r="BS24" s="446"/>
      <c r="BT24" s="446"/>
      <c r="BU24" s="447"/>
      <c r="BV24" s="445">
        <v>1831927</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x14ac:dyDescent="0.15">
      <c r="A25" s="166"/>
      <c r="B25" s="477"/>
      <c r="C25" s="478"/>
      <c r="D25" s="479"/>
      <c r="E25" s="418" t="s">
        <v>164</v>
      </c>
      <c r="F25" s="419"/>
      <c r="G25" s="419"/>
      <c r="H25" s="419"/>
      <c r="I25" s="419"/>
      <c r="J25" s="419"/>
      <c r="K25" s="420"/>
      <c r="L25" s="421">
        <v>1</v>
      </c>
      <c r="M25" s="422"/>
      <c r="N25" s="422"/>
      <c r="O25" s="422"/>
      <c r="P25" s="423"/>
      <c r="Q25" s="421">
        <v>5620</v>
      </c>
      <c r="R25" s="422"/>
      <c r="S25" s="422"/>
      <c r="T25" s="422"/>
      <c r="U25" s="422"/>
      <c r="V25" s="423"/>
      <c r="W25" s="487"/>
      <c r="X25" s="478"/>
      <c r="Y25" s="479"/>
      <c r="Z25" s="418" t="s">
        <v>165</v>
      </c>
      <c r="AA25" s="419"/>
      <c r="AB25" s="419"/>
      <c r="AC25" s="419"/>
      <c r="AD25" s="419"/>
      <c r="AE25" s="419"/>
      <c r="AF25" s="419"/>
      <c r="AG25" s="420"/>
      <c r="AH25" s="421" t="s">
        <v>122</v>
      </c>
      <c r="AI25" s="422"/>
      <c r="AJ25" s="422"/>
      <c r="AK25" s="422"/>
      <c r="AL25" s="423"/>
      <c r="AM25" s="421" t="s">
        <v>121</v>
      </c>
      <c r="AN25" s="422"/>
      <c r="AO25" s="422"/>
      <c r="AP25" s="422"/>
      <c r="AQ25" s="422"/>
      <c r="AR25" s="423"/>
      <c r="AS25" s="421" t="s">
        <v>122</v>
      </c>
      <c r="AT25" s="422"/>
      <c r="AU25" s="422"/>
      <c r="AV25" s="422"/>
      <c r="AW25" s="422"/>
      <c r="AX25" s="424"/>
      <c r="AY25" s="437" t="s">
        <v>166</v>
      </c>
      <c r="AZ25" s="438"/>
      <c r="BA25" s="438"/>
      <c r="BB25" s="438"/>
      <c r="BC25" s="438"/>
      <c r="BD25" s="438"/>
      <c r="BE25" s="438"/>
      <c r="BF25" s="438"/>
      <c r="BG25" s="438"/>
      <c r="BH25" s="438"/>
      <c r="BI25" s="438"/>
      <c r="BJ25" s="438"/>
      <c r="BK25" s="438"/>
      <c r="BL25" s="438"/>
      <c r="BM25" s="439"/>
      <c r="BN25" s="440">
        <v>69500</v>
      </c>
      <c r="BO25" s="441"/>
      <c r="BP25" s="441"/>
      <c r="BQ25" s="441"/>
      <c r="BR25" s="441"/>
      <c r="BS25" s="441"/>
      <c r="BT25" s="441"/>
      <c r="BU25" s="442"/>
      <c r="BV25" s="440" t="s">
        <v>122</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x14ac:dyDescent="0.15">
      <c r="A26" s="166"/>
      <c r="B26" s="477"/>
      <c r="C26" s="478"/>
      <c r="D26" s="479"/>
      <c r="E26" s="418" t="s">
        <v>167</v>
      </c>
      <c r="F26" s="419"/>
      <c r="G26" s="419"/>
      <c r="H26" s="419"/>
      <c r="I26" s="419"/>
      <c r="J26" s="419"/>
      <c r="K26" s="420"/>
      <c r="L26" s="421">
        <v>1</v>
      </c>
      <c r="M26" s="422"/>
      <c r="N26" s="422"/>
      <c r="O26" s="422"/>
      <c r="P26" s="423"/>
      <c r="Q26" s="421">
        <v>5080</v>
      </c>
      <c r="R26" s="422"/>
      <c r="S26" s="422"/>
      <c r="T26" s="422"/>
      <c r="U26" s="422"/>
      <c r="V26" s="423"/>
      <c r="W26" s="487"/>
      <c r="X26" s="478"/>
      <c r="Y26" s="479"/>
      <c r="Z26" s="418" t="s">
        <v>168</v>
      </c>
      <c r="AA26" s="500"/>
      <c r="AB26" s="500"/>
      <c r="AC26" s="500"/>
      <c r="AD26" s="500"/>
      <c r="AE26" s="500"/>
      <c r="AF26" s="500"/>
      <c r="AG26" s="501"/>
      <c r="AH26" s="421" t="s">
        <v>130</v>
      </c>
      <c r="AI26" s="422"/>
      <c r="AJ26" s="422"/>
      <c r="AK26" s="422"/>
      <c r="AL26" s="423"/>
      <c r="AM26" s="421" t="s">
        <v>122</v>
      </c>
      <c r="AN26" s="422"/>
      <c r="AO26" s="422"/>
      <c r="AP26" s="422"/>
      <c r="AQ26" s="422"/>
      <c r="AR26" s="423"/>
      <c r="AS26" s="421" t="s">
        <v>122</v>
      </c>
      <c r="AT26" s="422"/>
      <c r="AU26" s="422"/>
      <c r="AV26" s="422"/>
      <c r="AW26" s="422"/>
      <c r="AX26" s="424"/>
      <c r="AY26" s="454" t="s">
        <v>169</v>
      </c>
      <c r="AZ26" s="455"/>
      <c r="BA26" s="455"/>
      <c r="BB26" s="455"/>
      <c r="BC26" s="455"/>
      <c r="BD26" s="455"/>
      <c r="BE26" s="455"/>
      <c r="BF26" s="455"/>
      <c r="BG26" s="455"/>
      <c r="BH26" s="455"/>
      <c r="BI26" s="455"/>
      <c r="BJ26" s="455"/>
      <c r="BK26" s="455"/>
      <c r="BL26" s="455"/>
      <c r="BM26" s="456"/>
      <c r="BN26" s="445" t="s">
        <v>122</v>
      </c>
      <c r="BO26" s="446"/>
      <c r="BP26" s="446"/>
      <c r="BQ26" s="446"/>
      <c r="BR26" s="446"/>
      <c r="BS26" s="446"/>
      <c r="BT26" s="446"/>
      <c r="BU26" s="447"/>
      <c r="BV26" s="445" t="s">
        <v>122</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x14ac:dyDescent="0.2">
      <c r="A27" s="166"/>
      <c r="B27" s="477"/>
      <c r="C27" s="478"/>
      <c r="D27" s="479"/>
      <c r="E27" s="418" t="s">
        <v>170</v>
      </c>
      <c r="F27" s="419"/>
      <c r="G27" s="419"/>
      <c r="H27" s="419"/>
      <c r="I27" s="419"/>
      <c r="J27" s="419"/>
      <c r="K27" s="420"/>
      <c r="L27" s="421">
        <v>1</v>
      </c>
      <c r="M27" s="422"/>
      <c r="N27" s="422"/>
      <c r="O27" s="422"/>
      <c r="P27" s="423"/>
      <c r="Q27" s="421">
        <v>2700</v>
      </c>
      <c r="R27" s="422"/>
      <c r="S27" s="422"/>
      <c r="T27" s="422"/>
      <c r="U27" s="422"/>
      <c r="V27" s="423"/>
      <c r="W27" s="487"/>
      <c r="X27" s="478"/>
      <c r="Y27" s="479"/>
      <c r="Z27" s="418" t="s">
        <v>171</v>
      </c>
      <c r="AA27" s="419"/>
      <c r="AB27" s="419"/>
      <c r="AC27" s="419"/>
      <c r="AD27" s="419"/>
      <c r="AE27" s="419"/>
      <c r="AF27" s="419"/>
      <c r="AG27" s="420"/>
      <c r="AH27" s="421">
        <v>1</v>
      </c>
      <c r="AI27" s="422"/>
      <c r="AJ27" s="422"/>
      <c r="AK27" s="422"/>
      <c r="AL27" s="423"/>
      <c r="AM27" s="421" t="s">
        <v>172</v>
      </c>
      <c r="AN27" s="422"/>
      <c r="AO27" s="422"/>
      <c r="AP27" s="422"/>
      <c r="AQ27" s="422"/>
      <c r="AR27" s="423"/>
      <c r="AS27" s="421" t="s">
        <v>172</v>
      </c>
      <c r="AT27" s="422"/>
      <c r="AU27" s="422"/>
      <c r="AV27" s="422"/>
      <c r="AW27" s="422"/>
      <c r="AX27" s="424"/>
      <c r="AY27" s="451" t="s">
        <v>173</v>
      </c>
      <c r="AZ27" s="452"/>
      <c r="BA27" s="452"/>
      <c r="BB27" s="452"/>
      <c r="BC27" s="452"/>
      <c r="BD27" s="452"/>
      <c r="BE27" s="452"/>
      <c r="BF27" s="452"/>
      <c r="BG27" s="452"/>
      <c r="BH27" s="452"/>
      <c r="BI27" s="452"/>
      <c r="BJ27" s="452"/>
      <c r="BK27" s="452"/>
      <c r="BL27" s="452"/>
      <c r="BM27" s="453"/>
      <c r="BN27" s="448">
        <v>60000</v>
      </c>
      <c r="BO27" s="449"/>
      <c r="BP27" s="449"/>
      <c r="BQ27" s="449"/>
      <c r="BR27" s="449"/>
      <c r="BS27" s="449"/>
      <c r="BT27" s="449"/>
      <c r="BU27" s="450"/>
      <c r="BV27" s="448">
        <v>60000</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x14ac:dyDescent="0.15">
      <c r="A28" s="166"/>
      <c r="B28" s="477"/>
      <c r="C28" s="478"/>
      <c r="D28" s="479"/>
      <c r="E28" s="418" t="s">
        <v>174</v>
      </c>
      <c r="F28" s="419"/>
      <c r="G28" s="419"/>
      <c r="H28" s="419"/>
      <c r="I28" s="419"/>
      <c r="J28" s="419"/>
      <c r="K28" s="420"/>
      <c r="L28" s="421">
        <v>1</v>
      </c>
      <c r="M28" s="422"/>
      <c r="N28" s="422"/>
      <c r="O28" s="422"/>
      <c r="P28" s="423"/>
      <c r="Q28" s="421">
        <v>2320</v>
      </c>
      <c r="R28" s="422"/>
      <c r="S28" s="422"/>
      <c r="T28" s="422"/>
      <c r="U28" s="422"/>
      <c r="V28" s="423"/>
      <c r="W28" s="487"/>
      <c r="X28" s="478"/>
      <c r="Y28" s="479"/>
      <c r="Z28" s="418" t="s">
        <v>175</v>
      </c>
      <c r="AA28" s="419"/>
      <c r="AB28" s="419"/>
      <c r="AC28" s="419"/>
      <c r="AD28" s="419"/>
      <c r="AE28" s="419"/>
      <c r="AF28" s="419"/>
      <c r="AG28" s="420"/>
      <c r="AH28" s="421" t="s">
        <v>122</v>
      </c>
      <c r="AI28" s="422"/>
      <c r="AJ28" s="422"/>
      <c r="AK28" s="422"/>
      <c r="AL28" s="423"/>
      <c r="AM28" s="421" t="s">
        <v>122</v>
      </c>
      <c r="AN28" s="422"/>
      <c r="AO28" s="422"/>
      <c r="AP28" s="422"/>
      <c r="AQ28" s="422"/>
      <c r="AR28" s="423"/>
      <c r="AS28" s="421" t="s">
        <v>122</v>
      </c>
      <c r="AT28" s="422"/>
      <c r="AU28" s="422"/>
      <c r="AV28" s="422"/>
      <c r="AW28" s="422"/>
      <c r="AX28" s="424"/>
      <c r="AY28" s="428" t="s">
        <v>176</v>
      </c>
      <c r="AZ28" s="429"/>
      <c r="BA28" s="429"/>
      <c r="BB28" s="430"/>
      <c r="BC28" s="437" t="s">
        <v>42</v>
      </c>
      <c r="BD28" s="438"/>
      <c r="BE28" s="438"/>
      <c r="BF28" s="438"/>
      <c r="BG28" s="438"/>
      <c r="BH28" s="438"/>
      <c r="BI28" s="438"/>
      <c r="BJ28" s="438"/>
      <c r="BK28" s="438"/>
      <c r="BL28" s="438"/>
      <c r="BM28" s="439"/>
      <c r="BN28" s="440">
        <v>792480</v>
      </c>
      <c r="BO28" s="441"/>
      <c r="BP28" s="441"/>
      <c r="BQ28" s="441"/>
      <c r="BR28" s="441"/>
      <c r="BS28" s="441"/>
      <c r="BT28" s="441"/>
      <c r="BU28" s="442"/>
      <c r="BV28" s="440">
        <v>1044255</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x14ac:dyDescent="0.15">
      <c r="A29" s="166"/>
      <c r="B29" s="477"/>
      <c r="C29" s="478"/>
      <c r="D29" s="479"/>
      <c r="E29" s="418" t="s">
        <v>177</v>
      </c>
      <c r="F29" s="419"/>
      <c r="G29" s="419"/>
      <c r="H29" s="419"/>
      <c r="I29" s="419"/>
      <c r="J29" s="419"/>
      <c r="K29" s="420"/>
      <c r="L29" s="421">
        <v>8</v>
      </c>
      <c r="M29" s="422"/>
      <c r="N29" s="422"/>
      <c r="O29" s="422"/>
      <c r="P29" s="423"/>
      <c r="Q29" s="421">
        <v>2180</v>
      </c>
      <c r="R29" s="422"/>
      <c r="S29" s="422"/>
      <c r="T29" s="422"/>
      <c r="U29" s="422"/>
      <c r="V29" s="423"/>
      <c r="W29" s="488"/>
      <c r="X29" s="489"/>
      <c r="Y29" s="490"/>
      <c r="Z29" s="418" t="s">
        <v>178</v>
      </c>
      <c r="AA29" s="419"/>
      <c r="AB29" s="419"/>
      <c r="AC29" s="419"/>
      <c r="AD29" s="419"/>
      <c r="AE29" s="419"/>
      <c r="AF29" s="419"/>
      <c r="AG29" s="420"/>
      <c r="AH29" s="421">
        <v>58</v>
      </c>
      <c r="AI29" s="422"/>
      <c r="AJ29" s="422"/>
      <c r="AK29" s="422"/>
      <c r="AL29" s="423"/>
      <c r="AM29" s="421">
        <v>178153</v>
      </c>
      <c r="AN29" s="422"/>
      <c r="AO29" s="422"/>
      <c r="AP29" s="422"/>
      <c r="AQ29" s="422"/>
      <c r="AR29" s="423"/>
      <c r="AS29" s="421">
        <v>3072</v>
      </c>
      <c r="AT29" s="422"/>
      <c r="AU29" s="422"/>
      <c r="AV29" s="422"/>
      <c r="AW29" s="422"/>
      <c r="AX29" s="424"/>
      <c r="AY29" s="431"/>
      <c r="AZ29" s="432"/>
      <c r="BA29" s="432"/>
      <c r="BB29" s="433"/>
      <c r="BC29" s="425" t="s">
        <v>179</v>
      </c>
      <c r="BD29" s="426"/>
      <c r="BE29" s="426"/>
      <c r="BF29" s="426"/>
      <c r="BG29" s="426"/>
      <c r="BH29" s="426"/>
      <c r="BI29" s="426"/>
      <c r="BJ29" s="426"/>
      <c r="BK29" s="426"/>
      <c r="BL29" s="426"/>
      <c r="BM29" s="427"/>
      <c r="BN29" s="445">
        <v>9146</v>
      </c>
      <c r="BO29" s="446"/>
      <c r="BP29" s="446"/>
      <c r="BQ29" s="446"/>
      <c r="BR29" s="446"/>
      <c r="BS29" s="446"/>
      <c r="BT29" s="446"/>
      <c r="BU29" s="447"/>
      <c r="BV29" s="445">
        <v>9146</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x14ac:dyDescent="0.2">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180</v>
      </c>
      <c r="X30" s="498"/>
      <c r="Y30" s="498"/>
      <c r="Z30" s="498"/>
      <c r="AA30" s="498"/>
      <c r="AB30" s="498"/>
      <c r="AC30" s="498"/>
      <c r="AD30" s="498"/>
      <c r="AE30" s="498"/>
      <c r="AF30" s="498"/>
      <c r="AG30" s="499"/>
      <c r="AH30" s="409">
        <v>100</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3133172</v>
      </c>
      <c r="BO30" s="449"/>
      <c r="BP30" s="449"/>
      <c r="BQ30" s="449"/>
      <c r="BR30" s="449"/>
      <c r="BS30" s="449"/>
      <c r="BT30" s="449"/>
      <c r="BU30" s="450"/>
      <c r="BV30" s="448">
        <v>2304568</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181</v>
      </c>
      <c r="D32" s="193"/>
      <c r="E32" s="193"/>
      <c r="F32" s="190"/>
      <c r="G32" s="190"/>
      <c r="H32" s="190"/>
      <c r="I32" s="190"/>
      <c r="J32" s="190"/>
      <c r="K32" s="190"/>
      <c r="L32" s="190"/>
      <c r="M32" s="190"/>
      <c r="N32" s="190"/>
      <c r="O32" s="190"/>
      <c r="P32" s="190"/>
      <c r="Q32" s="190"/>
      <c r="R32" s="190"/>
      <c r="S32" s="190"/>
      <c r="T32" s="190"/>
      <c r="U32" s="190" t="s">
        <v>182</v>
      </c>
      <c r="V32" s="190"/>
      <c r="W32" s="190"/>
      <c r="X32" s="190"/>
      <c r="Y32" s="190"/>
      <c r="Z32" s="190"/>
      <c r="AA32" s="190"/>
      <c r="AB32" s="190"/>
      <c r="AC32" s="190"/>
      <c r="AD32" s="190"/>
      <c r="AE32" s="190"/>
      <c r="AF32" s="190"/>
      <c r="AG32" s="190"/>
      <c r="AH32" s="190"/>
      <c r="AI32" s="190"/>
      <c r="AJ32" s="190"/>
      <c r="AK32" s="190"/>
      <c r="AL32" s="190"/>
      <c r="AM32" s="194" t="s">
        <v>183</v>
      </c>
      <c r="AN32" s="190"/>
      <c r="AO32" s="190"/>
      <c r="AP32" s="190"/>
      <c r="AQ32" s="190"/>
      <c r="AR32" s="190"/>
      <c r="AS32" s="194"/>
      <c r="AT32" s="194"/>
      <c r="AU32" s="194"/>
      <c r="AV32" s="194"/>
      <c r="AW32" s="194"/>
      <c r="AX32" s="194"/>
      <c r="AY32" s="194"/>
      <c r="AZ32" s="194"/>
      <c r="BA32" s="194"/>
      <c r="BB32" s="190"/>
      <c r="BC32" s="194"/>
      <c r="BD32" s="190"/>
      <c r="BE32" s="194" t="s">
        <v>184</v>
      </c>
      <c r="BF32" s="190"/>
      <c r="BG32" s="190"/>
      <c r="BH32" s="190"/>
      <c r="BI32" s="190"/>
      <c r="BJ32" s="194"/>
      <c r="BK32" s="194"/>
      <c r="BL32" s="194"/>
      <c r="BM32" s="194"/>
      <c r="BN32" s="194"/>
      <c r="BO32" s="194"/>
      <c r="BP32" s="194"/>
      <c r="BQ32" s="194"/>
      <c r="BR32" s="190"/>
      <c r="BS32" s="190"/>
      <c r="BT32" s="190"/>
      <c r="BU32" s="190"/>
      <c r="BV32" s="190"/>
      <c r="BW32" s="190" t="s">
        <v>185</v>
      </c>
      <c r="BX32" s="190"/>
      <c r="BY32" s="190"/>
      <c r="BZ32" s="190"/>
      <c r="CA32" s="190"/>
      <c r="CB32" s="194"/>
      <c r="CC32" s="194"/>
      <c r="CD32" s="194"/>
      <c r="CE32" s="194"/>
      <c r="CF32" s="194"/>
      <c r="CG32" s="194"/>
      <c r="CH32" s="194"/>
      <c r="CI32" s="194"/>
      <c r="CJ32" s="194"/>
      <c r="CK32" s="194"/>
      <c r="CL32" s="194"/>
      <c r="CM32" s="194"/>
      <c r="CN32" s="194"/>
      <c r="CO32" s="194" t="s">
        <v>186</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08" t="s">
        <v>187</v>
      </c>
      <c r="D33" s="408"/>
      <c r="E33" s="407" t="s">
        <v>188</v>
      </c>
      <c r="F33" s="407"/>
      <c r="G33" s="407"/>
      <c r="H33" s="407"/>
      <c r="I33" s="407"/>
      <c r="J33" s="407"/>
      <c r="K33" s="407"/>
      <c r="L33" s="407"/>
      <c r="M33" s="407"/>
      <c r="N33" s="407"/>
      <c r="O33" s="407"/>
      <c r="P33" s="407"/>
      <c r="Q33" s="407"/>
      <c r="R33" s="407"/>
      <c r="S33" s="407"/>
      <c r="T33" s="195"/>
      <c r="U33" s="408" t="s">
        <v>187</v>
      </c>
      <c r="V33" s="408"/>
      <c r="W33" s="407" t="s">
        <v>188</v>
      </c>
      <c r="X33" s="407"/>
      <c r="Y33" s="407"/>
      <c r="Z33" s="407"/>
      <c r="AA33" s="407"/>
      <c r="AB33" s="407"/>
      <c r="AC33" s="407"/>
      <c r="AD33" s="407"/>
      <c r="AE33" s="407"/>
      <c r="AF33" s="407"/>
      <c r="AG33" s="407"/>
      <c r="AH33" s="407"/>
      <c r="AI33" s="407"/>
      <c r="AJ33" s="407"/>
      <c r="AK33" s="407"/>
      <c r="AL33" s="195"/>
      <c r="AM33" s="408" t="s">
        <v>187</v>
      </c>
      <c r="AN33" s="408"/>
      <c r="AO33" s="407" t="s">
        <v>188</v>
      </c>
      <c r="AP33" s="407"/>
      <c r="AQ33" s="407"/>
      <c r="AR33" s="407"/>
      <c r="AS33" s="407"/>
      <c r="AT33" s="407"/>
      <c r="AU33" s="407"/>
      <c r="AV33" s="407"/>
      <c r="AW33" s="407"/>
      <c r="AX33" s="407"/>
      <c r="AY33" s="407"/>
      <c r="AZ33" s="407"/>
      <c r="BA33" s="407"/>
      <c r="BB33" s="407"/>
      <c r="BC33" s="407"/>
      <c r="BD33" s="196"/>
      <c r="BE33" s="407" t="s">
        <v>189</v>
      </c>
      <c r="BF33" s="407"/>
      <c r="BG33" s="407" t="s">
        <v>190</v>
      </c>
      <c r="BH33" s="407"/>
      <c r="BI33" s="407"/>
      <c r="BJ33" s="407"/>
      <c r="BK33" s="407"/>
      <c r="BL33" s="407"/>
      <c r="BM33" s="407"/>
      <c r="BN33" s="407"/>
      <c r="BO33" s="407"/>
      <c r="BP33" s="407"/>
      <c r="BQ33" s="407"/>
      <c r="BR33" s="407"/>
      <c r="BS33" s="407"/>
      <c r="BT33" s="407"/>
      <c r="BU33" s="407"/>
      <c r="BV33" s="196"/>
      <c r="BW33" s="408" t="s">
        <v>189</v>
      </c>
      <c r="BX33" s="408"/>
      <c r="BY33" s="407" t="s">
        <v>191</v>
      </c>
      <c r="BZ33" s="407"/>
      <c r="CA33" s="407"/>
      <c r="CB33" s="407"/>
      <c r="CC33" s="407"/>
      <c r="CD33" s="407"/>
      <c r="CE33" s="407"/>
      <c r="CF33" s="407"/>
      <c r="CG33" s="407"/>
      <c r="CH33" s="407"/>
      <c r="CI33" s="407"/>
      <c r="CJ33" s="407"/>
      <c r="CK33" s="407"/>
      <c r="CL33" s="407"/>
      <c r="CM33" s="407"/>
      <c r="CN33" s="195"/>
      <c r="CO33" s="408" t="s">
        <v>187</v>
      </c>
      <c r="CP33" s="408"/>
      <c r="CQ33" s="407" t="s">
        <v>192</v>
      </c>
      <c r="CR33" s="407"/>
      <c r="CS33" s="407"/>
      <c r="CT33" s="407"/>
      <c r="CU33" s="407"/>
      <c r="CV33" s="407"/>
      <c r="CW33" s="407"/>
      <c r="CX33" s="407"/>
      <c r="CY33" s="407"/>
      <c r="CZ33" s="407"/>
      <c r="DA33" s="407"/>
      <c r="DB33" s="407"/>
      <c r="DC33" s="407"/>
      <c r="DD33" s="407"/>
      <c r="DE33" s="407"/>
      <c r="DF33" s="195"/>
      <c r="DG33" s="406" t="s">
        <v>193</v>
      </c>
      <c r="DH33" s="406"/>
      <c r="DI33" s="197"/>
      <c r="DJ33" s="165"/>
      <c r="DK33" s="165"/>
      <c r="DL33" s="165"/>
      <c r="DM33" s="165"/>
      <c r="DN33" s="165"/>
      <c r="DO33" s="165"/>
    </row>
    <row r="34" spans="1:119" ht="32.25" customHeight="1" x14ac:dyDescent="0.15">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2</v>
      </c>
      <c r="V34" s="404"/>
      <c r="W34" s="403" t="str">
        <f>IF('各会計、関係団体の財政状況及び健全化判断比率'!B28="","",'各会計、関係団体の財政状況及び健全化判断比率'!B28)</f>
        <v>国民健康保険事業勘定特別会計</v>
      </c>
      <c r="X34" s="403"/>
      <c r="Y34" s="403"/>
      <c r="Z34" s="403"/>
      <c r="AA34" s="403"/>
      <c r="AB34" s="403"/>
      <c r="AC34" s="403"/>
      <c r="AD34" s="403"/>
      <c r="AE34" s="403"/>
      <c r="AF34" s="403"/>
      <c r="AG34" s="403"/>
      <c r="AH34" s="403"/>
      <c r="AI34" s="403"/>
      <c r="AJ34" s="403"/>
      <c r="AK34" s="403"/>
      <c r="AL34" s="193"/>
      <c r="AM34" s="404" t="str">
        <f>IF(AO34="","",MAX(C34:D43,U34:V43)+1)</f>
        <v/>
      </c>
      <c r="AN34" s="404"/>
      <c r="AO34" s="403"/>
      <c r="AP34" s="403"/>
      <c r="AQ34" s="403"/>
      <c r="AR34" s="403"/>
      <c r="AS34" s="403"/>
      <c r="AT34" s="403"/>
      <c r="AU34" s="403"/>
      <c r="AV34" s="403"/>
      <c r="AW34" s="403"/>
      <c r="AX34" s="403"/>
      <c r="AY34" s="403"/>
      <c r="AZ34" s="403"/>
      <c r="BA34" s="403"/>
      <c r="BB34" s="403"/>
      <c r="BC34" s="403"/>
      <c r="BD34" s="193"/>
      <c r="BE34" s="404">
        <f>IF(BG34="","",MAX(C34:D43,U34:V43,AM34:AN43)+1)</f>
        <v>7</v>
      </c>
      <c r="BF34" s="404"/>
      <c r="BG34" s="403" t="str">
        <f>IF('各会計、関係団体の財政状況及び健全化判断比率'!B33="","",'各会計、関係団体の財政状況及び健全化判断比率'!B33)</f>
        <v>農業集落排水事業特別会計</v>
      </c>
      <c r="BH34" s="403"/>
      <c r="BI34" s="403"/>
      <c r="BJ34" s="403"/>
      <c r="BK34" s="403"/>
      <c r="BL34" s="403"/>
      <c r="BM34" s="403"/>
      <c r="BN34" s="403"/>
      <c r="BO34" s="403"/>
      <c r="BP34" s="403"/>
      <c r="BQ34" s="403"/>
      <c r="BR34" s="403"/>
      <c r="BS34" s="403"/>
      <c r="BT34" s="403"/>
      <c r="BU34" s="403"/>
      <c r="BV34" s="193"/>
      <c r="BW34" s="404">
        <f>IF(BY34="","",MAX(C34:D43,U34:V43,AM34:AN43,BE34:BF43)+1)</f>
        <v>8</v>
      </c>
      <c r="BX34" s="404"/>
      <c r="BY34" s="403" t="str">
        <f>IF('各会計、関係団体の財政状況及び健全化判断比率'!B68="","",'各会計、関係団体の財政状況及び健全化判断比率'!B68)</f>
        <v>双葉地方広域市町村圏組合　一般会計</v>
      </c>
      <c r="BZ34" s="403"/>
      <c r="CA34" s="403"/>
      <c r="CB34" s="403"/>
      <c r="CC34" s="403"/>
      <c r="CD34" s="403"/>
      <c r="CE34" s="403"/>
      <c r="CF34" s="403"/>
      <c r="CG34" s="403"/>
      <c r="CH34" s="403"/>
      <c r="CI34" s="403"/>
      <c r="CJ34" s="403"/>
      <c r="CK34" s="403"/>
      <c r="CL34" s="403"/>
      <c r="CM34" s="403"/>
      <c r="CN34" s="193"/>
      <c r="CO34" s="404" t="str">
        <f>IF(CQ34="","",MAX(C34:D43,U34:V43,AM34:AN43,BE34:BF43,BW34:BX43)+1)</f>
        <v/>
      </c>
      <c r="CP34" s="404"/>
      <c r="CQ34" s="403" t="str">
        <f>IF('各会計、関係団体の財政状況及び健全化判断比率'!BS7="","",'各会計、関係団体の財政状況及び健全化判断比率'!BS7)</f>
        <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x14ac:dyDescent="0.15">
      <c r="A35" s="166"/>
      <c r="B35" s="192"/>
      <c r="C35" s="404" t="str">
        <f>IF(E35="","",C34+1)</f>
        <v/>
      </c>
      <c r="D35" s="404"/>
      <c r="E35" s="403" t="str">
        <f>IF('各会計、関係団体の財政状況及び健全化判断比率'!B8="","",'各会計、関係団体の財政状況及び健全化判断比率'!B8)</f>
        <v/>
      </c>
      <c r="F35" s="403"/>
      <c r="G35" s="403"/>
      <c r="H35" s="403"/>
      <c r="I35" s="403"/>
      <c r="J35" s="403"/>
      <c r="K35" s="403"/>
      <c r="L35" s="403"/>
      <c r="M35" s="403"/>
      <c r="N35" s="403"/>
      <c r="O35" s="403"/>
      <c r="P35" s="403"/>
      <c r="Q35" s="403"/>
      <c r="R35" s="403"/>
      <c r="S35" s="403"/>
      <c r="T35" s="193"/>
      <c r="U35" s="404">
        <f>IF(W35="","",U34+1)</f>
        <v>3</v>
      </c>
      <c r="V35" s="404"/>
      <c r="W35" s="403" t="str">
        <f>IF('各会計、関係団体の財政状況及び健全化判断比率'!B29="","",'各会計、関係団体の財政状況及び健全化判断比率'!B29)</f>
        <v>国民健康保険直営診療施設勘定特別会計</v>
      </c>
      <c r="X35" s="403"/>
      <c r="Y35" s="403"/>
      <c r="Z35" s="403"/>
      <c r="AA35" s="403"/>
      <c r="AB35" s="403"/>
      <c r="AC35" s="403"/>
      <c r="AD35" s="403"/>
      <c r="AE35" s="403"/>
      <c r="AF35" s="403"/>
      <c r="AG35" s="403"/>
      <c r="AH35" s="403"/>
      <c r="AI35" s="403"/>
      <c r="AJ35" s="403"/>
      <c r="AK35" s="403"/>
      <c r="AL35" s="193"/>
      <c r="AM35" s="404" t="str">
        <f t="shared" ref="AM35:AM43" si="0">IF(AO35="","",AM34+1)</f>
        <v/>
      </c>
      <c r="AN35" s="404"/>
      <c r="AO35" s="403"/>
      <c r="AP35" s="403"/>
      <c r="AQ35" s="403"/>
      <c r="AR35" s="403"/>
      <c r="AS35" s="403"/>
      <c r="AT35" s="403"/>
      <c r="AU35" s="403"/>
      <c r="AV35" s="403"/>
      <c r="AW35" s="403"/>
      <c r="AX35" s="403"/>
      <c r="AY35" s="403"/>
      <c r="AZ35" s="403"/>
      <c r="BA35" s="403"/>
      <c r="BB35" s="403"/>
      <c r="BC35" s="403"/>
      <c r="BD35" s="193"/>
      <c r="BE35" s="404" t="str">
        <f t="shared" ref="BE35:BE43" si="1">IF(BG35="","",BE34+1)</f>
        <v/>
      </c>
      <c r="BF35" s="404"/>
      <c r="BG35" s="403"/>
      <c r="BH35" s="403"/>
      <c r="BI35" s="403"/>
      <c r="BJ35" s="403"/>
      <c r="BK35" s="403"/>
      <c r="BL35" s="403"/>
      <c r="BM35" s="403"/>
      <c r="BN35" s="403"/>
      <c r="BO35" s="403"/>
      <c r="BP35" s="403"/>
      <c r="BQ35" s="403"/>
      <c r="BR35" s="403"/>
      <c r="BS35" s="403"/>
      <c r="BT35" s="403"/>
      <c r="BU35" s="403"/>
      <c r="BV35" s="193"/>
      <c r="BW35" s="404">
        <f t="shared" ref="BW35:BW43" si="2">IF(BY35="","",BW34+1)</f>
        <v>9</v>
      </c>
      <c r="BX35" s="404"/>
      <c r="BY35" s="403" t="str">
        <f>IF('各会計、関係団体の財政状況及び健全化判断比率'!B69="","",'各会計、関係団体の財政状況及び健全化判断比率'!B69)</f>
        <v>双葉地方広域市町村圏組合　下水道事業特別会計</v>
      </c>
      <c r="BZ35" s="403"/>
      <c r="CA35" s="403"/>
      <c r="CB35" s="403"/>
      <c r="CC35" s="403"/>
      <c r="CD35" s="403"/>
      <c r="CE35" s="403"/>
      <c r="CF35" s="403"/>
      <c r="CG35" s="403"/>
      <c r="CH35" s="403"/>
      <c r="CI35" s="403"/>
      <c r="CJ35" s="403"/>
      <c r="CK35" s="403"/>
      <c r="CL35" s="403"/>
      <c r="CM35" s="403"/>
      <c r="CN35" s="193"/>
      <c r="CO35" s="404" t="str">
        <f t="shared" ref="CO35:CO43" si="3">IF(CQ35="","",CO34+1)</f>
        <v/>
      </c>
      <c r="CP35" s="404"/>
      <c r="CQ35" s="403" t="str">
        <f>IF('各会計、関係団体の財政状況及び健全化判断比率'!BS8="","",'各会計、関係団体の財政状況及び健全化判断比率'!BS8)</f>
        <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x14ac:dyDescent="0.15">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4</v>
      </c>
      <c r="V36" s="404"/>
      <c r="W36" s="403" t="str">
        <f>IF('各会計、関係団体の財政状況及び健全化判断比率'!B30="","",'各会計、関係団体の財政状況及び健全化判断比率'!B30)</f>
        <v>介護保険事業勘定特別会計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10</v>
      </c>
      <c r="BX36" s="404"/>
      <c r="BY36" s="403" t="str">
        <f>IF('各会計、関係団体の財政状況及び健全化判断比率'!B70="","",'各会計、関係団体の財政状況及び健全化判断比率'!B70)</f>
        <v>公立小野町地方綜合病院企業団</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x14ac:dyDescent="0.15">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f t="shared" si="4"/>
        <v>5</v>
      </c>
      <c r="V37" s="404"/>
      <c r="W37" s="403" t="str">
        <f>IF('各会計、関係団体の財政状況及び健全化判断比率'!B31="","",'各会計、関係団体の財政状況及び健全化判断比率'!B31)</f>
        <v>介護サービス事業勘定特別会計</v>
      </c>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11</v>
      </c>
      <c r="BX37" s="404"/>
      <c r="BY37" s="403" t="str">
        <f>IF('各会計、関係団体の財政状況及び健全化判断比率'!B71="","",'各会計、関係団体の財政状況及び健全化判断比率'!B71)</f>
        <v>福島県後期高齢者医療広域連合　一般会計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x14ac:dyDescent="0.15">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f t="shared" si="4"/>
        <v>6</v>
      </c>
      <c r="V38" s="404"/>
      <c r="W38" s="403" t="str">
        <f>IF('各会計、関係団体の財政状況及び健全化判断比率'!B32="","",'各会計、関係団体の財政状況及び健全化判断比率'!B32)</f>
        <v>後期高齢者医療特別会計</v>
      </c>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12</v>
      </c>
      <c r="BX38" s="404"/>
      <c r="BY38" s="403" t="str">
        <f>IF('各会計、関係団体の財政状況及び健全化判断比率'!B72="","",'各会計、関係団体の財政状況及び健全化判断比率'!B72)</f>
        <v>福島県後期高齢者医療広域連合　後期高齢者医療特別会計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x14ac:dyDescent="0.15">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13</v>
      </c>
      <c r="BX39" s="404"/>
      <c r="BY39" s="403" t="str">
        <f>IF('各会計、関係団体の財政状況及び健全化判断比率'!B73="","",'各会計、関係団体の財政状況及び健全化判断比率'!B73)</f>
        <v>福島県市町村総合事務組合　一般会計</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x14ac:dyDescent="0.15">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14</v>
      </c>
      <c r="BX40" s="404"/>
      <c r="BY40" s="403" t="str">
        <f>IF('各会計、関係団体の財政状況及び健全化判断比率'!B74="","",'各会計、関係団体の財政状況及び健全化判断比率'!B74)</f>
        <v>福島県市町村総合事務組合　消防補償等特別会計</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x14ac:dyDescent="0.15">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f t="shared" si="2"/>
        <v>15</v>
      </c>
      <c r="BX41" s="404"/>
      <c r="BY41" s="403" t="str">
        <f>IF('各会計、関係団体の財政状況及び健全化判断比率'!B75="","",'各会計、関係団体の財政状況及び健全化判断比率'!B75)</f>
        <v>福島県市町村総合事務組合　消防賞じゅつ金特別会計</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x14ac:dyDescent="0.15">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f t="shared" si="2"/>
        <v>16</v>
      </c>
      <c r="BX42" s="404"/>
      <c r="BY42" s="403" t="str">
        <f>IF('各会計、関係団体の財政状況及び健全化判断比率'!B76="","",'各会計、関係団体の財政状況及び健全化判断比率'!B76)</f>
        <v>福島県市町村総合事務組合　非常勤職員公務災害補償特別会計</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x14ac:dyDescent="0.15">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f t="shared" si="2"/>
        <v>17</v>
      </c>
      <c r="BX43" s="404"/>
      <c r="BY43" s="403" t="str">
        <f>IF('各会計、関係団体の財政状況及び健全化判断比率'!B77="","",'各会計、関係団体の財政状況及び健全化判断比率'!B77)</f>
        <v>福島県市町村総合事務組合　自治会館管理特別会計</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194</v>
      </c>
      <c r="C46" s="165"/>
      <c r="D46" s="165"/>
      <c r="E46" s="165" t="s">
        <v>195</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196</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197</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198</v>
      </c>
    </row>
    <row r="50" spans="5:5" x14ac:dyDescent="0.15">
      <c r="E50" s="167" t="s">
        <v>199</v>
      </c>
    </row>
    <row r="51" spans="5:5" x14ac:dyDescent="0.15">
      <c r="E51" s="167" t="s">
        <v>200</v>
      </c>
    </row>
    <row r="52" spans="5:5" x14ac:dyDescent="0.15">
      <c r="E52" s="167" t="s">
        <v>201</v>
      </c>
    </row>
    <row r="53" spans="5:5" x14ac:dyDescent="0.15">
      <c r="E53" s="167" t="s">
        <v>202</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VldYpg8EyTzHhX6yIHQ9/YXLmQ71PbzR63z+i/+MtNxhb04il1VyweU8wiq4NDXAtDrckw/ma+weusgIEs5x1A==" saltValue="aF1sjeZleIg9/Fz9L9SH+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5" zoomScaleNormal="7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534</v>
      </c>
      <c r="G33" s="29" t="s">
        <v>535</v>
      </c>
      <c r="H33" s="29" t="s">
        <v>536</v>
      </c>
      <c r="I33" s="29" t="s">
        <v>537</v>
      </c>
      <c r="J33" s="30" t="s">
        <v>538</v>
      </c>
      <c r="K33" s="22"/>
      <c r="L33" s="22"/>
      <c r="M33" s="22"/>
      <c r="N33" s="22"/>
      <c r="O33" s="22"/>
      <c r="P33" s="22"/>
    </row>
    <row r="34" spans="1:16" ht="39" customHeight="1" x14ac:dyDescent="0.15">
      <c r="A34" s="22"/>
      <c r="B34" s="31"/>
      <c r="C34" s="1223" t="s">
        <v>544</v>
      </c>
      <c r="D34" s="1223"/>
      <c r="E34" s="1224"/>
      <c r="F34" s="32">
        <v>11.77</v>
      </c>
      <c r="G34" s="33">
        <v>11.69</v>
      </c>
      <c r="H34" s="33">
        <v>3.21</v>
      </c>
      <c r="I34" s="33">
        <v>5.08</v>
      </c>
      <c r="J34" s="34">
        <v>9.76</v>
      </c>
      <c r="K34" s="22"/>
      <c r="L34" s="22"/>
      <c r="M34" s="22"/>
      <c r="N34" s="22"/>
      <c r="O34" s="22"/>
      <c r="P34" s="22"/>
    </row>
    <row r="35" spans="1:16" ht="39" customHeight="1" x14ac:dyDescent="0.15">
      <c r="A35" s="22"/>
      <c r="B35" s="35"/>
      <c r="C35" s="1217" t="s">
        <v>545</v>
      </c>
      <c r="D35" s="1218"/>
      <c r="E35" s="1219"/>
      <c r="F35" s="36">
        <v>2.17</v>
      </c>
      <c r="G35" s="37">
        <v>0.28999999999999998</v>
      </c>
      <c r="H35" s="37">
        <v>1.41</v>
      </c>
      <c r="I35" s="37">
        <v>1.1100000000000001</v>
      </c>
      <c r="J35" s="38">
        <v>1.63</v>
      </c>
      <c r="K35" s="22"/>
      <c r="L35" s="22"/>
      <c r="M35" s="22"/>
      <c r="N35" s="22"/>
      <c r="O35" s="22"/>
      <c r="P35" s="22"/>
    </row>
    <row r="36" spans="1:16" ht="39" customHeight="1" x14ac:dyDescent="0.15">
      <c r="A36" s="22"/>
      <c r="B36" s="35"/>
      <c r="C36" s="1217" t="s">
        <v>546</v>
      </c>
      <c r="D36" s="1218"/>
      <c r="E36" s="1219"/>
      <c r="F36" s="36">
        <v>7.43</v>
      </c>
      <c r="G36" s="37">
        <v>9.9700000000000006</v>
      </c>
      <c r="H36" s="37">
        <v>8.25</v>
      </c>
      <c r="I36" s="37">
        <v>5.21</v>
      </c>
      <c r="J36" s="38">
        <v>1.45</v>
      </c>
      <c r="K36" s="22"/>
      <c r="L36" s="22"/>
      <c r="M36" s="22"/>
      <c r="N36" s="22"/>
      <c r="O36" s="22"/>
      <c r="P36" s="22"/>
    </row>
    <row r="37" spans="1:16" ht="39" customHeight="1" x14ac:dyDescent="0.15">
      <c r="A37" s="22"/>
      <c r="B37" s="35"/>
      <c r="C37" s="1217" t="s">
        <v>547</v>
      </c>
      <c r="D37" s="1218"/>
      <c r="E37" s="1219"/>
      <c r="F37" s="36">
        <v>0.02</v>
      </c>
      <c r="G37" s="37">
        <v>0.05</v>
      </c>
      <c r="H37" s="37">
        <v>0.01</v>
      </c>
      <c r="I37" s="37">
        <v>0.09</v>
      </c>
      <c r="J37" s="38">
        <v>1.38</v>
      </c>
      <c r="K37" s="22"/>
      <c r="L37" s="22"/>
      <c r="M37" s="22"/>
      <c r="N37" s="22"/>
      <c r="O37" s="22"/>
      <c r="P37" s="22"/>
    </row>
    <row r="38" spans="1:16" ht="39" customHeight="1" x14ac:dyDescent="0.15">
      <c r="A38" s="22"/>
      <c r="B38" s="35"/>
      <c r="C38" s="1217" t="s">
        <v>548</v>
      </c>
      <c r="D38" s="1218"/>
      <c r="E38" s="1219"/>
      <c r="F38" s="36">
        <v>0.96</v>
      </c>
      <c r="G38" s="37">
        <v>0.28000000000000003</v>
      </c>
      <c r="H38" s="37">
        <v>0.41</v>
      </c>
      <c r="I38" s="37">
        <v>0.51</v>
      </c>
      <c r="J38" s="38">
        <v>0.83</v>
      </c>
      <c r="K38" s="22"/>
      <c r="L38" s="22"/>
      <c r="M38" s="22"/>
      <c r="N38" s="22"/>
      <c r="O38" s="22"/>
      <c r="P38" s="22"/>
    </row>
    <row r="39" spans="1:16" ht="39" customHeight="1" x14ac:dyDescent="0.15">
      <c r="A39" s="22"/>
      <c r="B39" s="35"/>
      <c r="C39" s="1217" t="s">
        <v>549</v>
      </c>
      <c r="D39" s="1218"/>
      <c r="E39" s="1219"/>
      <c r="F39" s="36">
        <v>0</v>
      </c>
      <c r="G39" s="37">
        <v>0</v>
      </c>
      <c r="H39" s="37">
        <v>0</v>
      </c>
      <c r="I39" s="37">
        <v>0.02</v>
      </c>
      <c r="J39" s="38">
        <v>0</v>
      </c>
      <c r="K39" s="22"/>
      <c r="L39" s="22"/>
      <c r="M39" s="22"/>
      <c r="N39" s="22"/>
      <c r="O39" s="22"/>
      <c r="P39" s="22"/>
    </row>
    <row r="40" spans="1:16" ht="39" customHeight="1" x14ac:dyDescent="0.15">
      <c r="A40" s="22"/>
      <c r="B40" s="35"/>
      <c r="C40" s="1217" t="s">
        <v>550</v>
      </c>
      <c r="D40" s="1218"/>
      <c r="E40" s="1219"/>
      <c r="F40" s="36">
        <v>0</v>
      </c>
      <c r="G40" s="37">
        <v>0</v>
      </c>
      <c r="H40" s="37">
        <v>0</v>
      </c>
      <c r="I40" s="37">
        <v>0</v>
      </c>
      <c r="J40" s="38">
        <v>0</v>
      </c>
      <c r="K40" s="22"/>
      <c r="L40" s="22"/>
      <c r="M40" s="22"/>
      <c r="N40" s="22"/>
      <c r="O40" s="22"/>
      <c r="P40" s="22"/>
    </row>
    <row r="41" spans="1:16" ht="39" customHeight="1" x14ac:dyDescent="0.15">
      <c r="A41" s="22"/>
      <c r="B41" s="35"/>
      <c r="C41" s="1217"/>
      <c r="D41" s="1218"/>
      <c r="E41" s="1219"/>
      <c r="F41" s="36"/>
      <c r="G41" s="37"/>
      <c r="H41" s="37"/>
      <c r="I41" s="37"/>
      <c r="J41" s="38"/>
      <c r="K41" s="22"/>
      <c r="L41" s="22"/>
      <c r="M41" s="22"/>
      <c r="N41" s="22"/>
      <c r="O41" s="22"/>
      <c r="P41" s="22"/>
    </row>
    <row r="42" spans="1:16" ht="39" customHeight="1" x14ac:dyDescent="0.15">
      <c r="A42" s="22"/>
      <c r="B42" s="39"/>
      <c r="C42" s="1217" t="s">
        <v>551</v>
      </c>
      <c r="D42" s="1218"/>
      <c r="E42" s="1219"/>
      <c r="F42" s="36" t="s">
        <v>491</v>
      </c>
      <c r="G42" s="37" t="s">
        <v>491</v>
      </c>
      <c r="H42" s="37" t="s">
        <v>491</v>
      </c>
      <c r="I42" s="37" t="s">
        <v>491</v>
      </c>
      <c r="J42" s="38" t="s">
        <v>491</v>
      </c>
      <c r="K42" s="22"/>
      <c r="L42" s="22"/>
      <c r="M42" s="22"/>
      <c r="N42" s="22"/>
      <c r="O42" s="22"/>
      <c r="P42" s="22"/>
    </row>
    <row r="43" spans="1:16" ht="39" customHeight="1" thickBot="1" x14ac:dyDescent="0.2">
      <c r="A43" s="22"/>
      <c r="B43" s="40"/>
      <c r="C43" s="1220" t="s">
        <v>552</v>
      </c>
      <c r="D43" s="1221"/>
      <c r="E43" s="1222"/>
      <c r="F43" s="41" t="s">
        <v>491</v>
      </c>
      <c r="G43" s="42" t="s">
        <v>491</v>
      </c>
      <c r="H43" s="42" t="s">
        <v>491</v>
      </c>
      <c r="I43" s="42" t="s">
        <v>491</v>
      </c>
      <c r="J43" s="43" t="s">
        <v>491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x3X8yLfzEMDik8AXBF55sF9UNa7LLglwBJ1FcIvEggG/fN2HmqhE2uvmU9v+H0xGWSd2UUmI8GslE6oLBJOtNQ==" saltValue="IOgMbstBRvA5rqEkFWH+V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534</v>
      </c>
      <c r="L44" s="56" t="s">
        <v>535</v>
      </c>
      <c r="M44" s="56" t="s">
        <v>536</v>
      </c>
      <c r="N44" s="56" t="s">
        <v>537</v>
      </c>
      <c r="O44" s="57" t="s">
        <v>538</v>
      </c>
      <c r="P44" s="48"/>
      <c r="Q44" s="48"/>
      <c r="R44" s="48"/>
      <c r="S44" s="48"/>
      <c r="T44" s="48"/>
      <c r="U44" s="48"/>
    </row>
    <row r="45" spans="1:21" ht="30.75" customHeight="1" x14ac:dyDescent="0.15">
      <c r="A45" s="48"/>
      <c r="B45" s="1233" t="s">
        <v>11</v>
      </c>
      <c r="C45" s="1234"/>
      <c r="D45" s="58"/>
      <c r="E45" s="1239" t="s">
        <v>12</v>
      </c>
      <c r="F45" s="1239"/>
      <c r="G45" s="1239"/>
      <c r="H45" s="1239"/>
      <c r="I45" s="1239"/>
      <c r="J45" s="1240"/>
      <c r="K45" s="59">
        <v>318</v>
      </c>
      <c r="L45" s="60">
        <v>308</v>
      </c>
      <c r="M45" s="60">
        <v>285</v>
      </c>
      <c r="N45" s="60">
        <v>265</v>
      </c>
      <c r="O45" s="61">
        <v>279</v>
      </c>
      <c r="P45" s="48"/>
      <c r="Q45" s="48"/>
      <c r="R45" s="48"/>
      <c r="S45" s="48"/>
      <c r="T45" s="48"/>
      <c r="U45" s="48"/>
    </row>
    <row r="46" spans="1:21" ht="30.75" customHeight="1" x14ac:dyDescent="0.15">
      <c r="A46" s="48"/>
      <c r="B46" s="1235"/>
      <c r="C46" s="1236"/>
      <c r="D46" s="62"/>
      <c r="E46" s="1227" t="s">
        <v>13</v>
      </c>
      <c r="F46" s="1227"/>
      <c r="G46" s="1227"/>
      <c r="H46" s="1227"/>
      <c r="I46" s="1227"/>
      <c r="J46" s="1228"/>
      <c r="K46" s="63" t="s">
        <v>491</v>
      </c>
      <c r="L46" s="64" t="s">
        <v>491</v>
      </c>
      <c r="M46" s="64" t="s">
        <v>491</v>
      </c>
      <c r="N46" s="64" t="s">
        <v>491</v>
      </c>
      <c r="O46" s="65" t="s">
        <v>491</v>
      </c>
      <c r="P46" s="48"/>
      <c r="Q46" s="48"/>
      <c r="R46" s="48"/>
      <c r="S46" s="48"/>
      <c r="T46" s="48"/>
      <c r="U46" s="48"/>
    </row>
    <row r="47" spans="1:21" ht="30.75" customHeight="1" x14ac:dyDescent="0.15">
      <c r="A47" s="48"/>
      <c r="B47" s="1235"/>
      <c r="C47" s="1236"/>
      <c r="D47" s="62"/>
      <c r="E47" s="1227" t="s">
        <v>14</v>
      </c>
      <c r="F47" s="1227"/>
      <c r="G47" s="1227"/>
      <c r="H47" s="1227"/>
      <c r="I47" s="1227"/>
      <c r="J47" s="1228"/>
      <c r="K47" s="63" t="s">
        <v>491</v>
      </c>
      <c r="L47" s="64" t="s">
        <v>491</v>
      </c>
      <c r="M47" s="64" t="s">
        <v>491</v>
      </c>
      <c r="N47" s="64" t="s">
        <v>491</v>
      </c>
      <c r="O47" s="65" t="s">
        <v>491</v>
      </c>
      <c r="P47" s="48"/>
      <c r="Q47" s="48"/>
      <c r="R47" s="48"/>
      <c r="S47" s="48"/>
      <c r="T47" s="48"/>
      <c r="U47" s="48"/>
    </row>
    <row r="48" spans="1:21" ht="30.75" customHeight="1" x14ac:dyDescent="0.15">
      <c r="A48" s="48"/>
      <c r="B48" s="1235"/>
      <c r="C48" s="1236"/>
      <c r="D48" s="62"/>
      <c r="E48" s="1227" t="s">
        <v>15</v>
      </c>
      <c r="F48" s="1227"/>
      <c r="G48" s="1227"/>
      <c r="H48" s="1227"/>
      <c r="I48" s="1227"/>
      <c r="J48" s="1228"/>
      <c r="K48" s="63">
        <v>63</v>
      </c>
      <c r="L48" s="64">
        <v>63</v>
      </c>
      <c r="M48" s="64">
        <v>63</v>
      </c>
      <c r="N48" s="64">
        <v>63</v>
      </c>
      <c r="O48" s="65">
        <v>63</v>
      </c>
      <c r="P48" s="48"/>
      <c r="Q48" s="48"/>
      <c r="R48" s="48"/>
      <c r="S48" s="48"/>
      <c r="T48" s="48"/>
      <c r="U48" s="48"/>
    </row>
    <row r="49" spans="1:21" ht="30.75" customHeight="1" x14ac:dyDescent="0.15">
      <c r="A49" s="48"/>
      <c r="B49" s="1235"/>
      <c r="C49" s="1236"/>
      <c r="D49" s="62"/>
      <c r="E49" s="1227" t="s">
        <v>16</v>
      </c>
      <c r="F49" s="1227"/>
      <c r="G49" s="1227"/>
      <c r="H49" s="1227"/>
      <c r="I49" s="1227"/>
      <c r="J49" s="1228"/>
      <c r="K49" s="63">
        <v>6</v>
      </c>
      <c r="L49" s="64">
        <v>10</v>
      </c>
      <c r="M49" s="64">
        <v>8</v>
      </c>
      <c r="N49" s="64">
        <v>9</v>
      </c>
      <c r="O49" s="65">
        <v>9</v>
      </c>
      <c r="P49" s="48"/>
      <c r="Q49" s="48"/>
      <c r="R49" s="48"/>
      <c r="S49" s="48"/>
      <c r="T49" s="48"/>
      <c r="U49" s="48"/>
    </row>
    <row r="50" spans="1:21" ht="30.75" customHeight="1" x14ac:dyDescent="0.15">
      <c r="A50" s="48"/>
      <c r="B50" s="1235"/>
      <c r="C50" s="1236"/>
      <c r="D50" s="62"/>
      <c r="E50" s="1227" t="s">
        <v>17</v>
      </c>
      <c r="F50" s="1227"/>
      <c r="G50" s="1227"/>
      <c r="H50" s="1227"/>
      <c r="I50" s="1227"/>
      <c r="J50" s="1228"/>
      <c r="K50" s="63" t="s">
        <v>491</v>
      </c>
      <c r="L50" s="64" t="s">
        <v>491</v>
      </c>
      <c r="M50" s="64" t="s">
        <v>491</v>
      </c>
      <c r="N50" s="64" t="s">
        <v>491</v>
      </c>
      <c r="O50" s="65" t="s">
        <v>491</v>
      </c>
      <c r="P50" s="48"/>
      <c r="Q50" s="48"/>
      <c r="R50" s="48"/>
      <c r="S50" s="48"/>
      <c r="T50" s="48"/>
      <c r="U50" s="48"/>
    </row>
    <row r="51" spans="1:21" ht="30.75" customHeight="1" x14ac:dyDescent="0.15">
      <c r="A51" s="48"/>
      <c r="B51" s="1237"/>
      <c r="C51" s="1238"/>
      <c r="D51" s="66"/>
      <c r="E51" s="1227" t="s">
        <v>18</v>
      </c>
      <c r="F51" s="1227"/>
      <c r="G51" s="1227"/>
      <c r="H51" s="1227"/>
      <c r="I51" s="1227"/>
      <c r="J51" s="1228"/>
      <c r="K51" s="63" t="s">
        <v>491</v>
      </c>
      <c r="L51" s="64" t="s">
        <v>491</v>
      </c>
      <c r="M51" s="64" t="s">
        <v>491</v>
      </c>
      <c r="N51" s="64" t="s">
        <v>491</v>
      </c>
      <c r="O51" s="65" t="s">
        <v>491</v>
      </c>
      <c r="P51" s="48"/>
      <c r="Q51" s="48"/>
      <c r="R51" s="48"/>
      <c r="S51" s="48"/>
      <c r="T51" s="48"/>
      <c r="U51" s="48"/>
    </row>
    <row r="52" spans="1:21" ht="30.75" customHeight="1" x14ac:dyDescent="0.15">
      <c r="A52" s="48"/>
      <c r="B52" s="1225" t="s">
        <v>19</v>
      </c>
      <c r="C52" s="1226"/>
      <c r="D52" s="66"/>
      <c r="E52" s="1227" t="s">
        <v>20</v>
      </c>
      <c r="F52" s="1227"/>
      <c r="G52" s="1227"/>
      <c r="H52" s="1227"/>
      <c r="I52" s="1227"/>
      <c r="J52" s="1228"/>
      <c r="K52" s="63">
        <v>284</v>
      </c>
      <c r="L52" s="64">
        <v>288</v>
      </c>
      <c r="M52" s="64">
        <v>274</v>
      </c>
      <c r="N52" s="64">
        <v>252</v>
      </c>
      <c r="O52" s="65">
        <v>247</v>
      </c>
      <c r="P52" s="48"/>
      <c r="Q52" s="48"/>
      <c r="R52" s="48"/>
      <c r="S52" s="48"/>
      <c r="T52" s="48"/>
      <c r="U52" s="48"/>
    </row>
    <row r="53" spans="1:21" ht="30.75" customHeight="1" thickBot="1" x14ac:dyDescent="0.2">
      <c r="A53" s="48"/>
      <c r="B53" s="1229" t="s">
        <v>21</v>
      </c>
      <c r="C53" s="1230"/>
      <c r="D53" s="67"/>
      <c r="E53" s="1231" t="s">
        <v>22</v>
      </c>
      <c r="F53" s="1231"/>
      <c r="G53" s="1231"/>
      <c r="H53" s="1231"/>
      <c r="I53" s="1231"/>
      <c r="J53" s="1232"/>
      <c r="K53" s="68">
        <v>103</v>
      </c>
      <c r="L53" s="69">
        <v>93</v>
      </c>
      <c r="M53" s="69">
        <v>82</v>
      </c>
      <c r="N53" s="69">
        <v>85</v>
      </c>
      <c r="O53" s="70">
        <v>104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sjoVNDTrOrLOazAr2P/byiD56qbOw8K35Im01zABkGixZYvyU99xWt2kFL2xB37Jb3tsCwjzgRoNG4DeIXsqIA==" saltValue="tiBGPTDfHkzziVVeedtYQ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topLeftCell="A4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534</v>
      </c>
      <c r="J40" s="79" t="s">
        <v>535</v>
      </c>
      <c r="K40" s="79" t="s">
        <v>536</v>
      </c>
      <c r="L40" s="79" t="s">
        <v>537</v>
      </c>
      <c r="M40" s="80" t="s">
        <v>538</v>
      </c>
    </row>
    <row r="41" spans="2:13" ht="27.75" customHeight="1" x14ac:dyDescent="0.15">
      <c r="B41" s="1253" t="s">
        <v>24</v>
      </c>
      <c r="C41" s="1254"/>
      <c r="D41" s="81"/>
      <c r="E41" s="1255" t="s">
        <v>25</v>
      </c>
      <c r="F41" s="1255"/>
      <c r="G41" s="1255"/>
      <c r="H41" s="1256"/>
      <c r="I41" s="82">
        <v>2277</v>
      </c>
      <c r="J41" s="83">
        <v>2205</v>
      </c>
      <c r="K41" s="83">
        <v>2158</v>
      </c>
      <c r="L41" s="83">
        <v>2074</v>
      </c>
      <c r="M41" s="84">
        <v>2127</v>
      </c>
    </row>
    <row r="42" spans="2:13" ht="27.75" customHeight="1" x14ac:dyDescent="0.15">
      <c r="B42" s="1243"/>
      <c r="C42" s="1244"/>
      <c r="D42" s="85"/>
      <c r="E42" s="1247" t="s">
        <v>26</v>
      </c>
      <c r="F42" s="1247"/>
      <c r="G42" s="1247"/>
      <c r="H42" s="1248"/>
      <c r="I42" s="86">
        <v>0</v>
      </c>
      <c r="J42" s="87" t="s">
        <v>491</v>
      </c>
      <c r="K42" s="87" t="s">
        <v>491</v>
      </c>
      <c r="L42" s="87" t="s">
        <v>491</v>
      </c>
      <c r="M42" s="88" t="s">
        <v>491</v>
      </c>
    </row>
    <row r="43" spans="2:13" ht="27.75" customHeight="1" x14ac:dyDescent="0.15">
      <c r="B43" s="1243"/>
      <c r="C43" s="1244"/>
      <c r="D43" s="85"/>
      <c r="E43" s="1247" t="s">
        <v>27</v>
      </c>
      <c r="F43" s="1247"/>
      <c r="G43" s="1247"/>
      <c r="H43" s="1248"/>
      <c r="I43" s="86">
        <v>815</v>
      </c>
      <c r="J43" s="87">
        <v>768</v>
      </c>
      <c r="K43" s="87">
        <v>721</v>
      </c>
      <c r="L43" s="87">
        <v>672</v>
      </c>
      <c r="M43" s="88">
        <v>623</v>
      </c>
    </row>
    <row r="44" spans="2:13" ht="27.75" customHeight="1" x14ac:dyDescent="0.15">
      <c r="B44" s="1243"/>
      <c r="C44" s="1244"/>
      <c r="D44" s="85"/>
      <c r="E44" s="1247" t="s">
        <v>28</v>
      </c>
      <c r="F44" s="1247"/>
      <c r="G44" s="1247"/>
      <c r="H44" s="1248"/>
      <c r="I44" s="86">
        <v>71</v>
      </c>
      <c r="J44" s="87">
        <v>70</v>
      </c>
      <c r="K44" s="87">
        <v>62</v>
      </c>
      <c r="L44" s="87">
        <v>54</v>
      </c>
      <c r="M44" s="88">
        <v>47</v>
      </c>
    </row>
    <row r="45" spans="2:13" ht="27.75" customHeight="1" x14ac:dyDescent="0.15">
      <c r="B45" s="1243"/>
      <c r="C45" s="1244"/>
      <c r="D45" s="85"/>
      <c r="E45" s="1247" t="s">
        <v>29</v>
      </c>
      <c r="F45" s="1247"/>
      <c r="G45" s="1247"/>
      <c r="H45" s="1248"/>
      <c r="I45" s="86">
        <v>461</v>
      </c>
      <c r="J45" s="87">
        <v>425</v>
      </c>
      <c r="K45" s="87">
        <v>388</v>
      </c>
      <c r="L45" s="87">
        <v>379</v>
      </c>
      <c r="M45" s="88">
        <v>344</v>
      </c>
    </row>
    <row r="46" spans="2:13" ht="27.75" customHeight="1" x14ac:dyDescent="0.15">
      <c r="B46" s="1243"/>
      <c r="C46" s="1244"/>
      <c r="D46" s="89"/>
      <c r="E46" s="1247" t="s">
        <v>30</v>
      </c>
      <c r="F46" s="1247"/>
      <c r="G46" s="1247"/>
      <c r="H46" s="1248"/>
      <c r="I46" s="86" t="s">
        <v>491</v>
      </c>
      <c r="J46" s="87" t="s">
        <v>491</v>
      </c>
      <c r="K46" s="87" t="s">
        <v>491</v>
      </c>
      <c r="L46" s="87" t="s">
        <v>491</v>
      </c>
      <c r="M46" s="88" t="s">
        <v>491</v>
      </c>
    </row>
    <row r="47" spans="2:13" ht="27.75" customHeight="1" x14ac:dyDescent="0.15">
      <c r="B47" s="1243"/>
      <c r="C47" s="1244"/>
      <c r="D47" s="90"/>
      <c r="E47" s="1257" t="s">
        <v>31</v>
      </c>
      <c r="F47" s="1258"/>
      <c r="G47" s="1258"/>
      <c r="H47" s="1259"/>
      <c r="I47" s="86" t="s">
        <v>491</v>
      </c>
      <c r="J47" s="87" t="s">
        <v>491</v>
      </c>
      <c r="K47" s="87" t="s">
        <v>491</v>
      </c>
      <c r="L47" s="87" t="s">
        <v>491</v>
      </c>
      <c r="M47" s="88" t="s">
        <v>491</v>
      </c>
    </row>
    <row r="48" spans="2:13" ht="27.75" customHeight="1" x14ac:dyDescent="0.15">
      <c r="B48" s="1243"/>
      <c r="C48" s="1244"/>
      <c r="D48" s="85"/>
      <c r="E48" s="1247" t="s">
        <v>32</v>
      </c>
      <c r="F48" s="1247"/>
      <c r="G48" s="1247"/>
      <c r="H48" s="1248"/>
      <c r="I48" s="86" t="s">
        <v>491</v>
      </c>
      <c r="J48" s="87" t="s">
        <v>491</v>
      </c>
      <c r="K48" s="87" t="s">
        <v>491</v>
      </c>
      <c r="L48" s="87" t="s">
        <v>491</v>
      </c>
      <c r="M48" s="88" t="s">
        <v>491</v>
      </c>
    </row>
    <row r="49" spans="2:13" ht="27.75" customHeight="1" x14ac:dyDescent="0.15">
      <c r="B49" s="1245"/>
      <c r="C49" s="1246"/>
      <c r="D49" s="85"/>
      <c r="E49" s="1247" t="s">
        <v>33</v>
      </c>
      <c r="F49" s="1247"/>
      <c r="G49" s="1247"/>
      <c r="H49" s="1248"/>
      <c r="I49" s="86" t="s">
        <v>491</v>
      </c>
      <c r="J49" s="87" t="s">
        <v>491</v>
      </c>
      <c r="K49" s="87" t="s">
        <v>491</v>
      </c>
      <c r="L49" s="87" t="s">
        <v>491</v>
      </c>
      <c r="M49" s="88" t="s">
        <v>491</v>
      </c>
    </row>
    <row r="50" spans="2:13" ht="27.75" customHeight="1" x14ac:dyDescent="0.15">
      <c r="B50" s="1241" t="s">
        <v>34</v>
      </c>
      <c r="C50" s="1242"/>
      <c r="D50" s="91"/>
      <c r="E50" s="1247" t="s">
        <v>35</v>
      </c>
      <c r="F50" s="1247"/>
      <c r="G50" s="1247"/>
      <c r="H50" s="1248"/>
      <c r="I50" s="86">
        <v>1744</v>
      </c>
      <c r="J50" s="87">
        <v>1854</v>
      </c>
      <c r="K50" s="87">
        <v>2360</v>
      </c>
      <c r="L50" s="87">
        <v>2705</v>
      </c>
      <c r="M50" s="88">
        <v>3247</v>
      </c>
    </row>
    <row r="51" spans="2:13" ht="27.75" customHeight="1" x14ac:dyDescent="0.15">
      <c r="B51" s="1243"/>
      <c r="C51" s="1244"/>
      <c r="D51" s="85"/>
      <c r="E51" s="1247" t="s">
        <v>36</v>
      </c>
      <c r="F51" s="1247"/>
      <c r="G51" s="1247"/>
      <c r="H51" s="1248"/>
      <c r="I51" s="86" t="s">
        <v>491</v>
      </c>
      <c r="J51" s="87" t="s">
        <v>491</v>
      </c>
      <c r="K51" s="87" t="s">
        <v>491</v>
      </c>
      <c r="L51" s="87" t="s">
        <v>491</v>
      </c>
      <c r="M51" s="88" t="s">
        <v>491</v>
      </c>
    </row>
    <row r="52" spans="2:13" ht="27.75" customHeight="1" x14ac:dyDescent="0.15">
      <c r="B52" s="1245"/>
      <c r="C52" s="1246"/>
      <c r="D52" s="85"/>
      <c r="E52" s="1247" t="s">
        <v>37</v>
      </c>
      <c r="F52" s="1247"/>
      <c r="G52" s="1247"/>
      <c r="H52" s="1248"/>
      <c r="I52" s="86">
        <v>2509</v>
      </c>
      <c r="J52" s="87">
        <v>2439</v>
      </c>
      <c r="K52" s="87">
        <v>2370</v>
      </c>
      <c r="L52" s="87">
        <v>2250</v>
      </c>
      <c r="M52" s="88">
        <v>2312</v>
      </c>
    </row>
    <row r="53" spans="2:13" ht="27.75" customHeight="1" thickBot="1" x14ac:dyDescent="0.2">
      <c r="B53" s="1249" t="s">
        <v>38</v>
      </c>
      <c r="C53" s="1250"/>
      <c r="D53" s="92"/>
      <c r="E53" s="1251" t="s">
        <v>39</v>
      </c>
      <c r="F53" s="1251"/>
      <c r="G53" s="1251"/>
      <c r="H53" s="1252"/>
      <c r="I53" s="93">
        <v>-628</v>
      </c>
      <c r="J53" s="94">
        <v>-826</v>
      </c>
      <c r="K53" s="94">
        <v>-1402</v>
      </c>
      <c r="L53" s="94">
        <v>-1777</v>
      </c>
      <c r="M53" s="95">
        <v>-2418</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h9cixaYEodLb3sR3ubopkffbQcFvESfLVeKU17IDbugF2r6Kb8zf6IW+J35H5J/n3ioGFbolKnHd4kxiqUFtkA==" saltValue="MQaj6YuLXQ2IljxzUCvCI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topLeftCell="G1048576" zoomScale="75" zoomScaleNormal="7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536</v>
      </c>
      <c r="G54" s="104" t="s">
        <v>537</v>
      </c>
      <c r="H54" s="105" t="s">
        <v>538</v>
      </c>
    </row>
    <row r="55" spans="2:8" ht="52.5" customHeight="1" x14ac:dyDescent="0.15">
      <c r="B55" s="106"/>
      <c r="C55" s="1268" t="s">
        <v>42</v>
      </c>
      <c r="D55" s="1268"/>
      <c r="E55" s="1269"/>
      <c r="F55" s="107">
        <v>1053</v>
      </c>
      <c r="G55" s="107">
        <v>1044</v>
      </c>
      <c r="H55" s="108">
        <v>792</v>
      </c>
    </row>
    <row r="56" spans="2:8" ht="52.5" customHeight="1" x14ac:dyDescent="0.15">
      <c r="B56" s="109"/>
      <c r="C56" s="1270" t="s">
        <v>43</v>
      </c>
      <c r="D56" s="1270"/>
      <c r="E56" s="1271"/>
      <c r="F56" s="110">
        <v>9</v>
      </c>
      <c r="G56" s="110">
        <v>9</v>
      </c>
      <c r="H56" s="111">
        <v>9</v>
      </c>
    </row>
    <row r="57" spans="2:8" ht="53.25" customHeight="1" x14ac:dyDescent="0.15">
      <c r="B57" s="109"/>
      <c r="C57" s="1272" t="s">
        <v>44</v>
      </c>
      <c r="D57" s="1272"/>
      <c r="E57" s="1273"/>
      <c r="F57" s="112">
        <v>1980</v>
      </c>
      <c r="G57" s="112">
        <v>2305</v>
      </c>
      <c r="H57" s="113">
        <v>3133</v>
      </c>
    </row>
    <row r="58" spans="2:8" ht="45.75" customHeight="1" x14ac:dyDescent="0.15">
      <c r="B58" s="114"/>
      <c r="C58" s="1260" t="s">
        <v>45</v>
      </c>
      <c r="D58" s="1261"/>
      <c r="E58" s="1262"/>
      <c r="F58" s="115">
        <v>1000</v>
      </c>
      <c r="G58" s="115">
        <v>959</v>
      </c>
      <c r="H58" s="116">
        <v>1662</v>
      </c>
    </row>
    <row r="59" spans="2:8" ht="45.75" customHeight="1" x14ac:dyDescent="0.15">
      <c r="B59" s="114"/>
      <c r="C59" s="1260" t="s">
        <v>45</v>
      </c>
      <c r="D59" s="1261"/>
      <c r="E59" s="1262"/>
      <c r="F59" s="115">
        <v>0</v>
      </c>
      <c r="G59" s="115">
        <v>242</v>
      </c>
      <c r="H59" s="116">
        <v>242</v>
      </c>
    </row>
    <row r="60" spans="2:8" ht="45.75" customHeight="1" x14ac:dyDescent="0.15">
      <c r="B60" s="114"/>
      <c r="C60" s="1260" t="s">
        <v>45</v>
      </c>
      <c r="D60" s="1261"/>
      <c r="E60" s="1262"/>
      <c r="F60" s="115">
        <v>253</v>
      </c>
      <c r="G60" s="115">
        <v>233</v>
      </c>
      <c r="H60" s="116">
        <v>233</v>
      </c>
    </row>
    <row r="61" spans="2:8" ht="45.75" customHeight="1" x14ac:dyDescent="0.15">
      <c r="B61" s="114"/>
      <c r="C61" s="1260" t="s">
        <v>45</v>
      </c>
      <c r="D61" s="1261"/>
      <c r="E61" s="1262"/>
      <c r="F61" s="115">
        <v>0</v>
      </c>
      <c r="G61" s="115">
        <v>100</v>
      </c>
      <c r="H61" s="116">
        <v>200</v>
      </c>
    </row>
    <row r="62" spans="2:8" ht="45.75" customHeight="1" thickBot="1" x14ac:dyDescent="0.2">
      <c r="B62" s="117"/>
      <c r="C62" s="1263" t="s">
        <v>45</v>
      </c>
      <c r="D62" s="1264"/>
      <c r="E62" s="1265"/>
      <c r="F62" s="118">
        <v>161</v>
      </c>
      <c r="G62" s="118">
        <v>190</v>
      </c>
      <c r="H62" s="119">
        <v>184</v>
      </c>
    </row>
    <row r="63" spans="2:8" ht="52.5" customHeight="1" thickBot="1" x14ac:dyDescent="0.2">
      <c r="B63" s="120"/>
      <c r="C63" s="1266" t="s">
        <v>46</v>
      </c>
      <c r="D63" s="1266"/>
      <c r="E63" s="1267"/>
      <c r="F63" s="121">
        <v>3042</v>
      </c>
      <c r="G63" s="121">
        <v>3358</v>
      </c>
      <c r="H63" s="122">
        <v>3935</v>
      </c>
    </row>
    <row r="64" spans="2:8" ht="15" customHeight="1" x14ac:dyDescent="0.15"/>
    <row r="65" ht="0" hidden="1" customHeight="1" x14ac:dyDescent="0.15"/>
    <row r="66" ht="0" hidden="1" customHeight="1" x14ac:dyDescent="0.15"/>
  </sheetData>
  <sheetProtection algorithmName="SHA-512" hashValue="g4MDFk7fM2J6hdS/8HJ634rIEG9dhzilbqs2+X53/at7i+gUP8ury+PEwcJARvHVogTS16ZmfSuqcwy9LaJXcg==" saltValue="twHymwZ4YR6A0rD9n0Rft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12E0DE-2412-4B85-B539-06628C46D33D}">
  <sheetPr>
    <pageSetUpPr fitToPage="1"/>
  </sheetPr>
  <dimension ref="A1:WZM191"/>
  <sheetViews>
    <sheetView showGridLines="0" tabSelected="1" topLeftCell="A23" zoomScaleNormal="100" zoomScaleSheetLayoutView="55" workbookViewId="0">
      <selection activeCell="AN72" sqref="AN72:BO72"/>
    </sheetView>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565</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565</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566</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567</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7" t="s">
        <v>575</v>
      </c>
      <c r="AO43" s="1288"/>
      <c r="AP43" s="1288"/>
      <c r="AQ43" s="1288"/>
      <c r="AR43" s="1288"/>
      <c r="AS43" s="1288"/>
      <c r="AT43" s="1288"/>
      <c r="AU43" s="1288"/>
      <c r="AV43" s="1288"/>
      <c r="AW43" s="1288"/>
      <c r="AX43" s="1288"/>
      <c r="AY43" s="1288"/>
      <c r="AZ43" s="1288"/>
      <c r="BA43" s="1288"/>
      <c r="BB43" s="1288"/>
      <c r="BC43" s="1288"/>
      <c r="BD43" s="1288"/>
      <c r="BE43" s="1288"/>
      <c r="BF43" s="1288"/>
      <c r="BG43" s="1288"/>
      <c r="BH43" s="1288"/>
      <c r="BI43" s="1288"/>
      <c r="BJ43" s="1288"/>
      <c r="BK43" s="1288"/>
      <c r="BL43" s="1288"/>
      <c r="BM43" s="1288"/>
      <c r="BN43" s="1288"/>
      <c r="BO43" s="1288"/>
      <c r="BP43" s="1288"/>
      <c r="BQ43" s="1288"/>
      <c r="BR43" s="1288"/>
      <c r="BS43" s="1288"/>
      <c r="BT43" s="1288"/>
      <c r="BU43" s="1288"/>
      <c r="BV43" s="1288"/>
      <c r="BW43" s="1288"/>
      <c r="BX43" s="1288"/>
      <c r="BY43" s="1288"/>
      <c r="BZ43" s="1288"/>
      <c r="CA43" s="1288"/>
      <c r="CB43" s="1288"/>
      <c r="CC43" s="1288"/>
      <c r="CD43" s="1288"/>
      <c r="CE43" s="1288"/>
      <c r="CF43" s="1288"/>
      <c r="CG43" s="1288"/>
      <c r="CH43" s="1288"/>
      <c r="CI43" s="1288"/>
      <c r="CJ43" s="1288"/>
      <c r="CK43" s="1288"/>
      <c r="CL43" s="1288"/>
      <c r="CM43" s="1288"/>
      <c r="CN43" s="1288"/>
      <c r="CO43" s="1288"/>
      <c r="CP43" s="1288"/>
      <c r="CQ43" s="1288"/>
      <c r="CR43" s="1288"/>
      <c r="CS43" s="1288"/>
      <c r="CT43" s="1288"/>
      <c r="CU43" s="1288"/>
      <c r="CV43" s="1288"/>
      <c r="CW43" s="1288"/>
      <c r="CX43" s="1288"/>
      <c r="CY43" s="1288"/>
      <c r="CZ43" s="1288"/>
      <c r="DA43" s="1288"/>
      <c r="DB43" s="1288"/>
      <c r="DC43" s="1289"/>
    </row>
    <row r="44" spans="2:109" x14ac:dyDescent="0.15">
      <c r="B44" s="374"/>
      <c r="AN44" s="1290"/>
      <c r="AO44" s="1291"/>
      <c r="AP44" s="1291"/>
      <c r="AQ44" s="1291"/>
      <c r="AR44" s="1291"/>
      <c r="AS44" s="1291"/>
      <c r="AT44" s="1291"/>
      <c r="AU44" s="1291"/>
      <c r="AV44" s="1291"/>
      <c r="AW44" s="1291"/>
      <c r="AX44" s="1291"/>
      <c r="AY44" s="1291"/>
      <c r="AZ44" s="1291"/>
      <c r="BA44" s="1291"/>
      <c r="BB44" s="1291"/>
      <c r="BC44" s="1291"/>
      <c r="BD44" s="1291"/>
      <c r="BE44" s="1291"/>
      <c r="BF44" s="1291"/>
      <c r="BG44" s="1291"/>
      <c r="BH44" s="1291"/>
      <c r="BI44" s="1291"/>
      <c r="BJ44" s="1291"/>
      <c r="BK44" s="1291"/>
      <c r="BL44" s="1291"/>
      <c r="BM44" s="1291"/>
      <c r="BN44" s="1291"/>
      <c r="BO44" s="1291"/>
      <c r="BP44" s="1291"/>
      <c r="BQ44" s="1291"/>
      <c r="BR44" s="1291"/>
      <c r="BS44" s="1291"/>
      <c r="BT44" s="1291"/>
      <c r="BU44" s="1291"/>
      <c r="BV44" s="1291"/>
      <c r="BW44" s="1291"/>
      <c r="BX44" s="1291"/>
      <c r="BY44" s="1291"/>
      <c r="BZ44" s="1291"/>
      <c r="CA44" s="1291"/>
      <c r="CB44" s="1291"/>
      <c r="CC44" s="1291"/>
      <c r="CD44" s="1291"/>
      <c r="CE44" s="1291"/>
      <c r="CF44" s="1291"/>
      <c r="CG44" s="1291"/>
      <c r="CH44" s="1291"/>
      <c r="CI44" s="1291"/>
      <c r="CJ44" s="1291"/>
      <c r="CK44" s="1291"/>
      <c r="CL44" s="1291"/>
      <c r="CM44" s="1291"/>
      <c r="CN44" s="1291"/>
      <c r="CO44" s="1291"/>
      <c r="CP44" s="1291"/>
      <c r="CQ44" s="1291"/>
      <c r="CR44" s="1291"/>
      <c r="CS44" s="1291"/>
      <c r="CT44" s="1291"/>
      <c r="CU44" s="1291"/>
      <c r="CV44" s="1291"/>
      <c r="CW44" s="1291"/>
      <c r="CX44" s="1291"/>
      <c r="CY44" s="1291"/>
      <c r="CZ44" s="1291"/>
      <c r="DA44" s="1291"/>
      <c r="DB44" s="1291"/>
      <c r="DC44" s="1292"/>
    </row>
    <row r="45" spans="2:109" x14ac:dyDescent="0.15">
      <c r="B45" s="374"/>
      <c r="AN45" s="1290"/>
      <c r="AO45" s="1291"/>
      <c r="AP45" s="1291"/>
      <c r="AQ45" s="1291"/>
      <c r="AR45" s="1291"/>
      <c r="AS45" s="1291"/>
      <c r="AT45" s="1291"/>
      <c r="AU45" s="1291"/>
      <c r="AV45" s="1291"/>
      <c r="AW45" s="1291"/>
      <c r="AX45" s="1291"/>
      <c r="AY45" s="1291"/>
      <c r="AZ45" s="1291"/>
      <c r="BA45" s="1291"/>
      <c r="BB45" s="1291"/>
      <c r="BC45" s="1291"/>
      <c r="BD45" s="1291"/>
      <c r="BE45" s="1291"/>
      <c r="BF45" s="1291"/>
      <c r="BG45" s="1291"/>
      <c r="BH45" s="1291"/>
      <c r="BI45" s="1291"/>
      <c r="BJ45" s="1291"/>
      <c r="BK45" s="1291"/>
      <c r="BL45" s="1291"/>
      <c r="BM45" s="1291"/>
      <c r="BN45" s="1291"/>
      <c r="BO45" s="1291"/>
      <c r="BP45" s="1291"/>
      <c r="BQ45" s="1291"/>
      <c r="BR45" s="1291"/>
      <c r="BS45" s="1291"/>
      <c r="BT45" s="1291"/>
      <c r="BU45" s="1291"/>
      <c r="BV45" s="1291"/>
      <c r="BW45" s="1291"/>
      <c r="BX45" s="1291"/>
      <c r="BY45" s="1291"/>
      <c r="BZ45" s="1291"/>
      <c r="CA45" s="1291"/>
      <c r="CB45" s="1291"/>
      <c r="CC45" s="1291"/>
      <c r="CD45" s="1291"/>
      <c r="CE45" s="1291"/>
      <c r="CF45" s="1291"/>
      <c r="CG45" s="1291"/>
      <c r="CH45" s="1291"/>
      <c r="CI45" s="1291"/>
      <c r="CJ45" s="1291"/>
      <c r="CK45" s="1291"/>
      <c r="CL45" s="1291"/>
      <c r="CM45" s="1291"/>
      <c r="CN45" s="1291"/>
      <c r="CO45" s="1291"/>
      <c r="CP45" s="1291"/>
      <c r="CQ45" s="1291"/>
      <c r="CR45" s="1291"/>
      <c r="CS45" s="1291"/>
      <c r="CT45" s="1291"/>
      <c r="CU45" s="1291"/>
      <c r="CV45" s="1291"/>
      <c r="CW45" s="1291"/>
      <c r="CX45" s="1291"/>
      <c r="CY45" s="1291"/>
      <c r="CZ45" s="1291"/>
      <c r="DA45" s="1291"/>
      <c r="DB45" s="1291"/>
      <c r="DC45" s="1292"/>
    </row>
    <row r="46" spans="2:109" x14ac:dyDescent="0.15">
      <c r="B46" s="374"/>
      <c r="AN46" s="1290"/>
      <c r="AO46" s="1291"/>
      <c r="AP46" s="1291"/>
      <c r="AQ46" s="1291"/>
      <c r="AR46" s="1291"/>
      <c r="AS46" s="1291"/>
      <c r="AT46" s="1291"/>
      <c r="AU46" s="1291"/>
      <c r="AV46" s="1291"/>
      <c r="AW46" s="1291"/>
      <c r="AX46" s="1291"/>
      <c r="AY46" s="1291"/>
      <c r="AZ46" s="1291"/>
      <c r="BA46" s="1291"/>
      <c r="BB46" s="1291"/>
      <c r="BC46" s="1291"/>
      <c r="BD46" s="1291"/>
      <c r="BE46" s="1291"/>
      <c r="BF46" s="1291"/>
      <c r="BG46" s="1291"/>
      <c r="BH46" s="1291"/>
      <c r="BI46" s="1291"/>
      <c r="BJ46" s="1291"/>
      <c r="BK46" s="1291"/>
      <c r="BL46" s="1291"/>
      <c r="BM46" s="1291"/>
      <c r="BN46" s="1291"/>
      <c r="BO46" s="1291"/>
      <c r="BP46" s="1291"/>
      <c r="BQ46" s="1291"/>
      <c r="BR46" s="1291"/>
      <c r="BS46" s="1291"/>
      <c r="BT46" s="1291"/>
      <c r="BU46" s="1291"/>
      <c r="BV46" s="1291"/>
      <c r="BW46" s="1291"/>
      <c r="BX46" s="1291"/>
      <c r="BY46" s="1291"/>
      <c r="BZ46" s="1291"/>
      <c r="CA46" s="1291"/>
      <c r="CB46" s="1291"/>
      <c r="CC46" s="1291"/>
      <c r="CD46" s="1291"/>
      <c r="CE46" s="1291"/>
      <c r="CF46" s="1291"/>
      <c r="CG46" s="1291"/>
      <c r="CH46" s="1291"/>
      <c r="CI46" s="1291"/>
      <c r="CJ46" s="1291"/>
      <c r="CK46" s="1291"/>
      <c r="CL46" s="1291"/>
      <c r="CM46" s="1291"/>
      <c r="CN46" s="1291"/>
      <c r="CO46" s="1291"/>
      <c r="CP46" s="1291"/>
      <c r="CQ46" s="1291"/>
      <c r="CR46" s="1291"/>
      <c r="CS46" s="1291"/>
      <c r="CT46" s="1291"/>
      <c r="CU46" s="1291"/>
      <c r="CV46" s="1291"/>
      <c r="CW46" s="1291"/>
      <c r="CX46" s="1291"/>
      <c r="CY46" s="1291"/>
      <c r="CZ46" s="1291"/>
      <c r="DA46" s="1291"/>
      <c r="DB46" s="1291"/>
      <c r="DC46" s="1292"/>
    </row>
    <row r="47" spans="2:109" x14ac:dyDescent="0.15">
      <c r="B47" s="374"/>
      <c r="AN47" s="1293"/>
      <c r="AO47" s="1294"/>
      <c r="AP47" s="1294"/>
      <c r="AQ47" s="1294"/>
      <c r="AR47" s="1294"/>
      <c r="AS47" s="1294"/>
      <c r="AT47" s="1294"/>
      <c r="AU47" s="1294"/>
      <c r="AV47" s="1294"/>
      <c r="AW47" s="1294"/>
      <c r="AX47" s="1294"/>
      <c r="AY47" s="1294"/>
      <c r="AZ47" s="1294"/>
      <c r="BA47" s="1294"/>
      <c r="BB47" s="1294"/>
      <c r="BC47" s="1294"/>
      <c r="BD47" s="1294"/>
      <c r="BE47" s="1294"/>
      <c r="BF47" s="1294"/>
      <c r="BG47" s="1294"/>
      <c r="BH47" s="1294"/>
      <c r="BI47" s="1294"/>
      <c r="BJ47" s="1294"/>
      <c r="BK47" s="1294"/>
      <c r="BL47" s="1294"/>
      <c r="BM47" s="1294"/>
      <c r="BN47" s="1294"/>
      <c r="BO47" s="1294"/>
      <c r="BP47" s="1294"/>
      <c r="BQ47" s="1294"/>
      <c r="BR47" s="1294"/>
      <c r="BS47" s="1294"/>
      <c r="BT47" s="1294"/>
      <c r="BU47" s="1294"/>
      <c r="BV47" s="1294"/>
      <c r="BW47" s="1294"/>
      <c r="BX47" s="1294"/>
      <c r="BY47" s="1294"/>
      <c r="BZ47" s="1294"/>
      <c r="CA47" s="1294"/>
      <c r="CB47" s="1294"/>
      <c r="CC47" s="1294"/>
      <c r="CD47" s="1294"/>
      <c r="CE47" s="1294"/>
      <c r="CF47" s="1294"/>
      <c r="CG47" s="1294"/>
      <c r="CH47" s="1294"/>
      <c r="CI47" s="1294"/>
      <c r="CJ47" s="1294"/>
      <c r="CK47" s="1294"/>
      <c r="CL47" s="1294"/>
      <c r="CM47" s="1294"/>
      <c r="CN47" s="1294"/>
      <c r="CO47" s="1294"/>
      <c r="CP47" s="1294"/>
      <c r="CQ47" s="1294"/>
      <c r="CR47" s="1294"/>
      <c r="CS47" s="1294"/>
      <c r="CT47" s="1294"/>
      <c r="CU47" s="1294"/>
      <c r="CV47" s="1294"/>
      <c r="CW47" s="1294"/>
      <c r="CX47" s="1294"/>
      <c r="CY47" s="1294"/>
      <c r="CZ47" s="1294"/>
      <c r="DA47" s="1294"/>
      <c r="DB47" s="1294"/>
      <c r="DC47" s="1295"/>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568</v>
      </c>
    </row>
    <row r="50" spans="1:109" x14ac:dyDescent="0.15">
      <c r="B50" s="374"/>
      <c r="G50" s="1280"/>
      <c r="H50" s="1280"/>
      <c r="I50" s="1280"/>
      <c r="J50" s="1280"/>
      <c r="K50" s="384"/>
      <c r="L50" s="384"/>
      <c r="M50" s="385"/>
      <c r="N50" s="385"/>
      <c r="AN50" s="1283"/>
      <c r="AO50" s="1284"/>
      <c r="AP50" s="1284"/>
      <c r="AQ50" s="1284"/>
      <c r="AR50" s="1284"/>
      <c r="AS50" s="1284"/>
      <c r="AT50" s="1284"/>
      <c r="AU50" s="1284"/>
      <c r="AV50" s="1284"/>
      <c r="AW50" s="1284"/>
      <c r="AX50" s="1284"/>
      <c r="AY50" s="1284"/>
      <c r="AZ50" s="1284"/>
      <c r="BA50" s="1284"/>
      <c r="BB50" s="1284"/>
      <c r="BC50" s="1284"/>
      <c r="BD50" s="1284"/>
      <c r="BE50" s="1284"/>
      <c r="BF50" s="1284"/>
      <c r="BG50" s="1284"/>
      <c r="BH50" s="1284"/>
      <c r="BI50" s="1284"/>
      <c r="BJ50" s="1284"/>
      <c r="BK50" s="1284"/>
      <c r="BL50" s="1284"/>
      <c r="BM50" s="1284"/>
      <c r="BN50" s="1284"/>
      <c r="BO50" s="1285"/>
      <c r="BP50" s="1279" t="s">
        <v>534</v>
      </c>
      <c r="BQ50" s="1279"/>
      <c r="BR50" s="1279"/>
      <c r="BS50" s="1279"/>
      <c r="BT50" s="1279"/>
      <c r="BU50" s="1279"/>
      <c r="BV50" s="1279"/>
      <c r="BW50" s="1279"/>
      <c r="BX50" s="1279" t="s">
        <v>535</v>
      </c>
      <c r="BY50" s="1279"/>
      <c r="BZ50" s="1279"/>
      <c r="CA50" s="1279"/>
      <c r="CB50" s="1279"/>
      <c r="CC50" s="1279"/>
      <c r="CD50" s="1279"/>
      <c r="CE50" s="1279"/>
      <c r="CF50" s="1279" t="s">
        <v>536</v>
      </c>
      <c r="CG50" s="1279"/>
      <c r="CH50" s="1279"/>
      <c r="CI50" s="1279"/>
      <c r="CJ50" s="1279"/>
      <c r="CK50" s="1279"/>
      <c r="CL50" s="1279"/>
      <c r="CM50" s="1279"/>
      <c r="CN50" s="1279" t="s">
        <v>537</v>
      </c>
      <c r="CO50" s="1279"/>
      <c r="CP50" s="1279"/>
      <c r="CQ50" s="1279"/>
      <c r="CR50" s="1279"/>
      <c r="CS50" s="1279"/>
      <c r="CT50" s="1279"/>
      <c r="CU50" s="1279"/>
      <c r="CV50" s="1279" t="s">
        <v>538</v>
      </c>
      <c r="CW50" s="1279"/>
      <c r="CX50" s="1279"/>
      <c r="CY50" s="1279"/>
      <c r="CZ50" s="1279"/>
      <c r="DA50" s="1279"/>
      <c r="DB50" s="1279"/>
      <c r="DC50" s="1279"/>
    </row>
    <row r="51" spans="1:109" ht="13.5" customHeight="1" x14ac:dyDescent="0.15">
      <c r="B51" s="374"/>
      <c r="G51" s="1282"/>
      <c r="H51" s="1282"/>
      <c r="I51" s="1296"/>
      <c r="J51" s="1296"/>
      <c r="K51" s="1281"/>
      <c r="L51" s="1281"/>
      <c r="M51" s="1281"/>
      <c r="N51" s="1281"/>
      <c r="AM51" s="383"/>
      <c r="AN51" s="1277" t="s">
        <v>569</v>
      </c>
      <c r="AO51" s="1277"/>
      <c r="AP51" s="1277"/>
      <c r="AQ51" s="1277"/>
      <c r="AR51" s="1277"/>
      <c r="AS51" s="1277"/>
      <c r="AT51" s="1277"/>
      <c r="AU51" s="1277"/>
      <c r="AV51" s="1277"/>
      <c r="AW51" s="1277"/>
      <c r="AX51" s="1277"/>
      <c r="AY51" s="1277"/>
      <c r="AZ51" s="1277"/>
      <c r="BA51" s="1277"/>
      <c r="BB51" s="1277" t="s">
        <v>570</v>
      </c>
      <c r="BC51" s="1277"/>
      <c r="BD51" s="1277"/>
      <c r="BE51" s="1277"/>
      <c r="BF51" s="1277"/>
      <c r="BG51" s="1277"/>
      <c r="BH51" s="1277"/>
      <c r="BI51" s="1277"/>
      <c r="BJ51" s="1277"/>
      <c r="BK51" s="1277"/>
      <c r="BL51" s="1277"/>
      <c r="BM51" s="1277"/>
      <c r="BN51" s="1277"/>
      <c r="BO51" s="1277"/>
      <c r="BP51" s="1286"/>
      <c r="BQ51" s="1274"/>
      <c r="BR51" s="1274"/>
      <c r="BS51" s="1274"/>
      <c r="BT51" s="1274"/>
      <c r="BU51" s="1274"/>
      <c r="BV51" s="1274"/>
      <c r="BW51" s="1274"/>
      <c r="BX51" s="1286"/>
      <c r="BY51" s="1274"/>
      <c r="BZ51" s="1274"/>
      <c r="CA51" s="1274"/>
      <c r="CB51" s="1274"/>
      <c r="CC51" s="1274"/>
      <c r="CD51" s="1274"/>
      <c r="CE51" s="1274"/>
      <c r="CF51" s="1286"/>
      <c r="CG51" s="1274"/>
      <c r="CH51" s="1274"/>
      <c r="CI51" s="1274"/>
      <c r="CJ51" s="1274"/>
      <c r="CK51" s="1274"/>
      <c r="CL51" s="1274"/>
      <c r="CM51" s="1274"/>
      <c r="CN51" s="1274"/>
      <c r="CO51" s="1274"/>
      <c r="CP51" s="1274"/>
      <c r="CQ51" s="1274"/>
      <c r="CR51" s="1274"/>
      <c r="CS51" s="1274"/>
      <c r="CT51" s="1274"/>
      <c r="CU51" s="1274"/>
      <c r="CV51" s="1286"/>
      <c r="CW51" s="1274"/>
      <c r="CX51" s="1274"/>
      <c r="CY51" s="1274"/>
      <c r="CZ51" s="1274"/>
      <c r="DA51" s="1274"/>
      <c r="DB51" s="1274"/>
      <c r="DC51" s="1274"/>
    </row>
    <row r="52" spans="1:109" x14ac:dyDescent="0.15">
      <c r="B52" s="374"/>
      <c r="G52" s="1282"/>
      <c r="H52" s="1282"/>
      <c r="I52" s="1296"/>
      <c r="J52" s="1296"/>
      <c r="K52" s="1281"/>
      <c r="L52" s="1281"/>
      <c r="M52" s="1281"/>
      <c r="N52" s="1281"/>
      <c r="AM52" s="383"/>
      <c r="AN52" s="1277"/>
      <c r="AO52" s="1277"/>
      <c r="AP52" s="1277"/>
      <c r="AQ52" s="1277"/>
      <c r="AR52" s="1277"/>
      <c r="AS52" s="1277"/>
      <c r="AT52" s="1277"/>
      <c r="AU52" s="1277"/>
      <c r="AV52" s="1277"/>
      <c r="AW52" s="1277"/>
      <c r="AX52" s="1277"/>
      <c r="AY52" s="1277"/>
      <c r="AZ52" s="1277"/>
      <c r="BA52" s="1277"/>
      <c r="BB52" s="1277"/>
      <c r="BC52" s="1277"/>
      <c r="BD52" s="1277"/>
      <c r="BE52" s="1277"/>
      <c r="BF52" s="1277"/>
      <c r="BG52" s="1277"/>
      <c r="BH52" s="1277"/>
      <c r="BI52" s="1277"/>
      <c r="BJ52" s="1277"/>
      <c r="BK52" s="1277"/>
      <c r="BL52" s="1277"/>
      <c r="BM52" s="1277"/>
      <c r="BN52" s="1277"/>
      <c r="BO52" s="1277"/>
      <c r="BP52" s="1274"/>
      <c r="BQ52" s="1274"/>
      <c r="BR52" s="1274"/>
      <c r="BS52" s="1274"/>
      <c r="BT52" s="1274"/>
      <c r="BU52" s="1274"/>
      <c r="BV52" s="1274"/>
      <c r="BW52" s="1274"/>
      <c r="BX52" s="1274"/>
      <c r="BY52" s="1274"/>
      <c r="BZ52" s="1274"/>
      <c r="CA52" s="1274"/>
      <c r="CB52" s="1274"/>
      <c r="CC52" s="1274"/>
      <c r="CD52" s="1274"/>
      <c r="CE52" s="1274"/>
      <c r="CF52" s="1274"/>
      <c r="CG52" s="1274"/>
      <c r="CH52" s="1274"/>
      <c r="CI52" s="1274"/>
      <c r="CJ52" s="1274"/>
      <c r="CK52" s="1274"/>
      <c r="CL52" s="1274"/>
      <c r="CM52" s="1274"/>
      <c r="CN52" s="1274"/>
      <c r="CO52" s="1274"/>
      <c r="CP52" s="1274"/>
      <c r="CQ52" s="1274"/>
      <c r="CR52" s="1274"/>
      <c r="CS52" s="1274"/>
      <c r="CT52" s="1274"/>
      <c r="CU52" s="1274"/>
      <c r="CV52" s="1274"/>
      <c r="CW52" s="1274"/>
      <c r="CX52" s="1274"/>
      <c r="CY52" s="1274"/>
      <c r="CZ52" s="1274"/>
      <c r="DA52" s="1274"/>
      <c r="DB52" s="1274"/>
      <c r="DC52" s="1274"/>
    </row>
    <row r="53" spans="1:109" x14ac:dyDescent="0.15">
      <c r="A53" s="382"/>
      <c r="B53" s="374"/>
      <c r="G53" s="1282"/>
      <c r="H53" s="1282"/>
      <c r="I53" s="1280"/>
      <c r="J53" s="1280"/>
      <c r="K53" s="1281"/>
      <c r="L53" s="1281"/>
      <c r="M53" s="1281"/>
      <c r="N53" s="1281"/>
      <c r="AM53" s="383"/>
      <c r="AN53" s="1277"/>
      <c r="AO53" s="1277"/>
      <c r="AP53" s="1277"/>
      <c r="AQ53" s="1277"/>
      <c r="AR53" s="1277"/>
      <c r="AS53" s="1277"/>
      <c r="AT53" s="1277"/>
      <c r="AU53" s="1277"/>
      <c r="AV53" s="1277"/>
      <c r="AW53" s="1277"/>
      <c r="AX53" s="1277"/>
      <c r="AY53" s="1277"/>
      <c r="AZ53" s="1277"/>
      <c r="BA53" s="1277"/>
      <c r="BB53" s="1277" t="s">
        <v>571</v>
      </c>
      <c r="BC53" s="1277"/>
      <c r="BD53" s="1277"/>
      <c r="BE53" s="1277"/>
      <c r="BF53" s="1277"/>
      <c r="BG53" s="1277"/>
      <c r="BH53" s="1277"/>
      <c r="BI53" s="1277"/>
      <c r="BJ53" s="1277"/>
      <c r="BK53" s="1277"/>
      <c r="BL53" s="1277"/>
      <c r="BM53" s="1277"/>
      <c r="BN53" s="1277"/>
      <c r="BO53" s="1277"/>
      <c r="BP53" s="1286"/>
      <c r="BQ53" s="1274"/>
      <c r="BR53" s="1274"/>
      <c r="BS53" s="1274"/>
      <c r="BT53" s="1274"/>
      <c r="BU53" s="1274"/>
      <c r="BV53" s="1274"/>
      <c r="BW53" s="1274"/>
      <c r="BX53" s="1286"/>
      <c r="BY53" s="1274"/>
      <c r="BZ53" s="1274"/>
      <c r="CA53" s="1274"/>
      <c r="CB53" s="1274"/>
      <c r="CC53" s="1274"/>
      <c r="CD53" s="1274"/>
      <c r="CE53" s="1274"/>
      <c r="CF53" s="1286"/>
      <c r="CG53" s="1274"/>
      <c r="CH53" s="1274"/>
      <c r="CI53" s="1274"/>
      <c r="CJ53" s="1274"/>
      <c r="CK53" s="1274"/>
      <c r="CL53" s="1274"/>
      <c r="CM53" s="1274"/>
      <c r="CN53" s="1274">
        <v>54.3</v>
      </c>
      <c r="CO53" s="1274"/>
      <c r="CP53" s="1274"/>
      <c r="CQ53" s="1274"/>
      <c r="CR53" s="1274"/>
      <c r="CS53" s="1274"/>
      <c r="CT53" s="1274"/>
      <c r="CU53" s="1274"/>
      <c r="CV53" s="1286"/>
      <c r="CW53" s="1274"/>
      <c r="CX53" s="1274"/>
      <c r="CY53" s="1274"/>
      <c r="CZ53" s="1274"/>
      <c r="DA53" s="1274"/>
      <c r="DB53" s="1274"/>
      <c r="DC53" s="1274"/>
    </row>
    <row r="54" spans="1:109" x14ac:dyDescent="0.15">
      <c r="A54" s="382"/>
      <c r="B54" s="374"/>
      <c r="G54" s="1282"/>
      <c r="H54" s="1282"/>
      <c r="I54" s="1280"/>
      <c r="J54" s="1280"/>
      <c r="K54" s="1281"/>
      <c r="L54" s="1281"/>
      <c r="M54" s="1281"/>
      <c r="N54" s="1281"/>
      <c r="AM54" s="383"/>
      <c r="AN54" s="1277"/>
      <c r="AO54" s="1277"/>
      <c r="AP54" s="1277"/>
      <c r="AQ54" s="1277"/>
      <c r="AR54" s="1277"/>
      <c r="AS54" s="1277"/>
      <c r="AT54" s="1277"/>
      <c r="AU54" s="1277"/>
      <c r="AV54" s="1277"/>
      <c r="AW54" s="1277"/>
      <c r="AX54" s="1277"/>
      <c r="AY54" s="1277"/>
      <c r="AZ54" s="1277"/>
      <c r="BA54" s="1277"/>
      <c r="BB54" s="1277"/>
      <c r="BC54" s="1277"/>
      <c r="BD54" s="1277"/>
      <c r="BE54" s="1277"/>
      <c r="BF54" s="1277"/>
      <c r="BG54" s="1277"/>
      <c r="BH54" s="1277"/>
      <c r="BI54" s="1277"/>
      <c r="BJ54" s="1277"/>
      <c r="BK54" s="1277"/>
      <c r="BL54" s="1277"/>
      <c r="BM54" s="1277"/>
      <c r="BN54" s="1277"/>
      <c r="BO54" s="1277"/>
      <c r="BP54" s="1274"/>
      <c r="BQ54" s="1274"/>
      <c r="BR54" s="1274"/>
      <c r="BS54" s="1274"/>
      <c r="BT54" s="1274"/>
      <c r="BU54" s="1274"/>
      <c r="BV54" s="1274"/>
      <c r="BW54" s="1274"/>
      <c r="BX54" s="1274"/>
      <c r="BY54" s="1274"/>
      <c r="BZ54" s="1274"/>
      <c r="CA54" s="1274"/>
      <c r="CB54" s="1274"/>
      <c r="CC54" s="1274"/>
      <c r="CD54" s="1274"/>
      <c r="CE54" s="1274"/>
      <c r="CF54" s="1274"/>
      <c r="CG54" s="1274"/>
      <c r="CH54" s="1274"/>
      <c r="CI54" s="1274"/>
      <c r="CJ54" s="1274"/>
      <c r="CK54" s="1274"/>
      <c r="CL54" s="1274"/>
      <c r="CM54" s="1274"/>
      <c r="CN54" s="1274"/>
      <c r="CO54" s="1274"/>
      <c r="CP54" s="1274"/>
      <c r="CQ54" s="1274"/>
      <c r="CR54" s="1274"/>
      <c r="CS54" s="1274"/>
      <c r="CT54" s="1274"/>
      <c r="CU54" s="1274"/>
      <c r="CV54" s="1274"/>
      <c r="CW54" s="1274"/>
      <c r="CX54" s="1274"/>
      <c r="CY54" s="1274"/>
      <c r="CZ54" s="1274"/>
      <c r="DA54" s="1274"/>
      <c r="DB54" s="1274"/>
      <c r="DC54" s="1274"/>
    </row>
    <row r="55" spans="1:109" x14ac:dyDescent="0.15">
      <c r="A55" s="382"/>
      <c r="B55" s="374"/>
      <c r="G55" s="1280"/>
      <c r="H55" s="1280"/>
      <c r="I55" s="1280"/>
      <c r="J55" s="1280"/>
      <c r="K55" s="1281"/>
      <c r="L55" s="1281"/>
      <c r="M55" s="1281"/>
      <c r="N55" s="1281"/>
      <c r="AN55" s="1279" t="s">
        <v>572</v>
      </c>
      <c r="AO55" s="1279"/>
      <c r="AP55" s="1279"/>
      <c r="AQ55" s="1279"/>
      <c r="AR55" s="1279"/>
      <c r="AS55" s="1279"/>
      <c r="AT55" s="1279"/>
      <c r="AU55" s="1279"/>
      <c r="AV55" s="1279"/>
      <c r="AW55" s="1279"/>
      <c r="AX55" s="1279"/>
      <c r="AY55" s="1279"/>
      <c r="AZ55" s="1279"/>
      <c r="BA55" s="1279"/>
      <c r="BB55" s="1277" t="s">
        <v>570</v>
      </c>
      <c r="BC55" s="1277"/>
      <c r="BD55" s="1277"/>
      <c r="BE55" s="1277"/>
      <c r="BF55" s="1277"/>
      <c r="BG55" s="1277"/>
      <c r="BH55" s="1277"/>
      <c r="BI55" s="1277"/>
      <c r="BJ55" s="1277"/>
      <c r="BK55" s="1277"/>
      <c r="BL55" s="1277"/>
      <c r="BM55" s="1277"/>
      <c r="BN55" s="1277"/>
      <c r="BO55" s="1277"/>
      <c r="BP55" s="1286"/>
      <c r="BQ55" s="1274"/>
      <c r="BR55" s="1274"/>
      <c r="BS55" s="1274"/>
      <c r="BT55" s="1274"/>
      <c r="BU55" s="1274"/>
      <c r="BV55" s="1274"/>
      <c r="BW55" s="1274"/>
      <c r="BX55" s="1286"/>
      <c r="BY55" s="1274"/>
      <c r="BZ55" s="1274"/>
      <c r="CA55" s="1274"/>
      <c r="CB55" s="1274"/>
      <c r="CC55" s="1274"/>
      <c r="CD55" s="1274"/>
      <c r="CE55" s="1274"/>
      <c r="CF55" s="1286"/>
      <c r="CG55" s="1274"/>
      <c r="CH55" s="1274"/>
      <c r="CI55" s="1274"/>
      <c r="CJ55" s="1274"/>
      <c r="CK55" s="1274"/>
      <c r="CL55" s="1274"/>
      <c r="CM55" s="1274"/>
      <c r="CN55" s="1274">
        <v>0</v>
      </c>
      <c r="CO55" s="1274"/>
      <c r="CP55" s="1274"/>
      <c r="CQ55" s="1274"/>
      <c r="CR55" s="1274"/>
      <c r="CS55" s="1274"/>
      <c r="CT55" s="1274"/>
      <c r="CU55" s="1274"/>
      <c r="CV55" s="1286"/>
      <c r="CW55" s="1274"/>
      <c r="CX55" s="1274"/>
      <c r="CY55" s="1274"/>
      <c r="CZ55" s="1274"/>
      <c r="DA55" s="1274"/>
      <c r="DB55" s="1274"/>
      <c r="DC55" s="1274"/>
    </row>
    <row r="56" spans="1:109" x14ac:dyDescent="0.15">
      <c r="A56" s="382"/>
      <c r="B56" s="374"/>
      <c r="G56" s="1280"/>
      <c r="H56" s="1280"/>
      <c r="I56" s="1280"/>
      <c r="J56" s="1280"/>
      <c r="K56" s="1281"/>
      <c r="L56" s="1281"/>
      <c r="M56" s="1281"/>
      <c r="N56" s="1281"/>
      <c r="AN56" s="1279"/>
      <c r="AO56" s="1279"/>
      <c r="AP56" s="1279"/>
      <c r="AQ56" s="1279"/>
      <c r="AR56" s="1279"/>
      <c r="AS56" s="1279"/>
      <c r="AT56" s="1279"/>
      <c r="AU56" s="1279"/>
      <c r="AV56" s="1279"/>
      <c r="AW56" s="1279"/>
      <c r="AX56" s="1279"/>
      <c r="AY56" s="1279"/>
      <c r="AZ56" s="1279"/>
      <c r="BA56" s="1279"/>
      <c r="BB56" s="1277"/>
      <c r="BC56" s="1277"/>
      <c r="BD56" s="1277"/>
      <c r="BE56" s="1277"/>
      <c r="BF56" s="1277"/>
      <c r="BG56" s="1277"/>
      <c r="BH56" s="1277"/>
      <c r="BI56" s="1277"/>
      <c r="BJ56" s="1277"/>
      <c r="BK56" s="1277"/>
      <c r="BL56" s="1277"/>
      <c r="BM56" s="1277"/>
      <c r="BN56" s="1277"/>
      <c r="BO56" s="1277"/>
      <c r="BP56" s="1274"/>
      <c r="BQ56" s="1274"/>
      <c r="BR56" s="1274"/>
      <c r="BS56" s="1274"/>
      <c r="BT56" s="1274"/>
      <c r="BU56" s="1274"/>
      <c r="BV56" s="1274"/>
      <c r="BW56" s="1274"/>
      <c r="BX56" s="1274"/>
      <c r="BY56" s="1274"/>
      <c r="BZ56" s="1274"/>
      <c r="CA56" s="1274"/>
      <c r="CB56" s="1274"/>
      <c r="CC56" s="1274"/>
      <c r="CD56" s="1274"/>
      <c r="CE56" s="1274"/>
      <c r="CF56" s="1274"/>
      <c r="CG56" s="1274"/>
      <c r="CH56" s="1274"/>
      <c r="CI56" s="1274"/>
      <c r="CJ56" s="1274"/>
      <c r="CK56" s="1274"/>
      <c r="CL56" s="1274"/>
      <c r="CM56" s="1274"/>
      <c r="CN56" s="1274"/>
      <c r="CO56" s="1274"/>
      <c r="CP56" s="1274"/>
      <c r="CQ56" s="1274"/>
      <c r="CR56" s="1274"/>
      <c r="CS56" s="1274"/>
      <c r="CT56" s="1274"/>
      <c r="CU56" s="1274"/>
      <c r="CV56" s="1274"/>
      <c r="CW56" s="1274"/>
      <c r="CX56" s="1274"/>
      <c r="CY56" s="1274"/>
      <c r="CZ56" s="1274"/>
      <c r="DA56" s="1274"/>
      <c r="DB56" s="1274"/>
      <c r="DC56" s="1274"/>
    </row>
    <row r="57" spans="1:109" s="382" customFormat="1" x14ac:dyDescent="0.15">
      <c r="B57" s="386"/>
      <c r="G57" s="1280"/>
      <c r="H57" s="1280"/>
      <c r="I57" s="1275"/>
      <c r="J57" s="1275"/>
      <c r="K57" s="1281"/>
      <c r="L57" s="1281"/>
      <c r="M57" s="1281"/>
      <c r="N57" s="1281"/>
      <c r="AM57" s="367"/>
      <c r="AN57" s="1279"/>
      <c r="AO57" s="1279"/>
      <c r="AP57" s="1279"/>
      <c r="AQ57" s="1279"/>
      <c r="AR57" s="1279"/>
      <c r="AS57" s="1279"/>
      <c r="AT57" s="1279"/>
      <c r="AU57" s="1279"/>
      <c r="AV57" s="1279"/>
      <c r="AW57" s="1279"/>
      <c r="AX57" s="1279"/>
      <c r="AY57" s="1279"/>
      <c r="AZ57" s="1279"/>
      <c r="BA57" s="1279"/>
      <c r="BB57" s="1277" t="s">
        <v>571</v>
      </c>
      <c r="BC57" s="1277"/>
      <c r="BD57" s="1277"/>
      <c r="BE57" s="1277"/>
      <c r="BF57" s="1277"/>
      <c r="BG57" s="1277"/>
      <c r="BH57" s="1277"/>
      <c r="BI57" s="1277"/>
      <c r="BJ57" s="1277"/>
      <c r="BK57" s="1277"/>
      <c r="BL57" s="1277"/>
      <c r="BM57" s="1277"/>
      <c r="BN57" s="1277"/>
      <c r="BO57" s="1277"/>
      <c r="BP57" s="1286"/>
      <c r="BQ57" s="1274"/>
      <c r="BR57" s="1274"/>
      <c r="BS57" s="1274"/>
      <c r="BT57" s="1274"/>
      <c r="BU57" s="1274"/>
      <c r="BV57" s="1274"/>
      <c r="BW57" s="1274"/>
      <c r="BX57" s="1286"/>
      <c r="BY57" s="1274"/>
      <c r="BZ57" s="1274"/>
      <c r="CA57" s="1274"/>
      <c r="CB57" s="1274"/>
      <c r="CC57" s="1274"/>
      <c r="CD57" s="1274"/>
      <c r="CE57" s="1274"/>
      <c r="CF57" s="1286"/>
      <c r="CG57" s="1274"/>
      <c r="CH57" s="1274"/>
      <c r="CI57" s="1274"/>
      <c r="CJ57" s="1274"/>
      <c r="CK57" s="1274"/>
      <c r="CL57" s="1274"/>
      <c r="CM57" s="1274"/>
      <c r="CN57" s="1274">
        <v>57.9</v>
      </c>
      <c r="CO57" s="1274"/>
      <c r="CP57" s="1274"/>
      <c r="CQ57" s="1274"/>
      <c r="CR57" s="1274"/>
      <c r="CS57" s="1274"/>
      <c r="CT57" s="1274"/>
      <c r="CU57" s="1274"/>
      <c r="CV57" s="1286"/>
      <c r="CW57" s="1274"/>
      <c r="CX57" s="1274"/>
      <c r="CY57" s="1274"/>
      <c r="CZ57" s="1274"/>
      <c r="DA57" s="1274"/>
      <c r="DB57" s="1274"/>
      <c r="DC57" s="1274"/>
      <c r="DD57" s="387"/>
      <c r="DE57" s="386"/>
    </row>
    <row r="58" spans="1:109" s="382" customFormat="1" x14ac:dyDescent="0.15">
      <c r="A58" s="367"/>
      <c r="B58" s="386"/>
      <c r="G58" s="1280"/>
      <c r="H58" s="1280"/>
      <c r="I58" s="1275"/>
      <c r="J58" s="1275"/>
      <c r="K58" s="1281"/>
      <c r="L58" s="1281"/>
      <c r="M58" s="1281"/>
      <c r="N58" s="1281"/>
      <c r="AM58" s="367"/>
      <c r="AN58" s="1279"/>
      <c r="AO58" s="1279"/>
      <c r="AP58" s="1279"/>
      <c r="AQ58" s="1279"/>
      <c r="AR58" s="1279"/>
      <c r="AS58" s="1279"/>
      <c r="AT58" s="1279"/>
      <c r="AU58" s="1279"/>
      <c r="AV58" s="1279"/>
      <c r="AW58" s="1279"/>
      <c r="AX58" s="1279"/>
      <c r="AY58" s="1279"/>
      <c r="AZ58" s="1279"/>
      <c r="BA58" s="1279"/>
      <c r="BB58" s="1277"/>
      <c r="BC58" s="1277"/>
      <c r="BD58" s="1277"/>
      <c r="BE58" s="1277"/>
      <c r="BF58" s="1277"/>
      <c r="BG58" s="1277"/>
      <c r="BH58" s="1277"/>
      <c r="BI58" s="1277"/>
      <c r="BJ58" s="1277"/>
      <c r="BK58" s="1277"/>
      <c r="BL58" s="1277"/>
      <c r="BM58" s="1277"/>
      <c r="BN58" s="1277"/>
      <c r="BO58" s="1277"/>
      <c r="BP58" s="1274"/>
      <c r="BQ58" s="1274"/>
      <c r="BR58" s="1274"/>
      <c r="BS58" s="1274"/>
      <c r="BT58" s="1274"/>
      <c r="BU58" s="1274"/>
      <c r="BV58" s="1274"/>
      <c r="BW58" s="1274"/>
      <c r="BX58" s="1274"/>
      <c r="BY58" s="1274"/>
      <c r="BZ58" s="1274"/>
      <c r="CA58" s="1274"/>
      <c r="CB58" s="1274"/>
      <c r="CC58" s="1274"/>
      <c r="CD58" s="1274"/>
      <c r="CE58" s="1274"/>
      <c r="CF58" s="1274"/>
      <c r="CG58" s="1274"/>
      <c r="CH58" s="1274"/>
      <c r="CI58" s="1274"/>
      <c r="CJ58" s="1274"/>
      <c r="CK58" s="1274"/>
      <c r="CL58" s="1274"/>
      <c r="CM58" s="1274"/>
      <c r="CN58" s="1274"/>
      <c r="CO58" s="1274"/>
      <c r="CP58" s="1274"/>
      <c r="CQ58" s="1274"/>
      <c r="CR58" s="1274"/>
      <c r="CS58" s="1274"/>
      <c r="CT58" s="1274"/>
      <c r="CU58" s="1274"/>
      <c r="CV58" s="1274"/>
      <c r="CW58" s="1274"/>
      <c r="CX58" s="1274"/>
      <c r="CY58" s="1274"/>
      <c r="CZ58" s="1274"/>
      <c r="DA58" s="1274"/>
      <c r="DB58" s="1274"/>
      <c r="DC58" s="1274"/>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573</v>
      </c>
    </row>
    <row r="64" spans="1:109" x14ac:dyDescent="0.15">
      <c r="B64" s="374"/>
      <c r="G64" s="381"/>
      <c r="I64" s="394"/>
      <c r="J64" s="394"/>
      <c r="K64" s="394"/>
      <c r="L64" s="394"/>
      <c r="M64" s="394"/>
      <c r="N64" s="395"/>
      <c r="AM64" s="381"/>
      <c r="AN64" s="381" t="s">
        <v>567</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7" t="s">
        <v>576</v>
      </c>
      <c r="AO65" s="1288"/>
      <c r="AP65" s="1288"/>
      <c r="AQ65" s="1288"/>
      <c r="AR65" s="1288"/>
      <c r="AS65" s="1288"/>
      <c r="AT65" s="1288"/>
      <c r="AU65" s="1288"/>
      <c r="AV65" s="1288"/>
      <c r="AW65" s="1288"/>
      <c r="AX65" s="1288"/>
      <c r="AY65" s="1288"/>
      <c r="AZ65" s="1288"/>
      <c r="BA65" s="1288"/>
      <c r="BB65" s="1288"/>
      <c r="BC65" s="1288"/>
      <c r="BD65" s="1288"/>
      <c r="BE65" s="1288"/>
      <c r="BF65" s="1288"/>
      <c r="BG65" s="1288"/>
      <c r="BH65" s="1288"/>
      <c r="BI65" s="1288"/>
      <c r="BJ65" s="1288"/>
      <c r="BK65" s="1288"/>
      <c r="BL65" s="1288"/>
      <c r="BM65" s="1288"/>
      <c r="BN65" s="1288"/>
      <c r="BO65" s="1288"/>
      <c r="BP65" s="1288"/>
      <c r="BQ65" s="1288"/>
      <c r="BR65" s="1288"/>
      <c r="BS65" s="1288"/>
      <c r="BT65" s="1288"/>
      <c r="BU65" s="1288"/>
      <c r="BV65" s="1288"/>
      <c r="BW65" s="1288"/>
      <c r="BX65" s="1288"/>
      <c r="BY65" s="1288"/>
      <c r="BZ65" s="1288"/>
      <c r="CA65" s="1288"/>
      <c r="CB65" s="1288"/>
      <c r="CC65" s="1288"/>
      <c r="CD65" s="1288"/>
      <c r="CE65" s="1288"/>
      <c r="CF65" s="1288"/>
      <c r="CG65" s="1288"/>
      <c r="CH65" s="1288"/>
      <c r="CI65" s="1288"/>
      <c r="CJ65" s="1288"/>
      <c r="CK65" s="1288"/>
      <c r="CL65" s="1288"/>
      <c r="CM65" s="1288"/>
      <c r="CN65" s="1288"/>
      <c r="CO65" s="1288"/>
      <c r="CP65" s="1288"/>
      <c r="CQ65" s="1288"/>
      <c r="CR65" s="1288"/>
      <c r="CS65" s="1288"/>
      <c r="CT65" s="1288"/>
      <c r="CU65" s="1288"/>
      <c r="CV65" s="1288"/>
      <c r="CW65" s="1288"/>
      <c r="CX65" s="1288"/>
      <c r="CY65" s="1288"/>
      <c r="CZ65" s="1288"/>
      <c r="DA65" s="1288"/>
      <c r="DB65" s="1288"/>
      <c r="DC65" s="1289"/>
    </row>
    <row r="66" spans="2:107" x14ac:dyDescent="0.15">
      <c r="B66" s="374"/>
      <c r="AN66" s="1290"/>
      <c r="AO66" s="1291"/>
      <c r="AP66" s="1291"/>
      <c r="AQ66" s="1291"/>
      <c r="AR66" s="1291"/>
      <c r="AS66" s="1291"/>
      <c r="AT66" s="1291"/>
      <c r="AU66" s="1291"/>
      <c r="AV66" s="1291"/>
      <c r="AW66" s="1291"/>
      <c r="AX66" s="1291"/>
      <c r="AY66" s="1291"/>
      <c r="AZ66" s="1291"/>
      <c r="BA66" s="1291"/>
      <c r="BB66" s="1291"/>
      <c r="BC66" s="1291"/>
      <c r="BD66" s="1291"/>
      <c r="BE66" s="1291"/>
      <c r="BF66" s="1291"/>
      <c r="BG66" s="1291"/>
      <c r="BH66" s="1291"/>
      <c r="BI66" s="1291"/>
      <c r="BJ66" s="1291"/>
      <c r="BK66" s="1291"/>
      <c r="BL66" s="1291"/>
      <c r="BM66" s="1291"/>
      <c r="BN66" s="1291"/>
      <c r="BO66" s="1291"/>
      <c r="BP66" s="1291"/>
      <c r="BQ66" s="1291"/>
      <c r="BR66" s="1291"/>
      <c r="BS66" s="1291"/>
      <c r="BT66" s="1291"/>
      <c r="BU66" s="1291"/>
      <c r="BV66" s="1291"/>
      <c r="BW66" s="1291"/>
      <c r="BX66" s="1291"/>
      <c r="BY66" s="1291"/>
      <c r="BZ66" s="1291"/>
      <c r="CA66" s="1291"/>
      <c r="CB66" s="1291"/>
      <c r="CC66" s="1291"/>
      <c r="CD66" s="1291"/>
      <c r="CE66" s="1291"/>
      <c r="CF66" s="1291"/>
      <c r="CG66" s="1291"/>
      <c r="CH66" s="1291"/>
      <c r="CI66" s="1291"/>
      <c r="CJ66" s="1291"/>
      <c r="CK66" s="1291"/>
      <c r="CL66" s="1291"/>
      <c r="CM66" s="1291"/>
      <c r="CN66" s="1291"/>
      <c r="CO66" s="1291"/>
      <c r="CP66" s="1291"/>
      <c r="CQ66" s="1291"/>
      <c r="CR66" s="1291"/>
      <c r="CS66" s="1291"/>
      <c r="CT66" s="1291"/>
      <c r="CU66" s="1291"/>
      <c r="CV66" s="1291"/>
      <c r="CW66" s="1291"/>
      <c r="CX66" s="1291"/>
      <c r="CY66" s="1291"/>
      <c r="CZ66" s="1291"/>
      <c r="DA66" s="1291"/>
      <c r="DB66" s="1291"/>
      <c r="DC66" s="1292"/>
    </row>
    <row r="67" spans="2:107" x14ac:dyDescent="0.15">
      <c r="B67" s="374"/>
      <c r="AN67" s="1290"/>
      <c r="AO67" s="1291"/>
      <c r="AP67" s="1291"/>
      <c r="AQ67" s="1291"/>
      <c r="AR67" s="1291"/>
      <c r="AS67" s="1291"/>
      <c r="AT67" s="1291"/>
      <c r="AU67" s="1291"/>
      <c r="AV67" s="1291"/>
      <c r="AW67" s="1291"/>
      <c r="AX67" s="1291"/>
      <c r="AY67" s="1291"/>
      <c r="AZ67" s="1291"/>
      <c r="BA67" s="1291"/>
      <c r="BB67" s="1291"/>
      <c r="BC67" s="1291"/>
      <c r="BD67" s="1291"/>
      <c r="BE67" s="1291"/>
      <c r="BF67" s="1291"/>
      <c r="BG67" s="1291"/>
      <c r="BH67" s="1291"/>
      <c r="BI67" s="1291"/>
      <c r="BJ67" s="1291"/>
      <c r="BK67" s="1291"/>
      <c r="BL67" s="1291"/>
      <c r="BM67" s="1291"/>
      <c r="BN67" s="1291"/>
      <c r="BO67" s="1291"/>
      <c r="BP67" s="1291"/>
      <c r="BQ67" s="1291"/>
      <c r="BR67" s="1291"/>
      <c r="BS67" s="1291"/>
      <c r="BT67" s="1291"/>
      <c r="BU67" s="1291"/>
      <c r="BV67" s="1291"/>
      <c r="BW67" s="1291"/>
      <c r="BX67" s="1291"/>
      <c r="BY67" s="1291"/>
      <c r="BZ67" s="1291"/>
      <c r="CA67" s="1291"/>
      <c r="CB67" s="1291"/>
      <c r="CC67" s="1291"/>
      <c r="CD67" s="1291"/>
      <c r="CE67" s="1291"/>
      <c r="CF67" s="1291"/>
      <c r="CG67" s="1291"/>
      <c r="CH67" s="1291"/>
      <c r="CI67" s="1291"/>
      <c r="CJ67" s="1291"/>
      <c r="CK67" s="1291"/>
      <c r="CL67" s="1291"/>
      <c r="CM67" s="1291"/>
      <c r="CN67" s="1291"/>
      <c r="CO67" s="1291"/>
      <c r="CP67" s="1291"/>
      <c r="CQ67" s="1291"/>
      <c r="CR67" s="1291"/>
      <c r="CS67" s="1291"/>
      <c r="CT67" s="1291"/>
      <c r="CU67" s="1291"/>
      <c r="CV67" s="1291"/>
      <c r="CW67" s="1291"/>
      <c r="CX67" s="1291"/>
      <c r="CY67" s="1291"/>
      <c r="CZ67" s="1291"/>
      <c r="DA67" s="1291"/>
      <c r="DB67" s="1291"/>
      <c r="DC67" s="1292"/>
    </row>
    <row r="68" spans="2:107" x14ac:dyDescent="0.15">
      <c r="B68" s="374"/>
      <c r="AN68" s="1290"/>
      <c r="AO68" s="1291"/>
      <c r="AP68" s="1291"/>
      <c r="AQ68" s="1291"/>
      <c r="AR68" s="1291"/>
      <c r="AS68" s="1291"/>
      <c r="AT68" s="1291"/>
      <c r="AU68" s="1291"/>
      <c r="AV68" s="1291"/>
      <c r="AW68" s="1291"/>
      <c r="AX68" s="1291"/>
      <c r="AY68" s="1291"/>
      <c r="AZ68" s="1291"/>
      <c r="BA68" s="1291"/>
      <c r="BB68" s="1291"/>
      <c r="BC68" s="1291"/>
      <c r="BD68" s="1291"/>
      <c r="BE68" s="1291"/>
      <c r="BF68" s="1291"/>
      <c r="BG68" s="1291"/>
      <c r="BH68" s="1291"/>
      <c r="BI68" s="1291"/>
      <c r="BJ68" s="1291"/>
      <c r="BK68" s="1291"/>
      <c r="BL68" s="1291"/>
      <c r="BM68" s="1291"/>
      <c r="BN68" s="1291"/>
      <c r="BO68" s="1291"/>
      <c r="BP68" s="1291"/>
      <c r="BQ68" s="1291"/>
      <c r="BR68" s="1291"/>
      <c r="BS68" s="1291"/>
      <c r="BT68" s="1291"/>
      <c r="BU68" s="1291"/>
      <c r="BV68" s="1291"/>
      <c r="BW68" s="1291"/>
      <c r="BX68" s="1291"/>
      <c r="BY68" s="1291"/>
      <c r="BZ68" s="1291"/>
      <c r="CA68" s="1291"/>
      <c r="CB68" s="1291"/>
      <c r="CC68" s="1291"/>
      <c r="CD68" s="1291"/>
      <c r="CE68" s="1291"/>
      <c r="CF68" s="1291"/>
      <c r="CG68" s="1291"/>
      <c r="CH68" s="1291"/>
      <c r="CI68" s="1291"/>
      <c r="CJ68" s="1291"/>
      <c r="CK68" s="1291"/>
      <c r="CL68" s="1291"/>
      <c r="CM68" s="1291"/>
      <c r="CN68" s="1291"/>
      <c r="CO68" s="1291"/>
      <c r="CP68" s="1291"/>
      <c r="CQ68" s="1291"/>
      <c r="CR68" s="1291"/>
      <c r="CS68" s="1291"/>
      <c r="CT68" s="1291"/>
      <c r="CU68" s="1291"/>
      <c r="CV68" s="1291"/>
      <c r="CW68" s="1291"/>
      <c r="CX68" s="1291"/>
      <c r="CY68" s="1291"/>
      <c r="CZ68" s="1291"/>
      <c r="DA68" s="1291"/>
      <c r="DB68" s="1291"/>
      <c r="DC68" s="1292"/>
    </row>
    <row r="69" spans="2:107" x14ac:dyDescent="0.15">
      <c r="B69" s="374"/>
      <c r="AN69" s="1293"/>
      <c r="AO69" s="1294"/>
      <c r="AP69" s="1294"/>
      <c r="AQ69" s="1294"/>
      <c r="AR69" s="1294"/>
      <c r="AS69" s="1294"/>
      <c r="AT69" s="1294"/>
      <c r="AU69" s="1294"/>
      <c r="AV69" s="1294"/>
      <c r="AW69" s="1294"/>
      <c r="AX69" s="1294"/>
      <c r="AY69" s="1294"/>
      <c r="AZ69" s="1294"/>
      <c r="BA69" s="1294"/>
      <c r="BB69" s="1294"/>
      <c r="BC69" s="1294"/>
      <c r="BD69" s="1294"/>
      <c r="BE69" s="1294"/>
      <c r="BF69" s="1294"/>
      <c r="BG69" s="1294"/>
      <c r="BH69" s="1294"/>
      <c r="BI69" s="1294"/>
      <c r="BJ69" s="1294"/>
      <c r="BK69" s="1294"/>
      <c r="BL69" s="1294"/>
      <c r="BM69" s="1294"/>
      <c r="BN69" s="1294"/>
      <c r="BO69" s="1294"/>
      <c r="BP69" s="1294"/>
      <c r="BQ69" s="1294"/>
      <c r="BR69" s="1294"/>
      <c r="BS69" s="1294"/>
      <c r="BT69" s="1294"/>
      <c r="BU69" s="1294"/>
      <c r="BV69" s="1294"/>
      <c r="BW69" s="1294"/>
      <c r="BX69" s="1294"/>
      <c r="BY69" s="1294"/>
      <c r="BZ69" s="1294"/>
      <c r="CA69" s="1294"/>
      <c r="CB69" s="1294"/>
      <c r="CC69" s="1294"/>
      <c r="CD69" s="1294"/>
      <c r="CE69" s="1294"/>
      <c r="CF69" s="1294"/>
      <c r="CG69" s="1294"/>
      <c r="CH69" s="1294"/>
      <c r="CI69" s="1294"/>
      <c r="CJ69" s="1294"/>
      <c r="CK69" s="1294"/>
      <c r="CL69" s="1294"/>
      <c r="CM69" s="1294"/>
      <c r="CN69" s="1294"/>
      <c r="CO69" s="1294"/>
      <c r="CP69" s="1294"/>
      <c r="CQ69" s="1294"/>
      <c r="CR69" s="1294"/>
      <c r="CS69" s="1294"/>
      <c r="CT69" s="1294"/>
      <c r="CU69" s="1294"/>
      <c r="CV69" s="1294"/>
      <c r="CW69" s="1294"/>
      <c r="CX69" s="1294"/>
      <c r="CY69" s="1294"/>
      <c r="CZ69" s="1294"/>
      <c r="DA69" s="1294"/>
      <c r="DB69" s="1294"/>
      <c r="DC69" s="1295"/>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568</v>
      </c>
    </row>
    <row r="72" spans="2:107" x14ac:dyDescent="0.15">
      <c r="B72" s="374"/>
      <c r="G72" s="1280"/>
      <c r="H72" s="1280"/>
      <c r="I72" s="1280"/>
      <c r="J72" s="1280"/>
      <c r="K72" s="384"/>
      <c r="L72" s="384"/>
      <c r="M72" s="385"/>
      <c r="N72" s="385"/>
      <c r="AN72" s="1283"/>
      <c r="AO72" s="1284"/>
      <c r="AP72" s="1284"/>
      <c r="AQ72" s="1284"/>
      <c r="AR72" s="1284"/>
      <c r="AS72" s="1284"/>
      <c r="AT72" s="1284"/>
      <c r="AU72" s="1284"/>
      <c r="AV72" s="1284"/>
      <c r="AW72" s="1284"/>
      <c r="AX72" s="1284"/>
      <c r="AY72" s="1284"/>
      <c r="AZ72" s="1284"/>
      <c r="BA72" s="1284"/>
      <c r="BB72" s="1284"/>
      <c r="BC72" s="1284"/>
      <c r="BD72" s="1284"/>
      <c r="BE72" s="1284"/>
      <c r="BF72" s="1284"/>
      <c r="BG72" s="1284"/>
      <c r="BH72" s="1284"/>
      <c r="BI72" s="1284"/>
      <c r="BJ72" s="1284"/>
      <c r="BK72" s="1284"/>
      <c r="BL72" s="1284"/>
      <c r="BM72" s="1284"/>
      <c r="BN72" s="1284"/>
      <c r="BO72" s="1285"/>
      <c r="BP72" s="1279" t="s">
        <v>534</v>
      </c>
      <c r="BQ72" s="1279"/>
      <c r="BR72" s="1279"/>
      <c r="BS72" s="1279"/>
      <c r="BT72" s="1279"/>
      <c r="BU72" s="1279"/>
      <c r="BV72" s="1279"/>
      <c r="BW72" s="1279"/>
      <c r="BX72" s="1279" t="s">
        <v>535</v>
      </c>
      <c r="BY72" s="1279"/>
      <c r="BZ72" s="1279"/>
      <c r="CA72" s="1279"/>
      <c r="CB72" s="1279"/>
      <c r="CC72" s="1279"/>
      <c r="CD72" s="1279"/>
      <c r="CE72" s="1279"/>
      <c r="CF72" s="1279" t="s">
        <v>536</v>
      </c>
      <c r="CG72" s="1279"/>
      <c r="CH72" s="1279"/>
      <c r="CI72" s="1279"/>
      <c r="CJ72" s="1279"/>
      <c r="CK72" s="1279"/>
      <c r="CL72" s="1279"/>
      <c r="CM72" s="1279"/>
      <c r="CN72" s="1279" t="s">
        <v>537</v>
      </c>
      <c r="CO72" s="1279"/>
      <c r="CP72" s="1279"/>
      <c r="CQ72" s="1279"/>
      <c r="CR72" s="1279"/>
      <c r="CS72" s="1279"/>
      <c r="CT72" s="1279"/>
      <c r="CU72" s="1279"/>
      <c r="CV72" s="1279" t="s">
        <v>538</v>
      </c>
      <c r="CW72" s="1279"/>
      <c r="CX72" s="1279"/>
      <c r="CY72" s="1279"/>
      <c r="CZ72" s="1279"/>
      <c r="DA72" s="1279"/>
      <c r="DB72" s="1279"/>
      <c r="DC72" s="1279"/>
    </row>
    <row r="73" spans="2:107" x14ac:dyDescent="0.15">
      <c r="B73" s="374"/>
      <c r="G73" s="1282"/>
      <c r="H73" s="1282"/>
      <c r="I73" s="1282"/>
      <c r="J73" s="1282"/>
      <c r="K73" s="1278"/>
      <c r="L73" s="1278"/>
      <c r="M73" s="1278"/>
      <c r="N73" s="1278"/>
      <c r="AM73" s="383"/>
      <c r="AN73" s="1277" t="s">
        <v>569</v>
      </c>
      <c r="AO73" s="1277"/>
      <c r="AP73" s="1277"/>
      <c r="AQ73" s="1277"/>
      <c r="AR73" s="1277"/>
      <c r="AS73" s="1277"/>
      <c r="AT73" s="1277"/>
      <c r="AU73" s="1277"/>
      <c r="AV73" s="1277"/>
      <c r="AW73" s="1277"/>
      <c r="AX73" s="1277"/>
      <c r="AY73" s="1277"/>
      <c r="AZ73" s="1277"/>
      <c r="BA73" s="1277"/>
      <c r="BB73" s="1277" t="s">
        <v>570</v>
      </c>
      <c r="BC73" s="1277"/>
      <c r="BD73" s="1277"/>
      <c r="BE73" s="1277"/>
      <c r="BF73" s="1277"/>
      <c r="BG73" s="1277"/>
      <c r="BH73" s="1277"/>
      <c r="BI73" s="1277"/>
      <c r="BJ73" s="1277"/>
      <c r="BK73" s="1277"/>
      <c r="BL73" s="1277"/>
      <c r="BM73" s="1277"/>
      <c r="BN73" s="1277"/>
      <c r="BO73" s="1277"/>
      <c r="BP73" s="1274"/>
      <c r="BQ73" s="1274"/>
      <c r="BR73" s="1274"/>
      <c r="BS73" s="1274"/>
      <c r="BT73" s="1274"/>
      <c r="BU73" s="1274"/>
      <c r="BV73" s="1274"/>
      <c r="BW73" s="1274"/>
      <c r="BX73" s="1274"/>
      <c r="BY73" s="1274"/>
      <c r="BZ73" s="1274"/>
      <c r="CA73" s="1274"/>
      <c r="CB73" s="1274"/>
      <c r="CC73" s="1274"/>
      <c r="CD73" s="1274"/>
      <c r="CE73" s="1274"/>
      <c r="CF73" s="1274"/>
      <c r="CG73" s="1274"/>
      <c r="CH73" s="1274"/>
      <c r="CI73" s="1274"/>
      <c r="CJ73" s="1274"/>
      <c r="CK73" s="1274"/>
      <c r="CL73" s="1274"/>
      <c r="CM73" s="1274"/>
      <c r="CN73" s="1274"/>
      <c r="CO73" s="1274"/>
      <c r="CP73" s="1274"/>
      <c r="CQ73" s="1274"/>
      <c r="CR73" s="1274"/>
      <c r="CS73" s="1274"/>
      <c r="CT73" s="1274"/>
      <c r="CU73" s="1274"/>
      <c r="CV73" s="1274"/>
      <c r="CW73" s="1274"/>
      <c r="CX73" s="1274"/>
      <c r="CY73" s="1274"/>
      <c r="CZ73" s="1274"/>
      <c r="DA73" s="1274"/>
      <c r="DB73" s="1274"/>
      <c r="DC73" s="1274"/>
    </row>
    <row r="74" spans="2:107" x14ac:dyDescent="0.15">
      <c r="B74" s="374"/>
      <c r="G74" s="1282"/>
      <c r="H74" s="1282"/>
      <c r="I74" s="1282"/>
      <c r="J74" s="1282"/>
      <c r="K74" s="1278"/>
      <c r="L74" s="1278"/>
      <c r="M74" s="1278"/>
      <c r="N74" s="1278"/>
      <c r="AM74" s="383"/>
      <c r="AN74" s="1277"/>
      <c r="AO74" s="1277"/>
      <c r="AP74" s="1277"/>
      <c r="AQ74" s="1277"/>
      <c r="AR74" s="1277"/>
      <c r="AS74" s="1277"/>
      <c r="AT74" s="1277"/>
      <c r="AU74" s="1277"/>
      <c r="AV74" s="1277"/>
      <c r="AW74" s="1277"/>
      <c r="AX74" s="1277"/>
      <c r="AY74" s="1277"/>
      <c r="AZ74" s="1277"/>
      <c r="BA74" s="1277"/>
      <c r="BB74" s="1277"/>
      <c r="BC74" s="1277"/>
      <c r="BD74" s="1277"/>
      <c r="BE74" s="1277"/>
      <c r="BF74" s="1277"/>
      <c r="BG74" s="1277"/>
      <c r="BH74" s="1277"/>
      <c r="BI74" s="1277"/>
      <c r="BJ74" s="1277"/>
      <c r="BK74" s="1277"/>
      <c r="BL74" s="1277"/>
      <c r="BM74" s="1277"/>
      <c r="BN74" s="1277"/>
      <c r="BO74" s="1277"/>
      <c r="BP74" s="1274"/>
      <c r="BQ74" s="1274"/>
      <c r="BR74" s="1274"/>
      <c r="BS74" s="1274"/>
      <c r="BT74" s="1274"/>
      <c r="BU74" s="1274"/>
      <c r="BV74" s="1274"/>
      <c r="BW74" s="1274"/>
      <c r="BX74" s="1274"/>
      <c r="BY74" s="1274"/>
      <c r="BZ74" s="1274"/>
      <c r="CA74" s="1274"/>
      <c r="CB74" s="1274"/>
      <c r="CC74" s="1274"/>
      <c r="CD74" s="1274"/>
      <c r="CE74" s="1274"/>
      <c r="CF74" s="1274"/>
      <c r="CG74" s="1274"/>
      <c r="CH74" s="1274"/>
      <c r="CI74" s="1274"/>
      <c r="CJ74" s="1274"/>
      <c r="CK74" s="1274"/>
      <c r="CL74" s="1274"/>
      <c r="CM74" s="1274"/>
      <c r="CN74" s="1274"/>
      <c r="CO74" s="1274"/>
      <c r="CP74" s="1274"/>
      <c r="CQ74" s="1274"/>
      <c r="CR74" s="1274"/>
      <c r="CS74" s="1274"/>
      <c r="CT74" s="1274"/>
      <c r="CU74" s="1274"/>
      <c r="CV74" s="1274"/>
      <c r="CW74" s="1274"/>
      <c r="CX74" s="1274"/>
      <c r="CY74" s="1274"/>
      <c r="CZ74" s="1274"/>
      <c r="DA74" s="1274"/>
      <c r="DB74" s="1274"/>
      <c r="DC74" s="1274"/>
    </row>
    <row r="75" spans="2:107" x14ac:dyDescent="0.15">
      <c r="B75" s="374"/>
      <c r="G75" s="1282"/>
      <c r="H75" s="1282"/>
      <c r="I75" s="1280"/>
      <c r="J75" s="1280"/>
      <c r="K75" s="1281"/>
      <c r="L75" s="1281"/>
      <c r="M75" s="1281"/>
      <c r="N75" s="1281"/>
      <c r="AM75" s="383"/>
      <c r="AN75" s="1277"/>
      <c r="AO75" s="1277"/>
      <c r="AP75" s="1277"/>
      <c r="AQ75" s="1277"/>
      <c r="AR75" s="1277"/>
      <c r="AS75" s="1277"/>
      <c r="AT75" s="1277"/>
      <c r="AU75" s="1277"/>
      <c r="AV75" s="1277"/>
      <c r="AW75" s="1277"/>
      <c r="AX75" s="1277"/>
      <c r="AY75" s="1277"/>
      <c r="AZ75" s="1277"/>
      <c r="BA75" s="1277"/>
      <c r="BB75" s="1277" t="s">
        <v>574</v>
      </c>
      <c r="BC75" s="1277"/>
      <c r="BD75" s="1277"/>
      <c r="BE75" s="1277"/>
      <c r="BF75" s="1277"/>
      <c r="BG75" s="1277"/>
      <c r="BH75" s="1277"/>
      <c r="BI75" s="1277"/>
      <c r="BJ75" s="1277"/>
      <c r="BK75" s="1277"/>
      <c r="BL75" s="1277"/>
      <c r="BM75" s="1277"/>
      <c r="BN75" s="1277"/>
      <c r="BO75" s="1277"/>
      <c r="BP75" s="1274">
        <v>6.2</v>
      </c>
      <c r="BQ75" s="1274"/>
      <c r="BR75" s="1274"/>
      <c r="BS75" s="1274"/>
      <c r="BT75" s="1274"/>
      <c r="BU75" s="1274"/>
      <c r="BV75" s="1274"/>
      <c r="BW75" s="1274"/>
      <c r="BX75" s="1274">
        <v>6.2</v>
      </c>
      <c r="BY75" s="1274"/>
      <c r="BZ75" s="1274"/>
      <c r="CA75" s="1274"/>
      <c r="CB75" s="1274"/>
      <c r="CC75" s="1274"/>
      <c r="CD75" s="1274"/>
      <c r="CE75" s="1274"/>
      <c r="CF75" s="1274">
        <v>5.8</v>
      </c>
      <c r="CG75" s="1274"/>
      <c r="CH75" s="1274"/>
      <c r="CI75" s="1274"/>
      <c r="CJ75" s="1274"/>
      <c r="CK75" s="1274"/>
      <c r="CL75" s="1274"/>
      <c r="CM75" s="1274"/>
      <c r="CN75" s="1274">
        <v>5.4</v>
      </c>
      <c r="CO75" s="1274"/>
      <c r="CP75" s="1274"/>
      <c r="CQ75" s="1274"/>
      <c r="CR75" s="1274"/>
      <c r="CS75" s="1274"/>
      <c r="CT75" s="1274"/>
      <c r="CU75" s="1274"/>
      <c r="CV75" s="1274">
        <v>5.6</v>
      </c>
      <c r="CW75" s="1274"/>
      <c r="CX75" s="1274"/>
      <c r="CY75" s="1274"/>
      <c r="CZ75" s="1274"/>
      <c r="DA75" s="1274"/>
      <c r="DB75" s="1274"/>
      <c r="DC75" s="1274"/>
    </row>
    <row r="76" spans="2:107" x14ac:dyDescent="0.15">
      <c r="B76" s="374"/>
      <c r="G76" s="1282"/>
      <c r="H76" s="1282"/>
      <c r="I76" s="1280"/>
      <c r="J76" s="1280"/>
      <c r="K76" s="1281"/>
      <c r="L76" s="1281"/>
      <c r="M76" s="1281"/>
      <c r="N76" s="1281"/>
      <c r="AM76" s="383"/>
      <c r="AN76" s="1277"/>
      <c r="AO76" s="1277"/>
      <c r="AP76" s="1277"/>
      <c r="AQ76" s="1277"/>
      <c r="AR76" s="1277"/>
      <c r="AS76" s="1277"/>
      <c r="AT76" s="1277"/>
      <c r="AU76" s="1277"/>
      <c r="AV76" s="1277"/>
      <c r="AW76" s="1277"/>
      <c r="AX76" s="1277"/>
      <c r="AY76" s="1277"/>
      <c r="AZ76" s="1277"/>
      <c r="BA76" s="1277"/>
      <c r="BB76" s="1277"/>
      <c r="BC76" s="1277"/>
      <c r="BD76" s="1277"/>
      <c r="BE76" s="1277"/>
      <c r="BF76" s="1277"/>
      <c r="BG76" s="1277"/>
      <c r="BH76" s="1277"/>
      <c r="BI76" s="1277"/>
      <c r="BJ76" s="1277"/>
      <c r="BK76" s="1277"/>
      <c r="BL76" s="1277"/>
      <c r="BM76" s="1277"/>
      <c r="BN76" s="1277"/>
      <c r="BO76" s="1277"/>
      <c r="BP76" s="1274"/>
      <c r="BQ76" s="1274"/>
      <c r="BR76" s="1274"/>
      <c r="BS76" s="1274"/>
      <c r="BT76" s="1274"/>
      <c r="BU76" s="1274"/>
      <c r="BV76" s="1274"/>
      <c r="BW76" s="1274"/>
      <c r="BX76" s="1274"/>
      <c r="BY76" s="1274"/>
      <c r="BZ76" s="1274"/>
      <c r="CA76" s="1274"/>
      <c r="CB76" s="1274"/>
      <c r="CC76" s="1274"/>
      <c r="CD76" s="1274"/>
      <c r="CE76" s="1274"/>
      <c r="CF76" s="1274"/>
      <c r="CG76" s="1274"/>
      <c r="CH76" s="1274"/>
      <c r="CI76" s="1274"/>
      <c r="CJ76" s="1274"/>
      <c r="CK76" s="1274"/>
      <c r="CL76" s="1274"/>
      <c r="CM76" s="1274"/>
      <c r="CN76" s="1274"/>
      <c r="CO76" s="1274"/>
      <c r="CP76" s="1274"/>
      <c r="CQ76" s="1274"/>
      <c r="CR76" s="1274"/>
      <c r="CS76" s="1274"/>
      <c r="CT76" s="1274"/>
      <c r="CU76" s="1274"/>
      <c r="CV76" s="1274"/>
      <c r="CW76" s="1274"/>
      <c r="CX76" s="1274"/>
      <c r="CY76" s="1274"/>
      <c r="CZ76" s="1274"/>
      <c r="DA76" s="1274"/>
      <c r="DB76" s="1274"/>
      <c r="DC76" s="1274"/>
    </row>
    <row r="77" spans="2:107" x14ac:dyDescent="0.15">
      <c r="B77" s="374"/>
      <c r="G77" s="1280"/>
      <c r="H77" s="1280"/>
      <c r="I77" s="1280"/>
      <c r="J77" s="1280"/>
      <c r="K77" s="1278"/>
      <c r="L77" s="1278"/>
      <c r="M77" s="1278"/>
      <c r="N77" s="1278"/>
      <c r="AN77" s="1279" t="s">
        <v>572</v>
      </c>
      <c r="AO77" s="1279"/>
      <c r="AP77" s="1279"/>
      <c r="AQ77" s="1279"/>
      <c r="AR77" s="1279"/>
      <c r="AS77" s="1279"/>
      <c r="AT77" s="1279"/>
      <c r="AU77" s="1279"/>
      <c r="AV77" s="1279"/>
      <c r="AW77" s="1279"/>
      <c r="AX77" s="1279"/>
      <c r="AY77" s="1279"/>
      <c r="AZ77" s="1279"/>
      <c r="BA77" s="1279"/>
      <c r="BB77" s="1277" t="s">
        <v>570</v>
      </c>
      <c r="BC77" s="1277"/>
      <c r="BD77" s="1277"/>
      <c r="BE77" s="1277"/>
      <c r="BF77" s="1277"/>
      <c r="BG77" s="1277"/>
      <c r="BH77" s="1277"/>
      <c r="BI77" s="1277"/>
      <c r="BJ77" s="1277"/>
      <c r="BK77" s="1277"/>
      <c r="BL77" s="1277"/>
      <c r="BM77" s="1277"/>
      <c r="BN77" s="1277"/>
      <c r="BO77" s="1277"/>
      <c r="BP77" s="1274">
        <v>0</v>
      </c>
      <c r="BQ77" s="1274"/>
      <c r="BR77" s="1274"/>
      <c r="BS77" s="1274"/>
      <c r="BT77" s="1274"/>
      <c r="BU77" s="1274"/>
      <c r="BV77" s="1274"/>
      <c r="BW77" s="1274"/>
      <c r="BX77" s="1274">
        <v>0</v>
      </c>
      <c r="BY77" s="1274"/>
      <c r="BZ77" s="1274"/>
      <c r="CA77" s="1274"/>
      <c r="CB77" s="1274"/>
      <c r="CC77" s="1274"/>
      <c r="CD77" s="1274"/>
      <c r="CE77" s="1274"/>
      <c r="CF77" s="1274">
        <v>0</v>
      </c>
      <c r="CG77" s="1274"/>
      <c r="CH77" s="1274"/>
      <c r="CI77" s="1274"/>
      <c r="CJ77" s="1274"/>
      <c r="CK77" s="1274"/>
      <c r="CL77" s="1274"/>
      <c r="CM77" s="1274"/>
      <c r="CN77" s="1274">
        <v>0</v>
      </c>
      <c r="CO77" s="1274"/>
      <c r="CP77" s="1274"/>
      <c r="CQ77" s="1274"/>
      <c r="CR77" s="1274"/>
      <c r="CS77" s="1274"/>
      <c r="CT77" s="1274"/>
      <c r="CU77" s="1274"/>
      <c r="CV77" s="1274">
        <v>0</v>
      </c>
      <c r="CW77" s="1274"/>
      <c r="CX77" s="1274"/>
      <c r="CY77" s="1274"/>
      <c r="CZ77" s="1274"/>
      <c r="DA77" s="1274"/>
      <c r="DB77" s="1274"/>
      <c r="DC77" s="1274"/>
    </row>
    <row r="78" spans="2:107" x14ac:dyDescent="0.15">
      <c r="B78" s="374"/>
      <c r="G78" s="1280"/>
      <c r="H78" s="1280"/>
      <c r="I78" s="1280"/>
      <c r="J78" s="1280"/>
      <c r="K78" s="1278"/>
      <c r="L78" s="1278"/>
      <c r="M78" s="1278"/>
      <c r="N78" s="1278"/>
      <c r="AN78" s="1279"/>
      <c r="AO78" s="1279"/>
      <c r="AP78" s="1279"/>
      <c r="AQ78" s="1279"/>
      <c r="AR78" s="1279"/>
      <c r="AS78" s="1279"/>
      <c r="AT78" s="1279"/>
      <c r="AU78" s="1279"/>
      <c r="AV78" s="1279"/>
      <c r="AW78" s="1279"/>
      <c r="AX78" s="1279"/>
      <c r="AY78" s="1279"/>
      <c r="AZ78" s="1279"/>
      <c r="BA78" s="1279"/>
      <c r="BB78" s="1277"/>
      <c r="BC78" s="1277"/>
      <c r="BD78" s="1277"/>
      <c r="BE78" s="1277"/>
      <c r="BF78" s="1277"/>
      <c r="BG78" s="1277"/>
      <c r="BH78" s="1277"/>
      <c r="BI78" s="1277"/>
      <c r="BJ78" s="1277"/>
      <c r="BK78" s="1277"/>
      <c r="BL78" s="1277"/>
      <c r="BM78" s="1277"/>
      <c r="BN78" s="1277"/>
      <c r="BO78" s="1277"/>
      <c r="BP78" s="1274"/>
      <c r="BQ78" s="1274"/>
      <c r="BR78" s="1274"/>
      <c r="BS78" s="1274"/>
      <c r="BT78" s="1274"/>
      <c r="BU78" s="1274"/>
      <c r="BV78" s="1274"/>
      <c r="BW78" s="1274"/>
      <c r="BX78" s="1274"/>
      <c r="BY78" s="1274"/>
      <c r="BZ78" s="1274"/>
      <c r="CA78" s="1274"/>
      <c r="CB78" s="1274"/>
      <c r="CC78" s="1274"/>
      <c r="CD78" s="1274"/>
      <c r="CE78" s="1274"/>
      <c r="CF78" s="1274"/>
      <c r="CG78" s="1274"/>
      <c r="CH78" s="1274"/>
      <c r="CI78" s="1274"/>
      <c r="CJ78" s="1274"/>
      <c r="CK78" s="1274"/>
      <c r="CL78" s="1274"/>
      <c r="CM78" s="1274"/>
      <c r="CN78" s="1274"/>
      <c r="CO78" s="1274"/>
      <c r="CP78" s="1274"/>
      <c r="CQ78" s="1274"/>
      <c r="CR78" s="1274"/>
      <c r="CS78" s="1274"/>
      <c r="CT78" s="1274"/>
      <c r="CU78" s="1274"/>
      <c r="CV78" s="1274"/>
      <c r="CW78" s="1274"/>
      <c r="CX78" s="1274"/>
      <c r="CY78" s="1274"/>
      <c r="CZ78" s="1274"/>
      <c r="DA78" s="1274"/>
      <c r="DB78" s="1274"/>
      <c r="DC78" s="1274"/>
    </row>
    <row r="79" spans="2:107" x14ac:dyDescent="0.15">
      <c r="B79" s="374"/>
      <c r="G79" s="1280"/>
      <c r="H79" s="1280"/>
      <c r="I79" s="1275"/>
      <c r="J79" s="1275"/>
      <c r="K79" s="1276"/>
      <c r="L79" s="1276"/>
      <c r="M79" s="1276"/>
      <c r="N79" s="1276"/>
      <c r="AN79" s="1279"/>
      <c r="AO79" s="1279"/>
      <c r="AP79" s="1279"/>
      <c r="AQ79" s="1279"/>
      <c r="AR79" s="1279"/>
      <c r="AS79" s="1279"/>
      <c r="AT79" s="1279"/>
      <c r="AU79" s="1279"/>
      <c r="AV79" s="1279"/>
      <c r="AW79" s="1279"/>
      <c r="AX79" s="1279"/>
      <c r="AY79" s="1279"/>
      <c r="AZ79" s="1279"/>
      <c r="BA79" s="1279"/>
      <c r="BB79" s="1277" t="s">
        <v>574</v>
      </c>
      <c r="BC79" s="1277"/>
      <c r="BD79" s="1277"/>
      <c r="BE79" s="1277"/>
      <c r="BF79" s="1277"/>
      <c r="BG79" s="1277"/>
      <c r="BH79" s="1277"/>
      <c r="BI79" s="1277"/>
      <c r="BJ79" s="1277"/>
      <c r="BK79" s="1277"/>
      <c r="BL79" s="1277"/>
      <c r="BM79" s="1277"/>
      <c r="BN79" s="1277"/>
      <c r="BO79" s="1277"/>
      <c r="BP79" s="1274">
        <v>9.1999999999999993</v>
      </c>
      <c r="BQ79" s="1274"/>
      <c r="BR79" s="1274"/>
      <c r="BS79" s="1274"/>
      <c r="BT79" s="1274"/>
      <c r="BU79" s="1274"/>
      <c r="BV79" s="1274"/>
      <c r="BW79" s="1274"/>
      <c r="BX79" s="1274">
        <v>8.1999999999999993</v>
      </c>
      <c r="BY79" s="1274"/>
      <c r="BZ79" s="1274"/>
      <c r="CA79" s="1274"/>
      <c r="CB79" s="1274"/>
      <c r="CC79" s="1274"/>
      <c r="CD79" s="1274"/>
      <c r="CE79" s="1274"/>
      <c r="CF79" s="1274">
        <v>7.8</v>
      </c>
      <c r="CG79" s="1274"/>
      <c r="CH79" s="1274"/>
      <c r="CI79" s="1274"/>
      <c r="CJ79" s="1274"/>
      <c r="CK79" s="1274"/>
      <c r="CL79" s="1274"/>
      <c r="CM79" s="1274"/>
      <c r="CN79" s="1274">
        <v>6.9</v>
      </c>
      <c r="CO79" s="1274"/>
      <c r="CP79" s="1274"/>
      <c r="CQ79" s="1274"/>
      <c r="CR79" s="1274"/>
      <c r="CS79" s="1274"/>
      <c r="CT79" s="1274"/>
      <c r="CU79" s="1274"/>
      <c r="CV79" s="1274">
        <v>7.1</v>
      </c>
      <c r="CW79" s="1274"/>
      <c r="CX79" s="1274"/>
      <c r="CY79" s="1274"/>
      <c r="CZ79" s="1274"/>
      <c r="DA79" s="1274"/>
      <c r="DB79" s="1274"/>
      <c r="DC79" s="1274"/>
    </row>
    <row r="80" spans="2:107" x14ac:dyDescent="0.15">
      <c r="B80" s="374"/>
      <c r="G80" s="1280"/>
      <c r="H80" s="1280"/>
      <c r="I80" s="1275"/>
      <c r="J80" s="1275"/>
      <c r="K80" s="1276"/>
      <c r="L80" s="1276"/>
      <c r="M80" s="1276"/>
      <c r="N80" s="1276"/>
      <c r="AN80" s="1279"/>
      <c r="AO80" s="1279"/>
      <c r="AP80" s="1279"/>
      <c r="AQ80" s="1279"/>
      <c r="AR80" s="1279"/>
      <c r="AS80" s="1279"/>
      <c r="AT80" s="1279"/>
      <c r="AU80" s="1279"/>
      <c r="AV80" s="1279"/>
      <c r="AW80" s="1279"/>
      <c r="AX80" s="1279"/>
      <c r="AY80" s="1279"/>
      <c r="AZ80" s="1279"/>
      <c r="BA80" s="1279"/>
      <c r="BB80" s="1277"/>
      <c r="BC80" s="1277"/>
      <c r="BD80" s="1277"/>
      <c r="BE80" s="1277"/>
      <c r="BF80" s="1277"/>
      <c r="BG80" s="1277"/>
      <c r="BH80" s="1277"/>
      <c r="BI80" s="1277"/>
      <c r="BJ80" s="1277"/>
      <c r="BK80" s="1277"/>
      <c r="BL80" s="1277"/>
      <c r="BM80" s="1277"/>
      <c r="BN80" s="1277"/>
      <c r="BO80" s="1277"/>
      <c r="BP80" s="1274"/>
      <c r="BQ80" s="1274"/>
      <c r="BR80" s="1274"/>
      <c r="BS80" s="1274"/>
      <c r="BT80" s="1274"/>
      <c r="BU80" s="1274"/>
      <c r="BV80" s="1274"/>
      <c r="BW80" s="1274"/>
      <c r="BX80" s="1274"/>
      <c r="BY80" s="1274"/>
      <c r="BZ80" s="1274"/>
      <c r="CA80" s="1274"/>
      <c r="CB80" s="1274"/>
      <c r="CC80" s="1274"/>
      <c r="CD80" s="1274"/>
      <c r="CE80" s="1274"/>
      <c r="CF80" s="1274"/>
      <c r="CG80" s="1274"/>
      <c r="CH80" s="1274"/>
      <c r="CI80" s="1274"/>
      <c r="CJ80" s="1274"/>
      <c r="CK80" s="1274"/>
      <c r="CL80" s="1274"/>
      <c r="CM80" s="1274"/>
      <c r="CN80" s="1274"/>
      <c r="CO80" s="1274"/>
      <c r="CP80" s="1274"/>
      <c r="CQ80" s="1274"/>
      <c r="CR80" s="1274"/>
      <c r="CS80" s="1274"/>
      <c r="CT80" s="1274"/>
      <c r="CU80" s="1274"/>
      <c r="CV80" s="1274"/>
      <c r="CW80" s="1274"/>
      <c r="CX80" s="1274"/>
      <c r="CY80" s="1274"/>
      <c r="CZ80" s="1274"/>
      <c r="DA80" s="1274"/>
      <c r="DB80" s="1274"/>
      <c r="DC80" s="1274"/>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p58sSsl+KTEwewxZkGjHfO0lR1MPqCtU5OzDfifOESkwiymCZKb/7202iIeq7QO1b/wKW7MfXaqXyOWRmzxX+g==" saltValue="7ihs+73hbGWEia6oBh8lh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652A9F-C986-4C6E-8181-E1910C6ADB56}">
  <sheetPr>
    <pageSetUpPr fitToPage="1"/>
  </sheetPr>
  <dimension ref="A1:DR135"/>
  <sheetViews>
    <sheetView showGridLines="0" topLeftCell="A101" zoomScaleNormal="10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479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jwVK9yzY2iWD9izRS+chf68EL0jcb1rpEunhcq9gqkcQ4PSBGmofRzLoU3Fus2aiiuvBfTdSPkyC9vPenFfhUg==" saltValue="W32hCUqVCeMO35OxR0xVk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3458D4-3A7C-4AC0-80A9-14F61384C31B}">
  <sheetPr>
    <pageSetUpPr fitToPage="1"/>
  </sheetPr>
  <dimension ref="A1:DR135"/>
  <sheetViews>
    <sheetView showGridLines="0" topLeftCell="A101" zoomScaleNormal="10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479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rfUvfdiHcuQnK5l35kbL+opxjB8K//fQodmFl/YtDvrrPUzbRFLyv+AnLnztpHJkk8gYQm4SX+WanVPEdk9mQA==" saltValue="3CId0Yr3jlAbavbnvVsqt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47</v>
      </c>
      <c r="E2" s="134"/>
      <c r="F2" s="135" t="s">
        <v>531</v>
      </c>
      <c r="G2" s="136"/>
      <c r="H2" s="137"/>
    </row>
    <row r="3" spans="1:8" x14ac:dyDescent="0.15">
      <c r="A3" s="133" t="s">
        <v>524</v>
      </c>
      <c r="B3" s="138"/>
      <c r="C3" s="139"/>
      <c r="D3" s="140">
        <v>1000296</v>
      </c>
      <c r="E3" s="141"/>
      <c r="F3" s="142">
        <v>316331</v>
      </c>
      <c r="G3" s="143"/>
      <c r="H3" s="144"/>
    </row>
    <row r="4" spans="1:8" x14ac:dyDescent="0.15">
      <c r="A4" s="145"/>
      <c r="B4" s="146"/>
      <c r="C4" s="147"/>
      <c r="D4" s="148">
        <v>181098</v>
      </c>
      <c r="E4" s="149"/>
      <c r="F4" s="150">
        <v>106387</v>
      </c>
      <c r="G4" s="151"/>
      <c r="H4" s="152"/>
    </row>
    <row r="5" spans="1:8" x14ac:dyDescent="0.15">
      <c r="A5" s="133" t="s">
        <v>526</v>
      </c>
      <c r="B5" s="138"/>
      <c r="C5" s="139"/>
      <c r="D5" s="140">
        <v>523764</v>
      </c>
      <c r="E5" s="141"/>
      <c r="F5" s="142">
        <v>333013</v>
      </c>
      <c r="G5" s="143"/>
      <c r="H5" s="144"/>
    </row>
    <row r="6" spans="1:8" x14ac:dyDescent="0.15">
      <c r="A6" s="145"/>
      <c r="B6" s="146"/>
      <c r="C6" s="147"/>
      <c r="D6" s="148">
        <v>83281</v>
      </c>
      <c r="E6" s="149"/>
      <c r="F6" s="150">
        <v>126732</v>
      </c>
      <c r="G6" s="151"/>
      <c r="H6" s="152"/>
    </row>
    <row r="7" spans="1:8" x14ac:dyDescent="0.15">
      <c r="A7" s="133" t="s">
        <v>527</v>
      </c>
      <c r="B7" s="138"/>
      <c r="C7" s="139"/>
      <c r="D7" s="140">
        <v>1279481</v>
      </c>
      <c r="E7" s="141"/>
      <c r="F7" s="142">
        <v>280458</v>
      </c>
      <c r="G7" s="143"/>
      <c r="H7" s="144"/>
    </row>
    <row r="8" spans="1:8" x14ac:dyDescent="0.15">
      <c r="A8" s="145"/>
      <c r="B8" s="146"/>
      <c r="C8" s="147"/>
      <c r="D8" s="148">
        <v>86802</v>
      </c>
      <c r="E8" s="149"/>
      <c r="F8" s="150">
        <v>127286</v>
      </c>
      <c r="G8" s="151"/>
      <c r="H8" s="152"/>
    </row>
    <row r="9" spans="1:8" x14ac:dyDescent="0.15">
      <c r="A9" s="133" t="s">
        <v>528</v>
      </c>
      <c r="B9" s="138"/>
      <c r="C9" s="139"/>
      <c r="D9" s="140">
        <v>871643</v>
      </c>
      <c r="E9" s="141"/>
      <c r="F9" s="142">
        <v>310300</v>
      </c>
      <c r="G9" s="143"/>
      <c r="H9" s="144"/>
    </row>
    <row r="10" spans="1:8" x14ac:dyDescent="0.15">
      <c r="A10" s="145"/>
      <c r="B10" s="146"/>
      <c r="C10" s="147"/>
      <c r="D10" s="148">
        <v>89147</v>
      </c>
      <c r="E10" s="149"/>
      <c r="F10" s="150">
        <v>157576</v>
      </c>
      <c r="G10" s="151"/>
      <c r="H10" s="152"/>
    </row>
    <row r="11" spans="1:8" x14ac:dyDescent="0.15">
      <c r="A11" s="133" t="s">
        <v>529</v>
      </c>
      <c r="B11" s="138"/>
      <c r="C11" s="139"/>
      <c r="D11" s="140">
        <v>948414</v>
      </c>
      <c r="E11" s="141"/>
      <c r="F11" s="142">
        <v>317319</v>
      </c>
      <c r="G11" s="143"/>
      <c r="H11" s="144"/>
    </row>
    <row r="12" spans="1:8" x14ac:dyDescent="0.15">
      <c r="A12" s="145"/>
      <c r="B12" s="146"/>
      <c r="C12" s="153"/>
      <c r="D12" s="148">
        <v>98491</v>
      </c>
      <c r="E12" s="149"/>
      <c r="F12" s="150">
        <v>164214</v>
      </c>
      <c r="G12" s="151"/>
      <c r="H12" s="152"/>
    </row>
    <row r="13" spans="1:8" x14ac:dyDescent="0.15">
      <c r="A13" s="133"/>
      <c r="B13" s="138"/>
      <c r="C13" s="154"/>
      <c r="D13" s="155">
        <v>924720</v>
      </c>
      <c r="E13" s="156"/>
      <c r="F13" s="157">
        <v>311484</v>
      </c>
      <c r="G13" s="158"/>
      <c r="H13" s="144"/>
    </row>
    <row r="14" spans="1:8" x14ac:dyDescent="0.15">
      <c r="A14" s="145"/>
      <c r="B14" s="146"/>
      <c r="C14" s="147"/>
      <c r="D14" s="148">
        <v>107764</v>
      </c>
      <c r="E14" s="149"/>
      <c r="F14" s="150">
        <v>136439</v>
      </c>
      <c r="G14" s="151"/>
      <c r="H14" s="152"/>
    </row>
    <row r="17" spans="1:11" x14ac:dyDescent="0.15">
      <c r="A17" s="129" t="s">
        <v>48</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49</v>
      </c>
      <c r="B19" s="159">
        <f>ROUND(VALUE(SUBSTITUTE(実質収支比率等に係る経年分析!F$48,"▲","-")),2)</f>
        <v>11.78</v>
      </c>
      <c r="C19" s="159">
        <f>ROUND(VALUE(SUBSTITUTE(実質収支比率等に係る経年分析!G$48,"▲","-")),2)</f>
        <v>11.69</v>
      </c>
      <c r="D19" s="159">
        <f>ROUND(VALUE(SUBSTITUTE(実質収支比率等に係る経年分析!H$48,"▲","-")),2)</f>
        <v>3.22</v>
      </c>
      <c r="E19" s="159">
        <f>ROUND(VALUE(SUBSTITUTE(実質収支比率等に係る経年分析!I$48,"▲","-")),2)</f>
        <v>5.08</v>
      </c>
      <c r="F19" s="159">
        <f>ROUND(VALUE(SUBSTITUTE(実質収支比率等に係る経年分析!J$48,"▲","-")),2)</f>
        <v>9.77</v>
      </c>
    </row>
    <row r="20" spans="1:11" x14ac:dyDescent="0.15">
      <c r="A20" s="159" t="s">
        <v>50</v>
      </c>
      <c r="B20" s="159">
        <f>ROUND(VALUE(SUBSTITUTE(実質収支比率等に係る経年分析!F$47,"▲","-")),2)</f>
        <v>66.61</v>
      </c>
      <c r="C20" s="159">
        <f>ROUND(VALUE(SUBSTITUTE(実質収支比率等に係る経年分析!G$47,"▲","-")),2)</f>
        <v>70.260000000000005</v>
      </c>
      <c r="D20" s="159">
        <f>ROUND(VALUE(SUBSTITUTE(実質収支比率等に係る経年分析!H$47,"▲","-")),2)</f>
        <v>55.61</v>
      </c>
      <c r="E20" s="159">
        <f>ROUND(VALUE(SUBSTITUTE(実質収支比率等に係る経年分析!I$47,"▲","-")),2)</f>
        <v>55.85</v>
      </c>
      <c r="F20" s="159">
        <f>ROUND(VALUE(SUBSTITUTE(実質収支比率等に係る経年分析!J$47,"▲","-")),2)</f>
        <v>43.75</v>
      </c>
    </row>
    <row r="21" spans="1:11" x14ac:dyDescent="0.15">
      <c r="A21" s="159" t="s">
        <v>51</v>
      </c>
      <c r="B21" s="159">
        <f>IF(ISNUMBER(VALUE(SUBSTITUTE(実質収支比率等に係る経年分析!F$49,"▲","-"))),ROUND(VALUE(SUBSTITUTE(実質収支比率等に係る経年分析!F$49,"▲","-")),2),NA())</f>
        <v>-3.34</v>
      </c>
      <c r="C21" s="159">
        <f>IF(ISNUMBER(VALUE(SUBSTITUTE(実質収支比率等に係る経年分析!G$49,"▲","-"))),ROUND(VALUE(SUBSTITUTE(実質収支比率等に係る経年分析!G$49,"▲","-")),2),NA())</f>
        <v>-0.2</v>
      </c>
      <c r="D21" s="159">
        <f>IF(ISNUMBER(VALUE(SUBSTITUTE(実質収支比率等に係る経年分析!H$49,"▲","-"))),ROUND(VALUE(SUBSTITUTE(実質収支比率等に係る経年分析!H$49,"▲","-")),2),NA())</f>
        <v>-26.64</v>
      </c>
      <c r="E21" s="159">
        <f>IF(ISNUMBER(VALUE(SUBSTITUTE(実質収支比率等に係る経年分析!I$49,"▲","-"))),ROUND(VALUE(SUBSTITUTE(実質収支比率等に係る経年分析!I$49,"▲","-")),2),NA())</f>
        <v>-0.76</v>
      </c>
      <c r="F21" s="159">
        <f>IF(ISNUMBER(VALUE(SUBSTITUTE(実質収支比率等に係る経年分析!J$49,"▲","-"))),ROUND(VALUE(SUBSTITUTE(実質収支比率等に係る経年分析!J$49,"▲","-")),2),NA())</f>
        <v>-12.03</v>
      </c>
    </row>
    <row r="24" spans="1:11" x14ac:dyDescent="0.15">
      <c r="A24" s="129" t="s">
        <v>52</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53</v>
      </c>
      <c r="C26" s="160" t="s">
        <v>54</v>
      </c>
      <c r="D26" s="160" t="s">
        <v>53</v>
      </c>
      <c r="E26" s="160" t="s">
        <v>54</v>
      </c>
      <c r="F26" s="160" t="s">
        <v>53</v>
      </c>
      <c r="G26" s="160" t="s">
        <v>54</v>
      </c>
      <c r="H26" s="160" t="s">
        <v>53</v>
      </c>
      <c r="I26" s="160" t="s">
        <v>54</v>
      </c>
      <c r="J26" s="160" t="s">
        <v>53</v>
      </c>
      <c r="K26" s="160" t="s">
        <v>54</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15">
      <c r="A30" s="160" t="str">
        <f>IF(連結実質赤字比率に係る赤字・黒字の構成分析!C$40="",NA(),連結実質赤字比率に係る赤字・黒字の構成分析!C$40)</f>
        <v>介護サービス事業勘定特別会計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x14ac:dyDescent="0.15">
      <c r="A31" s="160" t="str">
        <f>IF(連結実質赤字比率に係る赤字・黒字の構成分析!C$39="",NA(),連結実質赤字比率に係る赤字・黒字の構成分析!C$39)</f>
        <v>後期高齢者医療特別会計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0.02</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v>
      </c>
    </row>
    <row r="32" spans="1:11" x14ac:dyDescent="0.15">
      <c r="A32" s="160" t="str">
        <f>IF(連結実質赤字比率に係る赤字・黒字の構成分析!C$38="",NA(),連結実質赤字比率に係る赤字・黒字の構成分析!C$38)</f>
        <v>農業集落排水事業特別会計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0.96</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0.28000000000000003</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0.41</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0.51</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0.83</v>
      </c>
    </row>
    <row r="33" spans="1:16" x14ac:dyDescent="0.15">
      <c r="A33" s="160" t="str">
        <f>IF(連結実質赤字比率に係る赤字・黒字の構成分析!C$37="",NA(),連結実質赤字比率に係る赤字・黒字の構成分析!C$37)</f>
        <v>国民健康保険直営診療施設勘定特別会計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0.02</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0.05</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0.01</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0.09</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1.38</v>
      </c>
    </row>
    <row r="34" spans="1:16" x14ac:dyDescent="0.15">
      <c r="A34" s="160" t="str">
        <f>IF(連結実質赤字比率に係る赤字・黒字の構成分析!C$36="",NA(),連結実質赤字比率に係る赤字・黒字の構成分析!C$36)</f>
        <v>国民健康保険事業勘定特別会計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7.43</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9.9700000000000006</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8.25</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5.21</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1.45</v>
      </c>
    </row>
    <row r="35" spans="1:16" x14ac:dyDescent="0.15">
      <c r="A35" s="160" t="str">
        <f>IF(連結実質赤字比率に係る赤字・黒字の構成分析!C$35="",NA(),連結実質赤字比率に係る赤字・黒字の構成分析!C$35)</f>
        <v>介護保険事業勘定特別会計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2.17</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0.28999999999999998</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1.41</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1.1100000000000001</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1.63</v>
      </c>
    </row>
    <row r="36" spans="1:16" x14ac:dyDescent="0.15">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11.77</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11.69</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3.21</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5.08</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9.76</v>
      </c>
    </row>
    <row r="39" spans="1:16" x14ac:dyDescent="0.15">
      <c r="A39" s="129" t="s">
        <v>55</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56</v>
      </c>
      <c r="C41" s="161"/>
      <c r="D41" s="161" t="s">
        <v>57</v>
      </c>
      <c r="E41" s="161" t="s">
        <v>56</v>
      </c>
      <c r="F41" s="161"/>
      <c r="G41" s="161" t="s">
        <v>57</v>
      </c>
      <c r="H41" s="161" t="s">
        <v>56</v>
      </c>
      <c r="I41" s="161"/>
      <c r="J41" s="161" t="s">
        <v>57</v>
      </c>
      <c r="K41" s="161" t="s">
        <v>56</v>
      </c>
      <c r="L41" s="161"/>
      <c r="M41" s="161" t="s">
        <v>57</v>
      </c>
      <c r="N41" s="161" t="s">
        <v>56</v>
      </c>
      <c r="O41" s="161"/>
      <c r="P41" s="161" t="s">
        <v>57</v>
      </c>
    </row>
    <row r="42" spans="1:16" x14ac:dyDescent="0.15">
      <c r="A42" s="161" t="s">
        <v>58</v>
      </c>
      <c r="B42" s="161"/>
      <c r="C42" s="161"/>
      <c r="D42" s="161">
        <f>'実質公債費比率（分子）の構造'!K$52</f>
        <v>284</v>
      </c>
      <c r="E42" s="161"/>
      <c r="F42" s="161"/>
      <c r="G42" s="161">
        <f>'実質公債費比率（分子）の構造'!L$52</f>
        <v>288</v>
      </c>
      <c r="H42" s="161"/>
      <c r="I42" s="161"/>
      <c r="J42" s="161">
        <f>'実質公債費比率（分子）の構造'!M$52</f>
        <v>274</v>
      </c>
      <c r="K42" s="161"/>
      <c r="L42" s="161"/>
      <c r="M42" s="161">
        <f>'実質公債費比率（分子）の構造'!N$52</f>
        <v>252</v>
      </c>
      <c r="N42" s="161"/>
      <c r="O42" s="161"/>
      <c r="P42" s="161">
        <f>'実質公債費比率（分子）の構造'!O$52</f>
        <v>247</v>
      </c>
    </row>
    <row r="43" spans="1:16" x14ac:dyDescent="0.15">
      <c r="A43" s="161" t="s">
        <v>59</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60</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x14ac:dyDescent="0.15">
      <c r="A45" s="161" t="s">
        <v>61</v>
      </c>
      <c r="B45" s="161">
        <f>'実質公債費比率（分子）の構造'!K$49</f>
        <v>6</v>
      </c>
      <c r="C45" s="161"/>
      <c r="D45" s="161"/>
      <c r="E45" s="161">
        <f>'実質公債費比率（分子）の構造'!L$49</f>
        <v>10</v>
      </c>
      <c r="F45" s="161"/>
      <c r="G45" s="161"/>
      <c r="H45" s="161">
        <f>'実質公債費比率（分子）の構造'!M$49</f>
        <v>8</v>
      </c>
      <c r="I45" s="161"/>
      <c r="J45" s="161"/>
      <c r="K45" s="161">
        <f>'実質公債費比率（分子）の構造'!N$49</f>
        <v>9</v>
      </c>
      <c r="L45" s="161"/>
      <c r="M45" s="161"/>
      <c r="N45" s="161">
        <f>'実質公債費比率（分子）の構造'!O$49</f>
        <v>9</v>
      </c>
      <c r="O45" s="161"/>
      <c r="P45" s="161"/>
    </row>
    <row r="46" spans="1:16" x14ac:dyDescent="0.15">
      <c r="A46" s="161" t="s">
        <v>62</v>
      </c>
      <c r="B46" s="161">
        <f>'実質公債費比率（分子）の構造'!K$48</f>
        <v>63</v>
      </c>
      <c r="C46" s="161"/>
      <c r="D46" s="161"/>
      <c r="E46" s="161">
        <f>'実質公債費比率（分子）の構造'!L$48</f>
        <v>63</v>
      </c>
      <c r="F46" s="161"/>
      <c r="G46" s="161"/>
      <c r="H46" s="161">
        <f>'実質公債費比率（分子）の構造'!M$48</f>
        <v>63</v>
      </c>
      <c r="I46" s="161"/>
      <c r="J46" s="161"/>
      <c r="K46" s="161">
        <f>'実質公債費比率（分子）の構造'!N$48</f>
        <v>63</v>
      </c>
      <c r="L46" s="161"/>
      <c r="M46" s="161"/>
      <c r="N46" s="161">
        <f>'実質公債費比率（分子）の構造'!O$48</f>
        <v>63</v>
      </c>
      <c r="O46" s="161"/>
      <c r="P46" s="161"/>
    </row>
    <row r="47" spans="1:16" x14ac:dyDescent="0.15">
      <c r="A47" s="161" t="s">
        <v>63</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64</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65</v>
      </c>
      <c r="B49" s="161">
        <f>'実質公債費比率（分子）の構造'!K$45</f>
        <v>318</v>
      </c>
      <c r="C49" s="161"/>
      <c r="D49" s="161"/>
      <c r="E49" s="161">
        <f>'実質公債費比率（分子）の構造'!L$45</f>
        <v>308</v>
      </c>
      <c r="F49" s="161"/>
      <c r="G49" s="161"/>
      <c r="H49" s="161">
        <f>'実質公債費比率（分子）の構造'!M$45</f>
        <v>285</v>
      </c>
      <c r="I49" s="161"/>
      <c r="J49" s="161"/>
      <c r="K49" s="161">
        <f>'実質公債費比率（分子）の構造'!N$45</f>
        <v>265</v>
      </c>
      <c r="L49" s="161"/>
      <c r="M49" s="161"/>
      <c r="N49" s="161">
        <f>'実質公債費比率（分子）の構造'!O$45</f>
        <v>279</v>
      </c>
      <c r="O49" s="161"/>
      <c r="P49" s="161"/>
    </row>
    <row r="50" spans="1:16" x14ac:dyDescent="0.15">
      <c r="A50" s="161" t="s">
        <v>66</v>
      </c>
      <c r="B50" s="161" t="e">
        <f>NA()</f>
        <v>#N/A</v>
      </c>
      <c r="C50" s="161">
        <f>IF(ISNUMBER('実質公債費比率（分子）の構造'!K$53),'実質公債費比率（分子）の構造'!K$53,NA())</f>
        <v>103</v>
      </c>
      <c r="D50" s="161" t="e">
        <f>NA()</f>
        <v>#N/A</v>
      </c>
      <c r="E50" s="161" t="e">
        <f>NA()</f>
        <v>#N/A</v>
      </c>
      <c r="F50" s="161">
        <f>IF(ISNUMBER('実質公債費比率（分子）の構造'!L$53),'実質公債費比率（分子）の構造'!L$53,NA())</f>
        <v>93</v>
      </c>
      <c r="G50" s="161" t="e">
        <f>NA()</f>
        <v>#N/A</v>
      </c>
      <c r="H50" s="161" t="e">
        <f>NA()</f>
        <v>#N/A</v>
      </c>
      <c r="I50" s="161">
        <f>IF(ISNUMBER('実質公債費比率（分子）の構造'!M$53),'実質公債費比率（分子）の構造'!M$53,NA())</f>
        <v>82</v>
      </c>
      <c r="J50" s="161" t="e">
        <f>NA()</f>
        <v>#N/A</v>
      </c>
      <c r="K50" s="161" t="e">
        <f>NA()</f>
        <v>#N/A</v>
      </c>
      <c r="L50" s="161">
        <f>IF(ISNUMBER('実質公債費比率（分子）の構造'!N$53),'実質公債費比率（分子）の構造'!N$53,NA())</f>
        <v>85</v>
      </c>
      <c r="M50" s="161" t="e">
        <f>NA()</f>
        <v>#N/A</v>
      </c>
      <c r="N50" s="161" t="e">
        <f>NA()</f>
        <v>#N/A</v>
      </c>
      <c r="O50" s="161">
        <f>IF(ISNUMBER('実質公債費比率（分子）の構造'!O$53),'実質公債費比率（分子）の構造'!O$53,NA())</f>
        <v>104</v>
      </c>
      <c r="P50" s="161" t="e">
        <f>NA()</f>
        <v>#N/A</v>
      </c>
    </row>
    <row r="53" spans="1:16" x14ac:dyDescent="0.15">
      <c r="A53" s="129" t="s">
        <v>67</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68</v>
      </c>
      <c r="C55" s="160"/>
      <c r="D55" s="160" t="s">
        <v>69</v>
      </c>
      <c r="E55" s="160" t="s">
        <v>68</v>
      </c>
      <c r="F55" s="160"/>
      <c r="G55" s="160" t="s">
        <v>69</v>
      </c>
      <c r="H55" s="160" t="s">
        <v>68</v>
      </c>
      <c r="I55" s="160"/>
      <c r="J55" s="160" t="s">
        <v>69</v>
      </c>
      <c r="K55" s="160" t="s">
        <v>68</v>
      </c>
      <c r="L55" s="160"/>
      <c r="M55" s="160" t="s">
        <v>69</v>
      </c>
      <c r="N55" s="160" t="s">
        <v>68</v>
      </c>
      <c r="O55" s="160"/>
      <c r="P55" s="160" t="s">
        <v>69</v>
      </c>
    </row>
    <row r="56" spans="1:16" x14ac:dyDescent="0.15">
      <c r="A56" s="160" t="s">
        <v>37</v>
      </c>
      <c r="B56" s="160"/>
      <c r="C56" s="160"/>
      <c r="D56" s="160">
        <f>'将来負担比率（分子）の構造'!I$52</f>
        <v>2509</v>
      </c>
      <c r="E56" s="160"/>
      <c r="F56" s="160"/>
      <c r="G56" s="160">
        <f>'将来負担比率（分子）の構造'!J$52</f>
        <v>2439</v>
      </c>
      <c r="H56" s="160"/>
      <c r="I56" s="160"/>
      <c r="J56" s="160">
        <f>'将来負担比率（分子）の構造'!K$52</f>
        <v>2370</v>
      </c>
      <c r="K56" s="160"/>
      <c r="L56" s="160"/>
      <c r="M56" s="160">
        <f>'将来負担比率（分子）の構造'!L$52</f>
        <v>2250</v>
      </c>
      <c r="N56" s="160"/>
      <c r="O56" s="160"/>
      <c r="P56" s="160">
        <f>'将来負担比率（分子）の構造'!M$52</f>
        <v>2312</v>
      </c>
    </row>
    <row r="57" spans="1:16" x14ac:dyDescent="0.15">
      <c r="A57" s="160" t="s">
        <v>36</v>
      </c>
      <c r="B57" s="160"/>
      <c r="C57" s="160"/>
      <c r="D57" s="160" t="str">
        <f>'将来負担比率（分子）の構造'!I$51</f>
        <v>-</v>
      </c>
      <c r="E57" s="160"/>
      <c r="F57" s="160"/>
      <c r="G57" s="160" t="str">
        <f>'将来負担比率（分子）の構造'!J$51</f>
        <v>-</v>
      </c>
      <c r="H57" s="160"/>
      <c r="I57" s="160"/>
      <c r="J57" s="160" t="str">
        <f>'将来負担比率（分子）の構造'!K$51</f>
        <v>-</v>
      </c>
      <c r="K57" s="160"/>
      <c r="L57" s="160"/>
      <c r="M57" s="160" t="str">
        <f>'将来負担比率（分子）の構造'!L$51</f>
        <v>-</v>
      </c>
      <c r="N57" s="160"/>
      <c r="O57" s="160"/>
      <c r="P57" s="160" t="str">
        <f>'将来負担比率（分子）の構造'!M$51</f>
        <v>-</v>
      </c>
    </row>
    <row r="58" spans="1:16" x14ac:dyDescent="0.15">
      <c r="A58" s="160" t="s">
        <v>35</v>
      </c>
      <c r="B58" s="160"/>
      <c r="C58" s="160"/>
      <c r="D58" s="160">
        <f>'将来負担比率（分子）の構造'!I$50</f>
        <v>1744</v>
      </c>
      <c r="E58" s="160"/>
      <c r="F58" s="160"/>
      <c r="G58" s="160">
        <f>'将来負担比率（分子）の構造'!J$50</f>
        <v>1854</v>
      </c>
      <c r="H58" s="160"/>
      <c r="I58" s="160"/>
      <c r="J58" s="160">
        <f>'将来負担比率（分子）の構造'!K$50</f>
        <v>2360</v>
      </c>
      <c r="K58" s="160"/>
      <c r="L58" s="160"/>
      <c r="M58" s="160">
        <f>'将来負担比率（分子）の構造'!L$50</f>
        <v>2705</v>
      </c>
      <c r="N58" s="160"/>
      <c r="O58" s="160"/>
      <c r="P58" s="160">
        <f>'将来負担比率（分子）の構造'!M$50</f>
        <v>3247</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461</v>
      </c>
      <c r="C62" s="160"/>
      <c r="D62" s="160"/>
      <c r="E62" s="160">
        <f>'将来負担比率（分子）の構造'!J$45</f>
        <v>425</v>
      </c>
      <c r="F62" s="160"/>
      <c r="G62" s="160"/>
      <c r="H62" s="160">
        <f>'将来負担比率（分子）の構造'!K$45</f>
        <v>388</v>
      </c>
      <c r="I62" s="160"/>
      <c r="J62" s="160"/>
      <c r="K62" s="160">
        <f>'将来負担比率（分子）の構造'!L$45</f>
        <v>379</v>
      </c>
      <c r="L62" s="160"/>
      <c r="M62" s="160"/>
      <c r="N62" s="160">
        <f>'将来負担比率（分子）の構造'!M$45</f>
        <v>344</v>
      </c>
      <c r="O62" s="160"/>
      <c r="P62" s="160"/>
    </row>
    <row r="63" spans="1:16" x14ac:dyDescent="0.15">
      <c r="A63" s="160" t="s">
        <v>28</v>
      </c>
      <c r="B63" s="160">
        <f>'将来負担比率（分子）の構造'!I$44</f>
        <v>71</v>
      </c>
      <c r="C63" s="160"/>
      <c r="D63" s="160"/>
      <c r="E63" s="160">
        <f>'将来負担比率（分子）の構造'!J$44</f>
        <v>70</v>
      </c>
      <c r="F63" s="160"/>
      <c r="G63" s="160"/>
      <c r="H63" s="160">
        <f>'将来負担比率（分子）の構造'!K$44</f>
        <v>62</v>
      </c>
      <c r="I63" s="160"/>
      <c r="J63" s="160"/>
      <c r="K63" s="160">
        <f>'将来負担比率（分子）の構造'!L$44</f>
        <v>54</v>
      </c>
      <c r="L63" s="160"/>
      <c r="M63" s="160"/>
      <c r="N63" s="160">
        <f>'将来負担比率（分子）の構造'!M$44</f>
        <v>47</v>
      </c>
      <c r="O63" s="160"/>
      <c r="P63" s="160"/>
    </row>
    <row r="64" spans="1:16" x14ac:dyDescent="0.15">
      <c r="A64" s="160" t="s">
        <v>27</v>
      </c>
      <c r="B64" s="160">
        <f>'将来負担比率（分子）の構造'!I$43</f>
        <v>815</v>
      </c>
      <c r="C64" s="160"/>
      <c r="D64" s="160"/>
      <c r="E64" s="160">
        <f>'将来負担比率（分子）の構造'!J$43</f>
        <v>768</v>
      </c>
      <c r="F64" s="160"/>
      <c r="G64" s="160"/>
      <c r="H64" s="160">
        <f>'将来負担比率（分子）の構造'!K$43</f>
        <v>721</v>
      </c>
      <c r="I64" s="160"/>
      <c r="J64" s="160"/>
      <c r="K64" s="160">
        <f>'将来負担比率（分子）の構造'!L$43</f>
        <v>672</v>
      </c>
      <c r="L64" s="160"/>
      <c r="M64" s="160"/>
      <c r="N64" s="160">
        <f>'将来負担比率（分子）の構造'!M$43</f>
        <v>623</v>
      </c>
      <c r="O64" s="160"/>
      <c r="P64" s="160"/>
    </row>
    <row r="65" spans="1:16" x14ac:dyDescent="0.15">
      <c r="A65" s="160" t="s">
        <v>26</v>
      </c>
      <c r="B65" s="160">
        <f>'将来負担比率（分子）の構造'!I$42</f>
        <v>0</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x14ac:dyDescent="0.15">
      <c r="A66" s="160" t="s">
        <v>25</v>
      </c>
      <c r="B66" s="160">
        <f>'将来負担比率（分子）の構造'!I$41</f>
        <v>2277</v>
      </c>
      <c r="C66" s="160"/>
      <c r="D66" s="160"/>
      <c r="E66" s="160">
        <f>'将来負担比率（分子）の構造'!J$41</f>
        <v>2205</v>
      </c>
      <c r="F66" s="160"/>
      <c r="G66" s="160"/>
      <c r="H66" s="160">
        <f>'将来負担比率（分子）の構造'!K$41</f>
        <v>2158</v>
      </c>
      <c r="I66" s="160"/>
      <c r="J66" s="160"/>
      <c r="K66" s="160">
        <f>'将来負担比率（分子）の構造'!L$41</f>
        <v>2074</v>
      </c>
      <c r="L66" s="160"/>
      <c r="M66" s="160"/>
      <c r="N66" s="160">
        <f>'将来負担比率（分子）の構造'!M$41</f>
        <v>2127</v>
      </c>
      <c r="O66" s="160"/>
      <c r="P66" s="160"/>
    </row>
    <row r="67" spans="1:16" x14ac:dyDescent="0.15">
      <c r="A67" s="160" t="s">
        <v>70</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x14ac:dyDescent="0.15">
      <c r="A70" s="162" t="s">
        <v>71</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72</v>
      </c>
      <c r="B72" s="164">
        <f>基金残高に係る経年分析!F55</f>
        <v>1053</v>
      </c>
      <c r="C72" s="164">
        <f>基金残高に係る経年分析!G55</f>
        <v>1044</v>
      </c>
      <c r="D72" s="164">
        <f>基金残高に係る経年分析!H55</f>
        <v>792</v>
      </c>
    </row>
    <row r="73" spans="1:16" x14ac:dyDescent="0.15">
      <c r="A73" s="163" t="s">
        <v>73</v>
      </c>
      <c r="B73" s="164">
        <f>基金残高に係る経年分析!F56</f>
        <v>9</v>
      </c>
      <c r="C73" s="164">
        <f>基金残高に係る経年分析!G56</f>
        <v>9</v>
      </c>
      <c r="D73" s="164">
        <f>基金残高に係る経年分析!H56</f>
        <v>9</v>
      </c>
    </row>
    <row r="74" spans="1:16" x14ac:dyDescent="0.15">
      <c r="A74" s="163" t="s">
        <v>74</v>
      </c>
      <c r="B74" s="164">
        <f>基金残高に係る経年分析!F57</f>
        <v>1980</v>
      </c>
      <c r="C74" s="164">
        <f>基金残高に係る経年分析!G57</f>
        <v>2305</v>
      </c>
      <c r="D74" s="164">
        <f>基金残高に係る経年分析!H57</f>
        <v>3133</v>
      </c>
    </row>
  </sheetData>
  <sheetProtection algorithmName="SHA-512" hashValue="0GO/Yrd2nyeeJYEHn1A5P0tXOEtFRkafdu6YkP7kuOCNZXEU+ffiGRXQjpKIKGEchmeZeX1tLnRpcgXWGv9Bxg==" saltValue="THo7wVUdhrR0v58rrCkML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203</v>
      </c>
      <c r="DI1" s="774"/>
      <c r="DJ1" s="774"/>
      <c r="DK1" s="774"/>
      <c r="DL1" s="774"/>
      <c r="DM1" s="774"/>
      <c r="DN1" s="775"/>
      <c r="DO1" s="205"/>
      <c r="DP1" s="773" t="s">
        <v>204</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x14ac:dyDescent="0.15">
      <c r="B2" s="206" t="s">
        <v>205</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715" t="s">
        <v>206</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207</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208</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15">
      <c r="B4" s="715" t="s">
        <v>1</v>
      </c>
      <c r="C4" s="716"/>
      <c r="D4" s="716"/>
      <c r="E4" s="716"/>
      <c r="F4" s="716"/>
      <c r="G4" s="716"/>
      <c r="H4" s="716"/>
      <c r="I4" s="716"/>
      <c r="J4" s="716"/>
      <c r="K4" s="716"/>
      <c r="L4" s="716"/>
      <c r="M4" s="716"/>
      <c r="N4" s="716"/>
      <c r="O4" s="716"/>
      <c r="P4" s="716"/>
      <c r="Q4" s="717"/>
      <c r="R4" s="715" t="s">
        <v>209</v>
      </c>
      <c r="S4" s="716"/>
      <c r="T4" s="716"/>
      <c r="U4" s="716"/>
      <c r="V4" s="716"/>
      <c r="W4" s="716"/>
      <c r="X4" s="716"/>
      <c r="Y4" s="717"/>
      <c r="Z4" s="715" t="s">
        <v>210</v>
      </c>
      <c r="AA4" s="716"/>
      <c r="AB4" s="716"/>
      <c r="AC4" s="717"/>
      <c r="AD4" s="715" t="s">
        <v>211</v>
      </c>
      <c r="AE4" s="716"/>
      <c r="AF4" s="716"/>
      <c r="AG4" s="716"/>
      <c r="AH4" s="716"/>
      <c r="AI4" s="716"/>
      <c r="AJ4" s="716"/>
      <c r="AK4" s="717"/>
      <c r="AL4" s="715" t="s">
        <v>210</v>
      </c>
      <c r="AM4" s="716"/>
      <c r="AN4" s="716"/>
      <c r="AO4" s="717"/>
      <c r="AP4" s="776" t="s">
        <v>212</v>
      </c>
      <c r="AQ4" s="776"/>
      <c r="AR4" s="776"/>
      <c r="AS4" s="776"/>
      <c r="AT4" s="776"/>
      <c r="AU4" s="776"/>
      <c r="AV4" s="776"/>
      <c r="AW4" s="776"/>
      <c r="AX4" s="776"/>
      <c r="AY4" s="776"/>
      <c r="AZ4" s="776"/>
      <c r="BA4" s="776"/>
      <c r="BB4" s="776"/>
      <c r="BC4" s="776"/>
      <c r="BD4" s="776"/>
      <c r="BE4" s="776"/>
      <c r="BF4" s="776"/>
      <c r="BG4" s="776" t="s">
        <v>213</v>
      </c>
      <c r="BH4" s="776"/>
      <c r="BI4" s="776"/>
      <c r="BJ4" s="776"/>
      <c r="BK4" s="776"/>
      <c r="BL4" s="776"/>
      <c r="BM4" s="776"/>
      <c r="BN4" s="776"/>
      <c r="BO4" s="776" t="s">
        <v>210</v>
      </c>
      <c r="BP4" s="776"/>
      <c r="BQ4" s="776"/>
      <c r="BR4" s="776"/>
      <c r="BS4" s="776" t="s">
        <v>214</v>
      </c>
      <c r="BT4" s="776"/>
      <c r="BU4" s="776"/>
      <c r="BV4" s="776"/>
      <c r="BW4" s="776"/>
      <c r="BX4" s="776"/>
      <c r="BY4" s="776"/>
      <c r="BZ4" s="776"/>
      <c r="CA4" s="776"/>
      <c r="CB4" s="776"/>
      <c r="CD4" s="758" t="s">
        <v>215</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x14ac:dyDescent="0.15">
      <c r="B5" s="740" t="s">
        <v>216</v>
      </c>
      <c r="C5" s="741"/>
      <c r="D5" s="741"/>
      <c r="E5" s="741"/>
      <c r="F5" s="741"/>
      <c r="G5" s="741"/>
      <c r="H5" s="741"/>
      <c r="I5" s="741"/>
      <c r="J5" s="741"/>
      <c r="K5" s="741"/>
      <c r="L5" s="741"/>
      <c r="M5" s="741"/>
      <c r="N5" s="741"/>
      <c r="O5" s="741"/>
      <c r="P5" s="741"/>
      <c r="Q5" s="742"/>
      <c r="R5" s="706">
        <v>441522</v>
      </c>
      <c r="S5" s="707"/>
      <c r="T5" s="707"/>
      <c r="U5" s="707"/>
      <c r="V5" s="707"/>
      <c r="W5" s="707"/>
      <c r="X5" s="707"/>
      <c r="Y5" s="753"/>
      <c r="Z5" s="771">
        <v>4.9000000000000004</v>
      </c>
      <c r="AA5" s="771"/>
      <c r="AB5" s="771"/>
      <c r="AC5" s="771"/>
      <c r="AD5" s="772">
        <v>441522</v>
      </c>
      <c r="AE5" s="772"/>
      <c r="AF5" s="772"/>
      <c r="AG5" s="772"/>
      <c r="AH5" s="772"/>
      <c r="AI5" s="772"/>
      <c r="AJ5" s="772"/>
      <c r="AK5" s="772"/>
      <c r="AL5" s="754">
        <v>25.7</v>
      </c>
      <c r="AM5" s="723"/>
      <c r="AN5" s="723"/>
      <c r="AO5" s="755"/>
      <c r="AP5" s="740" t="s">
        <v>217</v>
      </c>
      <c r="AQ5" s="741"/>
      <c r="AR5" s="741"/>
      <c r="AS5" s="741"/>
      <c r="AT5" s="741"/>
      <c r="AU5" s="741"/>
      <c r="AV5" s="741"/>
      <c r="AW5" s="741"/>
      <c r="AX5" s="741"/>
      <c r="AY5" s="741"/>
      <c r="AZ5" s="741"/>
      <c r="BA5" s="741"/>
      <c r="BB5" s="741"/>
      <c r="BC5" s="741"/>
      <c r="BD5" s="741"/>
      <c r="BE5" s="741"/>
      <c r="BF5" s="742"/>
      <c r="BG5" s="641">
        <v>441522</v>
      </c>
      <c r="BH5" s="644"/>
      <c r="BI5" s="644"/>
      <c r="BJ5" s="644"/>
      <c r="BK5" s="644"/>
      <c r="BL5" s="644"/>
      <c r="BM5" s="644"/>
      <c r="BN5" s="645"/>
      <c r="BO5" s="703">
        <v>100</v>
      </c>
      <c r="BP5" s="703"/>
      <c r="BQ5" s="703"/>
      <c r="BR5" s="703"/>
      <c r="BS5" s="704" t="s">
        <v>218</v>
      </c>
      <c r="BT5" s="704"/>
      <c r="BU5" s="704"/>
      <c r="BV5" s="704"/>
      <c r="BW5" s="704"/>
      <c r="BX5" s="704"/>
      <c r="BY5" s="704"/>
      <c r="BZ5" s="704"/>
      <c r="CA5" s="704"/>
      <c r="CB5" s="745"/>
      <c r="CD5" s="758" t="s">
        <v>212</v>
      </c>
      <c r="CE5" s="759"/>
      <c r="CF5" s="759"/>
      <c r="CG5" s="759"/>
      <c r="CH5" s="759"/>
      <c r="CI5" s="759"/>
      <c r="CJ5" s="759"/>
      <c r="CK5" s="759"/>
      <c r="CL5" s="759"/>
      <c r="CM5" s="759"/>
      <c r="CN5" s="759"/>
      <c r="CO5" s="759"/>
      <c r="CP5" s="759"/>
      <c r="CQ5" s="760"/>
      <c r="CR5" s="758" t="s">
        <v>219</v>
      </c>
      <c r="CS5" s="759"/>
      <c r="CT5" s="759"/>
      <c r="CU5" s="759"/>
      <c r="CV5" s="759"/>
      <c r="CW5" s="759"/>
      <c r="CX5" s="759"/>
      <c r="CY5" s="760"/>
      <c r="CZ5" s="758" t="s">
        <v>210</v>
      </c>
      <c r="DA5" s="759"/>
      <c r="DB5" s="759"/>
      <c r="DC5" s="760"/>
      <c r="DD5" s="758" t="s">
        <v>220</v>
      </c>
      <c r="DE5" s="759"/>
      <c r="DF5" s="759"/>
      <c r="DG5" s="759"/>
      <c r="DH5" s="759"/>
      <c r="DI5" s="759"/>
      <c r="DJ5" s="759"/>
      <c r="DK5" s="759"/>
      <c r="DL5" s="759"/>
      <c r="DM5" s="759"/>
      <c r="DN5" s="759"/>
      <c r="DO5" s="759"/>
      <c r="DP5" s="760"/>
      <c r="DQ5" s="758" t="s">
        <v>221</v>
      </c>
      <c r="DR5" s="759"/>
      <c r="DS5" s="759"/>
      <c r="DT5" s="759"/>
      <c r="DU5" s="759"/>
      <c r="DV5" s="759"/>
      <c r="DW5" s="759"/>
      <c r="DX5" s="759"/>
      <c r="DY5" s="759"/>
      <c r="DZ5" s="759"/>
      <c r="EA5" s="759"/>
      <c r="EB5" s="759"/>
      <c r="EC5" s="760"/>
    </row>
    <row r="6" spans="2:143" ht="11.25" customHeight="1" x14ac:dyDescent="0.15">
      <c r="B6" s="638" t="s">
        <v>222</v>
      </c>
      <c r="C6" s="639"/>
      <c r="D6" s="639"/>
      <c r="E6" s="639"/>
      <c r="F6" s="639"/>
      <c r="G6" s="639"/>
      <c r="H6" s="639"/>
      <c r="I6" s="639"/>
      <c r="J6" s="639"/>
      <c r="K6" s="639"/>
      <c r="L6" s="639"/>
      <c r="M6" s="639"/>
      <c r="N6" s="639"/>
      <c r="O6" s="639"/>
      <c r="P6" s="639"/>
      <c r="Q6" s="640"/>
      <c r="R6" s="641">
        <v>29734</v>
      </c>
      <c r="S6" s="644"/>
      <c r="T6" s="644"/>
      <c r="U6" s="644"/>
      <c r="V6" s="644"/>
      <c r="W6" s="644"/>
      <c r="X6" s="644"/>
      <c r="Y6" s="645"/>
      <c r="Z6" s="703">
        <v>0.3</v>
      </c>
      <c r="AA6" s="703"/>
      <c r="AB6" s="703"/>
      <c r="AC6" s="703"/>
      <c r="AD6" s="704">
        <v>29734</v>
      </c>
      <c r="AE6" s="704"/>
      <c r="AF6" s="704"/>
      <c r="AG6" s="704"/>
      <c r="AH6" s="704"/>
      <c r="AI6" s="704"/>
      <c r="AJ6" s="704"/>
      <c r="AK6" s="704"/>
      <c r="AL6" s="646">
        <v>1.7</v>
      </c>
      <c r="AM6" s="647"/>
      <c r="AN6" s="647"/>
      <c r="AO6" s="705"/>
      <c r="AP6" s="638" t="s">
        <v>223</v>
      </c>
      <c r="AQ6" s="639"/>
      <c r="AR6" s="639"/>
      <c r="AS6" s="639"/>
      <c r="AT6" s="639"/>
      <c r="AU6" s="639"/>
      <c r="AV6" s="639"/>
      <c r="AW6" s="639"/>
      <c r="AX6" s="639"/>
      <c r="AY6" s="639"/>
      <c r="AZ6" s="639"/>
      <c r="BA6" s="639"/>
      <c r="BB6" s="639"/>
      <c r="BC6" s="639"/>
      <c r="BD6" s="639"/>
      <c r="BE6" s="639"/>
      <c r="BF6" s="640"/>
      <c r="BG6" s="641">
        <v>441522</v>
      </c>
      <c r="BH6" s="644"/>
      <c r="BI6" s="644"/>
      <c r="BJ6" s="644"/>
      <c r="BK6" s="644"/>
      <c r="BL6" s="644"/>
      <c r="BM6" s="644"/>
      <c r="BN6" s="645"/>
      <c r="BO6" s="703">
        <v>100</v>
      </c>
      <c r="BP6" s="703"/>
      <c r="BQ6" s="703"/>
      <c r="BR6" s="703"/>
      <c r="BS6" s="704" t="s">
        <v>130</v>
      </c>
      <c r="BT6" s="704"/>
      <c r="BU6" s="704"/>
      <c r="BV6" s="704"/>
      <c r="BW6" s="704"/>
      <c r="BX6" s="704"/>
      <c r="BY6" s="704"/>
      <c r="BZ6" s="704"/>
      <c r="CA6" s="704"/>
      <c r="CB6" s="745"/>
      <c r="CD6" s="712" t="s">
        <v>224</v>
      </c>
      <c r="CE6" s="713"/>
      <c r="CF6" s="713"/>
      <c r="CG6" s="713"/>
      <c r="CH6" s="713"/>
      <c r="CI6" s="713"/>
      <c r="CJ6" s="713"/>
      <c r="CK6" s="713"/>
      <c r="CL6" s="713"/>
      <c r="CM6" s="713"/>
      <c r="CN6" s="713"/>
      <c r="CO6" s="713"/>
      <c r="CP6" s="713"/>
      <c r="CQ6" s="714"/>
      <c r="CR6" s="641">
        <v>61027</v>
      </c>
      <c r="CS6" s="644"/>
      <c r="CT6" s="644"/>
      <c r="CU6" s="644"/>
      <c r="CV6" s="644"/>
      <c r="CW6" s="644"/>
      <c r="CX6" s="644"/>
      <c r="CY6" s="645"/>
      <c r="CZ6" s="754">
        <v>0.7</v>
      </c>
      <c r="DA6" s="723"/>
      <c r="DB6" s="723"/>
      <c r="DC6" s="757"/>
      <c r="DD6" s="649" t="s">
        <v>218</v>
      </c>
      <c r="DE6" s="644"/>
      <c r="DF6" s="644"/>
      <c r="DG6" s="644"/>
      <c r="DH6" s="644"/>
      <c r="DI6" s="644"/>
      <c r="DJ6" s="644"/>
      <c r="DK6" s="644"/>
      <c r="DL6" s="644"/>
      <c r="DM6" s="644"/>
      <c r="DN6" s="644"/>
      <c r="DO6" s="644"/>
      <c r="DP6" s="645"/>
      <c r="DQ6" s="649">
        <v>61027</v>
      </c>
      <c r="DR6" s="644"/>
      <c r="DS6" s="644"/>
      <c r="DT6" s="644"/>
      <c r="DU6" s="644"/>
      <c r="DV6" s="644"/>
      <c r="DW6" s="644"/>
      <c r="DX6" s="644"/>
      <c r="DY6" s="644"/>
      <c r="DZ6" s="644"/>
      <c r="EA6" s="644"/>
      <c r="EB6" s="644"/>
      <c r="EC6" s="684"/>
    </row>
    <row r="7" spans="2:143" ht="11.25" customHeight="1" x14ac:dyDescent="0.15">
      <c r="B7" s="638" t="s">
        <v>225</v>
      </c>
      <c r="C7" s="639"/>
      <c r="D7" s="639"/>
      <c r="E7" s="639"/>
      <c r="F7" s="639"/>
      <c r="G7" s="639"/>
      <c r="H7" s="639"/>
      <c r="I7" s="639"/>
      <c r="J7" s="639"/>
      <c r="K7" s="639"/>
      <c r="L7" s="639"/>
      <c r="M7" s="639"/>
      <c r="N7" s="639"/>
      <c r="O7" s="639"/>
      <c r="P7" s="639"/>
      <c r="Q7" s="640"/>
      <c r="R7" s="641">
        <v>169</v>
      </c>
      <c r="S7" s="644"/>
      <c r="T7" s="644"/>
      <c r="U7" s="644"/>
      <c r="V7" s="644"/>
      <c r="W7" s="644"/>
      <c r="X7" s="644"/>
      <c r="Y7" s="645"/>
      <c r="Z7" s="703">
        <v>0</v>
      </c>
      <c r="AA7" s="703"/>
      <c r="AB7" s="703"/>
      <c r="AC7" s="703"/>
      <c r="AD7" s="704">
        <v>169</v>
      </c>
      <c r="AE7" s="704"/>
      <c r="AF7" s="704"/>
      <c r="AG7" s="704"/>
      <c r="AH7" s="704"/>
      <c r="AI7" s="704"/>
      <c r="AJ7" s="704"/>
      <c r="AK7" s="704"/>
      <c r="AL7" s="646">
        <v>0</v>
      </c>
      <c r="AM7" s="647"/>
      <c r="AN7" s="647"/>
      <c r="AO7" s="705"/>
      <c r="AP7" s="638" t="s">
        <v>226</v>
      </c>
      <c r="AQ7" s="639"/>
      <c r="AR7" s="639"/>
      <c r="AS7" s="639"/>
      <c r="AT7" s="639"/>
      <c r="AU7" s="639"/>
      <c r="AV7" s="639"/>
      <c r="AW7" s="639"/>
      <c r="AX7" s="639"/>
      <c r="AY7" s="639"/>
      <c r="AZ7" s="639"/>
      <c r="BA7" s="639"/>
      <c r="BB7" s="639"/>
      <c r="BC7" s="639"/>
      <c r="BD7" s="639"/>
      <c r="BE7" s="639"/>
      <c r="BF7" s="640"/>
      <c r="BG7" s="641">
        <v>102763</v>
      </c>
      <c r="BH7" s="644"/>
      <c r="BI7" s="644"/>
      <c r="BJ7" s="644"/>
      <c r="BK7" s="644"/>
      <c r="BL7" s="644"/>
      <c r="BM7" s="644"/>
      <c r="BN7" s="645"/>
      <c r="BO7" s="703">
        <v>23.3</v>
      </c>
      <c r="BP7" s="703"/>
      <c r="BQ7" s="703"/>
      <c r="BR7" s="703"/>
      <c r="BS7" s="704" t="s">
        <v>218</v>
      </c>
      <c r="BT7" s="704"/>
      <c r="BU7" s="704"/>
      <c r="BV7" s="704"/>
      <c r="BW7" s="704"/>
      <c r="BX7" s="704"/>
      <c r="BY7" s="704"/>
      <c r="BZ7" s="704"/>
      <c r="CA7" s="704"/>
      <c r="CB7" s="745"/>
      <c r="CD7" s="685" t="s">
        <v>227</v>
      </c>
      <c r="CE7" s="682"/>
      <c r="CF7" s="682"/>
      <c r="CG7" s="682"/>
      <c r="CH7" s="682"/>
      <c r="CI7" s="682"/>
      <c r="CJ7" s="682"/>
      <c r="CK7" s="682"/>
      <c r="CL7" s="682"/>
      <c r="CM7" s="682"/>
      <c r="CN7" s="682"/>
      <c r="CO7" s="682"/>
      <c r="CP7" s="682"/>
      <c r="CQ7" s="683"/>
      <c r="CR7" s="641">
        <v>1450999</v>
      </c>
      <c r="CS7" s="644"/>
      <c r="CT7" s="644"/>
      <c r="CU7" s="644"/>
      <c r="CV7" s="644"/>
      <c r="CW7" s="644"/>
      <c r="CX7" s="644"/>
      <c r="CY7" s="645"/>
      <c r="CZ7" s="703">
        <v>16.600000000000001</v>
      </c>
      <c r="DA7" s="703"/>
      <c r="DB7" s="703"/>
      <c r="DC7" s="703"/>
      <c r="DD7" s="649">
        <v>14907</v>
      </c>
      <c r="DE7" s="644"/>
      <c r="DF7" s="644"/>
      <c r="DG7" s="644"/>
      <c r="DH7" s="644"/>
      <c r="DI7" s="644"/>
      <c r="DJ7" s="644"/>
      <c r="DK7" s="644"/>
      <c r="DL7" s="644"/>
      <c r="DM7" s="644"/>
      <c r="DN7" s="644"/>
      <c r="DO7" s="644"/>
      <c r="DP7" s="645"/>
      <c r="DQ7" s="649">
        <v>455682</v>
      </c>
      <c r="DR7" s="644"/>
      <c r="DS7" s="644"/>
      <c r="DT7" s="644"/>
      <c r="DU7" s="644"/>
      <c r="DV7" s="644"/>
      <c r="DW7" s="644"/>
      <c r="DX7" s="644"/>
      <c r="DY7" s="644"/>
      <c r="DZ7" s="644"/>
      <c r="EA7" s="644"/>
      <c r="EB7" s="644"/>
      <c r="EC7" s="684"/>
    </row>
    <row r="8" spans="2:143" ht="11.25" customHeight="1" x14ac:dyDescent="0.15">
      <c r="B8" s="638" t="s">
        <v>228</v>
      </c>
      <c r="C8" s="639"/>
      <c r="D8" s="639"/>
      <c r="E8" s="639"/>
      <c r="F8" s="639"/>
      <c r="G8" s="639"/>
      <c r="H8" s="639"/>
      <c r="I8" s="639"/>
      <c r="J8" s="639"/>
      <c r="K8" s="639"/>
      <c r="L8" s="639"/>
      <c r="M8" s="639"/>
      <c r="N8" s="639"/>
      <c r="O8" s="639"/>
      <c r="P8" s="639"/>
      <c r="Q8" s="640"/>
      <c r="R8" s="641">
        <v>376</v>
      </c>
      <c r="S8" s="644"/>
      <c r="T8" s="644"/>
      <c r="U8" s="644"/>
      <c r="V8" s="644"/>
      <c r="W8" s="644"/>
      <c r="X8" s="644"/>
      <c r="Y8" s="645"/>
      <c r="Z8" s="703">
        <v>0</v>
      </c>
      <c r="AA8" s="703"/>
      <c r="AB8" s="703"/>
      <c r="AC8" s="703"/>
      <c r="AD8" s="704">
        <v>376</v>
      </c>
      <c r="AE8" s="704"/>
      <c r="AF8" s="704"/>
      <c r="AG8" s="704"/>
      <c r="AH8" s="704"/>
      <c r="AI8" s="704"/>
      <c r="AJ8" s="704"/>
      <c r="AK8" s="704"/>
      <c r="AL8" s="646">
        <v>0</v>
      </c>
      <c r="AM8" s="647"/>
      <c r="AN8" s="647"/>
      <c r="AO8" s="705"/>
      <c r="AP8" s="638" t="s">
        <v>229</v>
      </c>
      <c r="AQ8" s="639"/>
      <c r="AR8" s="639"/>
      <c r="AS8" s="639"/>
      <c r="AT8" s="639"/>
      <c r="AU8" s="639"/>
      <c r="AV8" s="639"/>
      <c r="AW8" s="639"/>
      <c r="AX8" s="639"/>
      <c r="AY8" s="639"/>
      <c r="AZ8" s="639"/>
      <c r="BA8" s="639"/>
      <c r="BB8" s="639"/>
      <c r="BC8" s="639"/>
      <c r="BD8" s="639"/>
      <c r="BE8" s="639"/>
      <c r="BF8" s="640"/>
      <c r="BG8" s="641">
        <v>2432</v>
      </c>
      <c r="BH8" s="644"/>
      <c r="BI8" s="644"/>
      <c r="BJ8" s="644"/>
      <c r="BK8" s="644"/>
      <c r="BL8" s="644"/>
      <c r="BM8" s="644"/>
      <c r="BN8" s="645"/>
      <c r="BO8" s="703">
        <v>0.6</v>
      </c>
      <c r="BP8" s="703"/>
      <c r="BQ8" s="703"/>
      <c r="BR8" s="703"/>
      <c r="BS8" s="649" t="s">
        <v>218</v>
      </c>
      <c r="BT8" s="644"/>
      <c r="BU8" s="644"/>
      <c r="BV8" s="644"/>
      <c r="BW8" s="644"/>
      <c r="BX8" s="644"/>
      <c r="BY8" s="644"/>
      <c r="BZ8" s="644"/>
      <c r="CA8" s="644"/>
      <c r="CB8" s="684"/>
      <c r="CD8" s="685" t="s">
        <v>230</v>
      </c>
      <c r="CE8" s="682"/>
      <c r="CF8" s="682"/>
      <c r="CG8" s="682"/>
      <c r="CH8" s="682"/>
      <c r="CI8" s="682"/>
      <c r="CJ8" s="682"/>
      <c r="CK8" s="682"/>
      <c r="CL8" s="682"/>
      <c r="CM8" s="682"/>
      <c r="CN8" s="682"/>
      <c r="CO8" s="682"/>
      <c r="CP8" s="682"/>
      <c r="CQ8" s="683"/>
      <c r="CR8" s="641">
        <v>3476440</v>
      </c>
      <c r="CS8" s="644"/>
      <c r="CT8" s="644"/>
      <c r="CU8" s="644"/>
      <c r="CV8" s="644"/>
      <c r="CW8" s="644"/>
      <c r="CX8" s="644"/>
      <c r="CY8" s="645"/>
      <c r="CZ8" s="703">
        <v>39.700000000000003</v>
      </c>
      <c r="DA8" s="703"/>
      <c r="DB8" s="703"/>
      <c r="DC8" s="703"/>
      <c r="DD8" s="649">
        <v>271758</v>
      </c>
      <c r="DE8" s="644"/>
      <c r="DF8" s="644"/>
      <c r="DG8" s="644"/>
      <c r="DH8" s="644"/>
      <c r="DI8" s="644"/>
      <c r="DJ8" s="644"/>
      <c r="DK8" s="644"/>
      <c r="DL8" s="644"/>
      <c r="DM8" s="644"/>
      <c r="DN8" s="644"/>
      <c r="DO8" s="644"/>
      <c r="DP8" s="645"/>
      <c r="DQ8" s="649">
        <v>390546</v>
      </c>
      <c r="DR8" s="644"/>
      <c r="DS8" s="644"/>
      <c r="DT8" s="644"/>
      <c r="DU8" s="644"/>
      <c r="DV8" s="644"/>
      <c r="DW8" s="644"/>
      <c r="DX8" s="644"/>
      <c r="DY8" s="644"/>
      <c r="DZ8" s="644"/>
      <c r="EA8" s="644"/>
      <c r="EB8" s="644"/>
      <c r="EC8" s="684"/>
    </row>
    <row r="9" spans="2:143" ht="11.25" customHeight="1" x14ac:dyDescent="0.15">
      <c r="B9" s="638" t="s">
        <v>231</v>
      </c>
      <c r="C9" s="639"/>
      <c r="D9" s="639"/>
      <c r="E9" s="639"/>
      <c r="F9" s="639"/>
      <c r="G9" s="639"/>
      <c r="H9" s="639"/>
      <c r="I9" s="639"/>
      <c r="J9" s="639"/>
      <c r="K9" s="639"/>
      <c r="L9" s="639"/>
      <c r="M9" s="639"/>
      <c r="N9" s="639"/>
      <c r="O9" s="639"/>
      <c r="P9" s="639"/>
      <c r="Q9" s="640"/>
      <c r="R9" s="641">
        <v>369</v>
      </c>
      <c r="S9" s="644"/>
      <c r="T9" s="644"/>
      <c r="U9" s="644"/>
      <c r="V9" s="644"/>
      <c r="W9" s="644"/>
      <c r="X9" s="644"/>
      <c r="Y9" s="645"/>
      <c r="Z9" s="703">
        <v>0</v>
      </c>
      <c r="AA9" s="703"/>
      <c r="AB9" s="703"/>
      <c r="AC9" s="703"/>
      <c r="AD9" s="704">
        <v>369</v>
      </c>
      <c r="AE9" s="704"/>
      <c r="AF9" s="704"/>
      <c r="AG9" s="704"/>
      <c r="AH9" s="704"/>
      <c r="AI9" s="704"/>
      <c r="AJ9" s="704"/>
      <c r="AK9" s="704"/>
      <c r="AL9" s="646">
        <v>0</v>
      </c>
      <c r="AM9" s="647"/>
      <c r="AN9" s="647"/>
      <c r="AO9" s="705"/>
      <c r="AP9" s="638" t="s">
        <v>232</v>
      </c>
      <c r="AQ9" s="639"/>
      <c r="AR9" s="639"/>
      <c r="AS9" s="639"/>
      <c r="AT9" s="639"/>
      <c r="AU9" s="639"/>
      <c r="AV9" s="639"/>
      <c r="AW9" s="639"/>
      <c r="AX9" s="639"/>
      <c r="AY9" s="639"/>
      <c r="AZ9" s="639"/>
      <c r="BA9" s="639"/>
      <c r="BB9" s="639"/>
      <c r="BC9" s="639"/>
      <c r="BD9" s="639"/>
      <c r="BE9" s="639"/>
      <c r="BF9" s="640"/>
      <c r="BG9" s="641">
        <v>69104</v>
      </c>
      <c r="BH9" s="644"/>
      <c r="BI9" s="644"/>
      <c r="BJ9" s="644"/>
      <c r="BK9" s="644"/>
      <c r="BL9" s="644"/>
      <c r="BM9" s="644"/>
      <c r="BN9" s="645"/>
      <c r="BO9" s="703">
        <v>15.7</v>
      </c>
      <c r="BP9" s="703"/>
      <c r="BQ9" s="703"/>
      <c r="BR9" s="703"/>
      <c r="BS9" s="649" t="s">
        <v>122</v>
      </c>
      <c r="BT9" s="644"/>
      <c r="BU9" s="644"/>
      <c r="BV9" s="644"/>
      <c r="BW9" s="644"/>
      <c r="BX9" s="644"/>
      <c r="BY9" s="644"/>
      <c r="BZ9" s="644"/>
      <c r="CA9" s="644"/>
      <c r="CB9" s="684"/>
      <c r="CD9" s="685" t="s">
        <v>233</v>
      </c>
      <c r="CE9" s="682"/>
      <c r="CF9" s="682"/>
      <c r="CG9" s="682"/>
      <c r="CH9" s="682"/>
      <c r="CI9" s="682"/>
      <c r="CJ9" s="682"/>
      <c r="CK9" s="682"/>
      <c r="CL9" s="682"/>
      <c r="CM9" s="682"/>
      <c r="CN9" s="682"/>
      <c r="CO9" s="682"/>
      <c r="CP9" s="682"/>
      <c r="CQ9" s="683"/>
      <c r="CR9" s="641">
        <v>106909</v>
      </c>
      <c r="CS9" s="644"/>
      <c r="CT9" s="644"/>
      <c r="CU9" s="644"/>
      <c r="CV9" s="644"/>
      <c r="CW9" s="644"/>
      <c r="CX9" s="644"/>
      <c r="CY9" s="645"/>
      <c r="CZ9" s="703">
        <v>1.2</v>
      </c>
      <c r="DA9" s="703"/>
      <c r="DB9" s="703"/>
      <c r="DC9" s="703"/>
      <c r="DD9" s="649" t="s">
        <v>218</v>
      </c>
      <c r="DE9" s="644"/>
      <c r="DF9" s="644"/>
      <c r="DG9" s="644"/>
      <c r="DH9" s="644"/>
      <c r="DI9" s="644"/>
      <c r="DJ9" s="644"/>
      <c r="DK9" s="644"/>
      <c r="DL9" s="644"/>
      <c r="DM9" s="644"/>
      <c r="DN9" s="644"/>
      <c r="DO9" s="644"/>
      <c r="DP9" s="645"/>
      <c r="DQ9" s="649">
        <v>105010</v>
      </c>
      <c r="DR9" s="644"/>
      <c r="DS9" s="644"/>
      <c r="DT9" s="644"/>
      <c r="DU9" s="644"/>
      <c r="DV9" s="644"/>
      <c r="DW9" s="644"/>
      <c r="DX9" s="644"/>
      <c r="DY9" s="644"/>
      <c r="DZ9" s="644"/>
      <c r="EA9" s="644"/>
      <c r="EB9" s="644"/>
      <c r="EC9" s="684"/>
    </row>
    <row r="10" spans="2:143" ht="11.25" customHeight="1" x14ac:dyDescent="0.15">
      <c r="B10" s="638" t="s">
        <v>234</v>
      </c>
      <c r="C10" s="639"/>
      <c r="D10" s="639"/>
      <c r="E10" s="639"/>
      <c r="F10" s="639"/>
      <c r="G10" s="639"/>
      <c r="H10" s="639"/>
      <c r="I10" s="639"/>
      <c r="J10" s="639"/>
      <c r="K10" s="639"/>
      <c r="L10" s="639"/>
      <c r="M10" s="639"/>
      <c r="N10" s="639"/>
      <c r="O10" s="639"/>
      <c r="P10" s="639"/>
      <c r="Q10" s="640"/>
      <c r="R10" s="641" t="s">
        <v>122</v>
      </c>
      <c r="S10" s="644"/>
      <c r="T10" s="644"/>
      <c r="U10" s="644"/>
      <c r="V10" s="644"/>
      <c r="W10" s="644"/>
      <c r="X10" s="644"/>
      <c r="Y10" s="645"/>
      <c r="Z10" s="703" t="s">
        <v>218</v>
      </c>
      <c r="AA10" s="703"/>
      <c r="AB10" s="703"/>
      <c r="AC10" s="703"/>
      <c r="AD10" s="704" t="s">
        <v>218</v>
      </c>
      <c r="AE10" s="704"/>
      <c r="AF10" s="704"/>
      <c r="AG10" s="704"/>
      <c r="AH10" s="704"/>
      <c r="AI10" s="704"/>
      <c r="AJ10" s="704"/>
      <c r="AK10" s="704"/>
      <c r="AL10" s="646" t="s">
        <v>130</v>
      </c>
      <c r="AM10" s="647"/>
      <c r="AN10" s="647"/>
      <c r="AO10" s="705"/>
      <c r="AP10" s="638" t="s">
        <v>235</v>
      </c>
      <c r="AQ10" s="639"/>
      <c r="AR10" s="639"/>
      <c r="AS10" s="639"/>
      <c r="AT10" s="639"/>
      <c r="AU10" s="639"/>
      <c r="AV10" s="639"/>
      <c r="AW10" s="639"/>
      <c r="AX10" s="639"/>
      <c r="AY10" s="639"/>
      <c r="AZ10" s="639"/>
      <c r="BA10" s="639"/>
      <c r="BB10" s="639"/>
      <c r="BC10" s="639"/>
      <c r="BD10" s="639"/>
      <c r="BE10" s="639"/>
      <c r="BF10" s="640"/>
      <c r="BG10" s="641">
        <v>8681</v>
      </c>
      <c r="BH10" s="644"/>
      <c r="BI10" s="644"/>
      <c r="BJ10" s="644"/>
      <c r="BK10" s="644"/>
      <c r="BL10" s="644"/>
      <c r="BM10" s="644"/>
      <c r="BN10" s="645"/>
      <c r="BO10" s="703">
        <v>2</v>
      </c>
      <c r="BP10" s="703"/>
      <c r="BQ10" s="703"/>
      <c r="BR10" s="703"/>
      <c r="BS10" s="649" t="s">
        <v>122</v>
      </c>
      <c r="BT10" s="644"/>
      <c r="BU10" s="644"/>
      <c r="BV10" s="644"/>
      <c r="BW10" s="644"/>
      <c r="BX10" s="644"/>
      <c r="BY10" s="644"/>
      <c r="BZ10" s="644"/>
      <c r="CA10" s="644"/>
      <c r="CB10" s="684"/>
      <c r="CD10" s="685" t="s">
        <v>236</v>
      </c>
      <c r="CE10" s="682"/>
      <c r="CF10" s="682"/>
      <c r="CG10" s="682"/>
      <c r="CH10" s="682"/>
      <c r="CI10" s="682"/>
      <c r="CJ10" s="682"/>
      <c r="CK10" s="682"/>
      <c r="CL10" s="682"/>
      <c r="CM10" s="682"/>
      <c r="CN10" s="682"/>
      <c r="CO10" s="682"/>
      <c r="CP10" s="682"/>
      <c r="CQ10" s="683"/>
      <c r="CR10" s="641">
        <v>61979</v>
      </c>
      <c r="CS10" s="644"/>
      <c r="CT10" s="644"/>
      <c r="CU10" s="644"/>
      <c r="CV10" s="644"/>
      <c r="CW10" s="644"/>
      <c r="CX10" s="644"/>
      <c r="CY10" s="645"/>
      <c r="CZ10" s="703">
        <v>0.7</v>
      </c>
      <c r="DA10" s="703"/>
      <c r="DB10" s="703"/>
      <c r="DC10" s="703"/>
      <c r="DD10" s="649" t="s">
        <v>122</v>
      </c>
      <c r="DE10" s="644"/>
      <c r="DF10" s="644"/>
      <c r="DG10" s="644"/>
      <c r="DH10" s="644"/>
      <c r="DI10" s="644"/>
      <c r="DJ10" s="644"/>
      <c r="DK10" s="644"/>
      <c r="DL10" s="644"/>
      <c r="DM10" s="644"/>
      <c r="DN10" s="644"/>
      <c r="DO10" s="644"/>
      <c r="DP10" s="645"/>
      <c r="DQ10" s="649">
        <v>3</v>
      </c>
      <c r="DR10" s="644"/>
      <c r="DS10" s="644"/>
      <c r="DT10" s="644"/>
      <c r="DU10" s="644"/>
      <c r="DV10" s="644"/>
      <c r="DW10" s="644"/>
      <c r="DX10" s="644"/>
      <c r="DY10" s="644"/>
      <c r="DZ10" s="644"/>
      <c r="EA10" s="644"/>
      <c r="EB10" s="644"/>
      <c r="EC10" s="684"/>
    </row>
    <row r="11" spans="2:143" ht="11.25" customHeight="1" x14ac:dyDescent="0.15">
      <c r="B11" s="638" t="s">
        <v>237</v>
      </c>
      <c r="C11" s="639"/>
      <c r="D11" s="639"/>
      <c r="E11" s="639"/>
      <c r="F11" s="639"/>
      <c r="G11" s="639"/>
      <c r="H11" s="639"/>
      <c r="I11" s="639"/>
      <c r="J11" s="639"/>
      <c r="K11" s="639"/>
      <c r="L11" s="639"/>
      <c r="M11" s="639"/>
      <c r="N11" s="639"/>
      <c r="O11" s="639"/>
      <c r="P11" s="639"/>
      <c r="Q11" s="640"/>
      <c r="R11" s="641" t="s">
        <v>122</v>
      </c>
      <c r="S11" s="644"/>
      <c r="T11" s="644"/>
      <c r="U11" s="644"/>
      <c r="V11" s="644"/>
      <c r="W11" s="644"/>
      <c r="X11" s="644"/>
      <c r="Y11" s="645"/>
      <c r="Z11" s="703" t="s">
        <v>218</v>
      </c>
      <c r="AA11" s="703"/>
      <c r="AB11" s="703"/>
      <c r="AC11" s="703"/>
      <c r="AD11" s="704" t="s">
        <v>218</v>
      </c>
      <c r="AE11" s="704"/>
      <c r="AF11" s="704"/>
      <c r="AG11" s="704"/>
      <c r="AH11" s="704"/>
      <c r="AI11" s="704"/>
      <c r="AJ11" s="704"/>
      <c r="AK11" s="704"/>
      <c r="AL11" s="646" t="s">
        <v>130</v>
      </c>
      <c r="AM11" s="647"/>
      <c r="AN11" s="647"/>
      <c r="AO11" s="705"/>
      <c r="AP11" s="638" t="s">
        <v>238</v>
      </c>
      <c r="AQ11" s="639"/>
      <c r="AR11" s="639"/>
      <c r="AS11" s="639"/>
      <c r="AT11" s="639"/>
      <c r="AU11" s="639"/>
      <c r="AV11" s="639"/>
      <c r="AW11" s="639"/>
      <c r="AX11" s="639"/>
      <c r="AY11" s="639"/>
      <c r="AZ11" s="639"/>
      <c r="BA11" s="639"/>
      <c r="BB11" s="639"/>
      <c r="BC11" s="639"/>
      <c r="BD11" s="639"/>
      <c r="BE11" s="639"/>
      <c r="BF11" s="640"/>
      <c r="BG11" s="641">
        <v>22546</v>
      </c>
      <c r="BH11" s="644"/>
      <c r="BI11" s="644"/>
      <c r="BJ11" s="644"/>
      <c r="BK11" s="644"/>
      <c r="BL11" s="644"/>
      <c r="BM11" s="644"/>
      <c r="BN11" s="645"/>
      <c r="BO11" s="703">
        <v>5.0999999999999996</v>
      </c>
      <c r="BP11" s="703"/>
      <c r="BQ11" s="703"/>
      <c r="BR11" s="703"/>
      <c r="BS11" s="649" t="s">
        <v>218</v>
      </c>
      <c r="BT11" s="644"/>
      <c r="BU11" s="644"/>
      <c r="BV11" s="644"/>
      <c r="BW11" s="644"/>
      <c r="BX11" s="644"/>
      <c r="BY11" s="644"/>
      <c r="BZ11" s="644"/>
      <c r="CA11" s="644"/>
      <c r="CB11" s="684"/>
      <c r="CD11" s="685" t="s">
        <v>239</v>
      </c>
      <c r="CE11" s="682"/>
      <c r="CF11" s="682"/>
      <c r="CG11" s="682"/>
      <c r="CH11" s="682"/>
      <c r="CI11" s="682"/>
      <c r="CJ11" s="682"/>
      <c r="CK11" s="682"/>
      <c r="CL11" s="682"/>
      <c r="CM11" s="682"/>
      <c r="CN11" s="682"/>
      <c r="CO11" s="682"/>
      <c r="CP11" s="682"/>
      <c r="CQ11" s="683"/>
      <c r="CR11" s="641">
        <v>1164117</v>
      </c>
      <c r="CS11" s="644"/>
      <c r="CT11" s="644"/>
      <c r="CU11" s="644"/>
      <c r="CV11" s="644"/>
      <c r="CW11" s="644"/>
      <c r="CX11" s="644"/>
      <c r="CY11" s="645"/>
      <c r="CZ11" s="703">
        <v>13.3</v>
      </c>
      <c r="DA11" s="703"/>
      <c r="DB11" s="703"/>
      <c r="DC11" s="703"/>
      <c r="DD11" s="649">
        <v>818549</v>
      </c>
      <c r="DE11" s="644"/>
      <c r="DF11" s="644"/>
      <c r="DG11" s="644"/>
      <c r="DH11" s="644"/>
      <c r="DI11" s="644"/>
      <c r="DJ11" s="644"/>
      <c r="DK11" s="644"/>
      <c r="DL11" s="644"/>
      <c r="DM11" s="644"/>
      <c r="DN11" s="644"/>
      <c r="DO11" s="644"/>
      <c r="DP11" s="645"/>
      <c r="DQ11" s="649">
        <v>259854</v>
      </c>
      <c r="DR11" s="644"/>
      <c r="DS11" s="644"/>
      <c r="DT11" s="644"/>
      <c r="DU11" s="644"/>
      <c r="DV11" s="644"/>
      <c r="DW11" s="644"/>
      <c r="DX11" s="644"/>
      <c r="DY11" s="644"/>
      <c r="DZ11" s="644"/>
      <c r="EA11" s="644"/>
      <c r="EB11" s="644"/>
      <c r="EC11" s="684"/>
    </row>
    <row r="12" spans="2:143" ht="11.25" customHeight="1" x14ac:dyDescent="0.15">
      <c r="B12" s="638" t="s">
        <v>240</v>
      </c>
      <c r="C12" s="639"/>
      <c r="D12" s="639"/>
      <c r="E12" s="639"/>
      <c r="F12" s="639"/>
      <c r="G12" s="639"/>
      <c r="H12" s="639"/>
      <c r="I12" s="639"/>
      <c r="J12" s="639"/>
      <c r="K12" s="639"/>
      <c r="L12" s="639"/>
      <c r="M12" s="639"/>
      <c r="N12" s="639"/>
      <c r="O12" s="639"/>
      <c r="P12" s="639"/>
      <c r="Q12" s="640"/>
      <c r="R12" s="641">
        <v>42677</v>
      </c>
      <c r="S12" s="644"/>
      <c r="T12" s="644"/>
      <c r="U12" s="644"/>
      <c r="V12" s="644"/>
      <c r="W12" s="644"/>
      <c r="X12" s="644"/>
      <c r="Y12" s="645"/>
      <c r="Z12" s="703">
        <v>0.5</v>
      </c>
      <c r="AA12" s="703"/>
      <c r="AB12" s="703"/>
      <c r="AC12" s="703"/>
      <c r="AD12" s="704">
        <v>42677</v>
      </c>
      <c r="AE12" s="704"/>
      <c r="AF12" s="704"/>
      <c r="AG12" s="704"/>
      <c r="AH12" s="704"/>
      <c r="AI12" s="704"/>
      <c r="AJ12" s="704"/>
      <c r="AK12" s="704"/>
      <c r="AL12" s="646">
        <v>2.5</v>
      </c>
      <c r="AM12" s="647"/>
      <c r="AN12" s="647"/>
      <c r="AO12" s="705"/>
      <c r="AP12" s="638" t="s">
        <v>241</v>
      </c>
      <c r="AQ12" s="639"/>
      <c r="AR12" s="639"/>
      <c r="AS12" s="639"/>
      <c r="AT12" s="639"/>
      <c r="AU12" s="639"/>
      <c r="AV12" s="639"/>
      <c r="AW12" s="639"/>
      <c r="AX12" s="639"/>
      <c r="AY12" s="639"/>
      <c r="AZ12" s="639"/>
      <c r="BA12" s="639"/>
      <c r="BB12" s="639"/>
      <c r="BC12" s="639"/>
      <c r="BD12" s="639"/>
      <c r="BE12" s="639"/>
      <c r="BF12" s="640"/>
      <c r="BG12" s="641">
        <v>312137</v>
      </c>
      <c r="BH12" s="644"/>
      <c r="BI12" s="644"/>
      <c r="BJ12" s="644"/>
      <c r="BK12" s="644"/>
      <c r="BL12" s="644"/>
      <c r="BM12" s="644"/>
      <c r="BN12" s="645"/>
      <c r="BO12" s="703">
        <v>70.7</v>
      </c>
      <c r="BP12" s="703"/>
      <c r="BQ12" s="703"/>
      <c r="BR12" s="703"/>
      <c r="BS12" s="649" t="s">
        <v>122</v>
      </c>
      <c r="BT12" s="644"/>
      <c r="BU12" s="644"/>
      <c r="BV12" s="644"/>
      <c r="BW12" s="644"/>
      <c r="BX12" s="644"/>
      <c r="BY12" s="644"/>
      <c r="BZ12" s="644"/>
      <c r="CA12" s="644"/>
      <c r="CB12" s="684"/>
      <c r="CD12" s="685" t="s">
        <v>242</v>
      </c>
      <c r="CE12" s="682"/>
      <c r="CF12" s="682"/>
      <c r="CG12" s="682"/>
      <c r="CH12" s="682"/>
      <c r="CI12" s="682"/>
      <c r="CJ12" s="682"/>
      <c r="CK12" s="682"/>
      <c r="CL12" s="682"/>
      <c r="CM12" s="682"/>
      <c r="CN12" s="682"/>
      <c r="CO12" s="682"/>
      <c r="CP12" s="682"/>
      <c r="CQ12" s="683"/>
      <c r="CR12" s="641">
        <v>1344528</v>
      </c>
      <c r="CS12" s="644"/>
      <c r="CT12" s="644"/>
      <c r="CU12" s="644"/>
      <c r="CV12" s="644"/>
      <c r="CW12" s="644"/>
      <c r="CX12" s="644"/>
      <c r="CY12" s="645"/>
      <c r="CZ12" s="703">
        <v>15.4</v>
      </c>
      <c r="DA12" s="703"/>
      <c r="DB12" s="703"/>
      <c r="DC12" s="703"/>
      <c r="DD12" s="649">
        <v>1171196</v>
      </c>
      <c r="DE12" s="644"/>
      <c r="DF12" s="644"/>
      <c r="DG12" s="644"/>
      <c r="DH12" s="644"/>
      <c r="DI12" s="644"/>
      <c r="DJ12" s="644"/>
      <c r="DK12" s="644"/>
      <c r="DL12" s="644"/>
      <c r="DM12" s="644"/>
      <c r="DN12" s="644"/>
      <c r="DO12" s="644"/>
      <c r="DP12" s="645"/>
      <c r="DQ12" s="649">
        <v>556186</v>
      </c>
      <c r="DR12" s="644"/>
      <c r="DS12" s="644"/>
      <c r="DT12" s="644"/>
      <c r="DU12" s="644"/>
      <c r="DV12" s="644"/>
      <c r="DW12" s="644"/>
      <c r="DX12" s="644"/>
      <c r="DY12" s="644"/>
      <c r="DZ12" s="644"/>
      <c r="EA12" s="644"/>
      <c r="EB12" s="644"/>
      <c r="EC12" s="684"/>
    </row>
    <row r="13" spans="2:143" ht="11.25" customHeight="1" x14ac:dyDescent="0.15">
      <c r="B13" s="638" t="s">
        <v>243</v>
      </c>
      <c r="C13" s="639"/>
      <c r="D13" s="639"/>
      <c r="E13" s="639"/>
      <c r="F13" s="639"/>
      <c r="G13" s="639"/>
      <c r="H13" s="639"/>
      <c r="I13" s="639"/>
      <c r="J13" s="639"/>
      <c r="K13" s="639"/>
      <c r="L13" s="639"/>
      <c r="M13" s="639"/>
      <c r="N13" s="639"/>
      <c r="O13" s="639"/>
      <c r="P13" s="639"/>
      <c r="Q13" s="640"/>
      <c r="R13" s="641" t="s">
        <v>218</v>
      </c>
      <c r="S13" s="644"/>
      <c r="T13" s="644"/>
      <c r="U13" s="644"/>
      <c r="V13" s="644"/>
      <c r="W13" s="644"/>
      <c r="X13" s="644"/>
      <c r="Y13" s="645"/>
      <c r="Z13" s="703" t="s">
        <v>244</v>
      </c>
      <c r="AA13" s="703"/>
      <c r="AB13" s="703"/>
      <c r="AC13" s="703"/>
      <c r="AD13" s="704" t="s">
        <v>218</v>
      </c>
      <c r="AE13" s="704"/>
      <c r="AF13" s="704"/>
      <c r="AG13" s="704"/>
      <c r="AH13" s="704"/>
      <c r="AI13" s="704"/>
      <c r="AJ13" s="704"/>
      <c r="AK13" s="704"/>
      <c r="AL13" s="646" t="s">
        <v>244</v>
      </c>
      <c r="AM13" s="647"/>
      <c r="AN13" s="647"/>
      <c r="AO13" s="705"/>
      <c r="AP13" s="638" t="s">
        <v>245</v>
      </c>
      <c r="AQ13" s="639"/>
      <c r="AR13" s="639"/>
      <c r="AS13" s="639"/>
      <c r="AT13" s="639"/>
      <c r="AU13" s="639"/>
      <c r="AV13" s="639"/>
      <c r="AW13" s="639"/>
      <c r="AX13" s="639"/>
      <c r="AY13" s="639"/>
      <c r="AZ13" s="639"/>
      <c r="BA13" s="639"/>
      <c r="BB13" s="639"/>
      <c r="BC13" s="639"/>
      <c r="BD13" s="639"/>
      <c r="BE13" s="639"/>
      <c r="BF13" s="640"/>
      <c r="BG13" s="641">
        <v>300871</v>
      </c>
      <c r="BH13" s="644"/>
      <c r="BI13" s="644"/>
      <c r="BJ13" s="644"/>
      <c r="BK13" s="644"/>
      <c r="BL13" s="644"/>
      <c r="BM13" s="644"/>
      <c r="BN13" s="645"/>
      <c r="BO13" s="703">
        <v>68.099999999999994</v>
      </c>
      <c r="BP13" s="703"/>
      <c r="BQ13" s="703"/>
      <c r="BR13" s="703"/>
      <c r="BS13" s="649" t="s">
        <v>122</v>
      </c>
      <c r="BT13" s="644"/>
      <c r="BU13" s="644"/>
      <c r="BV13" s="644"/>
      <c r="BW13" s="644"/>
      <c r="BX13" s="644"/>
      <c r="BY13" s="644"/>
      <c r="BZ13" s="644"/>
      <c r="CA13" s="644"/>
      <c r="CB13" s="684"/>
      <c r="CD13" s="685" t="s">
        <v>246</v>
      </c>
      <c r="CE13" s="682"/>
      <c r="CF13" s="682"/>
      <c r="CG13" s="682"/>
      <c r="CH13" s="682"/>
      <c r="CI13" s="682"/>
      <c r="CJ13" s="682"/>
      <c r="CK13" s="682"/>
      <c r="CL13" s="682"/>
      <c r="CM13" s="682"/>
      <c r="CN13" s="682"/>
      <c r="CO13" s="682"/>
      <c r="CP13" s="682"/>
      <c r="CQ13" s="683"/>
      <c r="CR13" s="641">
        <v>384461</v>
      </c>
      <c r="CS13" s="644"/>
      <c r="CT13" s="644"/>
      <c r="CU13" s="644"/>
      <c r="CV13" s="644"/>
      <c r="CW13" s="644"/>
      <c r="CX13" s="644"/>
      <c r="CY13" s="645"/>
      <c r="CZ13" s="703">
        <v>4.4000000000000004</v>
      </c>
      <c r="DA13" s="703"/>
      <c r="DB13" s="703"/>
      <c r="DC13" s="703"/>
      <c r="DD13" s="649">
        <v>249740</v>
      </c>
      <c r="DE13" s="644"/>
      <c r="DF13" s="644"/>
      <c r="DG13" s="644"/>
      <c r="DH13" s="644"/>
      <c r="DI13" s="644"/>
      <c r="DJ13" s="644"/>
      <c r="DK13" s="644"/>
      <c r="DL13" s="644"/>
      <c r="DM13" s="644"/>
      <c r="DN13" s="644"/>
      <c r="DO13" s="644"/>
      <c r="DP13" s="645"/>
      <c r="DQ13" s="649">
        <v>127355</v>
      </c>
      <c r="DR13" s="644"/>
      <c r="DS13" s="644"/>
      <c r="DT13" s="644"/>
      <c r="DU13" s="644"/>
      <c r="DV13" s="644"/>
      <c r="DW13" s="644"/>
      <c r="DX13" s="644"/>
      <c r="DY13" s="644"/>
      <c r="DZ13" s="644"/>
      <c r="EA13" s="644"/>
      <c r="EB13" s="644"/>
      <c r="EC13" s="684"/>
    </row>
    <row r="14" spans="2:143" ht="11.25" customHeight="1" x14ac:dyDescent="0.15">
      <c r="B14" s="638" t="s">
        <v>247</v>
      </c>
      <c r="C14" s="639"/>
      <c r="D14" s="639"/>
      <c r="E14" s="639"/>
      <c r="F14" s="639"/>
      <c r="G14" s="639"/>
      <c r="H14" s="639"/>
      <c r="I14" s="639"/>
      <c r="J14" s="639"/>
      <c r="K14" s="639"/>
      <c r="L14" s="639"/>
      <c r="M14" s="639"/>
      <c r="N14" s="639"/>
      <c r="O14" s="639"/>
      <c r="P14" s="639"/>
      <c r="Q14" s="640"/>
      <c r="R14" s="641" t="s">
        <v>218</v>
      </c>
      <c r="S14" s="644"/>
      <c r="T14" s="644"/>
      <c r="U14" s="644"/>
      <c r="V14" s="644"/>
      <c r="W14" s="644"/>
      <c r="X14" s="644"/>
      <c r="Y14" s="645"/>
      <c r="Z14" s="703" t="s">
        <v>218</v>
      </c>
      <c r="AA14" s="703"/>
      <c r="AB14" s="703"/>
      <c r="AC14" s="703"/>
      <c r="AD14" s="704" t="s">
        <v>218</v>
      </c>
      <c r="AE14" s="704"/>
      <c r="AF14" s="704"/>
      <c r="AG14" s="704"/>
      <c r="AH14" s="704"/>
      <c r="AI14" s="704"/>
      <c r="AJ14" s="704"/>
      <c r="AK14" s="704"/>
      <c r="AL14" s="646" t="s">
        <v>218</v>
      </c>
      <c r="AM14" s="647"/>
      <c r="AN14" s="647"/>
      <c r="AO14" s="705"/>
      <c r="AP14" s="638" t="s">
        <v>248</v>
      </c>
      <c r="AQ14" s="639"/>
      <c r="AR14" s="639"/>
      <c r="AS14" s="639"/>
      <c r="AT14" s="639"/>
      <c r="AU14" s="639"/>
      <c r="AV14" s="639"/>
      <c r="AW14" s="639"/>
      <c r="AX14" s="639"/>
      <c r="AY14" s="639"/>
      <c r="AZ14" s="639"/>
      <c r="BA14" s="639"/>
      <c r="BB14" s="639"/>
      <c r="BC14" s="639"/>
      <c r="BD14" s="639"/>
      <c r="BE14" s="639"/>
      <c r="BF14" s="640"/>
      <c r="BG14" s="641">
        <v>10163</v>
      </c>
      <c r="BH14" s="644"/>
      <c r="BI14" s="644"/>
      <c r="BJ14" s="644"/>
      <c r="BK14" s="644"/>
      <c r="BL14" s="644"/>
      <c r="BM14" s="644"/>
      <c r="BN14" s="645"/>
      <c r="BO14" s="703">
        <v>2.2999999999999998</v>
      </c>
      <c r="BP14" s="703"/>
      <c r="BQ14" s="703"/>
      <c r="BR14" s="703"/>
      <c r="BS14" s="649" t="s">
        <v>218</v>
      </c>
      <c r="BT14" s="644"/>
      <c r="BU14" s="644"/>
      <c r="BV14" s="644"/>
      <c r="BW14" s="644"/>
      <c r="BX14" s="644"/>
      <c r="BY14" s="644"/>
      <c r="BZ14" s="644"/>
      <c r="CA14" s="644"/>
      <c r="CB14" s="684"/>
      <c r="CD14" s="685" t="s">
        <v>249</v>
      </c>
      <c r="CE14" s="682"/>
      <c r="CF14" s="682"/>
      <c r="CG14" s="682"/>
      <c r="CH14" s="682"/>
      <c r="CI14" s="682"/>
      <c r="CJ14" s="682"/>
      <c r="CK14" s="682"/>
      <c r="CL14" s="682"/>
      <c r="CM14" s="682"/>
      <c r="CN14" s="682"/>
      <c r="CO14" s="682"/>
      <c r="CP14" s="682"/>
      <c r="CQ14" s="683"/>
      <c r="CR14" s="641">
        <v>157595</v>
      </c>
      <c r="CS14" s="644"/>
      <c r="CT14" s="644"/>
      <c r="CU14" s="644"/>
      <c r="CV14" s="644"/>
      <c r="CW14" s="644"/>
      <c r="CX14" s="644"/>
      <c r="CY14" s="645"/>
      <c r="CZ14" s="703">
        <v>1.8</v>
      </c>
      <c r="DA14" s="703"/>
      <c r="DB14" s="703"/>
      <c r="DC14" s="703"/>
      <c r="DD14" s="649">
        <v>16738</v>
      </c>
      <c r="DE14" s="644"/>
      <c r="DF14" s="644"/>
      <c r="DG14" s="644"/>
      <c r="DH14" s="644"/>
      <c r="DI14" s="644"/>
      <c r="DJ14" s="644"/>
      <c r="DK14" s="644"/>
      <c r="DL14" s="644"/>
      <c r="DM14" s="644"/>
      <c r="DN14" s="644"/>
      <c r="DO14" s="644"/>
      <c r="DP14" s="645"/>
      <c r="DQ14" s="649">
        <v>146672</v>
      </c>
      <c r="DR14" s="644"/>
      <c r="DS14" s="644"/>
      <c r="DT14" s="644"/>
      <c r="DU14" s="644"/>
      <c r="DV14" s="644"/>
      <c r="DW14" s="644"/>
      <c r="DX14" s="644"/>
      <c r="DY14" s="644"/>
      <c r="DZ14" s="644"/>
      <c r="EA14" s="644"/>
      <c r="EB14" s="644"/>
      <c r="EC14" s="684"/>
    </row>
    <row r="15" spans="2:143" ht="11.25" customHeight="1" x14ac:dyDescent="0.15">
      <c r="B15" s="638" t="s">
        <v>250</v>
      </c>
      <c r="C15" s="639"/>
      <c r="D15" s="639"/>
      <c r="E15" s="639"/>
      <c r="F15" s="639"/>
      <c r="G15" s="639"/>
      <c r="H15" s="639"/>
      <c r="I15" s="639"/>
      <c r="J15" s="639"/>
      <c r="K15" s="639"/>
      <c r="L15" s="639"/>
      <c r="M15" s="639"/>
      <c r="N15" s="639"/>
      <c r="O15" s="639"/>
      <c r="P15" s="639"/>
      <c r="Q15" s="640"/>
      <c r="R15" s="641">
        <v>7095</v>
      </c>
      <c r="S15" s="644"/>
      <c r="T15" s="644"/>
      <c r="U15" s="644"/>
      <c r="V15" s="644"/>
      <c r="W15" s="644"/>
      <c r="X15" s="644"/>
      <c r="Y15" s="645"/>
      <c r="Z15" s="703">
        <v>0.1</v>
      </c>
      <c r="AA15" s="703"/>
      <c r="AB15" s="703"/>
      <c r="AC15" s="703"/>
      <c r="AD15" s="704">
        <v>7095</v>
      </c>
      <c r="AE15" s="704"/>
      <c r="AF15" s="704"/>
      <c r="AG15" s="704"/>
      <c r="AH15" s="704"/>
      <c r="AI15" s="704"/>
      <c r="AJ15" s="704"/>
      <c r="AK15" s="704"/>
      <c r="AL15" s="646">
        <v>0.4</v>
      </c>
      <c r="AM15" s="647"/>
      <c r="AN15" s="647"/>
      <c r="AO15" s="705"/>
      <c r="AP15" s="638" t="s">
        <v>251</v>
      </c>
      <c r="AQ15" s="639"/>
      <c r="AR15" s="639"/>
      <c r="AS15" s="639"/>
      <c r="AT15" s="639"/>
      <c r="AU15" s="639"/>
      <c r="AV15" s="639"/>
      <c r="AW15" s="639"/>
      <c r="AX15" s="639"/>
      <c r="AY15" s="639"/>
      <c r="AZ15" s="639"/>
      <c r="BA15" s="639"/>
      <c r="BB15" s="639"/>
      <c r="BC15" s="639"/>
      <c r="BD15" s="639"/>
      <c r="BE15" s="639"/>
      <c r="BF15" s="640"/>
      <c r="BG15" s="641">
        <v>16459</v>
      </c>
      <c r="BH15" s="644"/>
      <c r="BI15" s="644"/>
      <c r="BJ15" s="644"/>
      <c r="BK15" s="644"/>
      <c r="BL15" s="644"/>
      <c r="BM15" s="644"/>
      <c r="BN15" s="645"/>
      <c r="BO15" s="703">
        <v>3.7</v>
      </c>
      <c r="BP15" s="703"/>
      <c r="BQ15" s="703"/>
      <c r="BR15" s="703"/>
      <c r="BS15" s="649" t="s">
        <v>218</v>
      </c>
      <c r="BT15" s="644"/>
      <c r="BU15" s="644"/>
      <c r="BV15" s="644"/>
      <c r="BW15" s="644"/>
      <c r="BX15" s="644"/>
      <c r="BY15" s="644"/>
      <c r="BZ15" s="644"/>
      <c r="CA15" s="644"/>
      <c r="CB15" s="684"/>
      <c r="CD15" s="685" t="s">
        <v>252</v>
      </c>
      <c r="CE15" s="682"/>
      <c r="CF15" s="682"/>
      <c r="CG15" s="682"/>
      <c r="CH15" s="682"/>
      <c r="CI15" s="682"/>
      <c r="CJ15" s="682"/>
      <c r="CK15" s="682"/>
      <c r="CL15" s="682"/>
      <c r="CM15" s="682"/>
      <c r="CN15" s="682"/>
      <c r="CO15" s="682"/>
      <c r="CP15" s="682"/>
      <c r="CQ15" s="683"/>
      <c r="CR15" s="641">
        <v>266465</v>
      </c>
      <c r="CS15" s="644"/>
      <c r="CT15" s="644"/>
      <c r="CU15" s="644"/>
      <c r="CV15" s="644"/>
      <c r="CW15" s="644"/>
      <c r="CX15" s="644"/>
      <c r="CY15" s="645"/>
      <c r="CZ15" s="703">
        <v>3</v>
      </c>
      <c r="DA15" s="703"/>
      <c r="DB15" s="703"/>
      <c r="DC15" s="703"/>
      <c r="DD15" s="649">
        <v>33953</v>
      </c>
      <c r="DE15" s="644"/>
      <c r="DF15" s="644"/>
      <c r="DG15" s="644"/>
      <c r="DH15" s="644"/>
      <c r="DI15" s="644"/>
      <c r="DJ15" s="644"/>
      <c r="DK15" s="644"/>
      <c r="DL15" s="644"/>
      <c r="DM15" s="644"/>
      <c r="DN15" s="644"/>
      <c r="DO15" s="644"/>
      <c r="DP15" s="645"/>
      <c r="DQ15" s="649">
        <v>187272</v>
      </c>
      <c r="DR15" s="644"/>
      <c r="DS15" s="644"/>
      <c r="DT15" s="644"/>
      <c r="DU15" s="644"/>
      <c r="DV15" s="644"/>
      <c r="DW15" s="644"/>
      <c r="DX15" s="644"/>
      <c r="DY15" s="644"/>
      <c r="DZ15" s="644"/>
      <c r="EA15" s="644"/>
      <c r="EB15" s="644"/>
      <c r="EC15" s="684"/>
    </row>
    <row r="16" spans="2:143" ht="11.25" customHeight="1" x14ac:dyDescent="0.15">
      <c r="B16" s="638" t="s">
        <v>253</v>
      </c>
      <c r="C16" s="639"/>
      <c r="D16" s="639"/>
      <c r="E16" s="639"/>
      <c r="F16" s="639"/>
      <c r="G16" s="639"/>
      <c r="H16" s="639"/>
      <c r="I16" s="639"/>
      <c r="J16" s="639"/>
      <c r="K16" s="639"/>
      <c r="L16" s="639"/>
      <c r="M16" s="639"/>
      <c r="N16" s="639"/>
      <c r="O16" s="639"/>
      <c r="P16" s="639"/>
      <c r="Q16" s="640"/>
      <c r="R16" s="641" t="s">
        <v>218</v>
      </c>
      <c r="S16" s="644"/>
      <c r="T16" s="644"/>
      <c r="U16" s="644"/>
      <c r="V16" s="644"/>
      <c r="W16" s="644"/>
      <c r="X16" s="644"/>
      <c r="Y16" s="645"/>
      <c r="Z16" s="703" t="s">
        <v>130</v>
      </c>
      <c r="AA16" s="703"/>
      <c r="AB16" s="703"/>
      <c r="AC16" s="703"/>
      <c r="AD16" s="704" t="s">
        <v>218</v>
      </c>
      <c r="AE16" s="704"/>
      <c r="AF16" s="704"/>
      <c r="AG16" s="704"/>
      <c r="AH16" s="704"/>
      <c r="AI16" s="704"/>
      <c r="AJ16" s="704"/>
      <c r="AK16" s="704"/>
      <c r="AL16" s="646" t="s">
        <v>122</v>
      </c>
      <c r="AM16" s="647"/>
      <c r="AN16" s="647"/>
      <c r="AO16" s="705"/>
      <c r="AP16" s="638" t="s">
        <v>254</v>
      </c>
      <c r="AQ16" s="639"/>
      <c r="AR16" s="639"/>
      <c r="AS16" s="639"/>
      <c r="AT16" s="639"/>
      <c r="AU16" s="639"/>
      <c r="AV16" s="639"/>
      <c r="AW16" s="639"/>
      <c r="AX16" s="639"/>
      <c r="AY16" s="639"/>
      <c r="AZ16" s="639"/>
      <c r="BA16" s="639"/>
      <c r="BB16" s="639"/>
      <c r="BC16" s="639"/>
      <c r="BD16" s="639"/>
      <c r="BE16" s="639"/>
      <c r="BF16" s="640"/>
      <c r="BG16" s="641" t="s">
        <v>218</v>
      </c>
      <c r="BH16" s="644"/>
      <c r="BI16" s="644"/>
      <c r="BJ16" s="644"/>
      <c r="BK16" s="644"/>
      <c r="BL16" s="644"/>
      <c r="BM16" s="644"/>
      <c r="BN16" s="645"/>
      <c r="BO16" s="703" t="s">
        <v>218</v>
      </c>
      <c r="BP16" s="703"/>
      <c r="BQ16" s="703"/>
      <c r="BR16" s="703"/>
      <c r="BS16" s="649" t="s">
        <v>218</v>
      </c>
      <c r="BT16" s="644"/>
      <c r="BU16" s="644"/>
      <c r="BV16" s="644"/>
      <c r="BW16" s="644"/>
      <c r="BX16" s="644"/>
      <c r="BY16" s="644"/>
      <c r="BZ16" s="644"/>
      <c r="CA16" s="644"/>
      <c r="CB16" s="684"/>
      <c r="CD16" s="685" t="s">
        <v>255</v>
      </c>
      <c r="CE16" s="682"/>
      <c r="CF16" s="682"/>
      <c r="CG16" s="682"/>
      <c r="CH16" s="682"/>
      <c r="CI16" s="682"/>
      <c r="CJ16" s="682"/>
      <c r="CK16" s="682"/>
      <c r="CL16" s="682"/>
      <c r="CM16" s="682"/>
      <c r="CN16" s="682"/>
      <c r="CO16" s="682"/>
      <c r="CP16" s="682"/>
      <c r="CQ16" s="683"/>
      <c r="CR16" s="641" t="s">
        <v>218</v>
      </c>
      <c r="CS16" s="644"/>
      <c r="CT16" s="644"/>
      <c r="CU16" s="644"/>
      <c r="CV16" s="644"/>
      <c r="CW16" s="644"/>
      <c r="CX16" s="644"/>
      <c r="CY16" s="645"/>
      <c r="CZ16" s="703" t="s">
        <v>122</v>
      </c>
      <c r="DA16" s="703"/>
      <c r="DB16" s="703"/>
      <c r="DC16" s="703"/>
      <c r="DD16" s="649" t="s">
        <v>218</v>
      </c>
      <c r="DE16" s="644"/>
      <c r="DF16" s="644"/>
      <c r="DG16" s="644"/>
      <c r="DH16" s="644"/>
      <c r="DI16" s="644"/>
      <c r="DJ16" s="644"/>
      <c r="DK16" s="644"/>
      <c r="DL16" s="644"/>
      <c r="DM16" s="644"/>
      <c r="DN16" s="644"/>
      <c r="DO16" s="644"/>
      <c r="DP16" s="645"/>
      <c r="DQ16" s="649" t="s">
        <v>218</v>
      </c>
      <c r="DR16" s="644"/>
      <c r="DS16" s="644"/>
      <c r="DT16" s="644"/>
      <c r="DU16" s="644"/>
      <c r="DV16" s="644"/>
      <c r="DW16" s="644"/>
      <c r="DX16" s="644"/>
      <c r="DY16" s="644"/>
      <c r="DZ16" s="644"/>
      <c r="EA16" s="644"/>
      <c r="EB16" s="644"/>
      <c r="EC16" s="684"/>
    </row>
    <row r="17" spans="2:133" ht="11.25" customHeight="1" x14ac:dyDescent="0.15">
      <c r="B17" s="638" t="s">
        <v>256</v>
      </c>
      <c r="C17" s="639"/>
      <c r="D17" s="639"/>
      <c r="E17" s="639"/>
      <c r="F17" s="639"/>
      <c r="G17" s="639"/>
      <c r="H17" s="639"/>
      <c r="I17" s="639"/>
      <c r="J17" s="639"/>
      <c r="K17" s="639"/>
      <c r="L17" s="639"/>
      <c r="M17" s="639"/>
      <c r="N17" s="639"/>
      <c r="O17" s="639"/>
      <c r="P17" s="639"/>
      <c r="Q17" s="640"/>
      <c r="R17" s="641">
        <v>301</v>
      </c>
      <c r="S17" s="644"/>
      <c r="T17" s="644"/>
      <c r="U17" s="644"/>
      <c r="V17" s="644"/>
      <c r="W17" s="644"/>
      <c r="X17" s="644"/>
      <c r="Y17" s="645"/>
      <c r="Z17" s="703">
        <v>0</v>
      </c>
      <c r="AA17" s="703"/>
      <c r="AB17" s="703"/>
      <c r="AC17" s="703"/>
      <c r="AD17" s="704">
        <v>301</v>
      </c>
      <c r="AE17" s="704"/>
      <c r="AF17" s="704"/>
      <c r="AG17" s="704"/>
      <c r="AH17" s="704"/>
      <c r="AI17" s="704"/>
      <c r="AJ17" s="704"/>
      <c r="AK17" s="704"/>
      <c r="AL17" s="646">
        <v>0</v>
      </c>
      <c r="AM17" s="647"/>
      <c r="AN17" s="647"/>
      <c r="AO17" s="705"/>
      <c r="AP17" s="638" t="s">
        <v>257</v>
      </c>
      <c r="AQ17" s="639"/>
      <c r="AR17" s="639"/>
      <c r="AS17" s="639"/>
      <c r="AT17" s="639"/>
      <c r="AU17" s="639"/>
      <c r="AV17" s="639"/>
      <c r="AW17" s="639"/>
      <c r="AX17" s="639"/>
      <c r="AY17" s="639"/>
      <c r="AZ17" s="639"/>
      <c r="BA17" s="639"/>
      <c r="BB17" s="639"/>
      <c r="BC17" s="639"/>
      <c r="BD17" s="639"/>
      <c r="BE17" s="639"/>
      <c r="BF17" s="640"/>
      <c r="BG17" s="641" t="s">
        <v>122</v>
      </c>
      <c r="BH17" s="644"/>
      <c r="BI17" s="644"/>
      <c r="BJ17" s="644"/>
      <c r="BK17" s="644"/>
      <c r="BL17" s="644"/>
      <c r="BM17" s="644"/>
      <c r="BN17" s="645"/>
      <c r="BO17" s="703" t="s">
        <v>130</v>
      </c>
      <c r="BP17" s="703"/>
      <c r="BQ17" s="703"/>
      <c r="BR17" s="703"/>
      <c r="BS17" s="649" t="s">
        <v>218</v>
      </c>
      <c r="BT17" s="644"/>
      <c r="BU17" s="644"/>
      <c r="BV17" s="644"/>
      <c r="BW17" s="644"/>
      <c r="BX17" s="644"/>
      <c r="BY17" s="644"/>
      <c r="BZ17" s="644"/>
      <c r="CA17" s="644"/>
      <c r="CB17" s="684"/>
      <c r="CD17" s="685" t="s">
        <v>258</v>
      </c>
      <c r="CE17" s="682"/>
      <c r="CF17" s="682"/>
      <c r="CG17" s="682"/>
      <c r="CH17" s="682"/>
      <c r="CI17" s="682"/>
      <c r="CJ17" s="682"/>
      <c r="CK17" s="682"/>
      <c r="CL17" s="682"/>
      <c r="CM17" s="682"/>
      <c r="CN17" s="682"/>
      <c r="CO17" s="682"/>
      <c r="CP17" s="682"/>
      <c r="CQ17" s="683"/>
      <c r="CR17" s="641">
        <v>279070</v>
      </c>
      <c r="CS17" s="644"/>
      <c r="CT17" s="644"/>
      <c r="CU17" s="644"/>
      <c r="CV17" s="644"/>
      <c r="CW17" s="644"/>
      <c r="CX17" s="644"/>
      <c r="CY17" s="645"/>
      <c r="CZ17" s="703">
        <v>3.2</v>
      </c>
      <c r="DA17" s="703"/>
      <c r="DB17" s="703"/>
      <c r="DC17" s="703"/>
      <c r="DD17" s="649" t="s">
        <v>122</v>
      </c>
      <c r="DE17" s="644"/>
      <c r="DF17" s="644"/>
      <c r="DG17" s="644"/>
      <c r="DH17" s="644"/>
      <c r="DI17" s="644"/>
      <c r="DJ17" s="644"/>
      <c r="DK17" s="644"/>
      <c r="DL17" s="644"/>
      <c r="DM17" s="644"/>
      <c r="DN17" s="644"/>
      <c r="DO17" s="644"/>
      <c r="DP17" s="645"/>
      <c r="DQ17" s="649">
        <v>279070</v>
      </c>
      <c r="DR17" s="644"/>
      <c r="DS17" s="644"/>
      <c r="DT17" s="644"/>
      <c r="DU17" s="644"/>
      <c r="DV17" s="644"/>
      <c r="DW17" s="644"/>
      <c r="DX17" s="644"/>
      <c r="DY17" s="644"/>
      <c r="DZ17" s="644"/>
      <c r="EA17" s="644"/>
      <c r="EB17" s="644"/>
      <c r="EC17" s="684"/>
    </row>
    <row r="18" spans="2:133" ht="11.25" customHeight="1" x14ac:dyDescent="0.15">
      <c r="B18" s="638" t="s">
        <v>259</v>
      </c>
      <c r="C18" s="639"/>
      <c r="D18" s="639"/>
      <c r="E18" s="639"/>
      <c r="F18" s="639"/>
      <c r="G18" s="639"/>
      <c r="H18" s="639"/>
      <c r="I18" s="639"/>
      <c r="J18" s="639"/>
      <c r="K18" s="639"/>
      <c r="L18" s="639"/>
      <c r="M18" s="639"/>
      <c r="N18" s="639"/>
      <c r="O18" s="639"/>
      <c r="P18" s="639"/>
      <c r="Q18" s="640"/>
      <c r="R18" s="641">
        <v>1642613</v>
      </c>
      <c r="S18" s="644"/>
      <c r="T18" s="644"/>
      <c r="U18" s="644"/>
      <c r="V18" s="644"/>
      <c r="W18" s="644"/>
      <c r="X18" s="644"/>
      <c r="Y18" s="645"/>
      <c r="Z18" s="703">
        <v>18.100000000000001</v>
      </c>
      <c r="AA18" s="703"/>
      <c r="AB18" s="703"/>
      <c r="AC18" s="703"/>
      <c r="AD18" s="704">
        <v>1120158</v>
      </c>
      <c r="AE18" s="704"/>
      <c r="AF18" s="704"/>
      <c r="AG18" s="704"/>
      <c r="AH18" s="704"/>
      <c r="AI18" s="704"/>
      <c r="AJ18" s="704"/>
      <c r="AK18" s="704"/>
      <c r="AL18" s="646">
        <v>65.099999999999994</v>
      </c>
      <c r="AM18" s="647"/>
      <c r="AN18" s="647"/>
      <c r="AO18" s="705"/>
      <c r="AP18" s="638" t="s">
        <v>260</v>
      </c>
      <c r="AQ18" s="639"/>
      <c r="AR18" s="639"/>
      <c r="AS18" s="639"/>
      <c r="AT18" s="639"/>
      <c r="AU18" s="639"/>
      <c r="AV18" s="639"/>
      <c r="AW18" s="639"/>
      <c r="AX18" s="639"/>
      <c r="AY18" s="639"/>
      <c r="AZ18" s="639"/>
      <c r="BA18" s="639"/>
      <c r="BB18" s="639"/>
      <c r="BC18" s="639"/>
      <c r="BD18" s="639"/>
      <c r="BE18" s="639"/>
      <c r="BF18" s="640"/>
      <c r="BG18" s="641" t="s">
        <v>244</v>
      </c>
      <c r="BH18" s="644"/>
      <c r="BI18" s="644"/>
      <c r="BJ18" s="644"/>
      <c r="BK18" s="644"/>
      <c r="BL18" s="644"/>
      <c r="BM18" s="644"/>
      <c r="BN18" s="645"/>
      <c r="BO18" s="703" t="s">
        <v>130</v>
      </c>
      <c r="BP18" s="703"/>
      <c r="BQ18" s="703"/>
      <c r="BR18" s="703"/>
      <c r="BS18" s="649" t="s">
        <v>218</v>
      </c>
      <c r="BT18" s="644"/>
      <c r="BU18" s="644"/>
      <c r="BV18" s="644"/>
      <c r="BW18" s="644"/>
      <c r="BX18" s="644"/>
      <c r="BY18" s="644"/>
      <c r="BZ18" s="644"/>
      <c r="CA18" s="644"/>
      <c r="CB18" s="684"/>
      <c r="CD18" s="685" t="s">
        <v>261</v>
      </c>
      <c r="CE18" s="682"/>
      <c r="CF18" s="682"/>
      <c r="CG18" s="682"/>
      <c r="CH18" s="682"/>
      <c r="CI18" s="682"/>
      <c r="CJ18" s="682"/>
      <c r="CK18" s="682"/>
      <c r="CL18" s="682"/>
      <c r="CM18" s="682"/>
      <c r="CN18" s="682"/>
      <c r="CO18" s="682"/>
      <c r="CP18" s="682"/>
      <c r="CQ18" s="683"/>
      <c r="CR18" s="641" t="s">
        <v>218</v>
      </c>
      <c r="CS18" s="644"/>
      <c r="CT18" s="644"/>
      <c r="CU18" s="644"/>
      <c r="CV18" s="644"/>
      <c r="CW18" s="644"/>
      <c r="CX18" s="644"/>
      <c r="CY18" s="645"/>
      <c r="CZ18" s="703" t="s">
        <v>218</v>
      </c>
      <c r="DA18" s="703"/>
      <c r="DB18" s="703"/>
      <c r="DC18" s="703"/>
      <c r="DD18" s="649" t="s">
        <v>218</v>
      </c>
      <c r="DE18" s="644"/>
      <c r="DF18" s="644"/>
      <c r="DG18" s="644"/>
      <c r="DH18" s="644"/>
      <c r="DI18" s="644"/>
      <c r="DJ18" s="644"/>
      <c r="DK18" s="644"/>
      <c r="DL18" s="644"/>
      <c r="DM18" s="644"/>
      <c r="DN18" s="644"/>
      <c r="DO18" s="644"/>
      <c r="DP18" s="645"/>
      <c r="DQ18" s="649" t="s">
        <v>218</v>
      </c>
      <c r="DR18" s="644"/>
      <c r="DS18" s="644"/>
      <c r="DT18" s="644"/>
      <c r="DU18" s="644"/>
      <c r="DV18" s="644"/>
      <c r="DW18" s="644"/>
      <c r="DX18" s="644"/>
      <c r="DY18" s="644"/>
      <c r="DZ18" s="644"/>
      <c r="EA18" s="644"/>
      <c r="EB18" s="644"/>
      <c r="EC18" s="684"/>
    </row>
    <row r="19" spans="2:133" ht="11.25" customHeight="1" x14ac:dyDescent="0.15">
      <c r="B19" s="638" t="s">
        <v>262</v>
      </c>
      <c r="C19" s="639"/>
      <c r="D19" s="639"/>
      <c r="E19" s="639"/>
      <c r="F19" s="639"/>
      <c r="G19" s="639"/>
      <c r="H19" s="639"/>
      <c r="I19" s="639"/>
      <c r="J19" s="639"/>
      <c r="K19" s="639"/>
      <c r="L19" s="639"/>
      <c r="M19" s="639"/>
      <c r="N19" s="639"/>
      <c r="O19" s="639"/>
      <c r="P19" s="639"/>
      <c r="Q19" s="640"/>
      <c r="R19" s="641">
        <v>1120158</v>
      </c>
      <c r="S19" s="644"/>
      <c r="T19" s="644"/>
      <c r="U19" s="644"/>
      <c r="V19" s="644"/>
      <c r="W19" s="644"/>
      <c r="X19" s="644"/>
      <c r="Y19" s="645"/>
      <c r="Z19" s="703">
        <v>12.3</v>
      </c>
      <c r="AA19" s="703"/>
      <c r="AB19" s="703"/>
      <c r="AC19" s="703"/>
      <c r="AD19" s="704">
        <v>1120158</v>
      </c>
      <c r="AE19" s="704"/>
      <c r="AF19" s="704"/>
      <c r="AG19" s="704"/>
      <c r="AH19" s="704"/>
      <c r="AI19" s="704"/>
      <c r="AJ19" s="704"/>
      <c r="AK19" s="704"/>
      <c r="AL19" s="646">
        <v>65.099999999999994</v>
      </c>
      <c r="AM19" s="647"/>
      <c r="AN19" s="647"/>
      <c r="AO19" s="705"/>
      <c r="AP19" s="638" t="s">
        <v>263</v>
      </c>
      <c r="AQ19" s="639"/>
      <c r="AR19" s="639"/>
      <c r="AS19" s="639"/>
      <c r="AT19" s="639"/>
      <c r="AU19" s="639"/>
      <c r="AV19" s="639"/>
      <c r="AW19" s="639"/>
      <c r="AX19" s="639"/>
      <c r="AY19" s="639"/>
      <c r="AZ19" s="639"/>
      <c r="BA19" s="639"/>
      <c r="BB19" s="639"/>
      <c r="BC19" s="639"/>
      <c r="BD19" s="639"/>
      <c r="BE19" s="639"/>
      <c r="BF19" s="640"/>
      <c r="BG19" s="641" t="s">
        <v>218</v>
      </c>
      <c r="BH19" s="644"/>
      <c r="BI19" s="644"/>
      <c r="BJ19" s="644"/>
      <c r="BK19" s="644"/>
      <c r="BL19" s="644"/>
      <c r="BM19" s="644"/>
      <c r="BN19" s="645"/>
      <c r="BO19" s="703" t="s">
        <v>218</v>
      </c>
      <c r="BP19" s="703"/>
      <c r="BQ19" s="703"/>
      <c r="BR19" s="703"/>
      <c r="BS19" s="649" t="s">
        <v>218</v>
      </c>
      <c r="BT19" s="644"/>
      <c r="BU19" s="644"/>
      <c r="BV19" s="644"/>
      <c r="BW19" s="644"/>
      <c r="BX19" s="644"/>
      <c r="BY19" s="644"/>
      <c r="BZ19" s="644"/>
      <c r="CA19" s="644"/>
      <c r="CB19" s="684"/>
      <c r="CD19" s="685" t="s">
        <v>264</v>
      </c>
      <c r="CE19" s="682"/>
      <c r="CF19" s="682"/>
      <c r="CG19" s="682"/>
      <c r="CH19" s="682"/>
      <c r="CI19" s="682"/>
      <c r="CJ19" s="682"/>
      <c r="CK19" s="682"/>
      <c r="CL19" s="682"/>
      <c r="CM19" s="682"/>
      <c r="CN19" s="682"/>
      <c r="CO19" s="682"/>
      <c r="CP19" s="682"/>
      <c r="CQ19" s="683"/>
      <c r="CR19" s="641" t="s">
        <v>122</v>
      </c>
      <c r="CS19" s="644"/>
      <c r="CT19" s="644"/>
      <c r="CU19" s="644"/>
      <c r="CV19" s="644"/>
      <c r="CW19" s="644"/>
      <c r="CX19" s="644"/>
      <c r="CY19" s="645"/>
      <c r="CZ19" s="703" t="s">
        <v>218</v>
      </c>
      <c r="DA19" s="703"/>
      <c r="DB19" s="703"/>
      <c r="DC19" s="703"/>
      <c r="DD19" s="649" t="s">
        <v>122</v>
      </c>
      <c r="DE19" s="644"/>
      <c r="DF19" s="644"/>
      <c r="DG19" s="644"/>
      <c r="DH19" s="644"/>
      <c r="DI19" s="644"/>
      <c r="DJ19" s="644"/>
      <c r="DK19" s="644"/>
      <c r="DL19" s="644"/>
      <c r="DM19" s="644"/>
      <c r="DN19" s="644"/>
      <c r="DO19" s="644"/>
      <c r="DP19" s="645"/>
      <c r="DQ19" s="649" t="s">
        <v>218</v>
      </c>
      <c r="DR19" s="644"/>
      <c r="DS19" s="644"/>
      <c r="DT19" s="644"/>
      <c r="DU19" s="644"/>
      <c r="DV19" s="644"/>
      <c r="DW19" s="644"/>
      <c r="DX19" s="644"/>
      <c r="DY19" s="644"/>
      <c r="DZ19" s="644"/>
      <c r="EA19" s="644"/>
      <c r="EB19" s="644"/>
      <c r="EC19" s="684"/>
    </row>
    <row r="20" spans="2:133" ht="11.25" customHeight="1" x14ac:dyDescent="0.15">
      <c r="B20" s="638" t="s">
        <v>265</v>
      </c>
      <c r="C20" s="639"/>
      <c r="D20" s="639"/>
      <c r="E20" s="639"/>
      <c r="F20" s="639"/>
      <c r="G20" s="639"/>
      <c r="H20" s="639"/>
      <c r="I20" s="639"/>
      <c r="J20" s="639"/>
      <c r="K20" s="639"/>
      <c r="L20" s="639"/>
      <c r="M20" s="639"/>
      <c r="N20" s="639"/>
      <c r="O20" s="639"/>
      <c r="P20" s="639"/>
      <c r="Q20" s="640"/>
      <c r="R20" s="641">
        <v>120807</v>
      </c>
      <c r="S20" s="644"/>
      <c r="T20" s="644"/>
      <c r="U20" s="644"/>
      <c r="V20" s="644"/>
      <c r="W20" s="644"/>
      <c r="X20" s="644"/>
      <c r="Y20" s="645"/>
      <c r="Z20" s="703">
        <v>1.3</v>
      </c>
      <c r="AA20" s="703"/>
      <c r="AB20" s="703"/>
      <c r="AC20" s="703"/>
      <c r="AD20" s="704" t="s">
        <v>122</v>
      </c>
      <c r="AE20" s="704"/>
      <c r="AF20" s="704"/>
      <c r="AG20" s="704"/>
      <c r="AH20" s="704"/>
      <c r="AI20" s="704"/>
      <c r="AJ20" s="704"/>
      <c r="AK20" s="704"/>
      <c r="AL20" s="646" t="s">
        <v>218</v>
      </c>
      <c r="AM20" s="647"/>
      <c r="AN20" s="647"/>
      <c r="AO20" s="705"/>
      <c r="AP20" s="638" t="s">
        <v>266</v>
      </c>
      <c r="AQ20" s="639"/>
      <c r="AR20" s="639"/>
      <c r="AS20" s="639"/>
      <c r="AT20" s="639"/>
      <c r="AU20" s="639"/>
      <c r="AV20" s="639"/>
      <c r="AW20" s="639"/>
      <c r="AX20" s="639"/>
      <c r="AY20" s="639"/>
      <c r="AZ20" s="639"/>
      <c r="BA20" s="639"/>
      <c r="BB20" s="639"/>
      <c r="BC20" s="639"/>
      <c r="BD20" s="639"/>
      <c r="BE20" s="639"/>
      <c r="BF20" s="640"/>
      <c r="BG20" s="641" t="s">
        <v>244</v>
      </c>
      <c r="BH20" s="644"/>
      <c r="BI20" s="644"/>
      <c r="BJ20" s="644"/>
      <c r="BK20" s="644"/>
      <c r="BL20" s="644"/>
      <c r="BM20" s="644"/>
      <c r="BN20" s="645"/>
      <c r="BO20" s="703" t="s">
        <v>122</v>
      </c>
      <c r="BP20" s="703"/>
      <c r="BQ20" s="703"/>
      <c r="BR20" s="703"/>
      <c r="BS20" s="649" t="s">
        <v>218</v>
      </c>
      <c r="BT20" s="644"/>
      <c r="BU20" s="644"/>
      <c r="BV20" s="644"/>
      <c r="BW20" s="644"/>
      <c r="BX20" s="644"/>
      <c r="BY20" s="644"/>
      <c r="BZ20" s="644"/>
      <c r="CA20" s="644"/>
      <c r="CB20" s="684"/>
      <c r="CD20" s="685" t="s">
        <v>267</v>
      </c>
      <c r="CE20" s="682"/>
      <c r="CF20" s="682"/>
      <c r="CG20" s="682"/>
      <c r="CH20" s="682"/>
      <c r="CI20" s="682"/>
      <c r="CJ20" s="682"/>
      <c r="CK20" s="682"/>
      <c r="CL20" s="682"/>
      <c r="CM20" s="682"/>
      <c r="CN20" s="682"/>
      <c r="CO20" s="682"/>
      <c r="CP20" s="682"/>
      <c r="CQ20" s="683"/>
      <c r="CR20" s="641">
        <v>8753590</v>
      </c>
      <c r="CS20" s="644"/>
      <c r="CT20" s="644"/>
      <c r="CU20" s="644"/>
      <c r="CV20" s="644"/>
      <c r="CW20" s="644"/>
      <c r="CX20" s="644"/>
      <c r="CY20" s="645"/>
      <c r="CZ20" s="703">
        <v>100</v>
      </c>
      <c r="DA20" s="703"/>
      <c r="DB20" s="703"/>
      <c r="DC20" s="703"/>
      <c r="DD20" s="649">
        <v>2576841</v>
      </c>
      <c r="DE20" s="644"/>
      <c r="DF20" s="644"/>
      <c r="DG20" s="644"/>
      <c r="DH20" s="644"/>
      <c r="DI20" s="644"/>
      <c r="DJ20" s="644"/>
      <c r="DK20" s="644"/>
      <c r="DL20" s="644"/>
      <c r="DM20" s="644"/>
      <c r="DN20" s="644"/>
      <c r="DO20" s="644"/>
      <c r="DP20" s="645"/>
      <c r="DQ20" s="649">
        <v>2568677</v>
      </c>
      <c r="DR20" s="644"/>
      <c r="DS20" s="644"/>
      <c r="DT20" s="644"/>
      <c r="DU20" s="644"/>
      <c r="DV20" s="644"/>
      <c r="DW20" s="644"/>
      <c r="DX20" s="644"/>
      <c r="DY20" s="644"/>
      <c r="DZ20" s="644"/>
      <c r="EA20" s="644"/>
      <c r="EB20" s="644"/>
      <c r="EC20" s="684"/>
    </row>
    <row r="21" spans="2:133" ht="11.25" customHeight="1" x14ac:dyDescent="0.15">
      <c r="B21" s="638" t="s">
        <v>268</v>
      </c>
      <c r="C21" s="639"/>
      <c r="D21" s="639"/>
      <c r="E21" s="639"/>
      <c r="F21" s="639"/>
      <c r="G21" s="639"/>
      <c r="H21" s="639"/>
      <c r="I21" s="639"/>
      <c r="J21" s="639"/>
      <c r="K21" s="639"/>
      <c r="L21" s="639"/>
      <c r="M21" s="639"/>
      <c r="N21" s="639"/>
      <c r="O21" s="639"/>
      <c r="P21" s="639"/>
      <c r="Q21" s="640"/>
      <c r="R21" s="641">
        <v>401648</v>
      </c>
      <c r="S21" s="644"/>
      <c r="T21" s="644"/>
      <c r="U21" s="644"/>
      <c r="V21" s="644"/>
      <c r="W21" s="644"/>
      <c r="X21" s="644"/>
      <c r="Y21" s="645"/>
      <c r="Z21" s="703">
        <v>4.4000000000000004</v>
      </c>
      <c r="AA21" s="703"/>
      <c r="AB21" s="703"/>
      <c r="AC21" s="703"/>
      <c r="AD21" s="704" t="s">
        <v>218</v>
      </c>
      <c r="AE21" s="704"/>
      <c r="AF21" s="704"/>
      <c r="AG21" s="704"/>
      <c r="AH21" s="704"/>
      <c r="AI21" s="704"/>
      <c r="AJ21" s="704"/>
      <c r="AK21" s="704"/>
      <c r="AL21" s="646" t="s">
        <v>122</v>
      </c>
      <c r="AM21" s="647"/>
      <c r="AN21" s="647"/>
      <c r="AO21" s="705"/>
      <c r="AP21" s="749" t="s">
        <v>269</v>
      </c>
      <c r="AQ21" s="756"/>
      <c r="AR21" s="756"/>
      <c r="AS21" s="756"/>
      <c r="AT21" s="756"/>
      <c r="AU21" s="756"/>
      <c r="AV21" s="756"/>
      <c r="AW21" s="756"/>
      <c r="AX21" s="756"/>
      <c r="AY21" s="756"/>
      <c r="AZ21" s="756"/>
      <c r="BA21" s="756"/>
      <c r="BB21" s="756"/>
      <c r="BC21" s="756"/>
      <c r="BD21" s="756"/>
      <c r="BE21" s="756"/>
      <c r="BF21" s="751"/>
      <c r="BG21" s="641" t="s">
        <v>218</v>
      </c>
      <c r="BH21" s="644"/>
      <c r="BI21" s="644"/>
      <c r="BJ21" s="644"/>
      <c r="BK21" s="644"/>
      <c r="BL21" s="644"/>
      <c r="BM21" s="644"/>
      <c r="BN21" s="645"/>
      <c r="BO21" s="703" t="s">
        <v>130</v>
      </c>
      <c r="BP21" s="703"/>
      <c r="BQ21" s="703"/>
      <c r="BR21" s="703"/>
      <c r="BS21" s="649" t="s">
        <v>122</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15">
      <c r="B22" s="638" t="s">
        <v>270</v>
      </c>
      <c r="C22" s="639"/>
      <c r="D22" s="639"/>
      <c r="E22" s="639"/>
      <c r="F22" s="639"/>
      <c r="G22" s="639"/>
      <c r="H22" s="639"/>
      <c r="I22" s="639"/>
      <c r="J22" s="639"/>
      <c r="K22" s="639"/>
      <c r="L22" s="639"/>
      <c r="M22" s="639"/>
      <c r="N22" s="639"/>
      <c r="O22" s="639"/>
      <c r="P22" s="639"/>
      <c r="Q22" s="640"/>
      <c r="R22" s="641">
        <v>2164856</v>
      </c>
      <c r="S22" s="644"/>
      <c r="T22" s="644"/>
      <c r="U22" s="644"/>
      <c r="V22" s="644"/>
      <c r="W22" s="644"/>
      <c r="X22" s="644"/>
      <c r="Y22" s="645"/>
      <c r="Z22" s="703">
        <v>23.9</v>
      </c>
      <c r="AA22" s="703"/>
      <c r="AB22" s="703"/>
      <c r="AC22" s="703"/>
      <c r="AD22" s="704">
        <v>1642401</v>
      </c>
      <c r="AE22" s="704"/>
      <c r="AF22" s="704"/>
      <c r="AG22" s="704"/>
      <c r="AH22" s="704"/>
      <c r="AI22" s="704"/>
      <c r="AJ22" s="704"/>
      <c r="AK22" s="704"/>
      <c r="AL22" s="646">
        <v>95.4</v>
      </c>
      <c r="AM22" s="647"/>
      <c r="AN22" s="647"/>
      <c r="AO22" s="705"/>
      <c r="AP22" s="749" t="s">
        <v>271</v>
      </c>
      <c r="AQ22" s="756"/>
      <c r="AR22" s="756"/>
      <c r="AS22" s="756"/>
      <c r="AT22" s="756"/>
      <c r="AU22" s="756"/>
      <c r="AV22" s="756"/>
      <c r="AW22" s="756"/>
      <c r="AX22" s="756"/>
      <c r="AY22" s="756"/>
      <c r="AZ22" s="756"/>
      <c r="BA22" s="756"/>
      <c r="BB22" s="756"/>
      <c r="BC22" s="756"/>
      <c r="BD22" s="756"/>
      <c r="BE22" s="756"/>
      <c r="BF22" s="751"/>
      <c r="BG22" s="641" t="s">
        <v>218</v>
      </c>
      <c r="BH22" s="644"/>
      <c r="BI22" s="644"/>
      <c r="BJ22" s="644"/>
      <c r="BK22" s="644"/>
      <c r="BL22" s="644"/>
      <c r="BM22" s="644"/>
      <c r="BN22" s="645"/>
      <c r="BO22" s="703" t="s">
        <v>218</v>
      </c>
      <c r="BP22" s="703"/>
      <c r="BQ22" s="703"/>
      <c r="BR22" s="703"/>
      <c r="BS22" s="649" t="s">
        <v>218</v>
      </c>
      <c r="BT22" s="644"/>
      <c r="BU22" s="644"/>
      <c r="BV22" s="644"/>
      <c r="BW22" s="644"/>
      <c r="BX22" s="644"/>
      <c r="BY22" s="644"/>
      <c r="BZ22" s="644"/>
      <c r="CA22" s="644"/>
      <c r="CB22" s="684"/>
      <c r="CD22" s="758" t="s">
        <v>272</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15">
      <c r="B23" s="638" t="s">
        <v>273</v>
      </c>
      <c r="C23" s="639"/>
      <c r="D23" s="639"/>
      <c r="E23" s="639"/>
      <c r="F23" s="639"/>
      <c r="G23" s="639"/>
      <c r="H23" s="639"/>
      <c r="I23" s="639"/>
      <c r="J23" s="639"/>
      <c r="K23" s="639"/>
      <c r="L23" s="639"/>
      <c r="M23" s="639"/>
      <c r="N23" s="639"/>
      <c r="O23" s="639"/>
      <c r="P23" s="639"/>
      <c r="Q23" s="640"/>
      <c r="R23" s="641" t="s">
        <v>122</v>
      </c>
      <c r="S23" s="644"/>
      <c r="T23" s="644"/>
      <c r="U23" s="644"/>
      <c r="V23" s="644"/>
      <c r="W23" s="644"/>
      <c r="X23" s="644"/>
      <c r="Y23" s="645"/>
      <c r="Z23" s="703" t="s">
        <v>218</v>
      </c>
      <c r="AA23" s="703"/>
      <c r="AB23" s="703"/>
      <c r="AC23" s="703"/>
      <c r="AD23" s="704" t="s">
        <v>218</v>
      </c>
      <c r="AE23" s="704"/>
      <c r="AF23" s="704"/>
      <c r="AG23" s="704"/>
      <c r="AH23" s="704"/>
      <c r="AI23" s="704"/>
      <c r="AJ23" s="704"/>
      <c r="AK23" s="704"/>
      <c r="AL23" s="646" t="s">
        <v>122</v>
      </c>
      <c r="AM23" s="647"/>
      <c r="AN23" s="647"/>
      <c r="AO23" s="705"/>
      <c r="AP23" s="749" t="s">
        <v>274</v>
      </c>
      <c r="AQ23" s="756"/>
      <c r="AR23" s="756"/>
      <c r="AS23" s="756"/>
      <c r="AT23" s="756"/>
      <c r="AU23" s="756"/>
      <c r="AV23" s="756"/>
      <c r="AW23" s="756"/>
      <c r="AX23" s="756"/>
      <c r="AY23" s="756"/>
      <c r="AZ23" s="756"/>
      <c r="BA23" s="756"/>
      <c r="BB23" s="756"/>
      <c r="BC23" s="756"/>
      <c r="BD23" s="756"/>
      <c r="BE23" s="756"/>
      <c r="BF23" s="751"/>
      <c r="BG23" s="641" t="s">
        <v>122</v>
      </c>
      <c r="BH23" s="644"/>
      <c r="BI23" s="644"/>
      <c r="BJ23" s="644"/>
      <c r="BK23" s="644"/>
      <c r="BL23" s="644"/>
      <c r="BM23" s="644"/>
      <c r="BN23" s="645"/>
      <c r="BO23" s="703" t="s">
        <v>218</v>
      </c>
      <c r="BP23" s="703"/>
      <c r="BQ23" s="703"/>
      <c r="BR23" s="703"/>
      <c r="BS23" s="649" t="s">
        <v>218</v>
      </c>
      <c r="BT23" s="644"/>
      <c r="BU23" s="644"/>
      <c r="BV23" s="644"/>
      <c r="BW23" s="644"/>
      <c r="BX23" s="644"/>
      <c r="BY23" s="644"/>
      <c r="BZ23" s="644"/>
      <c r="CA23" s="644"/>
      <c r="CB23" s="684"/>
      <c r="CD23" s="758" t="s">
        <v>212</v>
      </c>
      <c r="CE23" s="759"/>
      <c r="CF23" s="759"/>
      <c r="CG23" s="759"/>
      <c r="CH23" s="759"/>
      <c r="CI23" s="759"/>
      <c r="CJ23" s="759"/>
      <c r="CK23" s="759"/>
      <c r="CL23" s="759"/>
      <c r="CM23" s="759"/>
      <c r="CN23" s="759"/>
      <c r="CO23" s="759"/>
      <c r="CP23" s="759"/>
      <c r="CQ23" s="760"/>
      <c r="CR23" s="758" t="s">
        <v>275</v>
      </c>
      <c r="CS23" s="759"/>
      <c r="CT23" s="759"/>
      <c r="CU23" s="759"/>
      <c r="CV23" s="759"/>
      <c r="CW23" s="759"/>
      <c r="CX23" s="759"/>
      <c r="CY23" s="760"/>
      <c r="CZ23" s="758" t="s">
        <v>276</v>
      </c>
      <c r="DA23" s="759"/>
      <c r="DB23" s="759"/>
      <c r="DC23" s="760"/>
      <c r="DD23" s="758" t="s">
        <v>277</v>
      </c>
      <c r="DE23" s="759"/>
      <c r="DF23" s="759"/>
      <c r="DG23" s="759"/>
      <c r="DH23" s="759"/>
      <c r="DI23" s="759"/>
      <c r="DJ23" s="759"/>
      <c r="DK23" s="760"/>
      <c r="DL23" s="767" t="s">
        <v>278</v>
      </c>
      <c r="DM23" s="768"/>
      <c r="DN23" s="768"/>
      <c r="DO23" s="768"/>
      <c r="DP23" s="768"/>
      <c r="DQ23" s="768"/>
      <c r="DR23" s="768"/>
      <c r="DS23" s="768"/>
      <c r="DT23" s="768"/>
      <c r="DU23" s="768"/>
      <c r="DV23" s="769"/>
      <c r="DW23" s="758" t="s">
        <v>279</v>
      </c>
      <c r="DX23" s="759"/>
      <c r="DY23" s="759"/>
      <c r="DZ23" s="759"/>
      <c r="EA23" s="759"/>
      <c r="EB23" s="759"/>
      <c r="EC23" s="760"/>
    </row>
    <row r="24" spans="2:133" ht="11.25" customHeight="1" x14ac:dyDescent="0.15">
      <c r="B24" s="638" t="s">
        <v>280</v>
      </c>
      <c r="C24" s="639"/>
      <c r="D24" s="639"/>
      <c r="E24" s="639"/>
      <c r="F24" s="639"/>
      <c r="G24" s="639"/>
      <c r="H24" s="639"/>
      <c r="I24" s="639"/>
      <c r="J24" s="639"/>
      <c r="K24" s="639"/>
      <c r="L24" s="639"/>
      <c r="M24" s="639"/>
      <c r="N24" s="639"/>
      <c r="O24" s="639"/>
      <c r="P24" s="639"/>
      <c r="Q24" s="640"/>
      <c r="R24" s="641">
        <v>1757</v>
      </c>
      <c r="S24" s="644"/>
      <c r="T24" s="644"/>
      <c r="U24" s="644"/>
      <c r="V24" s="644"/>
      <c r="W24" s="644"/>
      <c r="X24" s="644"/>
      <c r="Y24" s="645"/>
      <c r="Z24" s="703">
        <v>0</v>
      </c>
      <c r="AA24" s="703"/>
      <c r="AB24" s="703"/>
      <c r="AC24" s="703"/>
      <c r="AD24" s="704" t="s">
        <v>218</v>
      </c>
      <c r="AE24" s="704"/>
      <c r="AF24" s="704"/>
      <c r="AG24" s="704"/>
      <c r="AH24" s="704"/>
      <c r="AI24" s="704"/>
      <c r="AJ24" s="704"/>
      <c r="AK24" s="704"/>
      <c r="AL24" s="646" t="s">
        <v>130</v>
      </c>
      <c r="AM24" s="647"/>
      <c r="AN24" s="647"/>
      <c r="AO24" s="705"/>
      <c r="AP24" s="749" t="s">
        <v>281</v>
      </c>
      <c r="AQ24" s="756"/>
      <c r="AR24" s="756"/>
      <c r="AS24" s="756"/>
      <c r="AT24" s="756"/>
      <c r="AU24" s="756"/>
      <c r="AV24" s="756"/>
      <c r="AW24" s="756"/>
      <c r="AX24" s="756"/>
      <c r="AY24" s="756"/>
      <c r="AZ24" s="756"/>
      <c r="BA24" s="756"/>
      <c r="BB24" s="756"/>
      <c r="BC24" s="756"/>
      <c r="BD24" s="756"/>
      <c r="BE24" s="756"/>
      <c r="BF24" s="751"/>
      <c r="BG24" s="641" t="s">
        <v>218</v>
      </c>
      <c r="BH24" s="644"/>
      <c r="BI24" s="644"/>
      <c r="BJ24" s="644"/>
      <c r="BK24" s="644"/>
      <c r="BL24" s="644"/>
      <c r="BM24" s="644"/>
      <c r="BN24" s="645"/>
      <c r="BO24" s="703" t="s">
        <v>218</v>
      </c>
      <c r="BP24" s="703"/>
      <c r="BQ24" s="703"/>
      <c r="BR24" s="703"/>
      <c r="BS24" s="649" t="s">
        <v>218</v>
      </c>
      <c r="BT24" s="644"/>
      <c r="BU24" s="644"/>
      <c r="BV24" s="644"/>
      <c r="BW24" s="644"/>
      <c r="BX24" s="644"/>
      <c r="BY24" s="644"/>
      <c r="BZ24" s="644"/>
      <c r="CA24" s="644"/>
      <c r="CB24" s="684"/>
      <c r="CD24" s="712" t="s">
        <v>282</v>
      </c>
      <c r="CE24" s="713"/>
      <c r="CF24" s="713"/>
      <c r="CG24" s="713"/>
      <c r="CH24" s="713"/>
      <c r="CI24" s="713"/>
      <c r="CJ24" s="713"/>
      <c r="CK24" s="713"/>
      <c r="CL24" s="713"/>
      <c r="CM24" s="713"/>
      <c r="CN24" s="713"/>
      <c r="CO24" s="713"/>
      <c r="CP24" s="713"/>
      <c r="CQ24" s="714"/>
      <c r="CR24" s="706">
        <v>1089320</v>
      </c>
      <c r="CS24" s="707"/>
      <c r="CT24" s="707"/>
      <c r="CU24" s="707"/>
      <c r="CV24" s="707"/>
      <c r="CW24" s="707"/>
      <c r="CX24" s="707"/>
      <c r="CY24" s="753"/>
      <c r="CZ24" s="754">
        <v>12.4</v>
      </c>
      <c r="DA24" s="723"/>
      <c r="DB24" s="723"/>
      <c r="DC24" s="757"/>
      <c r="DD24" s="752">
        <v>884054</v>
      </c>
      <c r="DE24" s="707"/>
      <c r="DF24" s="707"/>
      <c r="DG24" s="707"/>
      <c r="DH24" s="707"/>
      <c r="DI24" s="707"/>
      <c r="DJ24" s="707"/>
      <c r="DK24" s="753"/>
      <c r="DL24" s="752">
        <v>797454</v>
      </c>
      <c r="DM24" s="707"/>
      <c r="DN24" s="707"/>
      <c r="DO24" s="707"/>
      <c r="DP24" s="707"/>
      <c r="DQ24" s="707"/>
      <c r="DR24" s="707"/>
      <c r="DS24" s="707"/>
      <c r="DT24" s="707"/>
      <c r="DU24" s="707"/>
      <c r="DV24" s="753"/>
      <c r="DW24" s="754">
        <v>44.3</v>
      </c>
      <c r="DX24" s="723"/>
      <c r="DY24" s="723"/>
      <c r="DZ24" s="723"/>
      <c r="EA24" s="723"/>
      <c r="EB24" s="723"/>
      <c r="EC24" s="755"/>
    </row>
    <row r="25" spans="2:133" ht="11.25" customHeight="1" x14ac:dyDescent="0.15">
      <c r="B25" s="638" t="s">
        <v>283</v>
      </c>
      <c r="C25" s="639"/>
      <c r="D25" s="639"/>
      <c r="E25" s="639"/>
      <c r="F25" s="639"/>
      <c r="G25" s="639"/>
      <c r="H25" s="639"/>
      <c r="I25" s="639"/>
      <c r="J25" s="639"/>
      <c r="K25" s="639"/>
      <c r="L25" s="639"/>
      <c r="M25" s="639"/>
      <c r="N25" s="639"/>
      <c r="O25" s="639"/>
      <c r="P25" s="639"/>
      <c r="Q25" s="640"/>
      <c r="R25" s="641">
        <v>54773</v>
      </c>
      <c r="S25" s="644"/>
      <c r="T25" s="644"/>
      <c r="U25" s="644"/>
      <c r="V25" s="644"/>
      <c r="W25" s="644"/>
      <c r="X25" s="644"/>
      <c r="Y25" s="645"/>
      <c r="Z25" s="703">
        <v>0.6</v>
      </c>
      <c r="AA25" s="703"/>
      <c r="AB25" s="703"/>
      <c r="AC25" s="703"/>
      <c r="AD25" s="704">
        <v>34362</v>
      </c>
      <c r="AE25" s="704"/>
      <c r="AF25" s="704"/>
      <c r="AG25" s="704"/>
      <c r="AH25" s="704"/>
      <c r="AI25" s="704"/>
      <c r="AJ25" s="704"/>
      <c r="AK25" s="704"/>
      <c r="AL25" s="646">
        <v>2</v>
      </c>
      <c r="AM25" s="647"/>
      <c r="AN25" s="647"/>
      <c r="AO25" s="705"/>
      <c r="AP25" s="749" t="s">
        <v>284</v>
      </c>
      <c r="AQ25" s="756"/>
      <c r="AR25" s="756"/>
      <c r="AS25" s="756"/>
      <c r="AT25" s="756"/>
      <c r="AU25" s="756"/>
      <c r="AV25" s="756"/>
      <c r="AW25" s="756"/>
      <c r="AX25" s="756"/>
      <c r="AY25" s="756"/>
      <c r="AZ25" s="756"/>
      <c r="BA25" s="756"/>
      <c r="BB25" s="756"/>
      <c r="BC25" s="756"/>
      <c r="BD25" s="756"/>
      <c r="BE25" s="756"/>
      <c r="BF25" s="751"/>
      <c r="BG25" s="641" t="s">
        <v>122</v>
      </c>
      <c r="BH25" s="644"/>
      <c r="BI25" s="644"/>
      <c r="BJ25" s="644"/>
      <c r="BK25" s="644"/>
      <c r="BL25" s="644"/>
      <c r="BM25" s="644"/>
      <c r="BN25" s="645"/>
      <c r="BO25" s="703" t="s">
        <v>218</v>
      </c>
      <c r="BP25" s="703"/>
      <c r="BQ25" s="703"/>
      <c r="BR25" s="703"/>
      <c r="BS25" s="649" t="s">
        <v>218</v>
      </c>
      <c r="BT25" s="644"/>
      <c r="BU25" s="644"/>
      <c r="BV25" s="644"/>
      <c r="BW25" s="644"/>
      <c r="BX25" s="644"/>
      <c r="BY25" s="644"/>
      <c r="BZ25" s="644"/>
      <c r="CA25" s="644"/>
      <c r="CB25" s="684"/>
      <c r="CD25" s="685" t="s">
        <v>285</v>
      </c>
      <c r="CE25" s="682"/>
      <c r="CF25" s="682"/>
      <c r="CG25" s="682"/>
      <c r="CH25" s="682"/>
      <c r="CI25" s="682"/>
      <c r="CJ25" s="682"/>
      <c r="CK25" s="682"/>
      <c r="CL25" s="682"/>
      <c r="CM25" s="682"/>
      <c r="CN25" s="682"/>
      <c r="CO25" s="682"/>
      <c r="CP25" s="682"/>
      <c r="CQ25" s="683"/>
      <c r="CR25" s="641">
        <v>543845</v>
      </c>
      <c r="CS25" s="642"/>
      <c r="CT25" s="642"/>
      <c r="CU25" s="642"/>
      <c r="CV25" s="642"/>
      <c r="CW25" s="642"/>
      <c r="CX25" s="642"/>
      <c r="CY25" s="643"/>
      <c r="CZ25" s="646">
        <v>6.2</v>
      </c>
      <c r="DA25" s="675"/>
      <c r="DB25" s="675"/>
      <c r="DC25" s="676"/>
      <c r="DD25" s="649">
        <v>534206</v>
      </c>
      <c r="DE25" s="642"/>
      <c r="DF25" s="642"/>
      <c r="DG25" s="642"/>
      <c r="DH25" s="642"/>
      <c r="DI25" s="642"/>
      <c r="DJ25" s="642"/>
      <c r="DK25" s="643"/>
      <c r="DL25" s="649">
        <v>488038</v>
      </c>
      <c r="DM25" s="642"/>
      <c r="DN25" s="642"/>
      <c r="DO25" s="642"/>
      <c r="DP25" s="642"/>
      <c r="DQ25" s="642"/>
      <c r="DR25" s="642"/>
      <c r="DS25" s="642"/>
      <c r="DT25" s="642"/>
      <c r="DU25" s="642"/>
      <c r="DV25" s="643"/>
      <c r="DW25" s="646">
        <v>27.1</v>
      </c>
      <c r="DX25" s="675"/>
      <c r="DY25" s="675"/>
      <c r="DZ25" s="675"/>
      <c r="EA25" s="675"/>
      <c r="EB25" s="675"/>
      <c r="EC25" s="677"/>
    </row>
    <row r="26" spans="2:133" ht="11.25" customHeight="1" x14ac:dyDescent="0.15">
      <c r="B26" s="638" t="s">
        <v>286</v>
      </c>
      <c r="C26" s="639"/>
      <c r="D26" s="639"/>
      <c r="E26" s="639"/>
      <c r="F26" s="639"/>
      <c r="G26" s="639"/>
      <c r="H26" s="639"/>
      <c r="I26" s="639"/>
      <c r="J26" s="639"/>
      <c r="K26" s="639"/>
      <c r="L26" s="639"/>
      <c r="M26" s="639"/>
      <c r="N26" s="639"/>
      <c r="O26" s="639"/>
      <c r="P26" s="639"/>
      <c r="Q26" s="640"/>
      <c r="R26" s="641">
        <v>2015</v>
      </c>
      <c r="S26" s="644"/>
      <c r="T26" s="644"/>
      <c r="U26" s="644"/>
      <c r="V26" s="644"/>
      <c r="W26" s="644"/>
      <c r="X26" s="644"/>
      <c r="Y26" s="645"/>
      <c r="Z26" s="703">
        <v>0</v>
      </c>
      <c r="AA26" s="703"/>
      <c r="AB26" s="703"/>
      <c r="AC26" s="703"/>
      <c r="AD26" s="704" t="s">
        <v>244</v>
      </c>
      <c r="AE26" s="704"/>
      <c r="AF26" s="704"/>
      <c r="AG26" s="704"/>
      <c r="AH26" s="704"/>
      <c r="AI26" s="704"/>
      <c r="AJ26" s="704"/>
      <c r="AK26" s="704"/>
      <c r="AL26" s="646" t="s">
        <v>130</v>
      </c>
      <c r="AM26" s="647"/>
      <c r="AN26" s="647"/>
      <c r="AO26" s="705"/>
      <c r="AP26" s="749" t="s">
        <v>287</v>
      </c>
      <c r="AQ26" s="750"/>
      <c r="AR26" s="750"/>
      <c r="AS26" s="750"/>
      <c r="AT26" s="750"/>
      <c r="AU26" s="750"/>
      <c r="AV26" s="750"/>
      <c r="AW26" s="750"/>
      <c r="AX26" s="750"/>
      <c r="AY26" s="750"/>
      <c r="AZ26" s="750"/>
      <c r="BA26" s="750"/>
      <c r="BB26" s="750"/>
      <c r="BC26" s="750"/>
      <c r="BD26" s="750"/>
      <c r="BE26" s="750"/>
      <c r="BF26" s="751"/>
      <c r="BG26" s="641" t="s">
        <v>122</v>
      </c>
      <c r="BH26" s="644"/>
      <c r="BI26" s="644"/>
      <c r="BJ26" s="644"/>
      <c r="BK26" s="644"/>
      <c r="BL26" s="644"/>
      <c r="BM26" s="644"/>
      <c r="BN26" s="645"/>
      <c r="BO26" s="703" t="s">
        <v>218</v>
      </c>
      <c r="BP26" s="703"/>
      <c r="BQ26" s="703"/>
      <c r="BR26" s="703"/>
      <c r="BS26" s="649" t="s">
        <v>218</v>
      </c>
      <c r="BT26" s="644"/>
      <c r="BU26" s="644"/>
      <c r="BV26" s="644"/>
      <c r="BW26" s="644"/>
      <c r="BX26" s="644"/>
      <c r="BY26" s="644"/>
      <c r="BZ26" s="644"/>
      <c r="CA26" s="644"/>
      <c r="CB26" s="684"/>
      <c r="CD26" s="685" t="s">
        <v>288</v>
      </c>
      <c r="CE26" s="682"/>
      <c r="CF26" s="682"/>
      <c r="CG26" s="682"/>
      <c r="CH26" s="682"/>
      <c r="CI26" s="682"/>
      <c r="CJ26" s="682"/>
      <c r="CK26" s="682"/>
      <c r="CL26" s="682"/>
      <c r="CM26" s="682"/>
      <c r="CN26" s="682"/>
      <c r="CO26" s="682"/>
      <c r="CP26" s="682"/>
      <c r="CQ26" s="683"/>
      <c r="CR26" s="641">
        <v>300580</v>
      </c>
      <c r="CS26" s="644"/>
      <c r="CT26" s="644"/>
      <c r="CU26" s="644"/>
      <c r="CV26" s="644"/>
      <c r="CW26" s="644"/>
      <c r="CX26" s="644"/>
      <c r="CY26" s="645"/>
      <c r="CZ26" s="646">
        <v>3.4</v>
      </c>
      <c r="DA26" s="675"/>
      <c r="DB26" s="675"/>
      <c r="DC26" s="676"/>
      <c r="DD26" s="649">
        <v>293304</v>
      </c>
      <c r="DE26" s="644"/>
      <c r="DF26" s="644"/>
      <c r="DG26" s="644"/>
      <c r="DH26" s="644"/>
      <c r="DI26" s="644"/>
      <c r="DJ26" s="644"/>
      <c r="DK26" s="645"/>
      <c r="DL26" s="649" t="s">
        <v>122</v>
      </c>
      <c r="DM26" s="644"/>
      <c r="DN26" s="644"/>
      <c r="DO26" s="644"/>
      <c r="DP26" s="644"/>
      <c r="DQ26" s="644"/>
      <c r="DR26" s="644"/>
      <c r="DS26" s="644"/>
      <c r="DT26" s="644"/>
      <c r="DU26" s="644"/>
      <c r="DV26" s="645"/>
      <c r="DW26" s="646" t="s">
        <v>218</v>
      </c>
      <c r="DX26" s="675"/>
      <c r="DY26" s="675"/>
      <c r="DZ26" s="675"/>
      <c r="EA26" s="675"/>
      <c r="EB26" s="675"/>
      <c r="EC26" s="677"/>
    </row>
    <row r="27" spans="2:133" ht="11.25" customHeight="1" x14ac:dyDescent="0.15">
      <c r="B27" s="638" t="s">
        <v>289</v>
      </c>
      <c r="C27" s="639"/>
      <c r="D27" s="639"/>
      <c r="E27" s="639"/>
      <c r="F27" s="639"/>
      <c r="G27" s="639"/>
      <c r="H27" s="639"/>
      <c r="I27" s="639"/>
      <c r="J27" s="639"/>
      <c r="K27" s="639"/>
      <c r="L27" s="639"/>
      <c r="M27" s="639"/>
      <c r="N27" s="639"/>
      <c r="O27" s="639"/>
      <c r="P27" s="639"/>
      <c r="Q27" s="640"/>
      <c r="R27" s="641">
        <v>2042901</v>
      </c>
      <c r="S27" s="644"/>
      <c r="T27" s="644"/>
      <c r="U27" s="644"/>
      <c r="V27" s="644"/>
      <c r="W27" s="644"/>
      <c r="X27" s="644"/>
      <c r="Y27" s="645"/>
      <c r="Z27" s="703">
        <v>22.5</v>
      </c>
      <c r="AA27" s="703"/>
      <c r="AB27" s="703"/>
      <c r="AC27" s="703"/>
      <c r="AD27" s="704" t="s">
        <v>218</v>
      </c>
      <c r="AE27" s="704"/>
      <c r="AF27" s="704"/>
      <c r="AG27" s="704"/>
      <c r="AH27" s="704"/>
      <c r="AI27" s="704"/>
      <c r="AJ27" s="704"/>
      <c r="AK27" s="704"/>
      <c r="AL27" s="646" t="s">
        <v>122</v>
      </c>
      <c r="AM27" s="647"/>
      <c r="AN27" s="647"/>
      <c r="AO27" s="705"/>
      <c r="AP27" s="638" t="s">
        <v>290</v>
      </c>
      <c r="AQ27" s="639"/>
      <c r="AR27" s="639"/>
      <c r="AS27" s="639"/>
      <c r="AT27" s="639"/>
      <c r="AU27" s="639"/>
      <c r="AV27" s="639"/>
      <c r="AW27" s="639"/>
      <c r="AX27" s="639"/>
      <c r="AY27" s="639"/>
      <c r="AZ27" s="639"/>
      <c r="BA27" s="639"/>
      <c r="BB27" s="639"/>
      <c r="BC27" s="639"/>
      <c r="BD27" s="639"/>
      <c r="BE27" s="639"/>
      <c r="BF27" s="640"/>
      <c r="BG27" s="641">
        <v>441522</v>
      </c>
      <c r="BH27" s="644"/>
      <c r="BI27" s="644"/>
      <c r="BJ27" s="644"/>
      <c r="BK27" s="644"/>
      <c r="BL27" s="644"/>
      <c r="BM27" s="644"/>
      <c r="BN27" s="645"/>
      <c r="BO27" s="703">
        <v>100</v>
      </c>
      <c r="BP27" s="703"/>
      <c r="BQ27" s="703"/>
      <c r="BR27" s="703"/>
      <c r="BS27" s="649" t="s">
        <v>218</v>
      </c>
      <c r="BT27" s="644"/>
      <c r="BU27" s="644"/>
      <c r="BV27" s="644"/>
      <c r="BW27" s="644"/>
      <c r="BX27" s="644"/>
      <c r="BY27" s="644"/>
      <c r="BZ27" s="644"/>
      <c r="CA27" s="644"/>
      <c r="CB27" s="684"/>
      <c r="CD27" s="685" t="s">
        <v>291</v>
      </c>
      <c r="CE27" s="682"/>
      <c r="CF27" s="682"/>
      <c r="CG27" s="682"/>
      <c r="CH27" s="682"/>
      <c r="CI27" s="682"/>
      <c r="CJ27" s="682"/>
      <c r="CK27" s="682"/>
      <c r="CL27" s="682"/>
      <c r="CM27" s="682"/>
      <c r="CN27" s="682"/>
      <c r="CO27" s="682"/>
      <c r="CP27" s="682"/>
      <c r="CQ27" s="683"/>
      <c r="CR27" s="641">
        <v>266405</v>
      </c>
      <c r="CS27" s="642"/>
      <c r="CT27" s="642"/>
      <c r="CU27" s="642"/>
      <c r="CV27" s="642"/>
      <c r="CW27" s="642"/>
      <c r="CX27" s="642"/>
      <c r="CY27" s="643"/>
      <c r="CZ27" s="646">
        <v>3</v>
      </c>
      <c r="DA27" s="675"/>
      <c r="DB27" s="675"/>
      <c r="DC27" s="676"/>
      <c r="DD27" s="649">
        <v>70778</v>
      </c>
      <c r="DE27" s="642"/>
      <c r="DF27" s="642"/>
      <c r="DG27" s="642"/>
      <c r="DH27" s="642"/>
      <c r="DI27" s="642"/>
      <c r="DJ27" s="642"/>
      <c r="DK27" s="643"/>
      <c r="DL27" s="649">
        <v>30346</v>
      </c>
      <c r="DM27" s="642"/>
      <c r="DN27" s="642"/>
      <c r="DO27" s="642"/>
      <c r="DP27" s="642"/>
      <c r="DQ27" s="642"/>
      <c r="DR27" s="642"/>
      <c r="DS27" s="642"/>
      <c r="DT27" s="642"/>
      <c r="DU27" s="642"/>
      <c r="DV27" s="643"/>
      <c r="DW27" s="646">
        <v>1.7</v>
      </c>
      <c r="DX27" s="675"/>
      <c r="DY27" s="675"/>
      <c r="DZ27" s="675"/>
      <c r="EA27" s="675"/>
      <c r="EB27" s="675"/>
      <c r="EC27" s="677"/>
    </row>
    <row r="28" spans="2:133" ht="11.25" customHeight="1" x14ac:dyDescent="0.15">
      <c r="B28" s="746" t="s">
        <v>292</v>
      </c>
      <c r="C28" s="747"/>
      <c r="D28" s="747"/>
      <c r="E28" s="747"/>
      <c r="F28" s="747"/>
      <c r="G28" s="747"/>
      <c r="H28" s="747"/>
      <c r="I28" s="747"/>
      <c r="J28" s="747"/>
      <c r="K28" s="747"/>
      <c r="L28" s="747"/>
      <c r="M28" s="747"/>
      <c r="N28" s="747"/>
      <c r="O28" s="747"/>
      <c r="P28" s="747"/>
      <c r="Q28" s="748"/>
      <c r="R28" s="641">
        <v>10097</v>
      </c>
      <c r="S28" s="644"/>
      <c r="T28" s="644"/>
      <c r="U28" s="644"/>
      <c r="V28" s="644"/>
      <c r="W28" s="644"/>
      <c r="X28" s="644"/>
      <c r="Y28" s="645"/>
      <c r="Z28" s="703">
        <v>0.1</v>
      </c>
      <c r="AA28" s="703"/>
      <c r="AB28" s="703"/>
      <c r="AC28" s="703"/>
      <c r="AD28" s="704">
        <v>10097</v>
      </c>
      <c r="AE28" s="704"/>
      <c r="AF28" s="704"/>
      <c r="AG28" s="704"/>
      <c r="AH28" s="704"/>
      <c r="AI28" s="704"/>
      <c r="AJ28" s="704"/>
      <c r="AK28" s="704"/>
      <c r="AL28" s="646">
        <v>0.6</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293</v>
      </c>
      <c r="CE28" s="682"/>
      <c r="CF28" s="682"/>
      <c r="CG28" s="682"/>
      <c r="CH28" s="682"/>
      <c r="CI28" s="682"/>
      <c r="CJ28" s="682"/>
      <c r="CK28" s="682"/>
      <c r="CL28" s="682"/>
      <c r="CM28" s="682"/>
      <c r="CN28" s="682"/>
      <c r="CO28" s="682"/>
      <c r="CP28" s="682"/>
      <c r="CQ28" s="683"/>
      <c r="CR28" s="641">
        <v>279070</v>
      </c>
      <c r="CS28" s="644"/>
      <c r="CT28" s="644"/>
      <c r="CU28" s="644"/>
      <c r="CV28" s="644"/>
      <c r="CW28" s="644"/>
      <c r="CX28" s="644"/>
      <c r="CY28" s="645"/>
      <c r="CZ28" s="646">
        <v>3.2</v>
      </c>
      <c r="DA28" s="675"/>
      <c r="DB28" s="675"/>
      <c r="DC28" s="676"/>
      <c r="DD28" s="649">
        <v>279070</v>
      </c>
      <c r="DE28" s="644"/>
      <c r="DF28" s="644"/>
      <c r="DG28" s="644"/>
      <c r="DH28" s="644"/>
      <c r="DI28" s="644"/>
      <c r="DJ28" s="644"/>
      <c r="DK28" s="645"/>
      <c r="DL28" s="649">
        <v>279070</v>
      </c>
      <c r="DM28" s="644"/>
      <c r="DN28" s="644"/>
      <c r="DO28" s="644"/>
      <c r="DP28" s="644"/>
      <c r="DQ28" s="644"/>
      <c r="DR28" s="644"/>
      <c r="DS28" s="644"/>
      <c r="DT28" s="644"/>
      <c r="DU28" s="644"/>
      <c r="DV28" s="645"/>
      <c r="DW28" s="646">
        <v>15.5</v>
      </c>
      <c r="DX28" s="675"/>
      <c r="DY28" s="675"/>
      <c r="DZ28" s="675"/>
      <c r="EA28" s="675"/>
      <c r="EB28" s="675"/>
      <c r="EC28" s="677"/>
    </row>
    <row r="29" spans="2:133" ht="11.25" customHeight="1" x14ac:dyDescent="0.15">
      <c r="B29" s="638" t="s">
        <v>294</v>
      </c>
      <c r="C29" s="639"/>
      <c r="D29" s="639"/>
      <c r="E29" s="639"/>
      <c r="F29" s="639"/>
      <c r="G29" s="639"/>
      <c r="H29" s="639"/>
      <c r="I29" s="639"/>
      <c r="J29" s="639"/>
      <c r="K29" s="639"/>
      <c r="L29" s="639"/>
      <c r="M29" s="639"/>
      <c r="N29" s="639"/>
      <c r="O29" s="639"/>
      <c r="P29" s="639"/>
      <c r="Q29" s="640"/>
      <c r="R29" s="641">
        <v>3381030</v>
      </c>
      <c r="S29" s="644"/>
      <c r="T29" s="644"/>
      <c r="U29" s="644"/>
      <c r="V29" s="644"/>
      <c r="W29" s="644"/>
      <c r="X29" s="644"/>
      <c r="Y29" s="645"/>
      <c r="Z29" s="703">
        <v>37.299999999999997</v>
      </c>
      <c r="AA29" s="703"/>
      <c r="AB29" s="703"/>
      <c r="AC29" s="703"/>
      <c r="AD29" s="704" t="s">
        <v>218</v>
      </c>
      <c r="AE29" s="704"/>
      <c r="AF29" s="704"/>
      <c r="AG29" s="704"/>
      <c r="AH29" s="704"/>
      <c r="AI29" s="704"/>
      <c r="AJ29" s="704"/>
      <c r="AK29" s="704"/>
      <c r="AL29" s="646" t="s">
        <v>130</v>
      </c>
      <c r="AM29" s="647"/>
      <c r="AN29" s="647"/>
      <c r="AO29" s="705"/>
      <c r="AP29" s="715" t="s">
        <v>212</v>
      </c>
      <c r="AQ29" s="716"/>
      <c r="AR29" s="716"/>
      <c r="AS29" s="716"/>
      <c r="AT29" s="716"/>
      <c r="AU29" s="716"/>
      <c r="AV29" s="716"/>
      <c r="AW29" s="716"/>
      <c r="AX29" s="716"/>
      <c r="AY29" s="716"/>
      <c r="AZ29" s="716"/>
      <c r="BA29" s="716"/>
      <c r="BB29" s="716"/>
      <c r="BC29" s="716"/>
      <c r="BD29" s="716"/>
      <c r="BE29" s="716"/>
      <c r="BF29" s="717"/>
      <c r="BG29" s="715" t="s">
        <v>295</v>
      </c>
      <c r="BH29" s="743"/>
      <c r="BI29" s="743"/>
      <c r="BJ29" s="743"/>
      <c r="BK29" s="743"/>
      <c r="BL29" s="743"/>
      <c r="BM29" s="743"/>
      <c r="BN29" s="743"/>
      <c r="BO29" s="743"/>
      <c r="BP29" s="743"/>
      <c r="BQ29" s="744"/>
      <c r="BR29" s="715" t="s">
        <v>296</v>
      </c>
      <c r="BS29" s="743"/>
      <c r="BT29" s="743"/>
      <c r="BU29" s="743"/>
      <c r="BV29" s="743"/>
      <c r="BW29" s="743"/>
      <c r="BX29" s="743"/>
      <c r="BY29" s="743"/>
      <c r="BZ29" s="743"/>
      <c r="CA29" s="743"/>
      <c r="CB29" s="744"/>
      <c r="CD29" s="725" t="s">
        <v>297</v>
      </c>
      <c r="CE29" s="726"/>
      <c r="CF29" s="685" t="s">
        <v>298</v>
      </c>
      <c r="CG29" s="682"/>
      <c r="CH29" s="682"/>
      <c r="CI29" s="682"/>
      <c r="CJ29" s="682"/>
      <c r="CK29" s="682"/>
      <c r="CL29" s="682"/>
      <c r="CM29" s="682"/>
      <c r="CN29" s="682"/>
      <c r="CO29" s="682"/>
      <c r="CP29" s="682"/>
      <c r="CQ29" s="683"/>
      <c r="CR29" s="641">
        <v>279070</v>
      </c>
      <c r="CS29" s="642"/>
      <c r="CT29" s="642"/>
      <c r="CU29" s="642"/>
      <c r="CV29" s="642"/>
      <c r="CW29" s="642"/>
      <c r="CX29" s="642"/>
      <c r="CY29" s="643"/>
      <c r="CZ29" s="646">
        <v>3.2</v>
      </c>
      <c r="DA29" s="675"/>
      <c r="DB29" s="675"/>
      <c r="DC29" s="676"/>
      <c r="DD29" s="649">
        <v>279070</v>
      </c>
      <c r="DE29" s="642"/>
      <c r="DF29" s="642"/>
      <c r="DG29" s="642"/>
      <c r="DH29" s="642"/>
      <c r="DI29" s="642"/>
      <c r="DJ29" s="642"/>
      <c r="DK29" s="643"/>
      <c r="DL29" s="649">
        <v>279070</v>
      </c>
      <c r="DM29" s="642"/>
      <c r="DN29" s="642"/>
      <c r="DO29" s="642"/>
      <c r="DP29" s="642"/>
      <c r="DQ29" s="642"/>
      <c r="DR29" s="642"/>
      <c r="DS29" s="642"/>
      <c r="DT29" s="642"/>
      <c r="DU29" s="642"/>
      <c r="DV29" s="643"/>
      <c r="DW29" s="646">
        <v>15.5</v>
      </c>
      <c r="DX29" s="675"/>
      <c r="DY29" s="675"/>
      <c r="DZ29" s="675"/>
      <c r="EA29" s="675"/>
      <c r="EB29" s="675"/>
      <c r="EC29" s="677"/>
    </row>
    <row r="30" spans="2:133" ht="11.25" customHeight="1" x14ac:dyDescent="0.15">
      <c r="B30" s="638" t="s">
        <v>299</v>
      </c>
      <c r="C30" s="639"/>
      <c r="D30" s="639"/>
      <c r="E30" s="639"/>
      <c r="F30" s="639"/>
      <c r="G30" s="639"/>
      <c r="H30" s="639"/>
      <c r="I30" s="639"/>
      <c r="J30" s="639"/>
      <c r="K30" s="639"/>
      <c r="L30" s="639"/>
      <c r="M30" s="639"/>
      <c r="N30" s="639"/>
      <c r="O30" s="639"/>
      <c r="P30" s="639"/>
      <c r="Q30" s="640"/>
      <c r="R30" s="641">
        <v>56153</v>
      </c>
      <c r="S30" s="644"/>
      <c r="T30" s="644"/>
      <c r="U30" s="644"/>
      <c r="V30" s="644"/>
      <c r="W30" s="644"/>
      <c r="X30" s="644"/>
      <c r="Y30" s="645"/>
      <c r="Z30" s="703">
        <v>0.6</v>
      </c>
      <c r="AA30" s="703"/>
      <c r="AB30" s="703"/>
      <c r="AC30" s="703"/>
      <c r="AD30" s="704">
        <v>33242</v>
      </c>
      <c r="AE30" s="704"/>
      <c r="AF30" s="704"/>
      <c r="AG30" s="704"/>
      <c r="AH30" s="704"/>
      <c r="AI30" s="704"/>
      <c r="AJ30" s="704"/>
      <c r="AK30" s="704"/>
      <c r="AL30" s="646">
        <v>1.9</v>
      </c>
      <c r="AM30" s="647"/>
      <c r="AN30" s="647"/>
      <c r="AO30" s="705"/>
      <c r="AP30" s="731" t="s">
        <v>300</v>
      </c>
      <c r="AQ30" s="732"/>
      <c r="AR30" s="732"/>
      <c r="AS30" s="732"/>
      <c r="AT30" s="737" t="s">
        <v>301</v>
      </c>
      <c r="AU30" s="210"/>
      <c r="AV30" s="210"/>
      <c r="AW30" s="210"/>
      <c r="AX30" s="740" t="s">
        <v>178</v>
      </c>
      <c r="AY30" s="741"/>
      <c r="AZ30" s="741"/>
      <c r="BA30" s="741"/>
      <c r="BB30" s="741"/>
      <c r="BC30" s="741"/>
      <c r="BD30" s="741"/>
      <c r="BE30" s="741"/>
      <c r="BF30" s="742"/>
      <c r="BG30" s="721">
        <v>99.5</v>
      </c>
      <c r="BH30" s="722"/>
      <c r="BI30" s="722"/>
      <c r="BJ30" s="722"/>
      <c r="BK30" s="722"/>
      <c r="BL30" s="722"/>
      <c r="BM30" s="723">
        <v>96.6</v>
      </c>
      <c r="BN30" s="722"/>
      <c r="BO30" s="722"/>
      <c r="BP30" s="722"/>
      <c r="BQ30" s="724"/>
      <c r="BR30" s="721">
        <v>99.5</v>
      </c>
      <c r="BS30" s="722"/>
      <c r="BT30" s="722"/>
      <c r="BU30" s="722"/>
      <c r="BV30" s="722"/>
      <c r="BW30" s="722"/>
      <c r="BX30" s="723">
        <v>97</v>
      </c>
      <c r="BY30" s="722"/>
      <c r="BZ30" s="722"/>
      <c r="CA30" s="722"/>
      <c r="CB30" s="724"/>
      <c r="CD30" s="727"/>
      <c r="CE30" s="728"/>
      <c r="CF30" s="685" t="s">
        <v>302</v>
      </c>
      <c r="CG30" s="682"/>
      <c r="CH30" s="682"/>
      <c r="CI30" s="682"/>
      <c r="CJ30" s="682"/>
      <c r="CK30" s="682"/>
      <c r="CL30" s="682"/>
      <c r="CM30" s="682"/>
      <c r="CN30" s="682"/>
      <c r="CO30" s="682"/>
      <c r="CP30" s="682"/>
      <c r="CQ30" s="683"/>
      <c r="CR30" s="641">
        <v>268500</v>
      </c>
      <c r="CS30" s="644"/>
      <c r="CT30" s="644"/>
      <c r="CU30" s="644"/>
      <c r="CV30" s="644"/>
      <c r="CW30" s="644"/>
      <c r="CX30" s="644"/>
      <c r="CY30" s="645"/>
      <c r="CZ30" s="646">
        <v>3.1</v>
      </c>
      <c r="DA30" s="675"/>
      <c r="DB30" s="675"/>
      <c r="DC30" s="676"/>
      <c r="DD30" s="649">
        <v>268500</v>
      </c>
      <c r="DE30" s="644"/>
      <c r="DF30" s="644"/>
      <c r="DG30" s="644"/>
      <c r="DH30" s="644"/>
      <c r="DI30" s="644"/>
      <c r="DJ30" s="644"/>
      <c r="DK30" s="645"/>
      <c r="DL30" s="649">
        <v>268500</v>
      </c>
      <c r="DM30" s="644"/>
      <c r="DN30" s="644"/>
      <c r="DO30" s="644"/>
      <c r="DP30" s="644"/>
      <c r="DQ30" s="644"/>
      <c r="DR30" s="644"/>
      <c r="DS30" s="644"/>
      <c r="DT30" s="644"/>
      <c r="DU30" s="644"/>
      <c r="DV30" s="645"/>
      <c r="DW30" s="646">
        <v>14.9</v>
      </c>
      <c r="DX30" s="675"/>
      <c r="DY30" s="675"/>
      <c r="DZ30" s="675"/>
      <c r="EA30" s="675"/>
      <c r="EB30" s="675"/>
      <c r="EC30" s="677"/>
    </row>
    <row r="31" spans="2:133" ht="11.25" customHeight="1" x14ac:dyDescent="0.15">
      <c r="B31" s="638" t="s">
        <v>303</v>
      </c>
      <c r="C31" s="639"/>
      <c r="D31" s="639"/>
      <c r="E31" s="639"/>
      <c r="F31" s="639"/>
      <c r="G31" s="639"/>
      <c r="H31" s="639"/>
      <c r="I31" s="639"/>
      <c r="J31" s="639"/>
      <c r="K31" s="639"/>
      <c r="L31" s="639"/>
      <c r="M31" s="639"/>
      <c r="N31" s="639"/>
      <c r="O31" s="639"/>
      <c r="P31" s="639"/>
      <c r="Q31" s="640"/>
      <c r="R31" s="641">
        <v>32972</v>
      </c>
      <c r="S31" s="644"/>
      <c r="T31" s="644"/>
      <c r="U31" s="644"/>
      <c r="V31" s="644"/>
      <c r="W31" s="644"/>
      <c r="X31" s="644"/>
      <c r="Y31" s="645"/>
      <c r="Z31" s="703">
        <v>0.4</v>
      </c>
      <c r="AA31" s="703"/>
      <c r="AB31" s="703"/>
      <c r="AC31" s="703"/>
      <c r="AD31" s="704" t="s">
        <v>218</v>
      </c>
      <c r="AE31" s="704"/>
      <c r="AF31" s="704"/>
      <c r="AG31" s="704"/>
      <c r="AH31" s="704"/>
      <c r="AI31" s="704"/>
      <c r="AJ31" s="704"/>
      <c r="AK31" s="704"/>
      <c r="AL31" s="646" t="s">
        <v>218</v>
      </c>
      <c r="AM31" s="647"/>
      <c r="AN31" s="647"/>
      <c r="AO31" s="705"/>
      <c r="AP31" s="733"/>
      <c r="AQ31" s="734"/>
      <c r="AR31" s="734"/>
      <c r="AS31" s="734"/>
      <c r="AT31" s="738"/>
      <c r="AU31" s="209" t="s">
        <v>304</v>
      </c>
      <c r="AV31" s="209"/>
      <c r="AW31" s="209"/>
      <c r="AX31" s="638" t="s">
        <v>305</v>
      </c>
      <c r="AY31" s="639"/>
      <c r="AZ31" s="639"/>
      <c r="BA31" s="639"/>
      <c r="BB31" s="639"/>
      <c r="BC31" s="639"/>
      <c r="BD31" s="639"/>
      <c r="BE31" s="639"/>
      <c r="BF31" s="640"/>
      <c r="BG31" s="719">
        <v>98.7</v>
      </c>
      <c r="BH31" s="642"/>
      <c r="BI31" s="642"/>
      <c r="BJ31" s="642"/>
      <c r="BK31" s="642"/>
      <c r="BL31" s="642"/>
      <c r="BM31" s="647">
        <v>91.1</v>
      </c>
      <c r="BN31" s="720"/>
      <c r="BO31" s="720"/>
      <c r="BP31" s="720"/>
      <c r="BQ31" s="681"/>
      <c r="BR31" s="719">
        <v>98.2</v>
      </c>
      <c r="BS31" s="642"/>
      <c r="BT31" s="642"/>
      <c r="BU31" s="642"/>
      <c r="BV31" s="642"/>
      <c r="BW31" s="642"/>
      <c r="BX31" s="647">
        <v>91.7</v>
      </c>
      <c r="BY31" s="720"/>
      <c r="BZ31" s="720"/>
      <c r="CA31" s="720"/>
      <c r="CB31" s="681"/>
      <c r="CD31" s="727"/>
      <c r="CE31" s="728"/>
      <c r="CF31" s="685" t="s">
        <v>306</v>
      </c>
      <c r="CG31" s="682"/>
      <c r="CH31" s="682"/>
      <c r="CI31" s="682"/>
      <c r="CJ31" s="682"/>
      <c r="CK31" s="682"/>
      <c r="CL31" s="682"/>
      <c r="CM31" s="682"/>
      <c r="CN31" s="682"/>
      <c r="CO31" s="682"/>
      <c r="CP31" s="682"/>
      <c r="CQ31" s="683"/>
      <c r="CR31" s="641">
        <v>10570</v>
      </c>
      <c r="CS31" s="642"/>
      <c r="CT31" s="642"/>
      <c r="CU31" s="642"/>
      <c r="CV31" s="642"/>
      <c r="CW31" s="642"/>
      <c r="CX31" s="642"/>
      <c r="CY31" s="643"/>
      <c r="CZ31" s="646">
        <v>0.1</v>
      </c>
      <c r="DA31" s="675"/>
      <c r="DB31" s="675"/>
      <c r="DC31" s="676"/>
      <c r="DD31" s="649">
        <v>10570</v>
      </c>
      <c r="DE31" s="642"/>
      <c r="DF31" s="642"/>
      <c r="DG31" s="642"/>
      <c r="DH31" s="642"/>
      <c r="DI31" s="642"/>
      <c r="DJ31" s="642"/>
      <c r="DK31" s="643"/>
      <c r="DL31" s="649">
        <v>10570</v>
      </c>
      <c r="DM31" s="642"/>
      <c r="DN31" s="642"/>
      <c r="DO31" s="642"/>
      <c r="DP31" s="642"/>
      <c r="DQ31" s="642"/>
      <c r="DR31" s="642"/>
      <c r="DS31" s="642"/>
      <c r="DT31" s="642"/>
      <c r="DU31" s="642"/>
      <c r="DV31" s="643"/>
      <c r="DW31" s="646">
        <v>0.6</v>
      </c>
      <c r="DX31" s="675"/>
      <c r="DY31" s="675"/>
      <c r="DZ31" s="675"/>
      <c r="EA31" s="675"/>
      <c r="EB31" s="675"/>
      <c r="EC31" s="677"/>
    </row>
    <row r="32" spans="2:133" ht="11.25" customHeight="1" x14ac:dyDescent="0.15">
      <c r="B32" s="638" t="s">
        <v>307</v>
      </c>
      <c r="C32" s="639"/>
      <c r="D32" s="639"/>
      <c r="E32" s="639"/>
      <c r="F32" s="639"/>
      <c r="G32" s="639"/>
      <c r="H32" s="639"/>
      <c r="I32" s="639"/>
      <c r="J32" s="639"/>
      <c r="K32" s="639"/>
      <c r="L32" s="639"/>
      <c r="M32" s="639"/>
      <c r="N32" s="639"/>
      <c r="O32" s="639"/>
      <c r="P32" s="639"/>
      <c r="Q32" s="640"/>
      <c r="R32" s="641">
        <v>445931</v>
      </c>
      <c r="S32" s="644"/>
      <c r="T32" s="644"/>
      <c r="U32" s="644"/>
      <c r="V32" s="644"/>
      <c r="W32" s="644"/>
      <c r="X32" s="644"/>
      <c r="Y32" s="645"/>
      <c r="Z32" s="703">
        <v>4.9000000000000004</v>
      </c>
      <c r="AA32" s="703"/>
      <c r="AB32" s="703"/>
      <c r="AC32" s="703"/>
      <c r="AD32" s="704" t="s">
        <v>122</v>
      </c>
      <c r="AE32" s="704"/>
      <c r="AF32" s="704"/>
      <c r="AG32" s="704"/>
      <c r="AH32" s="704"/>
      <c r="AI32" s="704"/>
      <c r="AJ32" s="704"/>
      <c r="AK32" s="704"/>
      <c r="AL32" s="646" t="s">
        <v>218</v>
      </c>
      <c r="AM32" s="647"/>
      <c r="AN32" s="647"/>
      <c r="AO32" s="705"/>
      <c r="AP32" s="735"/>
      <c r="AQ32" s="736"/>
      <c r="AR32" s="736"/>
      <c r="AS32" s="736"/>
      <c r="AT32" s="739"/>
      <c r="AU32" s="211"/>
      <c r="AV32" s="211"/>
      <c r="AW32" s="211"/>
      <c r="AX32" s="653" t="s">
        <v>308</v>
      </c>
      <c r="AY32" s="654"/>
      <c r="AZ32" s="654"/>
      <c r="BA32" s="654"/>
      <c r="BB32" s="654"/>
      <c r="BC32" s="654"/>
      <c r="BD32" s="654"/>
      <c r="BE32" s="654"/>
      <c r="BF32" s="655"/>
      <c r="BG32" s="718">
        <v>99.8</v>
      </c>
      <c r="BH32" s="657"/>
      <c r="BI32" s="657"/>
      <c r="BJ32" s="657"/>
      <c r="BK32" s="657"/>
      <c r="BL32" s="657"/>
      <c r="BM32" s="701">
        <v>98.5</v>
      </c>
      <c r="BN32" s="657"/>
      <c r="BO32" s="657"/>
      <c r="BP32" s="657"/>
      <c r="BQ32" s="694"/>
      <c r="BR32" s="718">
        <v>99.9</v>
      </c>
      <c r="BS32" s="657"/>
      <c r="BT32" s="657"/>
      <c r="BU32" s="657"/>
      <c r="BV32" s="657"/>
      <c r="BW32" s="657"/>
      <c r="BX32" s="701">
        <v>98.6</v>
      </c>
      <c r="BY32" s="657"/>
      <c r="BZ32" s="657"/>
      <c r="CA32" s="657"/>
      <c r="CB32" s="694"/>
      <c r="CD32" s="729"/>
      <c r="CE32" s="730"/>
      <c r="CF32" s="685" t="s">
        <v>309</v>
      </c>
      <c r="CG32" s="682"/>
      <c r="CH32" s="682"/>
      <c r="CI32" s="682"/>
      <c r="CJ32" s="682"/>
      <c r="CK32" s="682"/>
      <c r="CL32" s="682"/>
      <c r="CM32" s="682"/>
      <c r="CN32" s="682"/>
      <c r="CO32" s="682"/>
      <c r="CP32" s="682"/>
      <c r="CQ32" s="683"/>
      <c r="CR32" s="641" t="s">
        <v>218</v>
      </c>
      <c r="CS32" s="644"/>
      <c r="CT32" s="644"/>
      <c r="CU32" s="644"/>
      <c r="CV32" s="644"/>
      <c r="CW32" s="644"/>
      <c r="CX32" s="644"/>
      <c r="CY32" s="645"/>
      <c r="CZ32" s="646" t="s">
        <v>218</v>
      </c>
      <c r="DA32" s="675"/>
      <c r="DB32" s="675"/>
      <c r="DC32" s="676"/>
      <c r="DD32" s="649" t="s">
        <v>130</v>
      </c>
      <c r="DE32" s="644"/>
      <c r="DF32" s="644"/>
      <c r="DG32" s="644"/>
      <c r="DH32" s="644"/>
      <c r="DI32" s="644"/>
      <c r="DJ32" s="644"/>
      <c r="DK32" s="645"/>
      <c r="DL32" s="649" t="s">
        <v>218</v>
      </c>
      <c r="DM32" s="644"/>
      <c r="DN32" s="644"/>
      <c r="DO32" s="644"/>
      <c r="DP32" s="644"/>
      <c r="DQ32" s="644"/>
      <c r="DR32" s="644"/>
      <c r="DS32" s="644"/>
      <c r="DT32" s="644"/>
      <c r="DU32" s="644"/>
      <c r="DV32" s="645"/>
      <c r="DW32" s="646" t="s">
        <v>244</v>
      </c>
      <c r="DX32" s="675"/>
      <c r="DY32" s="675"/>
      <c r="DZ32" s="675"/>
      <c r="EA32" s="675"/>
      <c r="EB32" s="675"/>
      <c r="EC32" s="677"/>
    </row>
    <row r="33" spans="2:133" ht="11.25" customHeight="1" x14ac:dyDescent="0.15">
      <c r="B33" s="638" t="s">
        <v>310</v>
      </c>
      <c r="C33" s="639"/>
      <c r="D33" s="639"/>
      <c r="E33" s="639"/>
      <c r="F33" s="639"/>
      <c r="G33" s="639"/>
      <c r="H33" s="639"/>
      <c r="I33" s="639"/>
      <c r="J33" s="639"/>
      <c r="K33" s="639"/>
      <c r="L33" s="639"/>
      <c r="M33" s="639"/>
      <c r="N33" s="639"/>
      <c r="O33" s="639"/>
      <c r="P33" s="639"/>
      <c r="Q33" s="640"/>
      <c r="R33" s="641">
        <v>490366</v>
      </c>
      <c r="S33" s="644"/>
      <c r="T33" s="644"/>
      <c r="U33" s="644"/>
      <c r="V33" s="644"/>
      <c r="W33" s="644"/>
      <c r="X33" s="644"/>
      <c r="Y33" s="645"/>
      <c r="Z33" s="703">
        <v>5.4</v>
      </c>
      <c r="AA33" s="703"/>
      <c r="AB33" s="703"/>
      <c r="AC33" s="703"/>
      <c r="AD33" s="704" t="s">
        <v>122</v>
      </c>
      <c r="AE33" s="704"/>
      <c r="AF33" s="704"/>
      <c r="AG33" s="704"/>
      <c r="AH33" s="704"/>
      <c r="AI33" s="704"/>
      <c r="AJ33" s="704"/>
      <c r="AK33" s="704"/>
      <c r="AL33" s="646" t="s">
        <v>122</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311</v>
      </c>
      <c r="CE33" s="682"/>
      <c r="CF33" s="682"/>
      <c r="CG33" s="682"/>
      <c r="CH33" s="682"/>
      <c r="CI33" s="682"/>
      <c r="CJ33" s="682"/>
      <c r="CK33" s="682"/>
      <c r="CL33" s="682"/>
      <c r="CM33" s="682"/>
      <c r="CN33" s="682"/>
      <c r="CO33" s="682"/>
      <c r="CP33" s="682"/>
      <c r="CQ33" s="683"/>
      <c r="CR33" s="641">
        <v>5087429</v>
      </c>
      <c r="CS33" s="642"/>
      <c r="CT33" s="642"/>
      <c r="CU33" s="642"/>
      <c r="CV33" s="642"/>
      <c r="CW33" s="642"/>
      <c r="CX33" s="642"/>
      <c r="CY33" s="643"/>
      <c r="CZ33" s="646">
        <v>58.1</v>
      </c>
      <c r="DA33" s="675"/>
      <c r="DB33" s="675"/>
      <c r="DC33" s="676"/>
      <c r="DD33" s="649">
        <v>1104098</v>
      </c>
      <c r="DE33" s="642"/>
      <c r="DF33" s="642"/>
      <c r="DG33" s="642"/>
      <c r="DH33" s="642"/>
      <c r="DI33" s="642"/>
      <c r="DJ33" s="642"/>
      <c r="DK33" s="643"/>
      <c r="DL33" s="649">
        <v>830408</v>
      </c>
      <c r="DM33" s="642"/>
      <c r="DN33" s="642"/>
      <c r="DO33" s="642"/>
      <c r="DP33" s="642"/>
      <c r="DQ33" s="642"/>
      <c r="DR33" s="642"/>
      <c r="DS33" s="642"/>
      <c r="DT33" s="642"/>
      <c r="DU33" s="642"/>
      <c r="DV33" s="643"/>
      <c r="DW33" s="646">
        <v>46.1</v>
      </c>
      <c r="DX33" s="675"/>
      <c r="DY33" s="675"/>
      <c r="DZ33" s="675"/>
      <c r="EA33" s="675"/>
      <c r="EB33" s="675"/>
      <c r="EC33" s="677"/>
    </row>
    <row r="34" spans="2:133" ht="11.25" customHeight="1" x14ac:dyDescent="0.15">
      <c r="B34" s="638" t="s">
        <v>312</v>
      </c>
      <c r="C34" s="639"/>
      <c r="D34" s="639"/>
      <c r="E34" s="639"/>
      <c r="F34" s="639"/>
      <c r="G34" s="639"/>
      <c r="H34" s="639"/>
      <c r="I34" s="639"/>
      <c r="J34" s="639"/>
      <c r="K34" s="639"/>
      <c r="L34" s="639"/>
      <c r="M34" s="639"/>
      <c r="N34" s="639"/>
      <c r="O34" s="639"/>
      <c r="P34" s="639"/>
      <c r="Q34" s="640"/>
      <c r="R34" s="641">
        <v>129624</v>
      </c>
      <c r="S34" s="644"/>
      <c r="T34" s="644"/>
      <c r="U34" s="644"/>
      <c r="V34" s="644"/>
      <c r="W34" s="644"/>
      <c r="X34" s="644"/>
      <c r="Y34" s="645"/>
      <c r="Z34" s="703">
        <v>1.4</v>
      </c>
      <c r="AA34" s="703"/>
      <c r="AB34" s="703"/>
      <c r="AC34" s="703"/>
      <c r="AD34" s="704">
        <v>789</v>
      </c>
      <c r="AE34" s="704"/>
      <c r="AF34" s="704"/>
      <c r="AG34" s="704"/>
      <c r="AH34" s="704"/>
      <c r="AI34" s="704"/>
      <c r="AJ34" s="704"/>
      <c r="AK34" s="704"/>
      <c r="AL34" s="646">
        <v>0</v>
      </c>
      <c r="AM34" s="647"/>
      <c r="AN34" s="647"/>
      <c r="AO34" s="705"/>
      <c r="AP34" s="214"/>
      <c r="AQ34" s="715" t="s">
        <v>313</v>
      </c>
      <c r="AR34" s="716"/>
      <c r="AS34" s="716"/>
      <c r="AT34" s="716"/>
      <c r="AU34" s="716"/>
      <c r="AV34" s="716"/>
      <c r="AW34" s="716"/>
      <c r="AX34" s="716"/>
      <c r="AY34" s="716"/>
      <c r="AZ34" s="716"/>
      <c r="BA34" s="716"/>
      <c r="BB34" s="716"/>
      <c r="BC34" s="716"/>
      <c r="BD34" s="716"/>
      <c r="BE34" s="716"/>
      <c r="BF34" s="717"/>
      <c r="BG34" s="715" t="s">
        <v>314</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315</v>
      </c>
      <c r="CE34" s="682"/>
      <c r="CF34" s="682"/>
      <c r="CG34" s="682"/>
      <c r="CH34" s="682"/>
      <c r="CI34" s="682"/>
      <c r="CJ34" s="682"/>
      <c r="CK34" s="682"/>
      <c r="CL34" s="682"/>
      <c r="CM34" s="682"/>
      <c r="CN34" s="682"/>
      <c r="CO34" s="682"/>
      <c r="CP34" s="682"/>
      <c r="CQ34" s="683"/>
      <c r="CR34" s="641">
        <v>3299686</v>
      </c>
      <c r="CS34" s="644"/>
      <c r="CT34" s="644"/>
      <c r="CU34" s="644"/>
      <c r="CV34" s="644"/>
      <c r="CW34" s="644"/>
      <c r="CX34" s="644"/>
      <c r="CY34" s="645"/>
      <c r="CZ34" s="646">
        <v>37.700000000000003</v>
      </c>
      <c r="DA34" s="675"/>
      <c r="DB34" s="675"/>
      <c r="DC34" s="676"/>
      <c r="DD34" s="649">
        <v>440478</v>
      </c>
      <c r="DE34" s="644"/>
      <c r="DF34" s="644"/>
      <c r="DG34" s="644"/>
      <c r="DH34" s="644"/>
      <c r="DI34" s="644"/>
      <c r="DJ34" s="644"/>
      <c r="DK34" s="645"/>
      <c r="DL34" s="649">
        <v>325204</v>
      </c>
      <c r="DM34" s="644"/>
      <c r="DN34" s="644"/>
      <c r="DO34" s="644"/>
      <c r="DP34" s="644"/>
      <c r="DQ34" s="644"/>
      <c r="DR34" s="644"/>
      <c r="DS34" s="644"/>
      <c r="DT34" s="644"/>
      <c r="DU34" s="644"/>
      <c r="DV34" s="645"/>
      <c r="DW34" s="646">
        <v>18.100000000000001</v>
      </c>
      <c r="DX34" s="675"/>
      <c r="DY34" s="675"/>
      <c r="DZ34" s="675"/>
      <c r="EA34" s="675"/>
      <c r="EB34" s="675"/>
      <c r="EC34" s="677"/>
    </row>
    <row r="35" spans="2:133" ht="11.25" customHeight="1" x14ac:dyDescent="0.15">
      <c r="B35" s="638" t="s">
        <v>316</v>
      </c>
      <c r="C35" s="639"/>
      <c r="D35" s="639"/>
      <c r="E35" s="639"/>
      <c r="F35" s="639"/>
      <c r="G35" s="639"/>
      <c r="H35" s="639"/>
      <c r="I35" s="639"/>
      <c r="J35" s="639"/>
      <c r="K35" s="639"/>
      <c r="L35" s="639"/>
      <c r="M35" s="639"/>
      <c r="N35" s="639"/>
      <c r="O35" s="639"/>
      <c r="P35" s="639"/>
      <c r="Q35" s="640"/>
      <c r="R35" s="641">
        <v>263116</v>
      </c>
      <c r="S35" s="644"/>
      <c r="T35" s="644"/>
      <c r="U35" s="644"/>
      <c r="V35" s="644"/>
      <c r="W35" s="644"/>
      <c r="X35" s="644"/>
      <c r="Y35" s="645"/>
      <c r="Z35" s="703">
        <v>2.9</v>
      </c>
      <c r="AA35" s="703"/>
      <c r="AB35" s="703"/>
      <c r="AC35" s="703"/>
      <c r="AD35" s="704" t="s">
        <v>218</v>
      </c>
      <c r="AE35" s="704"/>
      <c r="AF35" s="704"/>
      <c r="AG35" s="704"/>
      <c r="AH35" s="704"/>
      <c r="AI35" s="704"/>
      <c r="AJ35" s="704"/>
      <c r="AK35" s="704"/>
      <c r="AL35" s="646" t="s">
        <v>122</v>
      </c>
      <c r="AM35" s="647"/>
      <c r="AN35" s="647"/>
      <c r="AO35" s="705"/>
      <c r="AP35" s="214"/>
      <c r="AQ35" s="709" t="s">
        <v>317</v>
      </c>
      <c r="AR35" s="710"/>
      <c r="AS35" s="710"/>
      <c r="AT35" s="710"/>
      <c r="AU35" s="710"/>
      <c r="AV35" s="710"/>
      <c r="AW35" s="710"/>
      <c r="AX35" s="710"/>
      <c r="AY35" s="711"/>
      <c r="AZ35" s="706">
        <v>318927</v>
      </c>
      <c r="BA35" s="707"/>
      <c r="BB35" s="707"/>
      <c r="BC35" s="707"/>
      <c r="BD35" s="707"/>
      <c r="BE35" s="707"/>
      <c r="BF35" s="708"/>
      <c r="BG35" s="712" t="s">
        <v>318</v>
      </c>
      <c r="BH35" s="713"/>
      <c r="BI35" s="713"/>
      <c r="BJ35" s="713"/>
      <c r="BK35" s="713"/>
      <c r="BL35" s="713"/>
      <c r="BM35" s="713"/>
      <c r="BN35" s="713"/>
      <c r="BO35" s="713"/>
      <c r="BP35" s="713"/>
      <c r="BQ35" s="713"/>
      <c r="BR35" s="713"/>
      <c r="BS35" s="713"/>
      <c r="BT35" s="713"/>
      <c r="BU35" s="714"/>
      <c r="BV35" s="706">
        <v>26342</v>
      </c>
      <c r="BW35" s="707"/>
      <c r="BX35" s="707"/>
      <c r="BY35" s="707"/>
      <c r="BZ35" s="707"/>
      <c r="CA35" s="707"/>
      <c r="CB35" s="708"/>
      <c r="CD35" s="685" t="s">
        <v>319</v>
      </c>
      <c r="CE35" s="682"/>
      <c r="CF35" s="682"/>
      <c r="CG35" s="682"/>
      <c r="CH35" s="682"/>
      <c r="CI35" s="682"/>
      <c r="CJ35" s="682"/>
      <c r="CK35" s="682"/>
      <c r="CL35" s="682"/>
      <c r="CM35" s="682"/>
      <c r="CN35" s="682"/>
      <c r="CO35" s="682"/>
      <c r="CP35" s="682"/>
      <c r="CQ35" s="683"/>
      <c r="CR35" s="641">
        <v>82217</v>
      </c>
      <c r="CS35" s="642"/>
      <c r="CT35" s="642"/>
      <c r="CU35" s="642"/>
      <c r="CV35" s="642"/>
      <c r="CW35" s="642"/>
      <c r="CX35" s="642"/>
      <c r="CY35" s="643"/>
      <c r="CZ35" s="646">
        <v>0.9</v>
      </c>
      <c r="DA35" s="675"/>
      <c r="DB35" s="675"/>
      <c r="DC35" s="676"/>
      <c r="DD35" s="649">
        <v>66477</v>
      </c>
      <c r="DE35" s="642"/>
      <c r="DF35" s="642"/>
      <c r="DG35" s="642"/>
      <c r="DH35" s="642"/>
      <c r="DI35" s="642"/>
      <c r="DJ35" s="642"/>
      <c r="DK35" s="643"/>
      <c r="DL35" s="649">
        <v>23907</v>
      </c>
      <c r="DM35" s="642"/>
      <c r="DN35" s="642"/>
      <c r="DO35" s="642"/>
      <c r="DP35" s="642"/>
      <c r="DQ35" s="642"/>
      <c r="DR35" s="642"/>
      <c r="DS35" s="642"/>
      <c r="DT35" s="642"/>
      <c r="DU35" s="642"/>
      <c r="DV35" s="643"/>
      <c r="DW35" s="646">
        <v>1.3</v>
      </c>
      <c r="DX35" s="675"/>
      <c r="DY35" s="675"/>
      <c r="DZ35" s="675"/>
      <c r="EA35" s="675"/>
      <c r="EB35" s="675"/>
      <c r="EC35" s="677"/>
    </row>
    <row r="36" spans="2:133" ht="11.25" customHeight="1" x14ac:dyDescent="0.15">
      <c r="B36" s="638" t="s">
        <v>320</v>
      </c>
      <c r="C36" s="639"/>
      <c r="D36" s="639"/>
      <c r="E36" s="639"/>
      <c r="F36" s="639"/>
      <c r="G36" s="639"/>
      <c r="H36" s="639"/>
      <c r="I36" s="639"/>
      <c r="J36" s="639"/>
      <c r="K36" s="639"/>
      <c r="L36" s="639"/>
      <c r="M36" s="639"/>
      <c r="N36" s="639"/>
      <c r="O36" s="639"/>
      <c r="P36" s="639"/>
      <c r="Q36" s="640"/>
      <c r="R36" s="641" t="s">
        <v>218</v>
      </c>
      <c r="S36" s="644"/>
      <c r="T36" s="644"/>
      <c r="U36" s="644"/>
      <c r="V36" s="644"/>
      <c r="W36" s="644"/>
      <c r="X36" s="644"/>
      <c r="Y36" s="645"/>
      <c r="Z36" s="703" t="s">
        <v>122</v>
      </c>
      <c r="AA36" s="703"/>
      <c r="AB36" s="703"/>
      <c r="AC36" s="703"/>
      <c r="AD36" s="704" t="s">
        <v>130</v>
      </c>
      <c r="AE36" s="704"/>
      <c r="AF36" s="704"/>
      <c r="AG36" s="704"/>
      <c r="AH36" s="704"/>
      <c r="AI36" s="704"/>
      <c r="AJ36" s="704"/>
      <c r="AK36" s="704"/>
      <c r="AL36" s="646" t="s">
        <v>218</v>
      </c>
      <c r="AM36" s="647"/>
      <c r="AN36" s="647"/>
      <c r="AO36" s="705"/>
      <c r="AQ36" s="678" t="s">
        <v>321</v>
      </c>
      <c r="AR36" s="679"/>
      <c r="AS36" s="679"/>
      <c r="AT36" s="679"/>
      <c r="AU36" s="679"/>
      <c r="AV36" s="679"/>
      <c r="AW36" s="679"/>
      <c r="AX36" s="679"/>
      <c r="AY36" s="680"/>
      <c r="AZ36" s="641">
        <v>93923</v>
      </c>
      <c r="BA36" s="644"/>
      <c r="BB36" s="644"/>
      <c r="BC36" s="644"/>
      <c r="BD36" s="642"/>
      <c r="BE36" s="642"/>
      <c r="BF36" s="681"/>
      <c r="BG36" s="685" t="s">
        <v>322</v>
      </c>
      <c r="BH36" s="682"/>
      <c r="BI36" s="682"/>
      <c r="BJ36" s="682"/>
      <c r="BK36" s="682"/>
      <c r="BL36" s="682"/>
      <c r="BM36" s="682"/>
      <c r="BN36" s="682"/>
      <c r="BO36" s="682"/>
      <c r="BP36" s="682"/>
      <c r="BQ36" s="682"/>
      <c r="BR36" s="682"/>
      <c r="BS36" s="682"/>
      <c r="BT36" s="682"/>
      <c r="BU36" s="683"/>
      <c r="BV36" s="641">
        <v>878</v>
      </c>
      <c r="BW36" s="644"/>
      <c r="BX36" s="644"/>
      <c r="BY36" s="644"/>
      <c r="BZ36" s="644"/>
      <c r="CA36" s="644"/>
      <c r="CB36" s="684"/>
      <c r="CD36" s="685" t="s">
        <v>323</v>
      </c>
      <c r="CE36" s="682"/>
      <c r="CF36" s="682"/>
      <c r="CG36" s="682"/>
      <c r="CH36" s="682"/>
      <c r="CI36" s="682"/>
      <c r="CJ36" s="682"/>
      <c r="CK36" s="682"/>
      <c r="CL36" s="682"/>
      <c r="CM36" s="682"/>
      <c r="CN36" s="682"/>
      <c r="CO36" s="682"/>
      <c r="CP36" s="682"/>
      <c r="CQ36" s="683"/>
      <c r="CR36" s="641">
        <v>420424</v>
      </c>
      <c r="CS36" s="644"/>
      <c r="CT36" s="644"/>
      <c r="CU36" s="644"/>
      <c r="CV36" s="644"/>
      <c r="CW36" s="644"/>
      <c r="CX36" s="644"/>
      <c r="CY36" s="645"/>
      <c r="CZ36" s="646">
        <v>4.8</v>
      </c>
      <c r="DA36" s="675"/>
      <c r="DB36" s="675"/>
      <c r="DC36" s="676"/>
      <c r="DD36" s="649">
        <v>305759</v>
      </c>
      <c r="DE36" s="644"/>
      <c r="DF36" s="644"/>
      <c r="DG36" s="644"/>
      <c r="DH36" s="644"/>
      <c r="DI36" s="644"/>
      <c r="DJ36" s="644"/>
      <c r="DK36" s="645"/>
      <c r="DL36" s="649">
        <v>204744</v>
      </c>
      <c r="DM36" s="644"/>
      <c r="DN36" s="644"/>
      <c r="DO36" s="644"/>
      <c r="DP36" s="644"/>
      <c r="DQ36" s="644"/>
      <c r="DR36" s="644"/>
      <c r="DS36" s="644"/>
      <c r="DT36" s="644"/>
      <c r="DU36" s="644"/>
      <c r="DV36" s="645"/>
      <c r="DW36" s="646">
        <v>11.4</v>
      </c>
      <c r="DX36" s="675"/>
      <c r="DY36" s="675"/>
      <c r="DZ36" s="675"/>
      <c r="EA36" s="675"/>
      <c r="EB36" s="675"/>
      <c r="EC36" s="677"/>
    </row>
    <row r="37" spans="2:133" ht="11.25" customHeight="1" x14ac:dyDescent="0.15">
      <c r="B37" s="638" t="s">
        <v>324</v>
      </c>
      <c r="C37" s="639"/>
      <c r="D37" s="639"/>
      <c r="E37" s="639"/>
      <c r="F37" s="639"/>
      <c r="G37" s="639"/>
      <c r="H37" s="639"/>
      <c r="I37" s="639"/>
      <c r="J37" s="639"/>
      <c r="K37" s="639"/>
      <c r="L37" s="639"/>
      <c r="M37" s="639"/>
      <c r="N37" s="639"/>
      <c r="O37" s="639"/>
      <c r="P37" s="639"/>
      <c r="Q37" s="640"/>
      <c r="R37" s="641">
        <v>78916</v>
      </c>
      <c r="S37" s="644"/>
      <c r="T37" s="644"/>
      <c r="U37" s="644"/>
      <c r="V37" s="644"/>
      <c r="W37" s="644"/>
      <c r="X37" s="644"/>
      <c r="Y37" s="645"/>
      <c r="Z37" s="703">
        <v>0.9</v>
      </c>
      <c r="AA37" s="703"/>
      <c r="AB37" s="703"/>
      <c r="AC37" s="703"/>
      <c r="AD37" s="704" t="s">
        <v>122</v>
      </c>
      <c r="AE37" s="704"/>
      <c r="AF37" s="704"/>
      <c r="AG37" s="704"/>
      <c r="AH37" s="704"/>
      <c r="AI37" s="704"/>
      <c r="AJ37" s="704"/>
      <c r="AK37" s="704"/>
      <c r="AL37" s="646" t="s">
        <v>122</v>
      </c>
      <c r="AM37" s="647"/>
      <c r="AN37" s="647"/>
      <c r="AO37" s="705"/>
      <c r="AQ37" s="678" t="s">
        <v>325</v>
      </c>
      <c r="AR37" s="679"/>
      <c r="AS37" s="679"/>
      <c r="AT37" s="679"/>
      <c r="AU37" s="679"/>
      <c r="AV37" s="679"/>
      <c r="AW37" s="679"/>
      <c r="AX37" s="679"/>
      <c r="AY37" s="680"/>
      <c r="AZ37" s="641">
        <v>3395</v>
      </c>
      <c r="BA37" s="644"/>
      <c r="BB37" s="644"/>
      <c r="BC37" s="644"/>
      <c r="BD37" s="642"/>
      <c r="BE37" s="642"/>
      <c r="BF37" s="681"/>
      <c r="BG37" s="685" t="s">
        <v>326</v>
      </c>
      <c r="BH37" s="682"/>
      <c r="BI37" s="682"/>
      <c r="BJ37" s="682"/>
      <c r="BK37" s="682"/>
      <c r="BL37" s="682"/>
      <c r="BM37" s="682"/>
      <c r="BN37" s="682"/>
      <c r="BO37" s="682"/>
      <c r="BP37" s="682"/>
      <c r="BQ37" s="682"/>
      <c r="BR37" s="682"/>
      <c r="BS37" s="682"/>
      <c r="BT37" s="682"/>
      <c r="BU37" s="683"/>
      <c r="BV37" s="641">
        <v>485</v>
      </c>
      <c r="BW37" s="644"/>
      <c r="BX37" s="644"/>
      <c r="BY37" s="644"/>
      <c r="BZ37" s="644"/>
      <c r="CA37" s="644"/>
      <c r="CB37" s="684"/>
      <c r="CD37" s="685" t="s">
        <v>327</v>
      </c>
      <c r="CE37" s="682"/>
      <c r="CF37" s="682"/>
      <c r="CG37" s="682"/>
      <c r="CH37" s="682"/>
      <c r="CI37" s="682"/>
      <c r="CJ37" s="682"/>
      <c r="CK37" s="682"/>
      <c r="CL37" s="682"/>
      <c r="CM37" s="682"/>
      <c r="CN37" s="682"/>
      <c r="CO37" s="682"/>
      <c r="CP37" s="682"/>
      <c r="CQ37" s="683"/>
      <c r="CR37" s="641">
        <v>151355</v>
      </c>
      <c r="CS37" s="642"/>
      <c r="CT37" s="642"/>
      <c r="CU37" s="642"/>
      <c r="CV37" s="642"/>
      <c r="CW37" s="642"/>
      <c r="CX37" s="642"/>
      <c r="CY37" s="643"/>
      <c r="CZ37" s="646">
        <v>1.7</v>
      </c>
      <c r="DA37" s="675"/>
      <c r="DB37" s="675"/>
      <c r="DC37" s="676"/>
      <c r="DD37" s="649">
        <v>151355</v>
      </c>
      <c r="DE37" s="642"/>
      <c r="DF37" s="642"/>
      <c r="DG37" s="642"/>
      <c r="DH37" s="642"/>
      <c r="DI37" s="642"/>
      <c r="DJ37" s="642"/>
      <c r="DK37" s="643"/>
      <c r="DL37" s="649">
        <v>108938</v>
      </c>
      <c r="DM37" s="642"/>
      <c r="DN37" s="642"/>
      <c r="DO37" s="642"/>
      <c r="DP37" s="642"/>
      <c r="DQ37" s="642"/>
      <c r="DR37" s="642"/>
      <c r="DS37" s="642"/>
      <c r="DT37" s="642"/>
      <c r="DU37" s="642"/>
      <c r="DV37" s="643"/>
      <c r="DW37" s="646">
        <v>6.1</v>
      </c>
      <c r="DX37" s="675"/>
      <c r="DY37" s="675"/>
      <c r="DZ37" s="675"/>
      <c r="EA37" s="675"/>
      <c r="EB37" s="675"/>
      <c r="EC37" s="677"/>
    </row>
    <row r="38" spans="2:133" ht="11.25" customHeight="1" x14ac:dyDescent="0.15">
      <c r="B38" s="653" t="s">
        <v>328</v>
      </c>
      <c r="C38" s="654"/>
      <c r="D38" s="654"/>
      <c r="E38" s="654"/>
      <c r="F38" s="654"/>
      <c r="G38" s="654"/>
      <c r="H38" s="654"/>
      <c r="I38" s="654"/>
      <c r="J38" s="654"/>
      <c r="K38" s="654"/>
      <c r="L38" s="654"/>
      <c r="M38" s="654"/>
      <c r="N38" s="654"/>
      <c r="O38" s="654"/>
      <c r="P38" s="654"/>
      <c r="Q38" s="655"/>
      <c r="R38" s="656">
        <v>9075591</v>
      </c>
      <c r="S38" s="693"/>
      <c r="T38" s="693"/>
      <c r="U38" s="693"/>
      <c r="V38" s="693"/>
      <c r="W38" s="693"/>
      <c r="X38" s="693"/>
      <c r="Y38" s="698"/>
      <c r="Z38" s="699">
        <v>100</v>
      </c>
      <c r="AA38" s="699"/>
      <c r="AB38" s="699"/>
      <c r="AC38" s="699"/>
      <c r="AD38" s="700">
        <v>1720891</v>
      </c>
      <c r="AE38" s="700"/>
      <c r="AF38" s="700"/>
      <c r="AG38" s="700"/>
      <c r="AH38" s="700"/>
      <c r="AI38" s="700"/>
      <c r="AJ38" s="700"/>
      <c r="AK38" s="700"/>
      <c r="AL38" s="659">
        <v>100</v>
      </c>
      <c r="AM38" s="701"/>
      <c r="AN38" s="701"/>
      <c r="AO38" s="702"/>
      <c r="AQ38" s="678" t="s">
        <v>329</v>
      </c>
      <c r="AR38" s="679"/>
      <c r="AS38" s="679"/>
      <c r="AT38" s="679"/>
      <c r="AU38" s="679"/>
      <c r="AV38" s="679"/>
      <c r="AW38" s="679"/>
      <c r="AX38" s="679"/>
      <c r="AY38" s="680"/>
      <c r="AZ38" s="641" t="s">
        <v>130</v>
      </c>
      <c r="BA38" s="644"/>
      <c r="BB38" s="644"/>
      <c r="BC38" s="644"/>
      <c r="BD38" s="642"/>
      <c r="BE38" s="642"/>
      <c r="BF38" s="681"/>
      <c r="BG38" s="685" t="s">
        <v>330</v>
      </c>
      <c r="BH38" s="682"/>
      <c r="BI38" s="682"/>
      <c r="BJ38" s="682"/>
      <c r="BK38" s="682"/>
      <c r="BL38" s="682"/>
      <c r="BM38" s="682"/>
      <c r="BN38" s="682"/>
      <c r="BO38" s="682"/>
      <c r="BP38" s="682"/>
      <c r="BQ38" s="682"/>
      <c r="BR38" s="682"/>
      <c r="BS38" s="682"/>
      <c r="BT38" s="682"/>
      <c r="BU38" s="683"/>
      <c r="BV38" s="641">
        <v>787</v>
      </c>
      <c r="BW38" s="644"/>
      <c r="BX38" s="644"/>
      <c r="BY38" s="644"/>
      <c r="BZ38" s="644"/>
      <c r="CA38" s="644"/>
      <c r="CB38" s="684"/>
      <c r="CD38" s="685" t="s">
        <v>331</v>
      </c>
      <c r="CE38" s="682"/>
      <c r="CF38" s="682"/>
      <c r="CG38" s="682"/>
      <c r="CH38" s="682"/>
      <c r="CI38" s="682"/>
      <c r="CJ38" s="682"/>
      <c r="CK38" s="682"/>
      <c r="CL38" s="682"/>
      <c r="CM38" s="682"/>
      <c r="CN38" s="682"/>
      <c r="CO38" s="682"/>
      <c r="CP38" s="682"/>
      <c r="CQ38" s="683"/>
      <c r="CR38" s="641">
        <v>315532</v>
      </c>
      <c r="CS38" s="644"/>
      <c r="CT38" s="644"/>
      <c r="CU38" s="644"/>
      <c r="CV38" s="644"/>
      <c r="CW38" s="644"/>
      <c r="CX38" s="644"/>
      <c r="CY38" s="645"/>
      <c r="CZ38" s="646">
        <v>3.6</v>
      </c>
      <c r="DA38" s="675"/>
      <c r="DB38" s="675"/>
      <c r="DC38" s="676"/>
      <c r="DD38" s="649">
        <v>289884</v>
      </c>
      <c r="DE38" s="644"/>
      <c r="DF38" s="644"/>
      <c r="DG38" s="644"/>
      <c r="DH38" s="644"/>
      <c r="DI38" s="644"/>
      <c r="DJ38" s="644"/>
      <c r="DK38" s="645"/>
      <c r="DL38" s="649">
        <v>276553</v>
      </c>
      <c r="DM38" s="644"/>
      <c r="DN38" s="644"/>
      <c r="DO38" s="644"/>
      <c r="DP38" s="644"/>
      <c r="DQ38" s="644"/>
      <c r="DR38" s="644"/>
      <c r="DS38" s="644"/>
      <c r="DT38" s="644"/>
      <c r="DU38" s="644"/>
      <c r="DV38" s="645"/>
      <c r="DW38" s="646">
        <v>15.4</v>
      </c>
      <c r="DX38" s="675"/>
      <c r="DY38" s="675"/>
      <c r="DZ38" s="675"/>
      <c r="EA38" s="675"/>
      <c r="EB38" s="675"/>
      <c r="EC38" s="677"/>
    </row>
    <row r="39" spans="2:133" ht="11.25" customHeight="1" x14ac:dyDescent="0.15">
      <c r="AQ39" s="678" t="s">
        <v>332</v>
      </c>
      <c r="AR39" s="679"/>
      <c r="AS39" s="679"/>
      <c r="AT39" s="679"/>
      <c r="AU39" s="679"/>
      <c r="AV39" s="679"/>
      <c r="AW39" s="679"/>
      <c r="AX39" s="679"/>
      <c r="AY39" s="680"/>
      <c r="AZ39" s="641" t="s">
        <v>122</v>
      </c>
      <c r="BA39" s="644"/>
      <c r="BB39" s="644"/>
      <c r="BC39" s="644"/>
      <c r="BD39" s="642"/>
      <c r="BE39" s="642"/>
      <c r="BF39" s="681"/>
      <c r="BG39" s="686" t="s">
        <v>333</v>
      </c>
      <c r="BH39" s="687"/>
      <c r="BI39" s="687"/>
      <c r="BJ39" s="687"/>
      <c r="BK39" s="687"/>
      <c r="BL39" s="215"/>
      <c r="BM39" s="682" t="s">
        <v>334</v>
      </c>
      <c r="BN39" s="682"/>
      <c r="BO39" s="682"/>
      <c r="BP39" s="682"/>
      <c r="BQ39" s="682"/>
      <c r="BR39" s="682"/>
      <c r="BS39" s="682"/>
      <c r="BT39" s="682"/>
      <c r="BU39" s="683"/>
      <c r="BV39" s="641">
        <v>13</v>
      </c>
      <c r="BW39" s="644"/>
      <c r="BX39" s="644"/>
      <c r="BY39" s="644"/>
      <c r="BZ39" s="644"/>
      <c r="CA39" s="644"/>
      <c r="CB39" s="684"/>
      <c r="CD39" s="685" t="s">
        <v>335</v>
      </c>
      <c r="CE39" s="682"/>
      <c r="CF39" s="682"/>
      <c r="CG39" s="682"/>
      <c r="CH39" s="682"/>
      <c r="CI39" s="682"/>
      <c r="CJ39" s="682"/>
      <c r="CK39" s="682"/>
      <c r="CL39" s="682"/>
      <c r="CM39" s="682"/>
      <c r="CN39" s="682"/>
      <c r="CO39" s="682"/>
      <c r="CP39" s="682"/>
      <c r="CQ39" s="683"/>
      <c r="CR39" s="641">
        <v>963070</v>
      </c>
      <c r="CS39" s="642"/>
      <c r="CT39" s="642"/>
      <c r="CU39" s="642"/>
      <c r="CV39" s="642"/>
      <c r="CW39" s="642"/>
      <c r="CX39" s="642"/>
      <c r="CY39" s="643"/>
      <c r="CZ39" s="646">
        <v>11</v>
      </c>
      <c r="DA39" s="675"/>
      <c r="DB39" s="675"/>
      <c r="DC39" s="676"/>
      <c r="DD39" s="649" t="s">
        <v>218</v>
      </c>
      <c r="DE39" s="642"/>
      <c r="DF39" s="642"/>
      <c r="DG39" s="642"/>
      <c r="DH39" s="642"/>
      <c r="DI39" s="642"/>
      <c r="DJ39" s="642"/>
      <c r="DK39" s="643"/>
      <c r="DL39" s="649" t="s">
        <v>218</v>
      </c>
      <c r="DM39" s="642"/>
      <c r="DN39" s="642"/>
      <c r="DO39" s="642"/>
      <c r="DP39" s="642"/>
      <c r="DQ39" s="642"/>
      <c r="DR39" s="642"/>
      <c r="DS39" s="642"/>
      <c r="DT39" s="642"/>
      <c r="DU39" s="642"/>
      <c r="DV39" s="643"/>
      <c r="DW39" s="646" t="s">
        <v>122</v>
      </c>
      <c r="DX39" s="675"/>
      <c r="DY39" s="675"/>
      <c r="DZ39" s="675"/>
      <c r="EA39" s="675"/>
      <c r="EB39" s="675"/>
      <c r="EC39" s="677"/>
    </row>
    <row r="40" spans="2:133" ht="11.25" customHeight="1" x14ac:dyDescent="0.15">
      <c r="AQ40" s="678" t="s">
        <v>336</v>
      </c>
      <c r="AR40" s="679"/>
      <c r="AS40" s="679"/>
      <c r="AT40" s="679"/>
      <c r="AU40" s="679"/>
      <c r="AV40" s="679"/>
      <c r="AW40" s="679"/>
      <c r="AX40" s="679"/>
      <c r="AY40" s="680"/>
      <c r="AZ40" s="641">
        <v>68049</v>
      </c>
      <c r="BA40" s="644"/>
      <c r="BB40" s="644"/>
      <c r="BC40" s="644"/>
      <c r="BD40" s="642"/>
      <c r="BE40" s="642"/>
      <c r="BF40" s="681"/>
      <c r="BG40" s="686"/>
      <c r="BH40" s="687"/>
      <c r="BI40" s="687"/>
      <c r="BJ40" s="687"/>
      <c r="BK40" s="687"/>
      <c r="BL40" s="215"/>
      <c r="BM40" s="682" t="s">
        <v>337</v>
      </c>
      <c r="BN40" s="682"/>
      <c r="BO40" s="682"/>
      <c r="BP40" s="682"/>
      <c r="BQ40" s="682"/>
      <c r="BR40" s="682"/>
      <c r="BS40" s="682"/>
      <c r="BT40" s="682"/>
      <c r="BU40" s="683"/>
      <c r="BV40" s="641">
        <v>341</v>
      </c>
      <c r="BW40" s="644"/>
      <c r="BX40" s="644"/>
      <c r="BY40" s="644"/>
      <c r="BZ40" s="644"/>
      <c r="CA40" s="644"/>
      <c r="CB40" s="684"/>
      <c r="CD40" s="685" t="s">
        <v>338</v>
      </c>
      <c r="CE40" s="682"/>
      <c r="CF40" s="682"/>
      <c r="CG40" s="682"/>
      <c r="CH40" s="682"/>
      <c r="CI40" s="682"/>
      <c r="CJ40" s="682"/>
      <c r="CK40" s="682"/>
      <c r="CL40" s="682"/>
      <c r="CM40" s="682"/>
      <c r="CN40" s="682"/>
      <c r="CO40" s="682"/>
      <c r="CP40" s="682"/>
      <c r="CQ40" s="683"/>
      <c r="CR40" s="641">
        <v>6500</v>
      </c>
      <c r="CS40" s="644"/>
      <c r="CT40" s="644"/>
      <c r="CU40" s="644"/>
      <c r="CV40" s="644"/>
      <c r="CW40" s="644"/>
      <c r="CX40" s="644"/>
      <c r="CY40" s="645"/>
      <c r="CZ40" s="646">
        <v>0.1</v>
      </c>
      <c r="DA40" s="675"/>
      <c r="DB40" s="675"/>
      <c r="DC40" s="676"/>
      <c r="DD40" s="649">
        <v>1500</v>
      </c>
      <c r="DE40" s="644"/>
      <c r="DF40" s="644"/>
      <c r="DG40" s="644"/>
      <c r="DH40" s="644"/>
      <c r="DI40" s="644"/>
      <c r="DJ40" s="644"/>
      <c r="DK40" s="645"/>
      <c r="DL40" s="649" t="s">
        <v>218</v>
      </c>
      <c r="DM40" s="644"/>
      <c r="DN40" s="644"/>
      <c r="DO40" s="644"/>
      <c r="DP40" s="644"/>
      <c r="DQ40" s="644"/>
      <c r="DR40" s="644"/>
      <c r="DS40" s="644"/>
      <c r="DT40" s="644"/>
      <c r="DU40" s="644"/>
      <c r="DV40" s="645"/>
      <c r="DW40" s="646" t="s">
        <v>218</v>
      </c>
      <c r="DX40" s="675"/>
      <c r="DY40" s="675"/>
      <c r="DZ40" s="675"/>
      <c r="EA40" s="675"/>
      <c r="EB40" s="675"/>
      <c r="EC40" s="677"/>
    </row>
    <row r="41" spans="2:133" ht="11.25" customHeight="1" x14ac:dyDescent="0.15">
      <c r="AQ41" s="690" t="s">
        <v>339</v>
      </c>
      <c r="AR41" s="691"/>
      <c r="AS41" s="691"/>
      <c r="AT41" s="691"/>
      <c r="AU41" s="691"/>
      <c r="AV41" s="691"/>
      <c r="AW41" s="691"/>
      <c r="AX41" s="691"/>
      <c r="AY41" s="692"/>
      <c r="AZ41" s="656">
        <v>153560</v>
      </c>
      <c r="BA41" s="693"/>
      <c r="BB41" s="693"/>
      <c r="BC41" s="693"/>
      <c r="BD41" s="657"/>
      <c r="BE41" s="657"/>
      <c r="BF41" s="694"/>
      <c r="BG41" s="688"/>
      <c r="BH41" s="689"/>
      <c r="BI41" s="689"/>
      <c r="BJ41" s="689"/>
      <c r="BK41" s="689"/>
      <c r="BL41" s="216"/>
      <c r="BM41" s="695" t="s">
        <v>340</v>
      </c>
      <c r="BN41" s="695"/>
      <c r="BO41" s="695"/>
      <c r="BP41" s="695"/>
      <c r="BQ41" s="695"/>
      <c r="BR41" s="695"/>
      <c r="BS41" s="695"/>
      <c r="BT41" s="695"/>
      <c r="BU41" s="696"/>
      <c r="BV41" s="656">
        <v>448</v>
      </c>
      <c r="BW41" s="693"/>
      <c r="BX41" s="693"/>
      <c r="BY41" s="693"/>
      <c r="BZ41" s="693"/>
      <c r="CA41" s="693"/>
      <c r="CB41" s="697"/>
      <c r="CD41" s="685" t="s">
        <v>341</v>
      </c>
      <c r="CE41" s="682"/>
      <c r="CF41" s="682"/>
      <c r="CG41" s="682"/>
      <c r="CH41" s="682"/>
      <c r="CI41" s="682"/>
      <c r="CJ41" s="682"/>
      <c r="CK41" s="682"/>
      <c r="CL41" s="682"/>
      <c r="CM41" s="682"/>
      <c r="CN41" s="682"/>
      <c r="CO41" s="682"/>
      <c r="CP41" s="682"/>
      <c r="CQ41" s="683"/>
      <c r="CR41" s="641" t="s">
        <v>218</v>
      </c>
      <c r="CS41" s="642"/>
      <c r="CT41" s="642"/>
      <c r="CU41" s="642"/>
      <c r="CV41" s="642"/>
      <c r="CW41" s="642"/>
      <c r="CX41" s="642"/>
      <c r="CY41" s="643"/>
      <c r="CZ41" s="646" t="s">
        <v>130</v>
      </c>
      <c r="DA41" s="675"/>
      <c r="DB41" s="675"/>
      <c r="DC41" s="676"/>
      <c r="DD41" s="649" t="s">
        <v>122</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x14ac:dyDescent="0.15">
      <c r="B42" s="209" t="s">
        <v>342</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343</v>
      </c>
      <c r="CE42" s="639"/>
      <c r="CF42" s="639"/>
      <c r="CG42" s="639"/>
      <c r="CH42" s="639"/>
      <c r="CI42" s="639"/>
      <c r="CJ42" s="639"/>
      <c r="CK42" s="639"/>
      <c r="CL42" s="639"/>
      <c r="CM42" s="639"/>
      <c r="CN42" s="639"/>
      <c r="CO42" s="639"/>
      <c r="CP42" s="639"/>
      <c r="CQ42" s="640"/>
      <c r="CR42" s="641">
        <v>2576841</v>
      </c>
      <c r="CS42" s="644"/>
      <c r="CT42" s="644"/>
      <c r="CU42" s="644"/>
      <c r="CV42" s="644"/>
      <c r="CW42" s="644"/>
      <c r="CX42" s="644"/>
      <c r="CY42" s="645"/>
      <c r="CZ42" s="646">
        <v>29.4</v>
      </c>
      <c r="DA42" s="647"/>
      <c r="DB42" s="647"/>
      <c r="DC42" s="648"/>
      <c r="DD42" s="649">
        <v>580525</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x14ac:dyDescent="0.15">
      <c r="B43" s="219" t="s">
        <v>344</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345</v>
      </c>
      <c r="CE43" s="639"/>
      <c r="CF43" s="639"/>
      <c r="CG43" s="639"/>
      <c r="CH43" s="639"/>
      <c r="CI43" s="639"/>
      <c r="CJ43" s="639"/>
      <c r="CK43" s="639"/>
      <c r="CL43" s="639"/>
      <c r="CM43" s="639"/>
      <c r="CN43" s="639"/>
      <c r="CO43" s="639"/>
      <c r="CP43" s="639"/>
      <c r="CQ43" s="640"/>
      <c r="CR43" s="641">
        <v>35790</v>
      </c>
      <c r="CS43" s="642"/>
      <c r="CT43" s="642"/>
      <c r="CU43" s="642"/>
      <c r="CV43" s="642"/>
      <c r="CW43" s="642"/>
      <c r="CX43" s="642"/>
      <c r="CY43" s="643"/>
      <c r="CZ43" s="646">
        <v>0.4</v>
      </c>
      <c r="DA43" s="675"/>
      <c r="DB43" s="675"/>
      <c r="DC43" s="676"/>
      <c r="DD43" s="649">
        <v>35790</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x14ac:dyDescent="0.15">
      <c r="B44" s="220" t="s">
        <v>346</v>
      </c>
      <c r="CD44" s="669" t="s">
        <v>297</v>
      </c>
      <c r="CE44" s="670"/>
      <c r="CF44" s="638" t="s">
        <v>347</v>
      </c>
      <c r="CG44" s="639"/>
      <c r="CH44" s="639"/>
      <c r="CI44" s="639"/>
      <c r="CJ44" s="639"/>
      <c r="CK44" s="639"/>
      <c r="CL44" s="639"/>
      <c r="CM44" s="639"/>
      <c r="CN44" s="639"/>
      <c r="CO44" s="639"/>
      <c r="CP44" s="639"/>
      <c r="CQ44" s="640"/>
      <c r="CR44" s="641">
        <v>2576841</v>
      </c>
      <c r="CS44" s="644"/>
      <c r="CT44" s="644"/>
      <c r="CU44" s="644"/>
      <c r="CV44" s="644"/>
      <c r="CW44" s="644"/>
      <c r="CX44" s="644"/>
      <c r="CY44" s="645"/>
      <c r="CZ44" s="646">
        <v>29.4</v>
      </c>
      <c r="DA44" s="647"/>
      <c r="DB44" s="647"/>
      <c r="DC44" s="648"/>
      <c r="DD44" s="649">
        <v>580525</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x14ac:dyDescent="0.15">
      <c r="CD45" s="671"/>
      <c r="CE45" s="672"/>
      <c r="CF45" s="638" t="s">
        <v>348</v>
      </c>
      <c r="CG45" s="639"/>
      <c r="CH45" s="639"/>
      <c r="CI45" s="639"/>
      <c r="CJ45" s="639"/>
      <c r="CK45" s="639"/>
      <c r="CL45" s="639"/>
      <c r="CM45" s="639"/>
      <c r="CN45" s="639"/>
      <c r="CO45" s="639"/>
      <c r="CP45" s="639"/>
      <c r="CQ45" s="640"/>
      <c r="CR45" s="641">
        <v>2306415</v>
      </c>
      <c r="CS45" s="642"/>
      <c r="CT45" s="642"/>
      <c r="CU45" s="642"/>
      <c r="CV45" s="642"/>
      <c r="CW45" s="642"/>
      <c r="CX45" s="642"/>
      <c r="CY45" s="643"/>
      <c r="CZ45" s="646">
        <v>26.3</v>
      </c>
      <c r="DA45" s="675"/>
      <c r="DB45" s="675"/>
      <c r="DC45" s="676"/>
      <c r="DD45" s="649">
        <v>512623</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x14ac:dyDescent="0.15">
      <c r="CD46" s="671"/>
      <c r="CE46" s="672"/>
      <c r="CF46" s="638" t="s">
        <v>349</v>
      </c>
      <c r="CG46" s="639"/>
      <c r="CH46" s="639"/>
      <c r="CI46" s="639"/>
      <c r="CJ46" s="639"/>
      <c r="CK46" s="639"/>
      <c r="CL46" s="639"/>
      <c r="CM46" s="639"/>
      <c r="CN46" s="639"/>
      <c r="CO46" s="639"/>
      <c r="CP46" s="639"/>
      <c r="CQ46" s="640"/>
      <c r="CR46" s="641">
        <v>267601</v>
      </c>
      <c r="CS46" s="644"/>
      <c r="CT46" s="644"/>
      <c r="CU46" s="644"/>
      <c r="CV46" s="644"/>
      <c r="CW46" s="644"/>
      <c r="CX46" s="644"/>
      <c r="CY46" s="645"/>
      <c r="CZ46" s="646">
        <v>3.1</v>
      </c>
      <c r="DA46" s="647"/>
      <c r="DB46" s="647"/>
      <c r="DC46" s="648"/>
      <c r="DD46" s="649">
        <v>65077</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x14ac:dyDescent="0.15">
      <c r="CD47" s="671"/>
      <c r="CE47" s="672"/>
      <c r="CF47" s="638" t="s">
        <v>350</v>
      </c>
      <c r="CG47" s="639"/>
      <c r="CH47" s="639"/>
      <c r="CI47" s="639"/>
      <c r="CJ47" s="639"/>
      <c r="CK47" s="639"/>
      <c r="CL47" s="639"/>
      <c r="CM47" s="639"/>
      <c r="CN47" s="639"/>
      <c r="CO47" s="639"/>
      <c r="CP47" s="639"/>
      <c r="CQ47" s="640"/>
      <c r="CR47" s="641" t="s">
        <v>218</v>
      </c>
      <c r="CS47" s="642"/>
      <c r="CT47" s="642"/>
      <c r="CU47" s="642"/>
      <c r="CV47" s="642"/>
      <c r="CW47" s="642"/>
      <c r="CX47" s="642"/>
      <c r="CY47" s="643"/>
      <c r="CZ47" s="646" t="s">
        <v>122</v>
      </c>
      <c r="DA47" s="675"/>
      <c r="DB47" s="675"/>
      <c r="DC47" s="676"/>
      <c r="DD47" s="649" t="s">
        <v>244</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x14ac:dyDescent="0.15">
      <c r="CD48" s="673"/>
      <c r="CE48" s="674"/>
      <c r="CF48" s="638" t="s">
        <v>351</v>
      </c>
      <c r="CG48" s="639"/>
      <c r="CH48" s="639"/>
      <c r="CI48" s="639"/>
      <c r="CJ48" s="639"/>
      <c r="CK48" s="639"/>
      <c r="CL48" s="639"/>
      <c r="CM48" s="639"/>
      <c r="CN48" s="639"/>
      <c r="CO48" s="639"/>
      <c r="CP48" s="639"/>
      <c r="CQ48" s="640"/>
      <c r="CR48" s="641" t="s">
        <v>122</v>
      </c>
      <c r="CS48" s="644"/>
      <c r="CT48" s="644"/>
      <c r="CU48" s="644"/>
      <c r="CV48" s="644"/>
      <c r="CW48" s="644"/>
      <c r="CX48" s="644"/>
      <c r="CY48" s="645"/>
      <c r="CZ48" s="646" t="s">
        <v>122</v>
      </c>
      <c r="DA48" s="647"/>
      <c r="DB48" s="647"/>
      <c r="DC48" s="648"/>
      <c r="DD48" s="649" t="s">
        <v>130</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x14ac:dyDescent="0.15">
      <c r="CD49" s="653" t="s">
        <v>352</v>
      </c>
      <c r="CE49" s="654"/>
      <c r="CF49" s="654"/>
      <c r="CG49" s="654"/>
      <c r="CH49" s="654"/>
      <c r="CI49" s="654"/>
      <c r="CJ49" s="654"/>
      <c r="CK49" s="654"/>
      <c r="CL49" s="654"/>
      <c r="CM49" s="654"/>
      <c r="CN49" s="654"/>
      <c r="CO49" s="654"/>
      <c r="CP49" s="654"/>
      <c r="CQ49" s="655"/>
      <c r="CR49" s="656">
        <v>8753590</v>
      </c>
      <c r="CS49" s="657"/>
      <c r="CT49" s="657"/>
      <c r="CU49" s="657"/>
      <c r="CV49" s="657"/>
      <c r="CW49" s="657"/>
      <c r="CX49" s="657"/>
      <c r="CY49" s="658"/>
      <c r="CZ49" s="659">
        <v>100</v>
      </c>
      <c r="DA49" s="660"/>
      <c r="DB49" s="660"/>
      <c r="DC49" s="661"/>
      <c r="DD49" s="662">
        <v>2568677</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x14ac:dyDescent="0.15"/>
    <row r="51" spans="82:133" hidden="1" x14ac:dyDescent="0.15"/>
    <row r="52" spans="82:133" hidden="1" x14ac:dyDescent="0.15"/>
    <row r="53" spans="82:133" hidden="1" x14ac:dyDescent="0.15"/>
  </sheetData>
  <sheetProtection algorithmName="SHA-512" hashValue="APlA0ySeE1ujNB9pPNbNA+3XVVOzH6HQrcFb1n2CFjY3soFuPmbG++uvX2PrkvDIWDDPwbtk5wzrXMttyK/JNw==" saltValue="xYgB24o294um7yKFsudKr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353</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8" t="s">
        <v>354</v>
      </c>
      <c r="DK2" s="1179"/>
      <c r="DL2" s="1179"/>
      <c r="DM2" s="1179"/>
      <c r="DN2" s="1179"/>
      <c r="DO2" s="1180"/>
      <c r="DP2" s="229"/>
      <c r="DQ2" s="1178" t="s">
        <v>355</v>
      </c>
      <c r="DR2" s="1179"/>
      <c r="DS2" s="1179"/>
      <c r="DT2" s="1179"/>
      <c r="DU2" s="1179"/>
      <c r="DV2" s="1179"/>
      <c r="DW2" s="1179"/>
      <c r="DX2" s="1179"/>
      <c r="DY2" s="1179"/>
      <c r="DZ2" s="1180"/>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131" t="s">
        <v>356</v>
      </c>
      <c r="B4" s="1131"/>
      <c r="C4" s="1131"/>
      <c r="D4" s="1131"/>
      <c r="E4" s="1131"/>
      <c r="F4" s="1131"/>
      <c r="G4" s="1131"/>
      <c r="H4" s="1131"/>
      <c r="I4" s="1131"/>
      <c r="J4" s="1131"/>
      <c r="K4" s="1131"/>
      <c r="L4" s="1131"/>
      <c r="M4" s="1131"/>
      <c r="N4" s="1131"/>
      <c r="O4" s="1131"/>
      <c r="P4" s="1131"/>
      <c r="Q4" s="1131"/>
      <c r="R4" s="1131"/>
      <c r="S4" s="1131"/>
      <c r="T4" s="1131"/>
      <c r="U4" s="1131"/>
      <c r="V4" s="1131"/>
      <c r="W4" s="1131"/>
      <c r="X4" s="1131"/>
      <c r="Y4" s="1131"/>
      <c r="Z4" s="1131"/>
      <c r="AA4" s="1131"/>
      <c r="AB4" s="1131"/>
      <c r="AC4" s="1131"/>
      <c r="AD4" s="1131"/>
      <c r="AE4" s="1131"/>
      <c r="AF4" s="1131"/>
      <c r="AG4" s="1131"/>
      <c r="AH4" s="1131"/>
      <c r="AI4" s="1131"/>
      <c r="AJ4" s="1131"/>
      <c r="AK4" s="1131"/>
      <c r="AL4" s="1131"/>
      <c r="AM4" s="1131"/>
      <c r="AN4" s="1131"/>
      <c r="AO4" s="1131"/>
      <c r="AP4" s="1131"/>
      <c r="AQ4" s="1131"/>
      <c r="AR4" s="1131"/>
      <c r="AS4" s="1131"/>
      <c r="AT4" s="1131"/>
      <c r="AU4" s="1131"/>
      <c r="AV4" s="1131"/>
      <c r="AW4" s="1131"/>
      <c r="AX4" s="1131"/>
      <c r="AY4" s="1131"/>
      <c r="AZ4" s="232"/>
      <c r="BA4" s="232"/>
      <c r="BB4" s="232"/>
      <c r="BC4" s="232"/>
      <c r="BD4" s="232"/>
      <c r="BE4" s="233"/>
      <c r="BF4" s="233"/>
      <c r="BG4" s="233"/>
      <c r="BH4" s="233"/>
      <c r="BI4" s="233"/>
      <c r="BJ4" s="233"/>
      <c r="BK4" s="233"/>
      <c r="BL4" s="233"/>
      <c r="BM4" s="233"/>
      <c r="BN4" s="233"/>
      <c r="BO4" s="233"/>
      <c r="BP4" s="233"/>
      <c r="BQ4" s="232" t="s">
        <v>357</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64" t="s">
        <v>358</v>
      </c>
      <c r="B5" s="1065"/>
      <c r="C5" s="1065"/>
      <c r="D5" s="1065"/>
      <c r="E5" s="1065"/>
      <c r="F5" s="1065"/>
      <c r="G5" s="1065"/>
      <c r="H5" s="1065"/>
      <c r="I5" s="1065"/>
      <c r="J5" s="1065"/>
      <c r="K5" s="1065"/>
      <c r="L5" s="1065"/>
      <c r="M5" s="1065"/>
      <c r="N5" s="1065"/>
      <c r="O5" s="1065"/>
      <c r="P5" s="1066"/>
      <c r="Q5" s="1070" t="s">
        <v>359</v>
      </c>
      <c r="R5" s="1071"/>
      <c r="S5" s="1071"/>
      <c r="T5" s="1071"/>
      <c r="U5" s="1072"/>
      <c r="V5" s="1070" t="s">
        <v>360</v>
      </c>
      <c r="W5" s="1071"/>
      <c r="X5" s="1071"/>
      <c r="Y5" s="1071"/>
      <c r="Z5" s="1072"/>
      <c r="AA5" s="1070" t="s">
        <v>361</v>
      </c>
      <c r="AB5" s="1071"/>
      <c r="AC5" s="1071"/>
      <c r="AD5" s="1071"/>
      <c r="AE5" s="1071"/>
      <c r="AF5" s="1181" t="s">
        <v>362</v>
      </c>
      <c r="AG5" s="1071"/>
      <c r="AH5" s="1071"/>
      <c r="AI5" s="1071"/>
      <c r="AJ5" s="1086"/>
      <c r="AK5" s="1071" t="s">
        <v>363</v>
      </c>
      <c r="AL5" s="1071"/>
      <c r="AM5" s="1071"/>
      <c r="AN5" s="1071"/>
      <c r="AO5" s="1072"/>
      <c r="AP5" s="1070" t="s">
        <v>364</v>
      </c>
      <c r="AQ5" s="1071"/>
      <c r="AR5" s="1071"/>
      <c r="AS5" s="1071"/>
      <c r="AT5" s="1072"/>
      <c r="AU5" s="1070" t="s">
        <v>365</v>
      </c>
      <c r="AV5" s="1071"/>
      <c r="AW5" s="1071"/>
      <c r="AX5" s="1071"/>
      <c r="AY5" s="1086"/>
      <c r="AZ5" s="236"/>
      <c r="BA5" s="236"/>
      <c r="BB5" s="236"/>
      <c r="BC5" s="236"/>
      <c r="BD5" s="236"/>
      <c r="BE5" s="237"/>
      <c r="BF5" s="237"/>
      <c r="BG5" s="237"/>
      <c r="BH5" s="237"/>
      <c r="BI5" s="237"/>
      <c r="BJ5" s="237"/>
      <c r="BK5" s="237"/>
      <c r="BL5" s="237"/>
      <c r="BM5" s="237"/>
      <c r="BN5" s="237"/>
      <c r="BO5" s="237"/>
      <c r="BP5" s="237"/>
      <c r="BQ5" s="1064" t="s">
        <v>366</v>
      </c>
      <c r="BR5" s="1065"/>
      <c r="BS5" s="1065"/>
      <c r="BT5" s="1065"/>
      <c r="BU5" s="1065"/>
      <c r="BV5" s="1065"/>
      <c r="BW5" s="1065"/>
      <c r="BX5" s="1065"/>
      <c r="BY5" s="1065"/>
      <c r="BZ5" s="1065"/>
      <c r="CA5" s="1065"/>
      <c r="CB5" s="1065"/>
      <c r="CC5" s="1065"/>
      <c r="CD5" s="1065"/>
      <c r="CE5" s="1065"/>
      <c r="CF5" s="1065"/>
      <c r="CG5" s="1066"/>
      <c r="CH5" s="1070" t="s">
        <v>367</v>
      </c>
      <c r="CI5" s="1071"/>
      <c r="CJ5" s="1071"/>
      <c r="CK5" s="1071"/>
      <c r="CL5" s="1072"/>
      <c r="CM5" s="1070" t="s">
        <v>368</v>
      </c>
      <c r="CN5" s="1071"/>
      <c r="CO5" s="1071"/>
      <c r="CP5" s="1071"/>
      <c r="CQ5" s="1072"/>
      <c r="CR5" s="1070" t="s">
        <v>369</v>
      </c>
      <c r="CS5" s="1071"/>
      <c r="CT5" s="1071"/>
      <c r="CU5" s="1071"/>
      <c r="CV5" s="1072"/>
      <c r="CW5" s="1070" t="s">
        <v>370</v>
      </c>
      <c r="CX5" s="1071"/>
      <c r="CY5" s="1071"/>
      <c r="CZ5" s="1071"/>
      <c r="DA5" s="1072"/>
      <c r="DB5" s="1070" t="s">
        <v>371</v>
      </c>
      <c r="DC5" s="1071"/>
      <c r="DD5" s="1071"/>
      <c r="DE5" s="1071"/>
      <c r="DF5" s="1072"/>
      <c r="DG5" s="1166" t="s">
        <v>372</v>
      </c>
      <c r="DH5" s="1167"/>
      <c r="DI5" s="1167"/>
      <c r="DJ5" s="1167"/>
      <c r="DK5" s="1168"/>
      <c r="DL5" s="1166" t="s">
        <v>373</v>
      </c>
      <c r="DM5" s="1167"/>
      <c r="DN5" s="1167"/>
      <c r="DO5" s="1167"/>
      <c r="DP5" s="1168"/>
      <c r="DQ5" s="1070" t="s">
        <v>374</v>
      </c>
      <c r="DR5" s="1071"/>
      <c r="DS5" s="1071"/>
      <c r="DT5" s="1071"/>
      <c r="DU5" s="1072"/>
      <c r="DV5" s="1070" t="s">
        <v>365</v>
      </c>
      <c r="DW5" s="1071"/>
      <c r="DX5" s="1071"/>
      <c r="DY5" s="1071"/>
      <c r="DZ5" s="1086"/>
      <c r="EA5" s="234"/>
    </row>
    <row r="6" spans="1:131" s="235" customFormat="1" ht="26.25" customHeight="1" thickBot="1" x14ac:dyDescent="0.2">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2"/>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69"/>
      <c r="DH6" s="1170"/>
      <c r="DI6" s="1170"/>
      <c r="DJ6" s="1170"/>
      <c r="DK6" s="1171"/>
      <c r="DL6" s="1169"/>
      <c r="DM6" s="1170"/>
      <c r="DN6" s="1170"/>
      <c r="DO6" s="1170"/>
      <c r="DP6" s="1171"/>
      <c r="DQ6" s="1073"/>
      <c r="DR6" s="1074"/>
      <c r="DS6" s="1074"/>
      <c r="DT6" s="1074"/>
      <c r="DU6" s="1075"/>
      <c r="DV6" s="1073"/>
      <c r="DW6" s="1074"/>
      <c r="DX6" s="1074"/>
      <c r="DY6" s="1074"/>
      <c r="DZ6" s="1087"/>
      <c r="EA6" s="234"/>
    </row>
    <row r="7" spans="1:131" s="235" customFormat="1" ht="26.25" customHeight="1" thickTop="1" x14ac:dyDescent="0.15">
      <c r="A7" s="238">
        <v>1</v>
      </c>
      <c r="B7" s="1118" t="s">
        <v>375</v>
      </c>
      <c r="C7" s="1119"/>
      <c r="D7" s="1119"/>
      <c r="E7" s="1119"/>
      <c r="F7" s="1119"/>
      <c r="G7" s="1119"/>
      <c r="H7" s="1119"/>
      <c r="I7" s="1119"/>
      <c r="J7" s="1119"/>
      <c r="K7" s="1119"/>
      <c r="L7" s="1119"/>
      <c r="M7" s="1119"/>
      <c r="N7" s="1119"/>
      <c r="O7" s="1119"/>
      <c r="P7" s="1120"/>
      <c r="Q7" s="1172">
        <v>9076</v>
      </c>
      <c r="R7" s="1173"/>
      <c r="S7" s="1173"/>
      <c r="T7" s="1173"/>
      <c r="U7" s="1173"/>
      <c r="V7" s="1173">
        <v>8753</v>
      </c>
      <c r="W7" s="1173"/>
      <c r="X7" s="1173"/>
      <c r="Y7" s="1173"/>
      <c r="Z7" s="1173"/>
      <c r="AA7" s="1173">
        <v>322</v>
      </c>
      <c r="AB7" s="1173"/>
      <c r="AC7" s="1173"/>
      <c r="AD7" s="1173"/>
      <c r="AE7" s="1174"/>
      <c r="AF7" s="1175">
        <v>177</v>
      </c>
      <c r="AG7" s="1176"/>
      <c r="AH7" s="1176"/>
      <c r="AI7" s="1176"/>
      <c r="AJ7" s="1177"/>
      <c r="AK7" s="1159">
        <v>446</v>
      </c>
      <c r="AL7" s="1160"/>
      <c r="AM7" s="1160"/>
      <c r="AN7" s="1160"/>
      <c r="AO7" s="1160"/>
      <c r="AP7" s="1160">
        <v>2127</v>
      </c>
      <c r="AQ7" s="1160"/>
      <c r="AR7" s="1160"/>
      <c r="AS7" s="1160"/>
      <c r="AT7" s="1160"/>
      <c r="AU7" s="1161"/>
      <c r="AV7" s="1161"/>
      <c r="AW7" s="1161"/>
      <c r="AX7" s="1161"/>
      <c r="AY7" s="1162"/>
      <c r="AZ7" s="232"/>
      <c r="BA7" s="232"/>
      <c r="BB7" s="232"/>
      <c r="BC7" s="232"/>
      <c r="BD7" s="232"/>
      <c r="BE7" s="233"/>
      <c r="BF7" s="233"/>
      <c r="BG7" s="233"/>
      <c r="BH7" s="233"/>
      <c r="BI7" s="233"/>
      <c r="BJ7" s="233"/>
      <c r="BK7" s="233"/>
      <c r="BL7" s="233"/>
      <c r="BM7" s="233"/>
      <c r="BN7" s="233"/>
      <c r="BO7" s="233"/>
      <c r="BP7" s="233"/>
      <c r="BQ7" s="239">
        <v>1</v>
      </c>
      <c r="BR7" s="240"/>
      <c r="BS7" s="1163"/>
      <c r="BT7" s="1164"/>
      <c r="BU7" s="1164"/>
      <c r="BV7" s="1164"/>
      <c r="BW7" s="1164"/>
      <c r="BX7" s="1164"/>
      <c r="BY7" s="1164"/>
      <c r="BZ7" s="1164"/>
      <c r="CA7" s="1164"/>
      <c r="CB7" s="1164"/>
      <c r="CC7" s="1164"/>
      <c r="CD7" s="1164"/>
      <c r="CE7" s="1164"/>
      <c r="CF7" s="1164"/>
      <c r="CG7" s="1165"/>
      <c r="CH7" s="1156"/>
      <c r="CI7" s="1157"/>
      <c r="CJ7" s="1157"/>
      <c r="CK7" s="1157"/>
      <c r="CL7" s="1158"/>
      <c r="CM7" s="1156"/>
      <c r="CN7" s="1157"/>
      <c r="CO7" s="1157"/>
      <c r="CP7" s="1157"/>
      <c r="CQ7" s="1158"/>
      <c r="CR7" s="1156"/>
      <c r="CS7" s="1157"/>
      <c r="CT7" s="1157"/>
      <c r="CU7" s="1157"/>
      <c r="CV7" s="1158"/>
      <c r="CW7" s="1156"/>
      <c r="CX7" s="1157"/>
      <c r="CY7" s="1157"/>
      <c r="CZ7" s="1157"/>
      <c r="DA7" s="1158"/>
      <c r="DB7" s="1156"/>
      <c r="DC7" s="1157"/>
      <c r="DD7" s="1157"/>
      <c r="DE7" s="1157"/>
      <c r="DF7" s="1158"/>
      <c r="DG7" s="1156"/>
      <c r="DH7" s="1157"/>
      <c r="DI7" s="1157"/>
      <c r="DJ7" s="1157"/>
      <c r="DK7" s="1158"/>
      <c r="DL7" s="1156"/>
      <c r="DM7" s="1157"/>
      <c r="DN7" s="1157"/>
      <c r="DO7" s="1157"/>
      <c r="DP7" s="1158"/>
      <c r="DQ7" s="1156"/>
      <c r="DR7" s="1157"/>
      <c r="DS7" s="1157"/>
      <c r="DT7" s="1157"/>
      <c r="DU7" s="1158"/>
      <c r="DV7" s="1183"/>
      <c r="DW7" s="1184"/>
      <c r="DX7" s="1184"/>
      <c r="DY7" s="1184"/>
      <c r="DZ7" s="1185"/>
      <c r="EA7" s="234"/>
    </row>
    <row r="8" spans="1:131" s="235" customFormat="1" ht="26.25" customHeight="1" x14ac:dyDescent="0.15">
      <c r="A8" s="241">
        <v>2</v>
      </c>
      <c r="B8" s="1106"/>
      <c r="C8" s="1107"/>
      <c r="D8" s="1107"/>
      <c r="E8" s="1107"/>
      <c r="F8" s="1107"/>
      <c r="G8" s="1107"/>
      <c r="H8" s="1107"/>
      <c r="I8" s="1107"/>
      <c r="J8" s="1107"/>
      <c r="K8" s="1107"/>
      <c r="L8" s="1107"/>
      <c r="M8" s="1107"/>
      <c r="N8" s="1107"/>
      <c r="O8" s="1107"/>
      <c r="P8" s="1108"/>
      <c r="Q8" s="1112"/>
      <c r="R8" s="1113"/>
      <c r="S8" s="1113"/>
      <c r="T8" s="1113"/>
      <c r="U8" s="1113"/>
      <c r="V8" s="1113"/>
      <c r="W8" s="1113"/>
      <c r="X8" s="1113"/>
      <c r="Y8" s="1113"/>
      <c r="Z8" s="1113"/>
      <c r="AA8" s="1113"/>
      <c r="AB8" s="1113"/>
      <c r="AC8" s="1113"/>
      <c r="AD8" s="1113"/>
      <c r="AE8" s="1114"/>
      <c r="AF8" s="1088"/>
      <c r="AG8" s="1089"/>
      <c r="AH8" s="1089"/>
      <c r="AI8" s="1089"/>
      <c r="AJ8" s="1090"/>
      <c r="AK8" s="1154"/>
      <c r="AL8" s="1155"/>
      <c r="AM8" s="1155"/>
      <c r="AN8" s="1155"/>
      <c r="AO8" s="1155"/>
      <c r="AP8" s="1155"/>
      <c r="AQ8" s="1155"/>
      <c r="AR8" s="1155"/>
      <c r="AS8" s="1155"/>
      <c r="AT8" s="1155"/>
      <c r="AU8" s="1152"/>
      <c r="AV8" s="1152"/>
      <c r="AW8" s="1152"/>
      <c r="AX8" s="1152"/>
      <c r="AY8" s="1153"/>
      <c r="AZ8" s="232"/>
      <c r="BA8" s="232"/>
      <c r="BB8" s="232"/>
      <c r="BC8" s="232"/>
      <c r="BD8" s="232"/>
      <c r="BE8" s="233"/>
      <c r="BF8" s="233"/>
      <c r="BG8" s="233"/>
      <c r="BH8" s="233"/>
      <c r="BI8" s="233"/>
      <c r="BJ8" s="233"/>
      <c r="BK8" s="233"/>
      <c r="BL8" s="233"/>
      <c r="BM8" s="233"/>
      <c r="BN8" s="233"/>
      <c r="BO8" s="233"/>
      <c r="BP8" s="233"/>
      <c r="BQ8" s="242">
        <v>2</v>
      </c>
      <c r="BR8" s="243"/>
      <c r="BS8" s="1083"/>
      <c r="BT8" s="1084"/>
      <c r="BU8" s="1084"/>
      <c r="BV8" s="1084"/>
      <c r="BW8" s="1084"/>
      <c r="BX8" s="1084"/>
      <c r="BY8" s="1084"/>
      <c r="BZ8" s="1084"/>
      <c r="CA8" s="1084"/>
      <c r="CB8" s="1084"/>
      <c r="CC8" s="1084"/>
      <c r="CD8" s="1084"/>
      <c r="CE8" s="1084"/>
      <c r="CF8" s="1084"/>
      <c r="CG8" s="1085"/>
      <c r="CH8" s="1058"/>
      <c r="CI8" s="1059"/>
      <c r="CJ8" s="1059"/>
      <c r="CK8" s="1059"/>
      <c r="CL8" s="1060"/>
      <c r="CM8" s="1058"/>
      <c r="CN8" s="1059"/>
      <c r="CO8" s="1059"/>
      <c r="CP8" s="1059"/>
      <c r="CQ8" s="1060"/>
      <c r="CR8" s="1058"/>
      <c r="CS8" s="1059"/>
      <c r="CT8" s="1059"/>
      <c r="CU8" s="1059"/>
      <c r="CV8" s="1060"/>
      <c r="CW8" s="1058"/>
      <c r="CX8" s="1059"/>
      <c r="CY8" s="1059"/>
      <c r="CZ8" s="1059"/>
      <c r="DA8" s="1060"/>
      <c r="DB8" s="1058"/>
      <c r="DC8" s="1059"/>
      <c r="DD8" s="1059"/>
      <c r="DE8" s="1059"/>
      <c r="DF8" s="1060"/>
      <c r="DG8" s="1058"/>
      <c r="DH8" s="1059"/>
      <c r="DI8" s="1059"/>
      <c r="DJ8" s="1059"/>
      <c r="DK8" s="1060"/>
      <c r="DL8" s="1058"/>
      <c r="DM8" s="1059"/>
      <c r="DN8" s="1059"/>
      <c r="DO8" s="1059"/>
      <c r="DP8" s="1060"/>
      <c r="DQ8" s="1058"/>
      <c r="DR8" s="1059"/>
      <c r="DS8" s="1059"/>
      <c r="DT8" s="1059"/>
      <c r="DU8" s="1060"/>
      <c r="DV8" s="1061"/>
      <c r="DW8" s="1062"/>
      <c r="DX8" s="1062"/>
      <c r="DY8" s="1062"/>
      <c r="DZ8" s="1063"/>
      <c r="EA8" s="234"/>
    </row>
    <row r="9" spans="1:131" s="235" customFormat="1" ht="26.25" customHeight="1" x14ac:dyDescent="0.15">
      <c r="A9" s="241">
        <v>3</v>
      </c>
      <c r="B9" s="1106"/>
      <c r="C9" s="1107"/>
      <c r="D9" s="1107"/>
      <c r="E9" s="1107"/>
      <c r="F9" s="1107"/>
      <c r="G9" s="1107"/>
      <c r="H9" s="1107"/>
      <c r="I9" s="1107"/>
      <c r="J9" s="1107"/>
      <c r="K9" s="1107"/>
      <c r="L9" s="1107"/>
      <c r="M9" s="1107"/>
      <c r="N9" s="1107"/>
      <c r="O9" s="1107"/>
      <c r="P9" s="1108"/>
      <c r="Q9" s="1112"/>
      <c r="R9" s="1113"/>
      <c r="S9" s="1113"/>
      <c r="T9" s="1113"/>
      <c r="U9" s="1113"/>
      <c r="V9" s="1113"/>
      <c r="W9" s="1113"/>
      <c r="X9" s="1113"/>
      <c r="Y9" s="1113"/>
      <c r="Z9" s="1113"/>
      <c r="AA9" s="1113"/>
      <c r="AB9" s="1113"/>
      <c r="AC9" s="1113"/>
      <c r="AD9" s="1113"/>
      <c r="AE9" s="1114"/>
      <c r="AF9" s="1088"/>
      <c r="AG9" s="1089"/>
      <c r="AH9" s="1089"/>
      <c r="AI9" s="1089"/>
      <c r="AJ9" s="1090"/>
      <c r="AK9" s="1154"/>
      <c r="AL9" s="1155"/>
      <c r="AM9" s="1155"/>
      <c r="AN9" s="1155"/>
      <c r="AO9" s="1155"/>
      <c r="AP9" s="1155"/>
      <c r="AQ9" s="1155"/>
      <c r="AR9" s="1155"/>
      <c r="AS9" s="1155"/>
      <c r="AT9" s="1155"/>
      <c r="AU9" s="1152"/>
      <c r="AV9" s="1152"/>
      <c r="AW9" s="1152"/>
      <c r="AX9" s="1152"/>
      <c r="AY9" s="1153"/>
      <c r="AZ9" s="232"/>
      <c r="BA9" s="232"/>
      <c r="BB9" s="232"/>
      <c r="BC9" s="232"/>
      <c r="BD9" s="232"/>
      <c r="BE9" s="233"/>
      <c r="BF9" s="233"/>
      <c r="BG9" s="233"/>
      <c r="BH9" s="233"/>
      <c r="BI9" s="233"/>
      <c r="BJ9" s="233"/>
      <c r="BK9" s="233"/>
      <c r="BL9" s="233"/>
      <c r="BM9" s="233"/>
      <c r="BN9" s="233"/>
      <c r="BO9" s="233"/>
      <c r="BP9" s="233"/>
      <c r="BQ9" s="242">
        <v>3</v>
      </c>
      <c r="BR9" s="243"/>
      <c r="BS9" s="1083"/>
      <c r="BT9" s="1084"/>
      <c r="BU9" s="1084"/>
      <c r="BV9" s="1084"/>
      <c r="BW9" s="1084"/>
      <c r="BX9" s="1084"/>
      <c r="BY9" s="1084"/>
      <c r="BZ9" s="1084"/>
      <c r="CA9" s="1084"/>
      <c r="CB9" s="1084"/>
      <c r="CC9" s="1084"/>
      <c r="CD9" s="1084"/>
      <c r="CE9" s="1084"/>
      <c r="CF9" s="1084"/>
      <c r="CG9" s="1085"/>
      <c r="CH9" s="1058"/>
      <c r="CI9" s="1059"/>
      <c r="CJ9" s="1059"/>
      <c r="CK9" s="1059"/>
      <c r="CL9" s="1060"/>
      <c r="CM9" s="1058"/>
      <c r="CN9" s="1059"/>
      <c r="CO9" s="1059"/>
      <c r="CP9" s="1059"/>
      <c r="CQ9" s="1060"/>
      <c r="CR9" s="1058"/>
      <c r="CS9" s="1059"/>
      <c r="CT9" s="1059"/>
      <c r="CU9" s="1059"/>
      <c r="CV9" s="1060"/>
      <c r="CW9" s="1058"/>
      <c r="CX9" s="1059"/>
      <c r="CY9" s="1059"/>
      <c r="CZ9" s="1059"/>
      <c r="DA9" s="1060"/>
      <c r="DB9" s="1058"/>
      <c r="DC9" s="1059"/>
      <c r="DD9" s="1059"/>
      <c r="DE9" s="1059"/>
      <c r="DF9" s="1060"/>
      <c r="DG9" s="1058"/>
      <c r="DH9" s="1059"/>
      <c r="DI9" s="1059"/>
      <c r="DJ9" s="1059"/>
      <c r="DK9" s="1060"/>
      <c r="DL9" s="1058"/>
      <c r="DM9" s="1059"/>
      <c r="DN9" s="1059"/>
      <c r="DO9" s="1059"/>
      <c r="DP9" s="1060"/>
      <c r="DQ9" s="1058"/>
      <c r="DR9" s="1059"/>
      <c r="DS9" s="1059"/>
      <c r="DT9" s="1059"/>
      <c r="DU9" s="1060"/>
      <c r="DV9" s="1061"/>
      <c r="DW9" s="1062"/>
      <c r="DX9" s="1062"/>
      <c r="DY9" s="1062"/>
      <c r="DZ9" s="1063"/>
      <c r="EA9" s="234"/>
    </row>
    <row r="10" spans="1:131" s="235" customFormat="1" ht="26.25" customHeight="1" x14ac:dyDescent="0.15">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4"/>
      <c r="AL10" s="1155"/>
      <c r="AM10" s="1155"/>
      <c r="AN10" s="1155"/>
      <c r="AO10" s="1155"/>
      <c r="AP10" s="1155"/>
      <c r="AQ10" s="1155"/>
      <c r="AR10" s="1155"/>
      <c r="AS10" s="1155"/>
      <c r="AT10" s="1155"/>
      <c r="AU10" s="1152"/>
      <c r="AV10" s="1152"/>
      <c r="AW10" s="1152"/>
      <c r="AX10" s="1152"/>
      <c r="AY10" s="1153"/>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x14ac:dyDescent="0.15">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4"/>
      <c r="AL11" s="1155"/>
      <c r="AM11" s="1155"/>
      <c r="AN11" s="1155"/>
      <c r="AO11" s="1155"/>
      <c r="AP11" s="1155"/>
      <c r="AQ11" s="1155"/>
      <c r="AR11" s="1155"/>
      <c r="AS11" s="1155"/>
      <c r="AT11" s="1155"/>
      <c r="AU11" s="1152"/>
      <c r="AV11" s="1152"/>
      <c r="AW11" s="1152"/>
      <c r="AX11" s="1152"/>
      <c r="AY11" s="1153"/>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x14ac:dyDescent="0.15">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4"/>
      <c r="AL12" s="1155"/>
      <c r="AM12" s="1155"/>
      <c r="AN12" s="1155"/>
      <c r="AO12" s="1155"/>
      <c r="AP12" s="1155"/>
      <c r="AQ12" s="1155"/>
      <c r="AR12" s="1155"/>
      <c r="AS12" s="1155"/>
      <c r="AT12" s="1155"/>
      <c r="AU12" s="1152"/>
      <c r="AV12" s="1152"/>
      <c r="AW12" s="1152"/>
      <c r="AX12" s="1152"/>
      <c r="AY12" s="1153"/>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x14ac:dyDescent="0.15">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4"/>
      <c r="AL13" s="1155"/>
      <c r="AM13" s="1155"/>
      <c r="AN13" s="1155"/>
      <c r="AO13" s="1155"/>
      <c r="AP13" s="1155"/>
      <c r="AQ13" s="1155"/>
      <c r="AR13" s="1155"/>
      <c r="AS13" s="1155"/>
      <c r="AT13" s="1155"/>
      <c r="AU13" s="1152"/>
      <c r="AV13" s="1152"/>
      <c r="AW13" s="1152"/>
      <c r="AX13" s="1152"/>
      <c r="AY13" s="1153"/>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x14ac:dyDescent="0.15">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4"/>
      <c r="AL14" s="1155"/>
      <c r="AM14" s="1155"/>
      <c r="AN14" s="1155"/>
      <c r="AO14" s="1155"/>
      <c r="AP14" s="1155"/>
      <c r="AQ14" s="1155"/>
      <c r="AR14" s="1155"/>
      <c r="AS14" s="1155"/>
      <c r="AT14" s="1155"/>
      <c r="AU14" s="1152"/>
      <c r="AV14" s="1152"/>
      <c r="AW14" s="1152"/>
      <c r="AX14" s="1152"/>
      <c r="AY14" s="1153"/>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x14ac:dyDescent="0.15">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4"/>
      <c r="AL15" s="1155"/>
      <c r="AM15" s="1155"/>
      <c r="AN15" s="1155"/>
      <c r="AO15" s="1155"/>
      <c r="AP15" s="1155"/>
      <c r="AQ15" s="1155"/>
      <c r="AR15" s="1155"/>
      <c r="AS15" s="1155"/>
      <c r="AT15" s="1155"/>
      <c r="AU15" s="1152"/>
      <c r="AV15" s="1152"/>
      <c r="AW15" s="1152"/>
      <c r="AX15" s="1152"/>
      <c r="AY15" s="1153"/>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x14ac:dyDescent="0.15">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4"/>
      <c r="AL16" s="1155"/>
      <c r="AM16" s="1155"/>
      <c r="AN16" s="1155"/>
      <c r="AO16" s="1155"/>
      <c r="AP16" s="1155"/>
      <c r="AQ16" s="1155"/>
      <c r="AR16" s="1155"/>
      <c r="AS16" s="1155"/>
      <c r="AT16" s="1155"/>
      <c r="AU16" s="1152"/>
      <c r="AV16" s="1152"/>
      <c r="AW16" s="1152"/>
      <c r="AX16" s="1152"/>
      <c r="AY16" s="1153"/>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x14ac:dyDescent="0.15">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4"/>
      <c r="AL17" s="1155"/>
      <c r="AM17" s="1155"/>
      <c r="AN17" s="1155"/>
      <c r="AO17" s="1155"/>
      <c r="AP17" s="1155"/>
      <c r="AQ17" s="1155"/>
      <c r="AR17" s="1155"/>
      <c r="AS17" s="1155"/>
      <c r="AT17" s="1155"/>
      <c r="AU17" s="1152"/>
      <c r="AV17" s="1152"/>
      <c r="AW17" s="1152"/>
      <c r="AX17" s="1152"/>
      <c r="AY17" s="1153"/>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x14ac:dyDescent="0.15">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4"/>
      <c r="AL18" s="1155"/>
      <c r="AM18" s="1155"/>
      <c r="AN18" s="1155"/>
      <c r="AO18" s="1155"/>
      <c r="AP18" s="1155"/>
      <c r="AQ18" s="1155"/>
      <c r="AR18" s="1155"/>
      <c r="AS18" s="1155"/>
      <c r="AT18" s="1155"/>
      <c r="AU18" s="1152"/>
      <c r="AV18" s="1152"/>
      <c r="AW18" s="1152"/>
      <c r="AX18" s="1152"/>
      <c r="AY18" s="1153"/>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x14ac:dyDescent="0.15">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4"/>
      <c r="AL19" s="1155"/>
      <c r="AM19" s="1155"/>
      <c r="AN19" s="1155"/>
      <c r="AO19" s="1155"/>
      <c r="AP19" s="1155"/>
      <c r="AQ19" s="1155"/>
      <c r="AR19" s="1155"/>
      <c r="AS19" s="1155"/>
      <c r="AT19" s="1155"/>
      <c r="AU19" s="1152"/>
      <c r="AV19" s="1152"/>
      <c r="AW19" s="1152"/>
      <c r="AX19" s="1152"/>
      <c r="AY19" s="1153"/>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x14ac:dyDescent="0.15">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4"/>
      <c r="AL20" s="1155"/>
      <c r="AM20" s="1155"/>
      <c r="AN20" s="1155"/>
      <c r="AO20" s="1155"/>
      <c r="AP20" s="1155"/>
      <c r="AQ20" s="1155"/>
      <c r="AR20" s="1155"/>
      <c r="AS20" s="1155"/>
      <c r="AT20" s="1155"/>
      <c r="AU20" s="1152"/>
      <c r="AV20" s="1152"/>
      <c r="AW20" s="1152"/>
      <c r="AX20" s="1152"/>
      <c r="AY20" s="1153"/>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x14ac:dyDescent="0.2">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4"/>
      <c r="AL21" s="1155"/>
      <c r="AM21" s="1155"/>
      <c r="AN21" s="1155"/>
      <c r="AO21" s="1155"/>
      <c r="AP21" s="1155"/>
      <c r="AQ21" s="1155"/>
      <c r="AR21" s="1155"/>
      <c r="AS21" s="1155"/>
      <c r="AT21" s="1155"/>
      <c r="AU21" s="1152"/>
      <c r="AV21" s="1152"/>
      <c r="AW21" s="1152"/>
      <c r="AX21" s="1152"/>
      <c r="AY21" s="1153"/>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x14ac:dyDescent="0.15">
      <c r="A22" s="241">
        <v>16</v>
      </c>
      <c r="B22" s="1106"/>
      <c r="C22" s="1107"/>
      <c r="D22" s="1107"/>
      <c r="E22" s="1107"/>
      <c r="F22" s="1107"/>
      <c r="G22" s="1107"/>
      <c r="H22" s="1107"/>
      <c r="I22" s="1107"/>
      <c r="J22" s="1107"/>
      <c r="K22" s="1107"/>
      <c r="L22" s="1107"/>
      <c r="M22" s="1107"/>
      <c r="N22" s="1107"/>
      <c r="O22" s="1107"/>
      <c r="P22" s="1108"/>
      <c r="Q22" s="1149"/>
      <c r="R22" s="1150"/>
      <c r="S22" s="1150"/>
      <c r="T22" s="1150"/>
      <c r="U22" s="1150"/>
      <c r="V22" s="1150"/>
      <c r="W22" s="1150"/>
      <c r="X22" s="1150"/>
      <c r="Y22" s="1150"/>
      <c r="Z22" s="1150"/>
      <c r="AA22" s="1150"/>
      <c r="AB22" s="1150"/>
      <c r="AC22" s="1150"/>
      <c r="AD22" s="1150"/>
      <c r="AE22" s="1151"/>
      <c r="AF22" s="1088"/>
      <c r="AG22" s="1089"/>
      <c r="AH22" s="1089"/>
      <c r="AI22" s="1089"/>
      <c r="AJ22" s="1090"/>
      <c r="AK22" s="1145"/>
      <c r="AL22" s="1146"/>
      <c r="AM22" s="1146"/>
      <c r="AN22" s="1146"/>
      <c r="AO22" s="1146"/>
      <c r="AP22" s="1146"/>
      <c r="AQ22" s="1146"/>
      <c r="AR22" s="1146"/>
      <c r="AS22" s="1146"/>
      <c r="AT22" s="1146"/>
      <c r="AU22" s="1147"/>
      <c r="AV22" s="1147"/>
      <c r="AW22" s="1147"/>
      <c r="AX22" s="1147"/>
      <c r="AY22" s="1148"/>
      <c r="AZ22" s="1104" t="s">
        <v>376</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x14ac:dyDescent="0.2">
      <c r="A23" s="244" t="s">
        <v>377</v>
      </c>
      <c r="B23" s="1013" t="s">
        <v>378</v>
      </c>
      <c r="C23" s="1014"/>
      <c r="D23" s="1014"/>
      <c r="E23" s="1014"/>
      <c r="F23" s="1014"/>
      <c r="G23" s="1014"/>
      <c r="H23" s="1014"/>
      <c r="I23" s="1014"/>
      <c r="J23" s="1014"/>
      <c r="K23" s="1014"/>
      <c r="L23" s="1014"/>
      <c r="M23" s="1014"/>
      <c r="N23" s="1014"/>
      <c r="O23" s="1014"/>
      <c r="P23" s="1015"/>
      <c r="Q23" s="1136">
        <v>9076</v>
      </c>
      <c r="R23" s="1137"/>
      <c r="S23" s="1137"/>
      <c r="T23" s="1137"/>
      <c r="U23" s="1137"/>
      <c r="V23" s="1137">
        <v>8753</v>
      </c>
      <c r="W23" s="1137"/>
      <c r="X23" s="1137"/>
      <c r="Y23" s="1137"/>
      <c r="Z23" s="1137"/>
      <c r="AA23" s="1137">
        <v>322</v>
      </c>
      <c r="AB23" s="1137"/>
      <c r="AC23" s="1137"/>
      <c r="AD23" s="1137"/>
      <c r="AE23" s="1138"/>
      <c r="AF23" s="1139">
        <v>177</v>
      </c>
      <c r="AG23" s="1137"/>
      <c r="AH23" s="1137"/>
      <c r="AI23" s="1137"/>
      <c r="AJ23" s="1140"/>
      <c r="AK23" s="1141"/>
      <c r="AL23" s="1142"/>
      <c r="AM23" s="1142"/>
      <c r="AN23" s="1142"/>
      <c r="AO23" s="1142"/>
      <c r="AP23" s="1137">
        <v>2127</v>
      </c>
      <c r="AQ23" s="1137"/>
      <c r="AR23" s="1137"/>
      <c r="AS23" s="1137"/>
      <c r="AT23" s="1137"/>
      <c r="AU23" s="1143"/>
      <c r="AV23" s="1143"/>
      <c r="AW23" s="1143"/>
      <c r="AX23" s="1143"/>
      <c r="AY23" s="1144"/>
      <c r="AZ23" s="1133" t="s">
        <v>379</v>
      </c>
      <c r="BA23" s="1134"/>
      <c r="BB23" s="1134"/>
      <c r="BC23" s="1134"/>
      <c r="BD23" s="1135"/>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x14ac:dyDescent="0.15">
      <c r="A24" s="1132" t="s">
        <v>380</v>
      </c>
      <c r="B24" s="1132"/>
      <c r="C24" s="1132"/>
      <c r="D24" s="1132"/>
      <c r="E24" s="1132"/>
      <c r="F24" s="1132"/>
      <c r="G24" s="1132"/>
      <c r="H24" s="1132"/>
      <c r="I24" s="1132"/>
      <c r="J24" s="1132"/>
      <c r="K24" s="1132"/>
      <c r="L24" s="1132"/>
      <c r="M24" s="1132"/>
      <c r="N24" s="1132"/>
      <c r="O24" s="1132"/>
      <c r="P24" s="1132"/>
      <c r="Q24" s="1132"/>
      <c r="R24" s="1132"/>
      <c r="S24" s="1132"/>
      <c r="T24" s="1132"/>
      <c r="U24" s="1132"/>
      <c r="V24" s="1132"/>
      <c r="W24" s="1132"/>
      <c r="X24" s="1132"/>
      <c r="Y24" s="1132"/>
      <c r="Z24" s="1132"/>
      <c r="AA24" s="1132"/>
      <c r="AB24" s="1132"/>
      <c r="AC24" s="1132"/>
      <c r="AD24" s="1132"/>
      <c r="AE24" s="1132"/>
      <c r="AF24" s="1132"/>
      <c r="AG24" s="1132"/>
      <c r="AH24" s="1132"/>
      <c r="AI24" s="1132"/>
      <c r="AJ24" s="1132"/>
      <c r="AK24" s="1132"/>
      <c r="AL24" s="1132"/>
      <c r="AM24" s="1132"/>
      <c r="AN24" s="1132"/>
      <c r="AO24" s="1132"/>
      <c r="AP24" s="1132"/>
      <c r="AQ24" s="1132"/>
      <c r="AR24" s="1132"/>
      <c r="AS24" s="1132"/>
      <c r="AT24" s="1132"/>
      <c r="AU24" s="1132"/>
      <c r="AV24" s="1132"/>
      <c r="AW24" s="1132"/>
      <c r="AX24" s="1132"/>
      <c r="AY24" s="1132"/>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x14ac:dyDescent="0.2">
      <c r="A25" s="1131" t="s">
        <v>381</v>
      </c>
      <c r="B25" s="1131"/>
      <c r="C25" s="1131"/>
      <c r="D25" s="1131"/>
      <c r="E25" s="1131"/>
      <c r="F25" s="1131"/>
      <c r="G25" s="1131"/>
      <c r="H25" s="1131"/>
      <c r="I25" s="1131"/>
      <c r="J25" s="1131"/>
      <c r="K25" s="1131"/>
      <c r="L25" s="1131"/>
      <c r="M25" s="1131"/>
      <c r="N25" s="1131"/>
      <c r="O25" s="1131"/>
      <c r="P25" s="1131"/>
      <c r="Q25" s="1131"/>
      <c r="R25" s="1131"/>
      <c r="S25" s="1131"/>
      <c r="T25" s="1131"/>
      <c r="U25" s="1131"/>
      <c r="V25" s="1131"/>
      <c r="W25" s="1131"/>
      <c r="X25" s="1131"/>
      <c r="Y25" s="1131"/>
      <c r="Z25" s="1131"/>
      <c r="AA25" s="1131"/>
      <c r="AB25" s="1131"/>
      <c r="AC25" s="1131"/>
      <c r="AD25" s="1131"/>
      <c r="AE25" s="1131"/>
      <c r="AF25" s="1131"/>
      <c r="AG25" s="1131"/>
      <c r="AH25" s="1131"/>
      <c r="AI25" s="1131"/>
      <c r="AJ25" s="1131"/>
      <c r="AK25" s="1131"/>
      <c r="AL25" s="1131"/>
      <c r="AM25" s="1131"/>
      <c r="AN25" s="1131"/>
      <c r="AO25" s="1131"/>
      <c r="AP25" s="1131"/>
      <c r="AQ25" s="1131"/>
      <c r="AR25" s="1131"/>
      <c r="AS25" s="1131"/>
      <c r="AT25" s="1131"/>
      <c r="AU25" s="1131"/>
      <c r="AV25" s="1131"/>
      <c r="AW25" s="1131"/>
      <c r="AX25" s="1131"/>
      <c r="AY25" s="1131"/>
      <c r="AZ25" s="1131"/>
      <c r="BA25" s="1131"/>
      <c r="BB25" s="1131"/>
      <c r="BC25" s="1131"/>
      <c r="BD25" s="1131"/>
      <c r="BE25" s="1131"/>
      <c r="BF25" s="1131"/>
      <c r="BG25" s="1131"/>
      <c r="BH25" s="1131"/>
      <c r="BI25" s="1131"/>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x14ac:dyDescent="0.15">
      <c r="A26" s="1064" t="s">
        <v>358</v>
      </c>
      <c r="B26" s="1065"/>
      <c r="C26" s="1065"/>
      <c r="D26" s="1065"/>
      <c r="E26" s="1065"/>
      <c r="F26" s="1065"/>
      <c r="G26" s="1065"/>
      <c r="H26" s="1065"/>
      <c r="I26" s="1065"/>
      <c r="J26" s="1065"/>
      <c r="K26" s="1065"/>
      <c r="L26" s="1065"/>
      <c r="M26" s="1065"/>
      <c r="N26" s="1065"/>
      <c r="O26" s="1065"/>
      <c r="P26" s="1066"/>
      <c r="Q26" s="1070" t="s">
        <v>382</v>
      </c>
      <c r="R26" s="1071"/>
      <c r="S26" s="1071"/>
      <c r="T26" s="1071"/>
      <c r="U26" s="1072"/>
      <c r="V26" s="1070" t="s">
        <v>383</v>
      </c>
      <c r="W26" s="1071"/>
      <c r="X26" s="1071"/>
      <c r="Y26" s="1071"/>
      <c r="Z26" s="1072"/>
      <c r="AA26" s="1070" t="s">
        <v>384</v>
      </c>
      <c r="AB26" s="1071"/>
      <c r="AC26" s="1071"/>
      <c r="AD26" s="1071"/>
      <c r="AE26" s="1071"/>
      <c r="AF26" s="1127" t="s">
        <v>385</v>
      </c>
      <c r="AG26" s="1077"/>
      <c r="AH26" s="1077"/>
      <c r="AI26" s="1077"/>
      <c r="AJ26" s="1128"/>
      <c r="AK26" s="1071" t="s">
        <v>386</v>
      </c>
      <c r="AL26" s="1071"/>
      <c r="AM26" s="1071"/>
      <c r="AN26" s="1071"/>
      <c r="AO26" s="1072"/>
      <c r="AP26" s="1070" t="s">
        <v>387</v>
      </c>
      <c r="AQ26" s="1071"/>
      <c r="AR26" s="1071"/>
      <c r="AS26" s="1071"/>
      <c r="AT26" s="1072"/>
      <c r="AU26" s="1070" t="s">
        <v>388</v>
      </c>
      <c r="AV26" s="1071"/>
      <c r="AW26" s="1071"/>
      <c r="AX26" s="1071"/>
      <c r="AY26" s="1072"/>
      <c r="AZ26" s="1070" t="s">
        <v>389</v>
      </c>
      <c r="BA26" s="1071"/>
      <c r="BB26" s="1071"/>
      <c r="BC26" s="1071"/>
      <c r="BD26" s="1072"/>
      <c r="BE26" s="1070" t="s">
        <v>365</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x14ac:dyDescent="0.2">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29"/>
      <c r="AG27" s="1080"/>
      <c r="AH27" s="1080"/>
      <c r="AI27" s="1080"/>
      <c r="AJ27" s="1130"/>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x14ac:dyDescent="0.15">
      <c r="A28" s="246">
        <v>1</v>
      </c>
      <c r="B28" s="1118" t="s">
        <v>390</v>
      </c>
      <c r="C28" s="1119"/>
      <c r="D28" s="1119"/>
      <c r="E28" s="1119"/>
      <c r="F28" s="1119"/>
      <c r="G28" s="1119"/>
      <c r="H28" s="1119"/>
      <c r="I28" s="1119"/>
      <c r="J28" s="1119"/>
      <c r="K28" s="1119"/>
      <c r="L28" s="1119"/>
      <c r="M28" s="1119"/>
      <c r="N28" s="1119"/>
      <c r="O28" s="1119"/>
      <c r="P28" s="1120"/>
      <c r="Q28" s="1121">
        <v>666</v>
      </c>
      <c r="R28" s="1122"/>
      <c r="S28" s="1122"/>
      <c r="T28" s="1122"/>
      <c r="U28" s="1122"/>
      <c r="V28" s="1122">
        <v>640</v>
      </c>
      <c r="W28" s="1122"/>
      <c r="X28" s="1122"/>
      <c r="Y28" s="1122"/>
      <c r="Z28" s="1122"/>
      <c r="AA28" s="1122">
        <v>26</v>
      </c>
      <c r="AB28" s="1122"/>
      <c r="AC28" s="1122"/>
      <c r="AD28" s="1122"/>
      <c r="AE28" s="1123"/>
      <c r="AF28" s="1124">
        <v>26</v>
      </c>
      <c r="AG28" s="1122"/>
      <c r="AH28" s="1122"/>
      <c r="AI28" s="1122"/>
      <c r="AJ28" s="1125"/>
      <c r="AK28" s="1126">
        <v>34</v>
      </c>
      <c r="AL28" s="1115"/>
      <c r="AM28" s="1115"/>
      <c r="AN28" s="1115"/>
      <c r="AO28" s="1115"/>
      <c r="AP28" s="1115" t="s">
        <v>553</v>
      </c>
      <c r="AQ28" s="1115"/>
      <c r="AR28" s="1115"/>
      <c r="AS28" s="1115"/>
      <c r="AT28" s="1115"/>
      <c r="AU28" s="1115" t="s">
        <v>553</v>
      </c>
      <c r="AV28" s="1115"/>
      <c r="AW28" s="1115"/>
      <c r="AX28" s="1115"/>
      <c r="AY28" s="1115"/>
      <c r="AZ28" s="1115" t="s">
        <v>553</v>
      </c>
      <c r="BA28" s="1115"/>
      <c r="BB28" s="1115"/>
      <c r="BC28" s="1115"/>
      <c r="BD28" s="1115"/>
      <c r="BE28" s="1116"/>
      <c r="BF28" s="1116"/>
      <c r="BG28" s="1116"/>
      <c r="BH28" s="1116"/>
      <c r="BI28" s="1117"/>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x14ac:dyDescent="0.15">
      <c r="A29" s="246">
        <v>2</v>
      </c>
      <c r="B29" s="1106" t="s">
        <v>391</v>
      </c>
      <c r="C29" s="1107"/>
      <c r="D29" s="1107"/>
      <c r="E29" s="1107"/>
      <c r="F29" s="1107"/>
      <c r="G29" s="1107"/>
      <c r="H29" s="1107"/>
      <c r="I29" s="1107"/>
      <c r="J29" s="1107"/>
      <c r="K29" s="1107"/>
      <c r="L29" s="1107"/>
      <c r="M29" s="1107"/>
      <c r="N29" s="1107"/>
      <c r="O29" s="1107"/>
      <c r="P29" s="1108"/>
      <c r="Q29" s="1112">
        <v>170</v>
      </c>
      <c r="R29" s="1113"/>
      <c r="S29" s="1113"/>
      <c r="T29" s="1113"/>
      <c r="U29" s="1113"/>
      <c r="V29" s="1113">
        <v>145</v>
      </c>
      <c r="W29" s="1113"/>
      <c r="X29" s="1113"/>
      <c r="Y29" s="1113"/>
      <c r="Z29" s="1113"/>
      <c r="AA29" s="1113">
        <v>25</v>
      </c>
      <c r="AB29" s="1113"/>
      <c r="AC29" s="1113"/>
      <c r="AD29" s="1113"/>
      <c r="AE29" s="1114"/>
      <c r="AF29" s="1088">
        <v>25</v>
      </c>
      <c r="AG29" s="1089"/>
      <c r="AH29" s="1089"/>
      <c r="AI29" s="1089"/>
      <c r="AJ29" s="1090"/>
      <c r="AK29" s="1049">
        <v>48</v>
      </c>
      <c r="AL29" s="1040"/>
      <c r="AM29" s="1040"/>
      <c r="AN29" s="1040"/>
      <c r="AO29" s="1040"/>
      <c r="AP29" s="1050" t="s">
        <v>553</v>
      </c>
      <c r="AQ29" s="1048"/>
      <c r="AR29" s="1048"/>
      <c r="AS29" s="1048"/>
      <c r="AT29" s="1049"/>
      <c r="AU29" s="1050" t="s">
        <v>553</v>
      </c>
      <c r="AV29" s="1048"/>
      <c r="AW29" s="1048"/>
      <c r="AX29" s="1048"/>
      <c r="AY29" s="1049"/>
      <c r="AZ29" s="1050" t="s">
        <v>553</v>
      </c>
      <c r="BA29" s="1048"/>
      <c r="BB29" s="1048"/>
      <c r="BC29" s="1048"/>
      <c r="BD29" s="1049"/>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x14ac:dyDescent="0.15">
      <c r="A30" s="246">
        <v>3</v>
      </c>
      <c r="B30" s="1106" t="s">
        <v>392</v>
      </c>
      <c r="C30" s="1107"/>
      <c r="D30" s="1107"/>
      <c r="E30" s="1107"/>
      <c r="F30" s="1107"/>
      <c r="G30" s="1107"/>
      <c r="H30" s="1107"/>
      <c r="I30" s="1107"/>
      <c r="J30" s="1107"/>
      <c r="K30" s="1107"/>
      <c r="L30" s="1107"/>
      <c r="M30" s="1107"/>
      <c r="N30" s="1107"/>
      <c r="O30" s="1107"/>
      <c r="P30" s="1108"/>
      <c r="Q30" s="1112">
        <v>534</v>
      </c>
      <c r="R30" s="1113"/>
      <c r="S30" s="1113"/>
      <c r="T30" s="1113"/>
      <c r="U30" s="1113"/>
      <c r="V30" s="1113">
        <v>505</v>
      </c>
      <c r="W30" s="1113"/>
      <c r="X30" s="1113"/>
      <c r="Y30" s="1113"/>
      <c r="Z30" s="1113"/>
      <c r="AA30" s="1113">
        <v>29</v>
      </c>
      <c r="AB30" s="1113"/>
      <c r="AC30" s="1113"/>
      <c r="AD30" s="1113"/>
      <c r="AE30" s="1114"/>
      <c r="AF30" s="1088">
        <v>30</v>
      </c>
      <c r="AG30" s="1089"/>
      <c r="AH30" s="1089"/>
      <c r="AI30" s="1089"/>
      <c r="AJ30" s="1090"/>
      <c r="AK30" s="1049">
        <v>93</v>
      </c>
      <c r="AL30" s="1040"/>
      <c r="AM30" s="1040"/>
      <c r="AN30" s="1040"/>
      <c r="AO30" s="1040"/>
      <c r="AP30" s="1050" t="s">
        <v>553</v>
      </c>
      <c r="AQ30" s="1048"/>
      <c r="AR30" s="1048"/>
      <c r="AS30" s="1048"/>
      <c r="AT30" s="1049"/>
      <c r="AU30" s="1050" t="s">
        <v>553</v>
      </c>
      <c r="AV30" s="1048"/>
      <c r="AW30" s="1048"/>
      <c r="AX30" s="1048"/>
      <c r="AY30" s="1049"/>
      <c r="AZ30" s="1050" t="s">
        <v>553</v>
      </c>
      <c r="BA30" s="1048"/>
      <c r="BB30" s="1048"/>
      <c r="BC30" s="1048"/>
      <c r="BD30" s="1049"/>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x14ac:dyDescent="0.15">
      <c r="A31" s="246">
        <v>4</v>
      </c>
      <c r="B31" s="1106" t="s">
        <v>393</v>
      </c>
      <c r="C31" s="1107"/>
      <c r="D31" s="1107"/>
      <c r="E31" s="1107"/>
      <c r="F31" s="1107"/>
      <c r="G31" s="1107"/>
      <c r="H31" s="1107"/>
      <c r="I31" s="1107"/>
      <c r="J31" s="1107"/>
      <c r="K31" s="1107"/>
      <c r="L31" s="1107"/>
      <c r="M31" s="1107"/>
      <c r="N31" s="1107"/>
      <c r="O31" s="1107"/>
      <c r="P31" s="1108"/>
      <c r="Q31" s="1112">
        <v>1</v>
      </c>
      <c r="R31" s="1113"/>
      <c r="S31" s="1113"/>
      <c r="T31" s="1113"/>
      <c r="U31" s="1113"/>
      <c r="V31" s="1113">
        <v>1</v>
      </c>
      <c r="W31" s="1113"/>
      <c r="X31" s="1113"/>
      <c r="Y31" s="1113"/>
      <c r="Z31" s="1113"/>
      <c r="AA31" s="1114">
        <v>0</v>
      </c>
      <c r="AB31" s="1089"/>
      <c r="AC31" s="1089"/>
      <c r="AD31" s="1089"/>
      <c r="AE31" s="1090"/>
      <c r="AF31" s="1088">
        <v>0</v>
      </c>
      <c r="AG31" s="1089"/>
      <c r="AH31" s="1089"/>
      <c r="AI31" s="1089"/>
      <c r="AJ31" s="1090"/>
      <c r="AK31" s="1050" t="s">
        <v>553</v>
      </c>
      <c r="AL31" s="1048"/>
      <c r="AM31" s="1048"/>
      <c r="AN31" s="1048"/>
      <c r="AO31" s="1049"/>
      <c r="AP31" s="1050" t="s">
        <v>553</v>
      </c>
      <c r="AQ31" s="1048"/>
      <c r="AR31" s="1048"/>
      <c r="AS31" s="1048"/>
      <c r="AT31" s="1049"/>
      <c r="AU31" s="1050" t="s">
        <v>553</v>
      </c>
      <c r="AV31" s="1048"/>
      <c r="AW31" s="1048"/>
      <c r="AX31" s="1048"/>
      <c r="AY31" s="1049"/>
      <c r="AZ31" s="1050" t="s">
        <v>553</v>
      </c>
      <c r="BA31" s="1048"/>
      <c r="BB31" s="1048"/>
      <c r="BC31" s="1048"/>
      <c r="BD31" s="1049"/>
      <c r="BE31" s="1101"/>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x14ac:dyDescent="0.15">
      <c r="A32" s="246">
        <v>5</v>
      </c>
      <c r="B32" s="1106" t="s">
        <v>394</v>
      </c>
      <c r="C32" s="1107"/>
      <c r="D32" s="1107"/>
      <c r="E32" s="1107"/>
      <c r="F32" s="1107"/>
      <c r="G32" s="1107"/>
      <c r="H32" s="1107"/>
      <c r="I32" s="1107"/>
      <c r="J32" s="1107"/>
      <c r="K32" s="1107"/>
      <c r="L32" s="1107"/>
      <c r="M32" s="1107"/>
      <c r="N32" s="1107"/>
      <c r="O32" s="1107"/>
      <c r="P32" s="1108"/>
      <c r="Q32" s="1112">
        <v>78</v>
      </c>
      <c r="R32" s="1113"/>
      <c r="S32" s="1113"/>
      <c r="T32" s="1113"/>
      <c r="U32" s="1113"/>
      <c r="V32" s="1113">
        <v>78</v>
      </c>
      <c r="W32" s="1113"/>
      <c r="X32" s="1113"/>
      <c r="Y32" s="1113"/>
      <c r="Z32" s="1113"/>
      <c r="AA32" s="1113">
        <v>0</v>
      </c>
      <c r="AB32" s="1113"/>
      <c r="AC32" s="1113"/>
      <c r="AD32" s="1113"/>
      <c r="AE32" s="1114"/>
      <c r="AF32" s="1088">
        <v>0</v>
      </c>
      <c r="AG32" s="1089"/>
      <c r="AH32" s="1089"/>
      <c r="AI32" s="1089"/>
      <c r="AJ32" s="1090"/>
      <c r="AK32" s="1049">
        <v>73</v>
      </c>
      <c r="AL32" s="1040"/>
      <c r="AM32" s="1040"/>
      <c r="AN32" s="1040"/>
      <c r="AO32" s="1040"/>
      <c r="AP32" s="1050" t="s">
        <v>553</v>
      </c>
      <c r="AQ32" s="1048"/>
      <c r="AR32" s="1048"/>
      <c r="AS32" s="1048"/>
      <c r="AT32" s="1049"/>
      <c r="AU32" s="1050" t="s">
        <v>553</v>
      </c>
      <c r="AV32" s="1048"/>
      <c r="AW32" s="1048"/>
      <c r="AX32" s="1048"/>
      <c r="AY32" s="1049"/>
      <c r="AZ32" s="1050" t="s">
        <v>553</v>
      </c>
      <c r="BA32" s="1048"/>
      <c r="BB32" s="1048"/>
      <c r="BC32" s="1048"/>
      <c r="BD32" s="1049"/>
      <c r="BE32" s="1101"/>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x14ac:dyDescent="0.15">
      <c r="A33" s="246">
        <v>6</v>
      </c>
      <c r="B33" s="1106" t="s">
        <v>395</v>
      </c>
      <c r="C33" s="1107"/>
      <c r="D33" s="1107"/>
      <c r="E33" s="1107"/>
      <c r="F33" s="1107"/>
      <c r="G33" s="1107"/>
      <c r="H33" s="1107"/>
      <c r="I33" s="1107"/>
      <c r="J33" s="1107"/>
      <c r="K33" s="1107"/>
      <c r="L33" s="1107"/>
      <c r="M33" s="1107"/>
      <c r="N33" s="1107"/>
      <c r="O33" s="1107"/>
      <c r="P33" s="1108"/>
      <c r="Q33" s="1112">
        <v>129</v>
      </c>
      <c r="R33" s="1113"/>
      <c r="S33" s="1113"/>
      <c r="T33" s="1113"/>
      <c r="U33" s="1113"/>
      <c r="V33" s="1113">
        <v>114</v>
      </c>
      <c r="W33" s="1113"/>
      <c r="X33" s="1113"/>
      <c r="Y33" s="1113"/>
      <c r="Z33" s="1113"/>
      <c r="AA33" s="1113">
        <v>15</v>
      </c>
      <c r="AB33" s="1113"/>
      <c r="AC33" s="1113"/>
      <c r="AD33" s="1113"/>
      <c r="AE33" s="1114"/>
      <c r="AF33" s="1088">
        <v>15</v>
      </c>
      <c r="AG33" s="1089"/>
      <c r="AH33" s="1089"/>
      <c r="AI33" s="1089"/>
      <c r="AJ33" s="1090"/>
      <c r="AK33" s="1049">
        <v>94</v>
      </c>
      <c r="AL33" s="1040"/>
      <c r="AM33" s="1040"/>
      <c r="AN33" s="1040"/>
      <c r="AO33" s="1040"/>
      <c r="AP33" s="1040">
        <v>622</v>
      </c>
      <c r="AQ33" s="1040"/>
      <c r="AR33" s="1040"/>
      <c r="AS33" s="1040"/>
      <c r="AT33" s="1040"/>
      <c r="AU33" s="1040">
        <v>622</v>
      </c>
      <c r="AV33" s="1040"/>
      <c r="AW33" s="1040"/>
      <c r="AX33" s="1040"/>
      <c r="AY33" s="1040"/>
      <c r="AZ33" s="1050" t="s">
        <v>553</v>
      </c>
      <c r="BA33" s="1048"/>
      <c r="BB33" s="1048"/>
      <c r="BC33" s="1048"/>
      <c r="BD33" s="1049"/>
      <c r="BE33" s="1101" t="s">
        <v>396</v>
      </c>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x14ac:dyDescent="0.15">
      <c r="A34" s="246">
        <v>7</v>
      </c>
      <c r="B34" s="1106"/>
      <c r="C34" s="1107"/>
      <c r="D34" s="1107"/>
      <c r="E34" s="1107"/>
      <c r="F34" s="1107"/>
      <c r="G34" s="1107"/>
      <c r="H34" s="1107"/>
      <c r="I34" s="1107"/>
      <c r="J34" s="1107"/>
      <c r="K34" s="1107"/>
      <c r="L34" s="1107"/>
      <c r="M34" s="1107"/>
      <c r="N34" s="1107"/>
      <c r="O34" s="1107"/>
      <c r="P34" s="1108"/>
      <c r="Q34" s="1112"/>
      <c r="R34" s="1113"/>
      <c r="S34" s="1113"/>
      <c r="T34" s="1113"/>
      <c r="U34" s="1113"/>
      <c r="V34" s="1113"/>
      <c r="W34" s="1113"/>
      <c r="X34" s="1113"/>
      <c r="Y34" s="1113"/>
      <c r="Z34" s="1113"/>
      <c r="AA34" s="1113"/>
      <c r="AB34" s="1113"/>
      <c r="AC34" s="1113"/>
      <c r="AD34" s="1113"/>
      <c r="AE34" s="1114"/>
      <c r="AF34" s="1088"/>
      <c r="AG34" s="1089"/>
      <c r="AH34" s="1089"/>
      <c r="AI34" s="1089"/>
      <c r="AJ34" s="1090"/>
      <c r="AK34" s="1049"/>
      <c r="AL34" s="1040"/>
      <c r="AM34" s="1040"/>
      <c r="AN34" s="1040"/>
      <c r="AO34" s="1040"/>
      <c r="AP34" s="1040"/>
      <c r="AQ34" s="1040"/>
      <c r="AR34" s="1040"/>
      <c r="AS34" s="1040"/>
      <c r="AT34" s="1040"/>
      <c r="AU34" s="1040"/>
      <c r="AV34" s="1040"/>
      <c r="AW34" s="1040"/>
      <c r="AX34" s="1040"/>
      <c r="AY34" s="1040"/>
      <c r="AZ34" s="1111"/>
      <c r="BA34" s="1111"/>
      <c r="BB34" s="1111"/>
      <c r="BC34" s="1111"/>
      <c r="BD34" s="1111"/>
      <c r="BE34" s="1101"/>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x14ac:dyDescent="0.15">
      <c r="A35" s="246">
        <v>8</v>
      </c>
      <c r="B35" s="1106"/>
      <c r="C35" s="1107"/>
      <c r="D35" s="1107"/>
      <c r="E35" s="1107"/>
      <c r="F35" s="1107"/>
      <c r="G35" s="1107"/>
      <c r="H35" s="1107"/>
      <c r="I35" s="1107"/>
      <c r="J35" s="1107"/>
      <c r="K35" s="1107"/>
      <c r="L35" s="1107"/>
      <c r="M35" s="1107"/>
      <c r="N35" s="1107"/>
      <c r="O35" s="1107"/>
      <c r="P35" s="1108"/>
      <c r="Q35" s="1112"/>
      <c r="R35" s="1113"/>
      <c r="S35" s="1113"/>
      <c r="T35" s="1113"/>
      <c r="U35" s="1113"/>
      <c r="V35" s="1113"/>
      <c r="W35" s="1113"/>
      <c r="X35" s="1113"/>
      <c r="Y35" s="1113"/>
      <c r="Z35" s="1113"/>
      <c r="AA35" s="1113"/>
      <c r="AB35" s="1113"/>
      <c r="AC35" s="1113"/>
      <c r="AD35" s="1113"/>
      <c r="AE35" s="1114"/>
      <c r="AF35" s="1088"/>
      <c r="AG35" s="1089"/>
      <c r="AH35" s="1089"/>
      <c r="AI35" s="1089"/>
      <c r="AJ35" s="1090"/>
      <c r="AK35" s="1049"/>
      <c r="AL35" s="1040"/>
      <c r="AM35" s="1040"/>
      <c r="AN35" s="1040"/>
      <c r="AO35" s="1040"/>
      <c r="AP35" s="1040"/>
      <c r="AQ35" s="1040"/>
      <c r="AR35" s="1040"/>
      <c r="AS35" s="1040"/>
      <c r="AT35" s="1040"/>
      <c r="AU35" s="1040"/>
      <c r="AV35" s="1040"/>
      <c r="AW35" s="1040"/>
      <c r="AX35" s="1040"/>
      <c r="AY35" s="1040"/>
      <c r="AZ35" s="1111"/>
      <c r="BA35" s="1111"/>
      <c r="BB35" s="1111"/>
      <c r="BC35" s="1111"/>
      <c r="BD35" s="1111"/>
      <c r="BE35" s="1101"/>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x14ac:dyDescent="0.15">
      <c r="A36" s="246">
        <v>9</v>
      </c>
      <c r="B36" s="1106"/>
      <c r="C36" s="1107"/>
      <c r="D36" s="1107"/>
      <c r="E36" s="1107"/>
      <c r="F36" s="1107"/>
      <c r="G36" s="1107"/>
      <c r="H36" s="1107"/>
      <c r="I36" s="1107"/>
      <c r="J36" s="1107"/>
      <c r="K36" s="1107"/>
      <c r="L36" s="1107"/>
      <c r="M36" s="1107"/>
      <c r="N36" s="1107"/>
      <c r="O36" s="1107"/>
      <c r="P36" s="1108"/>
      <c r="Q36" s="1112"/>
      <c r="R36" s="1113"/>
      <c r="S36" s="1113"/>
      <c r="T36" s="1113"/>
      <c r="U36" s="1113"/>
      <c r="V36" s="1113"/>
      <c r="W36" s="1113"/>
      <c r="X36" s="1113"/>
      <c r="Y36" s="1113"/>
      <c r="Z36" s="1113"/>
      <c r="AA36" s="1113"/>
      <c r="AB36" s="1113"/>
      <c r="AC36" s="1113"/>
      <c r="AD36" s="1113"/>
      <c r="AE36" s="1114"/>
      <c r="AF36" s="1088"/>
      <c r="AG36" s="1089"/>
      <c r="AH36" s="1089"/>
      <c r="AI36" s="1089"/>
      <c r="AJ36" s="1090"/>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101"/>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x14ac:dyDescent="0.15">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x14ac:dyDescent="0.15">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x14ac:dyDescent="0.15">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x14ac:dyDescent="0.15">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x14ac:dyDescent="0.15">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x14ac:dyDescent="0.15">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x14ac:dyDescent="0.15">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x14ac:dyDescent="0.15">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x14ac:dyDescent="0.15">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x14ac:dyDescent="0.15">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x14ac:dyDescent="0.15">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x14ac:dyDescent="0.15">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x14ac:dyDescent="0.15">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x14ac:dyDescent="0.15">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x14ac:dyDescent="0.15">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x14ac:dyDescent="0.15">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x14ac:dyDescent="0.15">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x14ac:dyDescent="0.15">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x14ac:dyDescent="0.15">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x14ac:dyDescent="0.15">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x14ac:dyDescent="0.15">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x14ac:dyDescent="0.15">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x14ac:dyDescent="0.15">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x14ac:dyDescent="0.15">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x14ac:dyDescent="0.2">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x14ac:dyDescent="0.15">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397</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x14ac:dyDescent="0.2">
      <c r="A63" s="244" t="s">
        <v>377</v>
      </c>
      <c r="B63" s="1013" t="s">
        <v>398</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96</v>
      </c>
      <c r="AG63" s="1028"/>
      <c r="AH63" s="1028"/>
      <c r="AI63" s="1028"/>
      <c r="AJ63" s="1099"/>
      <c r="AK63" s="1100"/>
      <c r="AL63" s="1032"/>
      <c r="AM63" s="1032"/>
      <c r="AN63" s="1032"/>
      <c r="AO63" s="1032"/>
      <c r="AP63" s="1028"/>
      <c r="AQ63" s="1028"/>
      <c r="AR63" s="1028"/>
      <c r="AS63" s="1028"/>
      <c r="AT63" s="1028"/>
      <c r="AU63" s="1028"/>
      <c r="AV63" s="1028"/>
      <c r="AW63" s="1028"/>
      <c r="AX63" s="1028"/>
      <c r="AY63" s="1028"/>
      <c r="AZ63" s="1094"/>
      <c r="BA63" s="1094"/>
      <c r="BB63" s="1094"/>
      <c r="BC63" s="1094"/>
      <c r="BD63" s="1094"/>
      <c r="BE63" s="1029"/>
      <c r="BF63" s="1029"/>
      <c r="BG63" s="1029"/>
      <c r="BH63" s="1029"/>
      <c r="BI63" s="1030"/>
      <c r="BJ63" s="1095" t="s">
        <v>122</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x14ac:dyDescent="0.2">
      <c r="A65" s="232" t="s">
        <v>399</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x14ac:dyDescent="0.15">
      <c r="A66" s="1064" t="s">
        <v>400</v>
      </c>
      <c r="B66" s="1065"/>
      <c r="C66" s="1065"/>
      <c r="D66" s="1065"/>
      <c r="E66" s="1065"/>
      <c r="F66" s="1065"/>
      <c r="G66" s="1065"/>
      <c r="H66" s="1065"/>
      <c r="I66" s="1065"/>
      <c r="J66" s="1065"/>
      <c r="K66" s="1065"/>
      <c r="L66" s="1065"/>
      <c r="M66" s="1065"/>
      <c r="N66" s="1065"/>
      <c r="O66" s="1065"/>
      <c r="P66" s="1066"/>
      <c r="Q66" s="1070" t="s">
        <v>382</v>
      </c>
      <c r="R66" s="1071"/>
      <c r="S66" s="1071"/>
      <c r="T66" s="1071"/>
      <c r="U66" s="1072"/>
      <c r="V66" s="1070" t="s">
        <v>401</v>
      </c>
      <c r="W66" s="1071"/>
      <c r="X66" s="1071"/>
      <c r="Y66" s="1071"/>
      <c r="Z66" s="1072"/>
      <c r="AA66" s="1070" t="s">
        <v>384</v>
      </c>
      <c r="AB66" s="1071"/>
      <c r="AC66" s="1071"/>
      <c r="AD66" s="1071"/>
      <c r="AE66" s="1072"/>
      <c r="AF66" s="1076" t="s">
        <v>385</v>
      </c>
      <c r="AG66" s="1077"/>
      <c r="AH66" s="1077"/>
      <c r="AI66" s="1077"/>
      <c r="AJ66" s="1078"/>
      <c r="AK66" s="1070" t="s">
        <v>402</v>
      </c>
      <c r="AL66" s="1065"/>
      <c r="AM66" s="1065"/>
      <c r="AN66" s="1065"/>
      <c r="AO66" s="1066"/>
      <c r="AP66" s="1070" t="s">
        <v>387</v>
      </c>
      <c r="AQ66" s="1071"/>
      <c r="AR66" s="1071"/>
      <c r="AS66" s="1071"/>
      <c r="AT66" s="1072"/>
      <c r="AU66" s="1070" t="s">
        <v>403</v>
      </c>
      <c r="AV66" s="1071"/>
      <c r="AW66" s="1071"/>
      <c r="AX66" s="1071"/>
      <c r="AY66" s="1072"/>
      <c r="AZ66" s="1070" t="s">
        <v>365</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x14ac:dyDescent="0.2">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thickBot="1" x14ac:dyDescent="0.2">
      <c r="A68" s="238">
        <v>1</v>
      </c>
      <c r="B68" s="1051" t="s">
        <v>554</v>
      </c>
      <c r="C68" s="1052"/>
      <c r="D68" s="1052"/>
      <c r="E68" s="1052"/>
      <c r="F68" s="1052"/>
      <c r="G68" s="1052"/>
      <c r="H68" s="1052"/>
      <c r="I68" s="1052"/>
      <c r="J68" s="1052"/>
      <c r="K68" s="1052"/>
      <c r="L68" s="1052"/>
      <c r="M68" s="1052"/>
      <c r="N68" s="1052"/>
      <c r="O68" s="1052"/>
      <c r="P68" s="1053"/>
      <c r="Q68" s="1057">
        <v>4418</v>
      </c>
      <c r="R68" s="1054"/>
      <c r="S68" s="1054"/>
      <c r="T68" s="1054"/>
      <c r="U68" s="1054"/>
      <c r="V68" s="1054">
        <v>3305</v>
      </c>
      <c r="W68" s="1054"/>
      <c r="X68" s="1054"/>
      <c r="Y68" s="1054"/>
      <c r="Z68" s="1054"/>
      <c r="AA68" s="1054">
        <v>1113</v>
      </c>
      <c r="AB68" s="1054"/>
      <c r="AC68" s="1054"/>
      <c r="AD68" s="1054"/>
      <c r="AE68" s="1054"/>
      <c r="AF68" s="1054">
        <v>48</v>
      </c>
      <c r="AG68" s="1054"/>
      <c r="AH68" s="1054"/>
      <c r="AI68" s="1054"/>
      <c r="AJ68" s="1054"/>
      <c r="AK68" s="1054">
        <v>93</v>
      </c>
      <c r="AL68" s="1054"/>
      <c r="AM68" s="1054"/>
      <c r="AN68" s="1054"/>
      <c r="AO68" s="1054"/>
      <c r="AP68" s="1054">
        <v>760</v>
      </c>
      <c r="AQ68" s="1054"/>
      <c r="AR68" s="1054"/>
      <c r="AS68" s="1054"/>
      <c r="AT68" s="1054"/>
      <c r="AU68" s="1054"/>
      <c r="AV68" s="1054"/>
      <c r="AW68" s="1054"/>
      <c r="AX68" s="1054"/>
      <c r="AY68" s="1054"/>
      <c r="AZ68" s="1055"/>
      <c r="BA68" s="1055"/>
      <c r="BB68" s="1055"/>
      <c r="BC68" s="1055"/>
      <c r="BD68" s="1056"/>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thickTop="1" x14ac:dyDescent="0.15">
      <c r="A69" s="241">
        <v>2</v>
      </c>
      <c r="B69" s="1051" t="s">
        <v>555</v>
      </c>
      <c r="C69" s="1052"/>
      <c r="D69" s="1052"/>
      <c r="E69" s="1052"/>
      <c r="F69" s="1052"/>
      <c r="G69" s="1052"/>
      <c r="H69" s="1052"/>
      <c r="I69" s="1052"/>
      <c r="J69" s="1052"/>
      <c r="K69" s="1052"/>
      <c r="L69" s="1052"/>
      <c r="M69" s="1052"/>
      <c r="N69" s="1052"/>
      <c r="O69" s="1052"/>
      <c r="P69" s="1053"/>
      <c r="Q69" s="1046">
        <v>38</v>
      </c>
      <c r="R69" s="1040"/>
      <c r="S69" s="1040"/>
      <c r="T69" s="1040"/>
      <c r="U69" s="1040"/>
      <c r="V69" s="1040">
        <v>37</v>
      </c>
      <c r="W69" s="1040"/>
      <c r="X69" s="1040"/>
      <c r="Y69" s="1040"/>
      <c r="Z69" s="1040"/>
      <c r="AA69" s="1040">
        <v>1</v>
      </c>
      <c r="AB69" s="1040"/>
      <c r="AC69" s="1040"/>
      <c r="AD69" s="1040"/>
      <c r="AE69" s="1040"/>
      <c r="AF69" s="1040">
        <v>1</v>
      </c>
      <c r="AG69" s="1040"/>
      <c r="AH69" s="1040"/>
      <c r="AI69" s="1040"/>
      <c r="AJ69" s="1040"/>
      <c r="AK69" s="1040" t="s">
        <v>553</v>
      </c>
      <c r="AL69" s="1040"/>
      <c r="AM69" s="1040"/>
      <c r="AN69" s="1040"/>
      <c r="AO69" s="1040"/>
      <c r="AP69" s="1040" t="s">
        <v>553</v>
      </c>
      <c r="AQ69" s="1040"/>
      <c r="AR69" s="1040"/>
      <c r="AS69" s="1040"/>
      <c r="AT69" s="1040"/>
      <c r="AU69" s="1040"/>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x14ac:dyDescent="0.15">
      <c r="A70" s="241">
        <v>3</v>
      </c>
      <c r="B70" s="1043" t="s">
        <v>556</v>
      </c>
      <c r="C70" s="1044"/>
      <c r="D70" s="1044"/>
      <c r="E70" s="1044"/>
      <c r="F70" s="1044"/>
      <c r="G70" s="1044"/>
      <c r="H70" s="1044"/>
      <c r="I70" s="1044"/>
      <c r="J70" s="1044"/>
      <c r="K70" s="1044"/>
      <c r="L70" s="1044"/>
      <c r="M70" s="1044"/>
      <c r="N70" s="1044"/>
      <c r="O70" s="1044"/>
      <c r="P70" s="1045"/>
      <c r="Q70" s="1046">
        <v>1987</v>
      </c>
      <c r="R70" s="1040"/>
      <c r="S70" s="1040"/>
      <c r="T70" s="1040"/>
      <c r="U70" s="1040"/>
      <c r="V70" s="1040">
        <v>1996</v>
      </c>
      <c r="W70" s="1040"/>
      <c r="X70" s="1040"/>
      <c r="Y70" s="1040"/>
      <c r="Z70" s="1040"/>
      <c r="AA70" s="1040">
        <v>-9</v>
      </c>
      <c r="AB70" s="1040"/>
      <c r="AC70" s="1040"/>
      <c r="AD70" s="1040"/>
      <c r="AE70" s="1040"/>
      <c r="AF70" s="1040">
        <v>377</v>
      </c>
      <c r="AG70" s="1040"/>
      <c r="AH70" s="1040"/>
      <c r="AI70" s="1040"/>
      <c r="AJ70" s="1040"/>
      <c r="AK70" s="1040" t="s">
        <v>553</v>
      </c>
      <c r="AL70" s="1040"/>
      <c r="AM70" s="1040"/>
      <c r="AN70" s="1040"/>
      <c r="AO70" s="1040"/>
      <c r="AP70" s="1040">
        <v>478</v>
      </c>
      <c r="AQ70" s="1040"/>
      <c r="AR70" s="1040"/>
      <c r="AS70" s="1040"/>
      <c r="AT70" s="1040"/>
      <c r="AU70" s="1040"/>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x14ac:dyDescent="0.15">
      <c r="A71" s="241">
        <v>4</v>
      </c>
      <c r="B71" s="1043" t="s">
        <v>557</v>
      </c>
      <c r="C71" s="1044"/>
      <c r="D71" s="1044"/>
      <c r="E71" s="1044"/>
      <c r="F71" s="1044"/>
      <c r="G71" s="1044"/>
      <c r="H71" s="1044"/>
      <c r="I71" s="1044"/>
      <c r="J71" s="1044"/>
      <c r="K71" s="1044"/>
      <c r="L71" s="1044"/>
      <c r="M71" s="1044"/>
      <c r="N71" s="1044"/>
      <c r="O71" s="1044"/>
      <c r="P71" s="1045"/>
      <c r="Q71" s="1046">
        <v>867</v>
      </c>
      <c r="R71" s="1040"/>
      <c r="S71" s="1040"/>
      <c r="T71" s="1040"/>
      <c r="U71" s="1040"/>
      <c r="V71" s="1040">
        <v>814</v>
      </c>
      <c r="W71" s="1040"/>
      <c r="X71" s="1040"/>
      <c r="Y71" s="1040"/>
      <c r="Z71" s="1040"/>
      <c r="AA71" s="1040">
        <v>53</v>
      </c>
      <c r="AB71" s="1040"/>
      <c r="AC71" s="1040"/>
      <c r="AD71" s="1040"/>
      <c r="AE71" s="1040"/>
      <c r="AF71" s="1040">
        <v>53</v>
      </c>
      <c r="AG71" s="1040"/>
      <c r="AH71" s="1040"/>
      <c r="AI71" s="1040"/>
      <c r="AJ71" s="1040"/>
      <c r="AK71" s="1040">
        <v>0</v>
      </c>
      <c r="AL71" s="1040"/>
      <c r="AM71" s="1040"/>
      <c r="AN71" s="1040"/>
      <c r="AO71" s="1040"/>
      <c r="AP71" s="1040" t="s">
        <v>553</v>
      </c>
      <c r="AQ71" s="1040"/>
      <c r="AR71" s="1040"/>
      <c r="AS71" s="1040"/>
      <c r="AT71" s="1040"/>
      <c r="AU71" s="1040"/>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x14ac:dyDescent="0.15">
      <c r="A72" s="241">
        <v>5</v>
      </c>
      <c r="B72" s="1043" t="s">
        <v>558</v>
      </c>
      <c r="C72" s="1044"/>
      <c r="D72" s="1044"/>
      <c r="E72" s="1044"/>
      <c r="F72" s="1044"/>
      <c r="G72" s="1044"/>
      <c r="H72" s="1044"/>
      <c r="I72" s="1044"/>
      <c r="J72" s="1044"/>
      <c r="K72" s="1044"/>
      <c r="L72" s="1044"/>
      <c r="M72" s="1044"/>
      <c r="N72" s="1044"/>
      <c r="O72" s="1044"/>
      <c r="P72" s="1045"/>
      <c r="Q72" s="1046">
        <v>250285</v>
      </c>
      <c r="R72" s="1040"/>
      <c r="S72" s="1040"/>
      <c r="T72" s="1040"/>
      <c r="U72" s="1040"/>
      <c r="V72" s="1040">
        <v>238827</v>
      </c>
      <c r="W72" s="1040"/>
      <c r="X72" s="1040"/>
      <c r="Y72" s="1040"/>
      <c r="Z72" s="1040"/>
      <c r="AA72" s="1040">
        <v>11458</v>
      </c>
      <c r="AB72" s="1040"/>
      <c r="AC72" s="1040"/>
      <c r="AD72" s="1040"/>
      <c r="AE72" s="1040"/>
      <c r="AF72" s="1040">
        <v>11458</v>
      </c>
      <c r="AG72" s="1040"/>
      <c r="AH72" s="1040"/>
      <c r="AI72" s="1040"/>
      <c r="AJ72" s="1040"/>
      <c r="AK72" s="1040">
        <v>608</v>
      </c>
      <c r="AL72" s="1040"/>
      <c r="AM72" s="1040"/>
      <c r="AN72" s="1040"/>
      <c r="AO72" s="1040"/>
      <c r="AP72" s="1040" t="s">
        <v>553</v>
      </c>
      <c r="AQ72" s="1040"/>
      <c r="AR72" s="1040"/>
      <c r="AS72" s="1040"/>
      <c r="AT72" s="1040"/>
      <c r="AU72" s="1040"/>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x14ac:dyDescent="0.15">
      <c r="A73" s="241">
        <v>6</v>
      </c>
      <c r="B73" s="1043" t="s">
        <v>559</v>
      </c>
      <c r="C73" s="1044"/>
      <c r="D73" s="1044"/>
      <c r="E73" s="1044"/>
      <c r="F73" s="1044"/>
      <c r="G73" s="1044"/>
      <c r="H73" s="1044"/>
      <c r="I73" s="1044"/>
      <c r="J73" s="1044"/>
      <c r="K73" s="1044"/>
      <c r="L73" s="1044"/>
      <c r="M73" s="1044"/>
      <c r="N73" s="1044"/>
      <c r="O73" s="1044"/>
      <c r="P73" s="1045"/>
      <c r="Q73" s="1046">
        <v>10004</v>
      </c>
      <c r="R73" s="1040"/>
      <c r="S73" s="1040"/>
      <c r="T73" s="1040"/>
      <c r="U73" s="1040"/>
      <c r="V73" s="1040">
        <v>9478</v>
      </c>
      <c r="W73" s="1040"/>
      <c r="X73" s="1040"/>
      <c r="Y73" s="1040"/>
      <c r="Z73" s="1040"/>
      <c r="AA73" s="1040">
        <v>526</v>
      </c>
      <c r="AB73" s="1040"/>
      <c r="AC73" s="1040"/>
      <c r="AD73" s="1040"/>
      <c r="AE73" s="1040"/>
      <c r="AF73" s="1040" t="s">
        <v>564</v>
      </c>
      <c r="AG73" s="1040"/>
      <c r="AH73" s="1040"/>
      <c r="AI73" s="1040"/>
      <c r="AJ73" s="1040"/>
      <c r="AK73" s="1040">
        <v>15</v>
      </c>
      <c r="AL73" s="1040"/>
      <c r="AM73" s="1040"/>
      <c r="AN73" s="1040"/>
      <c r="AO73" s="1040"/>
      <c r="AP73" s="1040" t="s">
        <v>553</v>
      </c>
      <c r="AQ73" s="1040"/>
      <c r="AR73" s="1040"/>
      <c r="AS73" s="1040"/>
      <c r="AT73" s="1040"/>
      <c r="AU73" s="1040"/>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x14ac:dyDescent="0.15">
      <c r="A74" s="241">
        <v>7</v>
      </c>
      <c r="B74" s="1043" t="s">
        <v>560</v>
      </c>
      <c r="C74" s="1044"/>
      <c r="D74" s="1044"/>
      <c r="E74" s="1044"/>
      <c r="F74" s="1044"/>
      <c r="G74" s="1044"/>
      <c r="H74" s="1044"/>
      <c r="I74" s="1044"/>
      <c r="J74" s="1044"/>
      <c r="K74" s="1044"/>
      <c r="L74" s="1044"/>
      <c r="M74" s="1044"/>
      <c r="N74" s="1044"/>
      <c r="O74" s="1044"/>
      <c r="P74" s="1045"/>
      <c r="Q74" s="1046">
        <v>1564</v>
      </c>
      <c r="R74" s="1040"/>
      <c r="S74" s="1040"/>
      <c r="T74" s="1040"/>
      <c r="U74" s="1040"/>
      <c r="V74" s="1040">
        <v>1563</v>
      </c>
      <c r="W74" s="1040"/>
      <c r="X74" s="1040"/>
      <c r="Y74" s="1040"/>
      <c r="Z74" s="1040"/>
      <c r="AA74" s="1040">
        <v>1</v>
      </c>
      <c r="AB74" s="1040"/>
      <c r="AC74" s="1040"/>
      <c r="AD74" s="1040"/>
      <c r="AE74" s="1040"/>
      <c r="AF74" s="1040" t="s">
        <v>564</v>
      </c>
      <c r="AG74" s="1040"/>
      <c r="AH74" s="1040"/>
      <c r="AI74" s="1040"/>
      <c r="AJ74" s="1040"/>
      <c r="AK74" s="1040" t="s">
        <v>553</v>
      </c>
      <c r="AL74" s="1040"/>
      <c r="AM74" s="1040"/>
      <c r="AN74" s="1040"/>
      <c r="AO74" s="1040"/>
      <c r="AP74" s="1040" t="s">
        <v>553</v>
      </c>
      <c r="AQ74" s="1040"/>
      <c r="AR74" s="1040"/>
      <c r="AS74" s="1040"/>
      <c r="AT74" s="1040"/>
      <c r="AU74" s="1040"/>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x14ac:dyDescent="0.15">
      <c r="A75" s="241">
        <v>8</v>
      </c>
      <c r="B75" s="1043" t="s">
        <v>561</v>
      </c>
      <c r="C75" s="1044"/>
      <c r="D75" s="1044"/>
      <c r="E75" s="1044"/>
      <c r="F75" s="1044"/>
      <c r="G75" s="1044"/>
      <c r="H75" s="1044"/>
      <c r="I75" s="1044"/>
      <c r="J75" s="1044"/>
      <c r="K75" s="1044"/>
      <c r="L75" s="1044"/>
      <c r="M75" s="1044"/>
      <c r="N75" s="1044"/>
      <c r="O75" s="1044"/>
      <c r="P75" s="1045"/>
      <c r="Q75" s="1047">
        <v>1</v>
      </c>
      <c r="R75" s="1048"/>
      <c r="S75" s="1048"/>
      <c r="T75" s="1048"/>
      <c r="U75" s="1049"/>
      <c r="V75" s="1050">
        <v>0</v>
      </c>
      <c r="W75" s="1048"/>
      <c r="X75" s="1048"/>
      <c r="Y75" s="1048"/>
      <c r="Z75" s="1049"/>
      <c r="AA75" s="1050">
        <v>1</v>
      </c>
      <c r="AB75" s="1048"/>
      <c r="AC75" s="1048"/>
      <c r="AD75" s="1048"/>
      <c r="AE75" s="1049"/>
      <c r="AF75" s="1040" t="s">
        <v>564</v>
      </c>
      <c r="AG75" s="1040"/>
      <c r="AH75" s="1040"/>
      <c r="AI75" s="1040"/>
      <c r="AJ75" s="1040"/>
      <c r="AK75" s="1040" t="s">
        <v>553</v>
      </c>
      <c r="AL75" s="1040"/>
      <c r="AM75" s="1040"/>
      <c r="AN75" s="1040"/>
      <c r="AO75" s="1040"/>
      <c r="AP75" s="1040" t="s">
        <v>553</v>
      </c>
      <c r="AQ75" s="1040"/>
      <c r="AR75" s="1040"/>
      <c r="AS75" s="1040"/>
      <c r="AT75" s="1040"/>
      <c r="AU75" s="1050"/>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x14ac:dyDescent="0.15">
      <c r="A76" s="241">
        <v>9</v>
      </c>
      <c r="B76" s="1043" t="s">
        <v>562</v>
      </c>
      <c r="C76" s="1044"/>
      <c r="D76" s="1044"/>
      <c r="E76" s="1044"/>
      <c r="F76" s="1044"/>
      <c r="G76" s="1044"/>
      <c r="H76" s="1044"/>
      <c r="I76" s="1044"/>
      <c r="J76" s="1044"/>
      <c r="K76" s="1044"/>
      <c r="L76" s="1044"/>
      <c r="M76" s="1044"/>
      <c r="N76" s="1044"/>
      <c r="O76" s="1044"/>
      <c r="P76" s="1045"/>
      <c r="Q76" s="1047">
        <v>41</v>
      </c>
      <c r="R76" s="1048"/>
      <c r="S76" s="1048"/>
      <c r="T76" s="1048"/>
      <c r="U76" s="1049"/>
      <c r="V76" s="1050">
        <v>35</v>
      </c>
      <c r="W76" s="1048"/>
      <c r="X76" s="1048"/>
      <c r="Y76" s="1048"/>
      <c r="Z76" s="1049"/>
      <c r="AA76" s="1050">
        <v>6</v>
      </c>
      <c r="AB76" s="1048"/>
      <c r="AC76" s="1048"/>
      <c r="AD76" s="1048"/>
      <c r="AE76" s="1049"/>
      <c r="AF76" s="1040" t="s">
        <v>564</v>
      </c>
      <c r="AG76" s="1040"/>
      <c r="AH76" s="1040"/>
      <c r="AI76" s="1040"/>
      <c r="AJ76" s="1040"/>
      <c r="AK76" s="1040" t="s">
        <v>553</v>
      </c>
      <c r="AL76" s="1040"/>
      <c r="AM76" s="1040"/>
      <c r="AN76" s="1040"/>
      <c r="AO76" s="1040"/>
      <c r="AP76" s="1040" t="s">
        <v>553</v>
      </c>
      <c r="AQ76" s="1040"/>
      <c r="AR76" s="1040"/>
      <c r="AS76" s="1040"/>
      <c r="AT76" s="1040"/>
      <c r="AU76" s="1050"/>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x14ac:dyDescent="0.15">
      <c r="A77" s="241">
        <v>10</v>
      </c>
      <c r="B77" s="1043" t="s">
        <v>563</v>
      </c>
      <c r="C77" s="1044"/>
      <c r="D77" s="1044"/>
      <c r="E77" s="1044"/>
      <c r="F77" s="1044"/>
      <c r="G77" s="1044"/>
      <c r="H77" s="1044"/>
      <c r="I77" s="1044"/>
      <c r="J77" s="1044"/>
      <c r="K77" s="1044"/>
      <c r="L77" s="1044"/>
      <c r="M77" s="1044"/>
      <c r="N77" s="1044"/>
      <c r="O77" s="1044"/>
      <c r="P77" s="1045"/>
      <c r="Q77" s="1047">
        <v>42</v>
      </c>
      <c r="R77" s="1048"/>
      <c r="S77" s="1048"/>
      <c r="T77" s="1048"/>
      <c r="U77" s="1049"/>
      <c r="V77" s="1050">
        <v>39</v>
      </c>
      <c r="W77" s="1048"/>
      <c r="X77" s="1048"/>
      <c r="Y77" s="1048"/>
      <c r="Z77" s="1049"/>
      <c r="AA77" s="1050">
        <v>3</v>
      </c>
      <c r="AB77" s="1048"/>
      <c r="AC77" s="1048"/>
      <c r="AD77" s="1048"/>
      <c r="AE77" s="1049"/>
      <c r="AF77" s="1040" t="s">
        <v>564</v>
      </c>
      <c r="AG77" s="1040"/>
      <c r="AH77" s="1040"/>
      <c r="AI77" s="1040"/>
      <c r="AJ77" s="1040"/>
      <c r="AK77" s="1040" t="s">
        <v>553</v>
      </c>
      <c r="AL77" s="1040"/>
      <c r="AM77" s="1040"/>
      <c r="AN77" s="1040"/>
      <c r="AO77" s="1040"/>
      <c r="AP77" s="1040" t="s">
        <v>553</v>
      </c>
      <c r="AQ77" s="1040"/>
      <c r="AR77" s="1040"/>
      <c r="AS77" s="1040"/>
      <c r="AT77" s="1040"/>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x14ac:dyDescent="0.15">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x14ac:dyDescent="0.15">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x14ac:dyDescent="0.15">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x14ac:dyDescent="0.15">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x14ac:dyDescent="0.15">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x14ac:dyDescent="0.15">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x14ac:dyDescent="0.15">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x14ac:dyDescent="0.15">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x14ac:dyDescent="0.15">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x14ac:dyDescent="0.15">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x14ac:dyDescent="0.2">
      <c r="A88" s="244" t="s">
        <v>377</v>
      </c>
      <c r="B88" s="1013" t="s">
        <v>404</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c r="AG88" s="1028"/>
      <c r="AH88" s="1028"/>
      <c r="AI88" s="1028"/>
      <c r="AJ88" s="1028"/>
      <c r="AK88" s="1032"/>
      <c r="AL88" s="1032"/>
      <c r="AM88" s="1032"/>
      <c r="AN88" s="1032"/>
      <c r="AO88" s="1032"/>
      <c r="AP88" s="1028"/>
      <c r="AQ88" s="1028"/>
      <c r="AR88" s="1028"/>
      <c r="AS88" s="1028"/>
      <c r="AT88" s="1028"/>
      <c r="AU88" s="1028"/>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377</v>
      </c>
      <c r="BR102" s="1013" t="s">
        <v>405</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c r="CS102" s="1020"/>
      <c r="CT102" s="1020"/>
      <c r="CU102" s="1020"/>
      <c r="CV102" s="1021"/>
      <c r="CW102" s="1019"/>
      <c r="CX102" s="1020"/>
      <c r="CY102" s="1020"/>
      <c r="CZ102" s="1020"/>
      <c r="DA102" s="1021"/>
      <c r="DB102" s="1019"/>
      <c r="DC102" s="1020"/>
      <c r="DD102" s="1020"/>
      <c r="DE102" s="1020"/>
      <c r="DF102" s="1021"/>
      <c r="DG102" s="1019"/>
      <c r="DH102" s="1020"/>
      <c r="DI102" s="1020"/>
      <c r="DJ102" s="1020"/>
      <c r="DK102" s="1021"/>
      <c r="DL102" s="1019"/>
      <c r="DM102" s="1020"/>
      <c r="DN102" s="1020"/>
      <c r="DO102" s="1020"/>
      <c r="DP102" s="1021"/>
      <c r="DQ102" s="1019"/>
      <c r="DR102" s="1020"/>
      <c r="DS102" s="1020"/>
      <c r="DT102" s="1020"/>
      <c r="DU102" s="1021"/>
      <c r="DV102" s="1002"/>
      <c r="DW102" s="1003"/>
      <c r="DX102" s="1003"/>
      <c r="DY102" s="1003"/>
      <c r="DZ102" s="1004"/>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406</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407</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408</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409</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1007" t="s">
        <v>410</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411</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15">
      <c r="A109" s="962" t="s">
        <v>412</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413</v>
      </c>
      <c r="AB109" s="963"/>
      <c r="AC109" s="963"/>
      <c r="AD109" s="963"/>
      <c r="AE109" s="964"/>
      <c r="AF109" s="965" t="s">
        <v>296</v>
      </c>
      <c r="AG109" s="963"/>
      <c r="AH109" s="963"/>
      <c r="AI109" s="963"/>
      <c r="AJ109" s="964"/>
      <c r="AK109" s="965" t="s">
        <v>295</v>
      </c>
      <c r="AL109" s="963"/>
      <c r="AM109" s="963"/>
      <c r="AN109" s="963"/>
      <c r="AO109" s="964"/>
      <c r="AP109" s="965" t="s">
        <v>414</v>
      </c>
      <c r="AQ109" s="963"/>
      <c r="AR109" s="963"/>
      <c r="AS109" s="963"/>
      <c r="AT109" s="994"/>
      <c r="AU109" s="962" t="s">
        <v>412</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413</v>
      </c>
      <c r="BR109" s="963"/>
      <c r="BS109" s="963"/>
      <c r="BT109" s="963"/>
      <c r="BU109" s="964"/>
      <c r="BV109" s="965" t="s">
        <v>296</v>
      </c>
      <c r="BW109" s="963"/>
      <c r="BX109" s="963"/>
      <c r="BY109" s="963"/>
      <c r="BZ109" s="964"/>
      <c r="CA109" s="965" t="s">
        <v>295</v>
      </c>
      <c r="CB109" s="963"/>
      <c r="CC109" s="963"/>
      <c r="CD109" s="963"/>
      <c r="CE109" s="964"/>
      <c r="CF109" s="1001" t="s">
        <v>414</v>
      </c>
      <c r="CG109" s="1001"/>
      <c r="CH109" s="1001"/>
      <c r="CI109" s="1001"/>
      <c r="CJ109" s="1001"/>
      <c r="CK109" s="965" t="s">
        <v>415</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413</v>
      </c>
      <c r="DH109" s="963"/>
      <c r="DI109" s="963"/>
      <c r="DJ109" s="963"/>
      <c r="DK109" s="964"/>
      <c r="DL109" s="965" t="s">
        <v>296</v>
      </c>
      <c r="DM109" s="963"/>
      <c r="DN109" s="963"/>
      <c r="DO109" s="963"/>
      <c r="DP109" s="964"/>
      <c r="DQ109" s="965" t="s">
        <v>295</v>
      </c>
      <c r="DR109" s="963"/>
      <c r="DS109" s="963"/>
      <c r="DT109" s="963"/>
      <c r="DU109" s="964"/>
      <c r="DV109" s="965" t="s">
        <v>414</v>
      </c>
      <c r="DW109" s="963"/>
      <c r="DX109" s="963"/>
      <c r="DY109" s="963"/>
      <c r="DZ109" s="994"/>
    </row>
    <row r="110" spans="1:131" s="226" customFormat="1" ht="26.25" customHeight="1" x14ac:dyDescent="0.15">
      <c r="A110" s="865" t="s">
        <v>416</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284962</v>
      </c>
      <c r="AB110" s="956"/>
      <c r="AC110" s="956"/>
      <c r="AD110" s="956"/>
      <c r="AE110" s="957"/>
      <c r="AF110" s="958">
        <v>264886</v>
      </c>
      <c r="AG110" s="956"/>
      <c r="AH110" s="956"/>
      <c r="AI110" s="956"/>
      <c r="AJ110" s="957"/>
      <c r="AK110" s="958">
        <v>279070</v>
      </c>
      <c r="AL110" s="956"/>
      <c r="AM110" s="956"/>
      <c r="AN110" s="956"/>
      <c r="AO110" s="957"/>
      <c r="AP110" s="959">
        <v>17.8</v>
      </c>
      <c r="AQ110" s="960"/>
      <c r="AR110" s="960"/>
      <c r="AS110" s="960"/>
      <c r="AT110" s="961"/>
      <c r="AU110" s="995" t="s">
        <v>68</v>
      </c>
      <c r="AV110" s="996"/>
      <c r="AW110" s="996"/>
      <c r="AX110" s="996"/>
      <c r="AY110" s="996"/>
      <c r="AZ110" s="921" t="s">
        <v>417</v>
      </c>
      <c r="BA110" s="866"/>
      <c r="BB110" s="866"/>
      <c r="BC110" s="866"/>
      <c r="BD110" s="866"/>
      <c r="BE110" s="866"/>
      <c r="BF110" s="866"/>
      <c r="BG110" s="866"/>
      <c r="BH110" s="866"/>
      <c r="BI110" s="866"/>
      <c r="BJ110" s="866"/>
      <c r="BK110" s="866"/>
      <c r="BL110" s="866"/>
      <c r="BM110" s="866"/>
      <c r="BN110" s="866"/>
      <c r="BO110" s="866"/>
      <c r="BP110" s="867"/>
      <c r="BQ110" s="922">
        <v>2157777</v>
      </c>
      <c r="BR110" s="903"/>
      <c r="BS110" s="903"/>
      <c r="BT110" s="903"/>
      <c r="BU110" s="903"/>
      <c r="BV110" s="903">
        <v>2073503</v>
      </c>
      <c r="BW110" s="903"/>
      <c r="BX110" s="903"/>
      <c r="BY110" s="903"/>
      <c r="BZ110" s="903"/>
      <c r="CA110" s="903">
        <v>2127219</v>
      </c>
      <c r="CB110" s="903"/>
      <c r="CC110" s="903"/>
      <c r="CD110" s="903"/>
      <c r="CE110" s="903"/>
      <c r="CF110" s="927">
        <v>136</v>
      </c>
      <c r="CG110" s="928"/>
      <c r="CH110" s="928"/>
      <c r="CI110" s="928"/>
      <c r="CJ110" s="928"/>
      <c r="CK110" s="991" t="s">
        <v>418</v>
      </c>
      <c r="CL110" s="877"/>
      <c r="CM110" s="952" t="s">
        <v>419</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122</v>
      </c>
      <c r="DH110" s="903"/>
      <c r="DI110" s="903"/>
      <c r="DJ110" s="903"/>
      <c r="DK110" s="903"/>
      <c r="DL110" s="903" t="s">
        <v>122</v>
      </c>
      <c r="DM110" s="903"/>
      <c r="DN110" s="903"/>
      <c r="DO110" s="903"/>
      <c r="DP110" s="903"/>
      <c r="DQ110" s="903" t="s">
        <v>379</v>
      </c>
      <c r="DR110" s="903"/>
      <c r="DS110" s="903"/>
      <c r="DT110" s="903"/>
      <c r="DU110" s="903"/>
      <c r="DV110" s="904" t="s">
        <v>122</v>
      </c>
      <c r="DW110" s="904"/>
      <c r="DX110" s="904"/>
      <c r="DY110" s="904"/>
      <c r="DZ110" s="905"/>
    </row>
    <row r="111" spans="1:131" s="226" customFormat="1" ht="26.25" customHeight="1" x14ac:dyDescent="0.15">
      <c r="A111" s="832" t="s">
        <v>420</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379</v>
      </c>
      <c r="AB111" s="984"/>
      <c r="AC111" s="984"/>
      <c r="AD111" s="984"/>
      <c r="AE111" s="985"/>
      <c r="AF111" s="986" t="s">
        <v>379</v>
      </c>
      <c r="AG111" s="984"/>
      <c r="AH111" s="984"/>
      <c r="AI111" s="984"/>
      <c r="AJ111" s="985"/>
      <c r="AK111" s="986" t="s">
        <v>122</v>
      </c>
      <c r="AL111" s="984"/>
      <c r="AM111" s="984"/>
      <c r="AN111" s="984"/>
      <c r="AO111" s="985"/>
      <c r="AP111" s="987" t="s">
        <v>122</v>
      </c>
      <c r="AQ111" s="988"/>
      <c r="AR111" s="988"/>
      <c r="AS111" s="988"/>
      <c r="AT111" s="989"/>
      <c r="AU111" s="997"/>
      <c r="AV111" s="998"/>
      <c r="AW111" s="998"/>
      <c r="AX111" s="998"/>
      <c r="AY111" s="998"/>
      <c r="AZ111" s="873" t="s">
        <v>421</v>
      </c>
      <c r="BA111" s="808"/>
      <c r="BB111" s="808"/>
      <c r="BC111" s="808"/>
      <c r="BD111" s="808"/>
      <c r="BE111" s="808"/>
      <c r="BF111" s="808"/>
      <c r="BG111" s="808"/>
      <c r="BH111" s="808"/>
      <c r="BI111" s="808"/>
      <c r="BJ111" s="808"/>
      <c r="BK111" s="808"/>
      <c r="BL111" s="808"/>
      <c r="BM111" s="808"/>
      <c r="BN111" s="808"/>
      <c r="BO111" s="808"/>
      <c r="BP111" s="809"/>
      <c r="BQ111" s="874" t="s">
        <v>379</v>
      </c>
      <c r="BR111" s="875"/>
      <c r="BS111" s="875"/>
      <c r="BT111" s="875"/>
      <c r="BU111" s="875"/>
      <c r="BV111" s="875" t="s">
        <v>122</v>
      </c>
      <c r="BW111" s="875"/>
      <c r="BX111" s="875"/>
      <c r="BY111" s="875"/>
      <c r="BZ111" s="875"/>
      <c r="CA111" s="875" t="s">
        <v>422</v>
      </c>
      <c r="CB111" s="875"/>
      <c r="CC111" s="875"/>
      <c r="CD111" s="875"/>
      <c r="CE111" s="875"/>
      <c r="CF111" s="936" t="s">
        <v>379</v>
      </c>
      <c r="CG111" s="937"/>
      <c r="CH111" s="937"/>
      <c r="CI111" s="937"/>
      <c r="CJ111" s="937"/>
      <c r="CK111" s="992"/>
      <c r="CL111" s="879"/>
      <c r="CM111" s="882" t="s">
        <v>423</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422</v>
      </c>
      <c r="DH111" s="875"/>
      <c r="DI111" s="875"/>
      <c r="DJ111" s="875"/>
      <c r="DK111" s="875"/>
      <c r="DL111" s="875" t="s">
        <v>422</v>
      </c>
      <c r="DM111" s="875"/>
      <c r="DN111" s="875"/>
      <c r="DO111" s="875"/>
      <c r="DP111" s="875"/>
      <c r="DQ111" s="875" t="s">
        <v>122</v>
      </c>
      <c r="DR111" s="875"/>
      <c r="DS111" s="875"/>
      <c r="DT111" s="875"/>
      <c r="DU111" s="875"/>
      <c r="DV111" s="852" t="s">
        <v>122</v>
      </c>
      <c r="DW111" s="852"/>
      <c r="DX111" s="852"/>
      <c r="DY111" s="852"/>
      <c r="DZ111" s="853"/>
    </row>
    <row r="112" spans="1:131" s="226" customFormat="1" ht="26.25" customHeight="1" x14ac:dyDescent="0.15">
      <c r="A112" s="977" t="s">
        <v>424</v>
      </c>
      <c r="B112" s="978"/>
      <c r="C112" s="808" t="s">
        <v>425</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122</v>
      </c>
      <c r="AB112" s="838"/>
      <c r="AC112" s="838"/>
      <c r="AD112" s="838"/>
      <c r="AE112" s="839"/>
      <c r="AF112" s="840" t="s">
        <v>122</v>
      </c>
      <c r="AG112" s="838"/>
      <c r="AH112" s="838"/>
      <c r="AI112" s="838"/>
      <c r="AJ112" s="839"/>
      <c r="AK112" s="840" t="s">
        <v>422</v>
      </c>
      <c r="AL112" s="838"/>
      <c r="AM112" s="838"/>
      <c r="AN112" s="838"/>
      <c r="AO112" s="839"/>
      <c r="AP112" s="885" t="s">
        <v>122</v>
      </c>
      <c r="AQ112" s="886"/>
      <c r="AR112" s="886"/>
      <c r="AS112" s="886"/>
      <c r="AT112" s="887"/>
      <c r="AU112" s="997"/>
      <c r="AV112" s="998"/>
      <c r="AW112" s="998"/>
      <c r="AX112" s="998"/>
      <c r="AY112" s="998"/>
      <c r="AZ112" s="873" t="s">
        <v>426</v>
      </c>
      <c r="BA112" s="808"/>
      <c r="BB112" s="808"/>
      <c r="BC112" s="808"/>
      <c r="BD112" s="808"/>
      <c r="BE112" s="808"/>
      <c r="BF112" s="808"/>
      <c r="BG112" s="808"/>
      <c r="BH112" s="808"/>
      <c r="BI112" s="808"/>
      <c r="BJ112" s="808"/>
      <c r="BK112" s="808"/>
      <c r="BL112" s="808"/>
      <c r="BM112" s="808"/>
      <c r="BN112" s="808"/>
      <c r="BO112" s="808"/>
      <c r="BP112" s="809"/>
      <c r="BQ112" s="874">
        <v>720693</v>
      </c>
      <c r="BR112" s="875"/>
      <c r="BS112" s="875"/>
      <c r="BT112" s="875"/>
      <c r="BU112" s="875"/>
      <c r="BV112" s="875">
        <v>672111</v>
      </c>
      <c r="BW112" s="875"/>
      <c r="BX112" s="875"/>
      <c r="BY112" s="875"/>
      <c r="BZ112" s="875"/>
      <c r="CA112" s="875">
        <v>622505</v>
      </c>
      <c r="CB112" s="875"/>
      <c r="CC112" s="875"/>
      <c r="CD112" s="875"/>
      <c r="CE112" s="875"/>
      <c r="CF112" s="936">
        <v>39.799999999999997</v>
      </c>
      <c r="CG112" s="937"/>
      <c r="CH112" s="937"/>
      <c r="CI112" s="937"/>
      <c r="CJ112" s="937"/>
      <c r="CK112" s="992"/>
      <c r="CL112" s="879"/>
      <c r="CM112" s="882" t="s">
        <v>427</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122</v>
      </c>
      <c r="DH112" s="875"/>
      <c r="DI112" s="875"/>
      <c r="DJ112" s="875"/>
      <c r="DK112" s="875"/>
      <c r="DL112" s="875" t="s">
        <v>379</v>
      </c>
      <c r="DM112" s="875"/>
      <c r="DN112" s="875"/>
      <c r="DO112" s="875"/>
      <c r="DP112" s="875"/>
      <c r="DQ112" s="875" t="s">
        <v>379</v>
      </c>
      <c r="DR112" s="875"/>
      <c r="DS112" s="875"/>
      <c r="DT112" s="875"/>
      <c r="DU112" s="875"/>
      <c r="DV112" s="852" t="s">
        <v>379</v>
      </c>
      <c r="DW112" s="852"/>
      <c r="DX112" s="852"/>
      <c r="DY112" s="852"/>
      <c r="DZ112" s="853"/>
    </row>
    <row r="113" spans="1:130" s="226" customFormat="1" ht="26.25" customHeight="1" x14ac:dyDescent="0.15">
      <c r="A113" s="979"/>
      <c r="B113" s="980"/>
      <c r="C113" s="808" t="s">
        <v>428</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62754</v>
      </c>
      <c r="AB113" s="984"/>
      <c r="AC113" s="984"/>
      <c r="AD113" s="984"/>
      <c r="AE113" s="985"/>
      <c r="AF113" s="986">
        <v>62754</v>
      </c>
      <c r="AG113" s="984"/>
      <c r="AH113" s="984"/>
      <c r="AI113" s="984"/>
      <c r="AJ113" s="985"/>
      <c r="AK113" s="986">
        <v>62754</v>
      </c>
      <c r="AL113" s="984"/>
      <c r="AM113" s="984"/>
      <c r="AN113" s="984"/>
      <c r="AO113" s="985"/>
      <c r="AP113" s="987">
        <v>4</v>
      </c>
      <c r="AQ113" s="988"/>
      <c r="AR113" s="988"/>
      <c r="AS113" s="988"/>
      <c r="AT113" s="989"/>
      <c r="AU113" s="997"/>
      <c r="AV113" s="998"/>
      <c r="AW113" s="998"/>
      <c r="AX113" s="998"/>
      <c r="AY113" s="998"/>
      <c r="AZ113" s="873" t="s">
        <v>429</v>
      </c>
      <c r="BA113" s="808"/>
      <c r="BB113" s="808"/>
      <c r="BC113" s="808"/>
      <c r="BD113" s="808"/>
      <c r="BE113" s="808"/>
      <c r="BF113" s="808"/>
      <c r="BG113" s="808"/>
      <c r="BH113" s="808"/>
      <c r="BI113" s="808"/>
      <c r="BJ113" s="808"/>
      <c r="BK113" s="808"/>
      <c r="BL113" s="808"/>
      <c r="BM113" s="808"/>
      <c r="BN113" s="808"/>
      <c r="BO113" s="808"/>
      <c r="BP113" s="809"/>
      <c r="BQ113" s="874">
        <v>62400</v>
      </c>
      <c r="BR113" s="875"/>
      <c r="BS113" s="875"/>
      <c r="BT113" s="875"/>
      <c r="BU113" s="875"/>
      <c r="BV113" s="875">
        <v>53809</v>
      </c>
      <c r="BW113" s="875"/>
      <c r="BX113" s="875"/>
      <c r="BY113" s="875"/>
      <c r="BZ113" s="875"/>
      <c r="CA113" s="875">
        <v>47086</v>
      </c>
      <c r="CB113" s="875"/>
      <c r="CC113" s="875"/>
      <c r="CD113" s="875"/>
      <c r="CE113" s="875"/>
      <c r="CF113" s="936">
        <v>3</v>
      </c>
      <c r="CG113" s="937"/>
      <c r="CH113" s="937"/>
      <c r="CI113" s="937"/>
      <c r="CJ113" s="937"/>
      <c r="CK113" s="992"/>
      <c r="CL113" s="879"/>
      <c r="CM113" s="882" t="s">
        <v>430</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122</v>
      </c>
      <c r="DH113" s="838"/>
      <c r="DI113" s="838"/>
      <c r="DJ113" s="838"/>
      <c r="DK113" s="839"/>
      <c r="DL113" s="840" t="s">
        <v>122</v>
      </c>
      <c r="DM113" s="838"/>
      <c r="DN113" s="838"/>
      <c r="DO113" s="838"/>
      <c r="DP113" s="839"/>
      <c r="DQ113" s="840" t="s">
        <v>122</v>
      </c>
      <c r="DR113" s="838"/>
      <c r="DS113" s="838"/>
      <c r="DT113" s="838"/>
      <c r="DU113" s="839"/>
      <c r="DV113" s="885" t="s">
        <v>379</v>
      </c>
      <c r="DW113" s="886"/>
      <c r="DX113" s="886"/>
      <c r="DY113" s="886"/>
      <c r="DZ113" s="887"/>
    </row>
    <row r="114" spans="1:130" s="226" customFormat="1" ht="26.25" customHeight="1" x14ac:dyDescent="0.15">
      <c r="A114" s="979"/>
      <c r="B114" s="980"/>
      <c r="C114" s="808" t="s">
        <v>431</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7854</v>
      </c>
      <c r="AB114" s="838"/>
      <c r="AC114" s="838"/>
      <c r="AD114" s="838"/>
      <c r="AE114" s="839"/>
      <c r="AF114" s="840">
        <v>9449</v>
      </c>
      <c r="AG114" s="838"/>
      <c r="AH114" s="838"/>
      <c r="AI114" s="838"/>
      <c r="AJ114" s="839"/>
      <c r="AK114" s="840">
        <v>9361</v>
      </c>
      <c r="AL114" s="838"/>
      <c r="AM114" s="838"/>
      <c r="AN114" s="838"/>
      <c r="AO114" s="839"/>
      <c r="AP114" s="885">
        <v>0.6</v>
      </c>
      <c r="AQ114" s="886"/>
      <c r="AR114" s="886"/>
      <c r="AS114" s="886"/>
      <c r="AT114" s="887"/>
      <c r="AU114" s="997"/>
      <c r="AV114" s="998"/>
      <c r="AW114" s="998"/>
      <c r="AX114" s="998"/>
      <c r="AY114" s="998"/>
      <c r="AZ114" s="873" t="s">
        <v>432</v>
      </c>
      <c r="BA114" s="808"/>
      <c r="BB114" s="808"/>
      <c r="BC114" s="808"/>
      <c r="BD114" s="808"/>
      <c r="BE114" s="808"/>
      <c r="BF114" s="808"/>
      <c r="BG114" s="808"/>
      <c r="BH114" s="808"/>
      <c r="BI114" s="808"/>
      <c r="BJ114" s="808"/>
      <c r="BK114" s="808"/>
      <c r="BL114" s="808"/>
      <c r="BM114" s="808"/>
      <c r="BN114" s="808"/>
      <c r="BO114" s="808"/>
      <c r="BP114" s="809"/>
      <c r="BQ114" s="874">
        <v>388073</v>
      </c>
      <c r="BR114" s="875"/>
      <c r="BS114" s="875"/>
      <c r="BT114" s="875"/>
      <c r="BU114" s="875"/>
      <c r="BV114" s="875">
        <v>379378</v>
      </c>
      <c r="BW114" s="875"/>
      <c r="BX114" s="875"/>
      <c r="BY114" s="875"/>
      <c r="BZ114" s="875"/>
      <c r="CA114" s="875">
        <v>343592</v>
      </c>
      <c r="CB114" s="875"/>
      <c r="CC114" s="875"/>
      <c r="CD114" s="875"/>
      <c r="CE114" s="875"/>
      <c r="CF114" s="936">
        <v>22</v>
      </c>
      <c r="CG114" s="937"/>
      <c r="CH114" s="937"/>
      <c r="CI114" s="937"/>
      <c r="CJ114" s="937"/>
      <c r="CK114" s="992"/>
      <c r="CL114" s="879"/>
      <c r="CM114" s="882" t="s">
        <v>433</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379</v>
      </c>
      <c r="DH114" s="838"/>
      <c r="DI114" s="838"/>
      <c r="DJ114" s="838"/>
      <c r="DK114" s="839"/>
      <c r="DL114" s="840" t="s">
        <v>379</v>
      </c>
      <c r="DM114" s="838"/>
      <c r="DN114" s="838"/>
      <c r="DO114" s="838"/>
      <c r="DP114" s="839"/>
      <c r="DQ114" s="840" t="s">
        <v>379</v>
      </c>
      <c r="DR114" s="838"/>
      <c r="DS114" s="838"/>
      <c r="DT114" s="838"/>
      <c r="DU114" s="839"/>
      <c r="DV114" s="885" t="s">
        <v>122</v>
      </c>
      <c r="DW114" s="886"/>
      <c r="DX114" s="886"/>
      <c r="DY114" s="886"/>
      <c r="DZ114" s="887"/>
    </row>
    <row r="115" spans="1:130" s="226" customFormat="1" ht="26.25" customHeight="1" x14ac:dyDescent="0.15">
      <c r="A115" s="979"/>
      <c r="B115" s="980"/>
      <c r="C115" s="808" t="s">
        <v>434</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t="s">
        <v>122</v>
      </c>
      <c r="AB115" s="984"/>
      <c r="AC115" s="984"/>
      <c r="AD115" s="984"/>
      <c r="AE115" s="985"/>
      <c r="AF115" s="986" t="s">
        <v>122</v>
      </c>
      <c r="AG115" s="984"/>
      <c r="AH115" s="984"/>
      <c r="AI115" s="984"/>
      <c r="AJ115" s="985"/>
      <c r="AK115" s="986" t="s">
        <v>379</v>
      </c>
      <c r="AL115" s="984"/>
      <c r="AM115" s="984"/>
      <c r="AN115" s="984"/>
      <c r="AO115" s="985"/>
      <c r="AP115" s="987" t="s">
        <v>122</v>
      </c>
      <c r="AQ115" s="988"/>
      <c r="AR115" s="988"/>
      <c r="AS115" s="988"/>
      <c r="AT115" s="989"/>
      <c r="AU115" s="997"/>
      <c r="AV115" s="998"/>
      <c r="AW115" s="998"/>
      <c r="AX115" s="998"/>
      <c r="AY115" s="998"/>
      <c r="AZ115" s="873" t="s">
        <v>435</v>
      </c>
      <c r="BA115" s="808"/>
      <c r="BB115" s="808"/>
      <c r="BC115" s="808"/>
      <c r="BD115" s="808"/>
      <c r="BE115" s="808"/>
      <c r="BF115" s="808"/>
      <c r="BG115" s="808"/>
      <c r="BH115" s="808"/>
      <c r="BI115" s="808"/>
      <c r="BJ115" s="808"/>
      <c r="BK115" s="808"/>
      <c r="BL115" s="808"/>
      <c r="BM115" s="808"/>
      <c r="BN115" s="808"/>
      <c r="BO115" s="808"/>
      <c r="BP115" s="809"/>
      <c r="BQ115" s="874" t="s">
        <v>122</v>
      </c>
      <c r="BR115" s="875"/>
      <c r="BS115" s="875"/>
      <c r="BT115" s="875"/>
      <c r="BU115" s="875"/>
      <c r="BV115" s="875" t="s">
        <v>122</v>
      </c>
      <c r="BW115" s="875"/>
      <c r="BX115" s="875"/>
      <c r="BY115" s="875"/>
      <c r="BZ115" s="875"/>
      <c r="CA115" s="875" t="s">
        <v>122</v>
      </c>
      <c r="CB115" s="875"/>
      <c r="CC115" s="875"/>
      <c r="CD115" s="875"/>
      <c r="CE115" s="875"/>
      <c r="CF115" s="936" t="s">
        <v>122</v>
      </c>
      <c r="CG115" s="937"/>
      <c r="CH115" s="937"/>
      <c r="CI115" s="937"/>
      <c r="CJ115" s="937"/>
      <c r="CK115" s="992"/>
      <c r="CL115" s="879"/>
      <c r="CM115" s="873" t="s">
        <v>436</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379</v>
      </c>
      <c r="DH115" s="838"/>
      <c r="DI115" s="838"/>
      <c r="DJ115" s="838"/>
      <c r="DK115" s="839"/>
      <c r="DL115" s="840" t="s">
        <v>122</v>
      </c>
      <c r="DM115" s="838"/>
      <c r="DN115" s="838"/>
      <c r="DO115" s="838"/>
      <c r="DP115" s="839"/>
      <c r="DQ115" s="840" t="s">
        <v>122</v>
      </c>
      <c r="DR115" s="838"/>
      <c r="DS115" s="838"/>
      <c r="DT115" s="838"/>
      <c r="DU115" s="839"/>
      <c r="DV115" s="885" t="s">
        <v>122</v>
      </c>
      <c r="DW115" s="886"/>
      <c r="DX115" s="886"/>
      <c r="DY115" s="886"/>
      <c r="DZ115" s="887"/>
    </row>
    <row r="116" spans="1:130" s="226" customFormat="1" ht="26.25" customHeight="1" x14ac:dyDescent="0.15">
      <c r="A116" s="981"/>
      <c r="B116" s="982"/>
      <c r="C116" s="941" t="s">
        <v>437</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422</v>
      </c>
      <c r="AB116" s="838"/>
      <c r="AC116" s="838"/>
      <c r="AD116" s="838"/>
      <c r="AE116" s="839"/>
      <c r="AF116" s="840" t="s">
        <v>122</v>
      </c>
      <c r="AG116" s="838"/>
      <c r="AH116" s="838"/>
      <c r="AI116" s="838"/>
      <c r="AJ116" s="839"/>
      <c r="AK116" s="840" t="s">
        <v>379</v>
      </c>
      <c r="AL116" s="838"/>
      <c r="AM116" s="838"/>
      <c r="AN116" s="838"/>
      <c r="AO116" s="839"/>
      <c r="AP116" s="885" t="s">
        <v>122</v>
      </c>
      <c r="AQ116" s="886"/>
      <c r="AR116" s="886"/>
      <c r="AS116" s="886"/>
      <c r="AT116" s="887"/>
      <c r="AU116" s="997"/>
      <c r="AV116" s="998"/>
      <c r="AW116" s="998"/>
      <c r="AX116" s="998"/>
      <c r="AY116" s="998"/>
      <c r="AZ116" s="924" t="s">
        <v>438</v>
      </c>
      <c r="BA116" s="925"/>
      <c r="BB116" s="925"/>
      <c r="BC116" s="925"/>
      <c r="BD116" s="925"/>
      <c r="BE116" s="925"/>
      <c r="BF116" s="925"/>
      <c r="BG116" s="925"/>
      <c r="BH116" s="925"/>
      <c r="BI116" s="925"/>
      <c r="BJ116" s="925"/>
      <c r="BK116" s="925"/>
      <c r="BL116" s="925"/>
      <c r="BM116" s="925"/>
      <c r="BN116" s="925"/>
      <c r="BO116" s="925"/>
      <c r="BP116" s="926"/>
      <c r="BQ116" s="874" t="s">
        <v>379</v>
      </c>
      <c r="BR116" s="875"/>
      <c r="BS116" s="875"/>
      <c r="BT116" s="875"/>
      <c r="BU116" s="875"/>
      <c r="BV116" s="875" t="s">
        <v>122</v>
      </c>
      <c r="BW116" s="875"/>
      <c r="BX116" s="875"/>
      <c r="BY116" s="875"/>
      <c r="BZ116" s="875"/>
      <c r="CA116" s="875" t="s">
        <v>379</v>
      </c>
      <c r="CB116" s="875"/>
      <c r="CC116" s="875"/>
      <c r="CD116" s="875"/>
      <c r="CE116" s="875"/>
      <c r="CF116" s="936" t="s">
        <v>122</v>
      </c>
      <c r="CG116" s="937"/>
      <c r="CH116" s="937"/>
      <c r="CI116" s="937"/>
      <c r="CJ116" s="937"/>
      <c r="CK116" s="992"/>
      <c r="CL116" s="879"/>
      <c r="CM116" s="882" t="s">
        <v>439</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379</v>
      </c>
      <c r="DH116" s="838"/>
      <c r="DI116" s="838"/>
      <c r="DJ116" s="838"/>
      <c r="DK116" s="839"/>
      <c r="DL116" s="840" t="s">
        <v>379</v>
      </c>
      <c r="DM116" s="838"/>
      <c r="DN116" s="838"/>
      <c r="DO116" s="838"/>
      <c r="DP116" s="839"/>
      <c r="DQ116" s="840" t="s">
        <v>379</v>
      </c>
      <c r="DR116" s="838"/>
      <c r="DS116" s="838"/>
      <c r="DT116" s="838"/>
      <c r="DU116" s="839"/>
      <c r="DV116" s="885" t="s">
        <v>122</v>
      </c>
      <c r="DW116" s="886"/>
      <c r="DX116" s="886"/>
      <c r="DY116" s="886"/>
      <c r="DZ116" s="887"/>
    </row>
    <row r="117" spans="1:130" s="226" customFormat="1" ht="26.25" customHeight="1" x14ac:dyDescent="0.15">
      <c r="A117" s="962" t="s">
        <v>178</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440</v>
      </c>
      <c r="Z117" s="964"/>
      <c r="AA117" s="969">
        <v>355570</v>
      </c>
      <c r="AB117" s="970"/>
      <c r="AC117" s="970"/>
      <c r="AD117" s="970"/>
      <c r="AE117" s="971"/>
      <c r="AF117" s="972">
        <v>337089</v>
      </c>
      <c r="AG117" s="970"/>
      <c r="AH117" s="970"/>
      <c r="AI117" s="970"/>
      <c r="AJ117" s="971"/>
      <c r="AK117" s="972">
        <v>351185</v>
      </c>
      <c r="AL117" s="970"/>
      <c r="AM117" s="970"/>
      <c r="AN117" s="970"/>
      <c r="AO117" s="971"/>
      <c r="AP117" s="973"/>
      <c r="AQ117" s="974"/>
      <c r="AR117" s="974"/>
      <c r="AS117" s="974"/>
      <c r="AT117" s="975"/>
      <c r="AU117" s="997"/>
      <c r="AV117" s="998"/>
      <c r="AW117" s="998"/>
      <c r="AX117" s="998"/>
      <c r="AY117" s="998"/>
      <c r="AZ117" s="924" t="s">
        <v>441</v>
      </c>
      <c r="BA117" s="925"/>
      <c r="BB117" s="925"/>
      <c r="BC117" s="925"/>
      <c r="BD117" s="925"/>
      <c r="BE117" s="925"/>
      <c r="BF117" s="925"/>
      <c r="BG117" s="925"/>
      <c r="BH117" s="925"/>
      <c r="BI117" s="925"/>
      <c r="BJ117" s="925"/>
      <c r="BK117" s="925"/>
      <c r="BL117" s="925"/>
      <c r="BM117" s="925"/>
      <c r="BN117" s="925"/>
      <c r="BO117" s="925"/>
      <c r="BP117" s="926"/>
      <c r="BQ117" s="874" t="s">
        <v>122</v>
      </c>
      <c r="BR117" s="875"/>
      <c r="BS117" s="875"/>
      <c r="BT117" s="875"/>
      <c r="BU117" s="875"/>
      <c r="BV117" s="875" t="s">
        <v>122</v>
      </c>
      <c r="BW117" s="875"/>
      <c r="BX117" s="875"/>
      <c r="BY117" s="875"/>
      <c r="BZ117" s="875"/>
      <c r="CA117" s="875" t="s">
        <v>122</v>
      </c>
      <c r="CB117" s="875"/>
      <c r="CC117" s="875"/>
      <c r="CD117" s="875"/>
      <c r="CE117" s="875"/>
      <c r="CF117" s="936" t="s">
        <v>122</v>
      </c>
      <c r="CG117" s="937"/>
      <c r="CH117" s="937"/>
      <c r="CI117" s="937"/>
      <c r="CJ117" s="937"/>
      <c r="CK117" s="992"/>
      <c r="CL117" s="879"/>
      <c r="CM117" s="882" t="s">
        <v>442</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122</v>
      </c>
      <c r="DH117" s="838"/>
      <c r="DI117" s="838"/>
      <c r="DJ117" s="838"/>
      <c r="DK117" s="839"/>
      <c r="DL117" s="840" t="s">
        <v>122</v>
      </c>
      <c r="DM117" s="838"/>
      <c r="DN117" s="838"/>
      <c r="DO117" s="838"/>
      <c r="DP117" s="839"/>
      <c r="DQ117" s="840" t="s">
        <v>122</v>
      </c>
      <c r="DR117" s="838"/>
      <c r="DS117" s="838"/>
      <c r="DT117" s="838"/>
      <c r="DU117" s="839"/>
      <c r="DV117" s="885" t="s">
        <v>122</v>
      </c>
      <c r="DW117" s="886"/>
      <c r="DX117" s="886"/>
      <c r="DY117" s="886"/>
      <c r="DZ117" s="887"/>
    </row>
    <row r="118" spans="1:130" s="226" customFormat="1" ht="26.25" customHeight="1" x14ac:dyDescent="0.15">
      <c r="A118" s="962" t="s">
        <v>415</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413</v>
      </c>
      <c r="AB118" s="963"/>
      <c r="AC118" s="963"/>
      <c r="AD118" s="963"/>
      <c r="AE118" s="964"/>
      <c r="AF118" s="965" t="s">
        <v>296</v>
      </c>
      <c r="AG118" s="963"/>
      <c r="AH118" s="963"/>
      <c r="AI118" s="963"/>
      <c r="AJ118" s="964"/>
      <c r="AK118" s="965" t="s">
        <v>295</v>
      </c>
      <c r="AL118" s="963"/>
      <c r="AM118" s="963"/>
      <c r="AN118" s="963"/>
      <c r="AO118" s="964"/>
      <c r="AP118" s="966" t="s">
        <v>414</v>
      </c>
      <c r="AQ118" s="967"/>
      <c r="AR118" s="967"/>
      <c r="AS118" s="967"/>
      <c r="AT118" s="968"/>
      <c r="AU118" s="997"/>
      <c r="AV118" s="998"/>
      <c r="AW118" s="998"/>
      <c r="AX118" s="998"/>
      <c r="AY118" s="998"/>
      <c r="AZ118" s="940" t="s">
        <v>443</v>
      </c>
      <c r="BA118" s="941"/>
      <c r="BB118" s="941"/>
      <c r="BC118" s="941"/>
      <c r="BD118" s="941"/>
      <c r="BE118" s="941"/>
      <c r="BF118" s="941"/>
      <c r="BG118" s="941"/>
      <c r="BH118" s="941"/>
      <c r="BI118" s="941"/>
      <c r="BJ118" s="941"/>
      <c r="BK118" s="941"/>
      <c r="BL118" s="941"/>
      <c r="BM118" s="941"/>
      <c r="BN118" s="941"/>
      <c r="BO118" s="941"/>
      <c r="BP118" s="942"/>
      <c r="BQ118" s="943" t="s">
        <v>122</v>
      </c>
      <c r="BR118" s="906"/>
      <c r="BS118" s="906"/>
      <c r="BT118" s="906"/>
      <c r="BU118" s="906"/>
      <c r="BV118" s="906" t="s">
        <v>122</v>
      </c>
      <c r="BW118" s="906"/>
      <c r="BX118" s="906"/>
      <c r="BY118" s="906"/>
      <c r="BZ118" s="906"/>
      <c r="CA118" s="906" t="s">
        <v>379</v>
      </c>
      <c r="CB118" s="906"/>
      <c r="CC118" s="906"/>
      <c r="CD118" s="906"/>
      <c r="CE118" s="906"/>
      <c r="CF118" s="936" t="s">
        <v>122</v>
      </c>
      <c r="CG118" s="937"/>
      <c r="CH118" s="937"/>
      <c r="CI118" s="937"/>
      <c r="CJ118" s="937"/>
      <c r="CK118" s="992"/>
      <c r="CL118" s="879"/>
      <c r="CM118" s="882" t="s">
        <v>444</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122</v>
      </c>
      <c r="DH118" s="838"/>
      <c r="DI118" s="838"/>
      <c r="DJ118" s="838"/>
      <c r="DK118" s="839"/>
      <c r="DL118" s="840" t="s">
        <v>122</v>
      </c>
      <c r="DM118" s="838"/>
      <c r="DN118" s="838"/>
      <c r="DO118" s="838"/>
      <c r="DP118" s="839"/>
      <c r="DQ118" s="840" t="s">
        <v>122</v>
      </c>
      <c r="DR118" s="838"/>
      <c r="DS118" s="838"/>
      <c r="DT118" s="838"/>
      <c r="DU118" s="839"/>
      <c r="DV118" s="885" t="s">
        <v>122</v>
      </c>
      <c r="DW118" s="886"/>
      <c r="DX118" s="886"/>
      <c r="DY118" s="886"/>
      <c r="DZ118" s="887"/>
    </row>
    <row r="119" spans="1:130" s="226" customFormat="1" ht="26.25" customHeight="1" x14ac:dyDescent="0.15">
      <c r="A119" s="876" t="s">
        <v>418</v>
      </c>
      <c r="B119" s="877"/>
      <c r="C119" s="952" t="s">
        <v>419</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122</v>
      </c>
      <c r="AB119" s="956"/>
      <c r="AC119" s="956"/>
      <c r="AD119" s="956"/>
      <c r="AE119" s="957"/>
      <c r="AF119" s="958" t="s">
        <v>122</v>
      </c>
      <c r="AG119" s="956"/>
      <c r="AH119" s="956"/>
      <c r="AI119" s="956"/>
      <c r="AJ119" s="957"/>
      <c r="AK119" s="958" t="s">
        <v>122</v>
      </c>
      <c r="AL119" s="956"/>
      <c r="AM119" s="956"/>
      <c r="AN119" s="956"/>
      <c r="AO119" s="957"/>
      <c r="AP119" s="959" t="s">
        <v>122</v>
      </c>
      <c r="AQ119" s="960"/>
      <c r="AR119" s="960"/>
      <c r="AS119" s="960"/>
      <c r="AT119" s="961"/>
      <c r="AU119" s="999"/>
      <c r="AV119" s="1000"/>
      <c r="AW119" s="1000"/>
      <c r="AX119" s="1000"/>
      <c r="AY119" s="1000"/>
      <c r="AZ119" s="257" t="s">
        <v>178</v>
      </c>
      <c r="BA119" s="257"/>
      <c r="BB119" s="257"/>
      <c r="BC119" s="257"/>
      <c r="BD119" s="257"/>
      <c r="BE119" s="257"/>
      <c r="BF119" s="257"/>
      <c r="BG119" s="257"/>
      <c r="BH119" s="257"/>
      <c r="BI119" s="257"/>
      <c r="BJ119" s="257"/>
      <c r="BK119" s="257"/>
      <c r="BL119" s="257"/>
      <c r="BM119" s="257"/>
      <c r="BN119" s="257"/>
      <c r="BO119" s="938" t="s">
        <v>445</v>
      </c>
      <c r="BP119" s="939"/>
      <c r="BQ119" s="943">
        <v>3328943</v>
      </c>
      <c r="BR119" s="906"/>
      <c r="BS119" s="906"/>
      <c r="BT119" s="906"/>
      <c r="BU119" s="906"/>
      <c r="BV119" s="906">
        <v>3178801</v>
      </c>
      <c r="BW119" s="906"/>
      <c r="BX119" s="906"/>
      <c r="BY119" s="906"/>
      <c r="BZ119" s="906"/>
      <c r="CA119" s="906">
        <v>3140402</v>
      </c>
      <c r="CB119" s="906"/>
      <c r="CC119" s="906"/>
      <c r="CD119" s="906"/>
      <c r="CE119" s="906"/>
      <c r="CF119" s="804"/>
      <c r="CG119" s="805"/>
      <c r="CH119" s="805"/>
      <c r="CI119" s="805"/>
      <c r="CJ119" s="895"/>
      <c r="CK119" s="993"/>
      <c r="CL119" s="881"/>
      <c r="CM119" s="899" t="s">
        <v>446</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122</v>
      </c>
      <c r="DH119" s="821"/>
      <c r="DI119" s="821"/>
      <c r="DJ119" s="821"/>
      <c r="DK119" s="822"/>
      <c r="DL119" s="823" t="s">
        <v>122</v>
      </c>
      <c r="DM119" s="821"/>
      <c r="DN119" s="821"/>
      <c r="DO119" s="821"/>
      <c r="DP119" s="822"/>
      <c r="DQ119" s="823" t="s">
        <v>122</v>
      </c>
      <c r="DR119" s="821"/>
      <c r="DS119" s="821"/>
      <c r="DT119" s="821"/>
      <c r="DU119" s="822"/>
      <c r="DV119" s="909" t="s">
        <v>122</v>
      </c>
      <c r="DW119" s="910"/>
      <c r="DX119" s="910"/>
      <c r="DY119" s="910"/>
      <c r="DZ119" s="911"/>
    </row>
    <row r="120" spans="1:130" s="226" customFormat="1" ht="26.25" customHeight="1" x14ac:dyDescent="0.15">
      <c r="A120" s="878"/>
      <c r="B120" s="879"/>
      <c r="C120" s="882" t="s">
        <v>423</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122</v>
      </c>
      <c r="AB120" s="838"/>
      <c r="AC120" s="838"/>
      <c r="AD120" s="838"/>
      <c r="AE120" s="839"/>
      <c r="AF120" s="840" t="s">
        <v>122</v>
      </c>
      <c r="AG120" s="838"/>
      <c r="AH120" s="838"/>
      <c r="AI120" s="838"/>
      <c r="AJ120" s="839"/>
      <c r="AK120" s="840" t="s">
        <v>122</v>
      </c>
      <c r="AL120" s="838"/>
      <c r="AM120" s="838"/>
      <c r="AN120" s="838"/>
      <c r="AO120" s="839"/>
      <c r="AP120" s="885" t="s">
        <v>379</v>
      </c>
      <c r="AQ120" s="886"/>
      <c r="AR120" s="886"/>
      <c r="AS120" s="886"/>
      <c r="AT120" s="887"/>
      <c r="AU120" s="944" t="s">
        <v>447</v>
      </c>
      <c r="AV120" s="945"/>
      <c r="AW120" s="945"/>
      <c r="AX120" s="945"/>
      <c r="AY120" s="946"/>
      <c r="AZ120" s="921" t="s">
        <v>448</v>
      </c>
      <c r="BA120" s="866"/>
      <c r="BB120" s="866"/>
      <c r="BC120" s="866"/>
      <c r="BD120" s="866"/>
      <c r="BE120" s="866"/>
      <c r="BF120" s="866"/>
      <c r="BG120" s="866"/>
      <c r="BH120" s="866"/>
      <c r="BI120" s="866"/>
      <c r="BJ120" s="866"/>
      <c r="BK120" s="866"/>
      <c r="BL120" s="866"/>
      <c r="BM120" s="866"/>
      <c r="BN120" s="866"/>
      <c r="BO120" s="866"/>
      <c r="BP120" s="867"/>
      <c r="BQ120" s="922">
        <v>2360272</v>
      </c>
      <c r="BR120" s="903"/>
      <c r="BS120" s="903"/>
      <c r="BT120" s="903"/>
      <c r="BU120" s="903"/>
      <c r="BV120" s="903">
        <v>2705463</v>
      </c>
      <c r="BW120" s="903"/>
      <c r="BX120" s="903"/>
      <c r="BY120" s="903"/>
      <c r="BZ120" s="903"/>
      <c r="CA120" s="903">
        <v>3246610</v>
      </c>
      <c r="CB120" s="903"/>
      <c r="CC120" s="903"/>
      <c r="CD120" s="903"/>
      <c r="CE120" s="903"/>
      <c r="CF120" s="927">
        <v>207.5</v>
      </c>
      <c r="CG120" s="928"/>
      <c r="CH120" s="928"/>
      <c r="CI120" s="928"/>
      <c r="CJ120" s="928"/>
      <c r="CK120" s="929" t="s">
        <v>449</v>
      </c>
      <c r="CL120" s="913"/>
      <c r="CM120" s="913"/>
      <c r="CN120" s="913"/>
      <c r="CO120" s="914"/>
      <c r="CP120" s="933" t="s">
        <v>395</v>
      </c>
      <c r="CQ120" s="934"/>
      <c r="CR120" s="934"/>
      <c r="CS120" s="934"/>
      <c r="CT120" s="934"/>
      <c r="CU120" s="934"/>
      <c r="CV120" s="934"/>
      <c r="CW120" s="934"/>
      <c r="CX120" s="934"/>
      <c r="CY120" s="934"/>
      <c r="CZ120" s="934"/>
      <c r="DA120" s="934"/>
      <c r="DB120" s="934"/>
      <c r="DC120" s="934"/>
      <c r="DD120" s="934"/>
      <c r="DE120" s="934"/>
      <c r="DF120" s="935"/>
      <c r="DG120" s="922">
        <v>720693</v>
      </c>
      <c r="DH120" s="903"/>
      <c r="DI120" s="903"/>
      <c r="DJ120" s="903"/>
      <c r="DK120" s="903"/>
      <c r="DL120" s="903">
        <v>672111</v>
      </c>
      <c r="DM120" s="903"/>
      <c r="DN120" s="903"/>
      <c r="DO120" s="903"/>
      <c r="DP120" s="903"/>
      <c r="DQ120" s="903">
        <v>622505</v>
      </c>
      <c r="DR120" s="903"/>
      <c r="DS120" s="903"/>
      <c r="DT120" s="903"/>
      <c r="DU120" s="903"/>
      <c r="DV120" s="904">
        <v>39.799999999999997</v>
      </c>
      <c r="DW120" s="904"/>
      <c r="DX120" s="904"/>
      <c r="DY120" s="904"/>
      <c r="DZ120" s="905"/>
    </row>
    <row r="121" spans="1:130" s="226" customFormat="1" ht="26.25" customHeight="1" x14ac:dyDescent="0.15">
      <c r="A121" s="878"/>
      <c r="B121" s="879"/>
      <c r="C121" s="924" t="s">
        <v>450</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122</v>
      </c>
      <c r="AB121" s="838"/>
      <c r="AC121" s="838"/>
      <c r="AD121" s="838"/>
      <c r="AE121" s="839"/>
      <c r="AF121" s="840" t="s">
        <v>122</v>
      </c>
      <c r="AG121" s="838"/>
      <c r="AH121" s="838"/>
      <c r="AI121" s="838"/>
      <c r="AJ121" s="839"/>
      <c r="AK121" s="840" t="s">
        <v>122</v>
      </c>
      <c r="AL121" s="838"/>
      <c r="AM121" s="838"/>
      <c r="AN121" s="838"/>
      <c r="AO121" s="839"/>
      <c r="AP121" s="885" t="s">
        <v>379</v>
      </c>
      <c r="AQ121" s="886"/>
      <c r="AR121" s="886"/>
      <c r="AS121" s="886"/>
      <c r="AT121" s="887"/>
      <c r="AU121" s="947"/>
      <c r="AV121" s="948"/>
      <c r="AW121" s="948"/>
      <c r="AX121" s="948"/>
      <c r="AY121" s="949"/>
      <c r="AZ121" s="873" t="s">
        <v>451</v>
      </c>
      <c r="BA121" s="808"/>
      <c r="BB121" s="808"/>
      <c r="BC121" s="808"/>
      <c r="BD121" s="808"/>
      <c r="BE121" s="808"/>
      <c r="BF121" s="808"/>
      <c r="BG121" s="808"/>
      <c r="BH121" s="808"/>
      <c r="BI121" s="808"/>
      <c r="BJ121" s="808"/>
      <c r="BK121" s="808"/>
      <c r="BL121" s="808"/>
      <c r="BM121" s="808"/>
      <c r="BN121" s="808"/>
      <c r="BO121" s="808"/>
      <c r="BP121" s="809"/>
      <c r="BQ121" s="874" t="s">
        <v>379</v>
      </c>
      <c r="BR121" s="875"/>
      <c r="BS121" s="875"/>
      <c r="BT121" s="875"/>
      <c r="BU121" s="875"/>
      <c r="BV121" s="875" t="s">
        <v>122</v>
      </c>
      <c r="BW121" s="875"/>
      <c r="BX121" s="875"/>
      <c r="BY121" s="875"/>
      <c r="BZ121" s="875"/>
      <c r="CA121" s="875" t="s">
        <v>122</v>
      </c>
      <c r="CB121" s="875"/>
      <c r="CC121" s="875"/>
      <c r="CD121" s="875"/>
      <c r="CE121" s="875"/>
      <c r="CF121" s="936" t="s">
        <v>379</v>
      </c>
      <c r="CG121" s="937"/>
      <c r="CH121" s="937"/>
      <c r="CI121" s="937"/>
      <c r="CJ121" s="937"/>
      <c r="CK121" s="930"/>
      <c r="CL121" s="916"/>
      <c r="CM121" s="916"/>
      <c r="CN121" s="916"/>
      <c r="CO121" s="917"/>
      <c r="CP121" s="896" t="s">
        <v>393</v>
      </c>
      <c r="CQ121" s="897"/>
      <c r="CR121" s="897"/>
      <c r="CS121" s="897"/>
      <c r="CT121" s="897"/>
      <c r="CU121" s="897"/>
      <c r="CV121" s="897"/>
      <c r="CW121" s="897"/>
      <c r="CX121" s="897"/>
      <c r="CY121" s="897"/>
      <c r="CZ121" s="897"/>
      <c r="DA121" s="897"/>
      <c r="DB121" s="897"/>
      <c r="DC121" s="897"/>
      <c r="DD121" s="897"/>
      <c r="DE121" s="897"/>
      <c r="DF121" s="898"/>
      <c r="DG121" s="874" t="s">
        <v>122</v>
      </c>
      <c r="DH121" s="875"/>
      <c r="DI121" s="875"/>
      <c r="DJ121" s="875"/>
      <c r="DK121" s="875"/>
      <c r="DL121" s="875" t="s">
        <v>379</v>
      </c>
      <c r="DM121" s="875"/>
      <c r="DN121" s="875"/>
      <c r="DO121" s="875"/>
      <c r="DP121" s="875"/>
      <c r="DQ121" s="875" t="s">
        <v>122</v>
      </c>
      <c r="DR121" s="875"/>
      <c r="DS121" s="875"/>
      <c r="DT121" s="875"/>
      <c r="DU121" s="875"/>
      <c r="DV121" s="852" t="s">
        <v>379</v>
      </c>
      <c r="DW121" s="852"/>
      <c r="DX121" s="852"/>
      <c r="DY121" s="852"/>
      <c r="DZ121" s="853"/>
    </row>
    <row r="122" spans="1:130" s="226" customFormat="1" ht="26.25" customHeight="1" x14ac:dyDescent="0.15">
      <c r="A122" s="878"/>
      <c r="B122" s="879"/>
      <c r="C122" s="882" t="s">
        <v>433</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379</v>
      </c>
      <c r="AB122" s="838"/>
      <c r="AC122" s="838"/>
      <c r="AD122" s="838"/>
      <c r="AE122" s="839"/>
      <c r="AF122" s="840" t="s">
        <v>122</v>
      </c>
      <c r="AG122" s="838"/>
      <c r="AH122" s="838"/>
      <c r="AI122" s="838"/>
      <c r="AJ122" s="839"/>
      <c r="AK122" s="840" t="s">
        <v>122</v>
      </c>
      <c r="AL122" s="838"/>
      <c r="AM122" s="838"/>
      <c r="AN122" s="838"/>
      <c r="AO122" s="839"/>
      <c r="AP122" s="885" t="s">
        <v>122</v>
      </c>
      <c r="AQ122" s="886"/>
      <c r="AR122" s="886"/>
      <c r="AS122" s="886"/>
      <c r="AT122" s="887"/>
      <c r="AU122" s="947"/>
      <c r="AV122" s="948"/>
      <c r="AW122" s="948"/>
      <c r="AX122" s="948"/>
      <c r="AY122" s="949"/>
      <c r="AZ122" s="940" t="s">
        <v>452</v>
      </c>
      <c r="BA122" s="941"/>
      <c r="BB122" s="941"/>
      <c r="BC122" s="941"/>
      <c r="BD122" s="941"/>
      <c r="BE122" s="941"/>
      <c r="BF122" s="941"/>
      <c r="BG122" s="941"/>
      <c r="BH122" s="941"/>
      <c r="BI122" s="941"/>
      <c r="BJ122" s="941"/>
      <c r="BK122" s="941"/>
      <c r="BL122" s="941"/>
      <c r="BM122" s="941"/>
      <c r="BN122" s="941"/>
      <c r="BO122" s="941"/>
      <c r="BP122" s="942"/>
      <c r="BQ122" s="943">
        <v>2370323</v>
      </c>
      <c r="BR122" s="906"/>
      <c r="BS122" s="906"/>
      <c r="BT122" s="906"/>
      <c r="BU122" s="906"/>
      <c r="BV122" s="906">
        <v>2250121</v>
      </c>
      <c r="BW122" s="906"/>
      <c r="BX122" s="906"/>
      <c r="BY122" s="906"/>
      <c r="BZ122" s="906"/>
      <c r="CA122" s="906">
        <v>2311853</v>
      </c>
      <c r="CB122" s="906"/>
      <c r="CC122" s="906"/>
      <c r="CD122" s="906"/>
      <c r="CE122" s="906"/>
      <c r="CF122" s="907">
        <v>147.80000000000001</v>
      </c>
      <c r="CG122" s="908"/>
      <c r="CH122" s="908"/>
      <c r="CI122" s="908"/>
      <c r="CJ122" s="908"/>
      <c r="CK122" s="930"/>
      <c r="CL122" s="916"/>
      <c r="CM122" s="916"/>
      <c r="CN122" s="916"/>
      <c r="CO122" s="917"/>
      <c r="CP122" s="896" t="s">
        <v>392</v>
      </c>
      <c r="CQ122" s="897"/>
      <c r="CR122" s="897"/>
      <c r="CS122" s="897"/>
      <c r="CT122" s="897"/>
      <c r="CU122" s="897"/>
      <c r="CV122" s="897"/>
      <c r="CW122" s="897"/>
      <c r="CX122" s="897"/>
      <c r="CY122" s="897"/>
      <c r="CZ122" s="897"/>
      <c r="DA122" s="897"/>
      <c r="DB122" s="897"/>
      <c r="DC122" s="897"/>
      <c r="DD122" s="897"/>
      <c r="DE122" s="897"/>
      <c r="DF122" s="898"/>
      <c r="DG122" s="874" t="s">
        <v>379</v>
      </c>
      <c r="DH122" s="875"/>
      <c r="DI122" s="875"/>
      <c r="DJ122" s="875"/>
      <c r="DK122" s="875"/>
      <c r="DL122" s="875" t="s">
        <v>379</v>
      </c>
      <c r="DM122" s="875"/>
      <c r="DN122" s="875"/>
      <c r="DO122" s="875"/>
      <c r="DP122" s="875"/>
      <c r="DQ122" s="875" t="s">
        <v>122</v>
      </c>
      <c r="DR122" s="875"/>
      <c r="DS122" s="875"/>
      <c r="DT122" s="875"/>
      <c r="DU122" s="875"/>
      <c r="DV122" s="852" t="s">
        <v>122</v>
      </c>
      <c r="DW122" s="852"/>
      <c r="DX122" s="852"/>
      <c r="DY122" s="852"/>
      <c r="DZ122" s="853"/>
    </row>
    <row r="123" spans="1:130" s="226" customFormat="1" ht="26.25" customHeight="1" x14ac:dyDescent="0.15">
      <c r="A123" s="878"/>
      <c r="B123" s="879"/>
      <c r="C123" s="882" t="s">
        <v>439</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379</v>
      </c>
      <c r="AB123" s="838"/>
      <c r="AC123" s="838"/>
      <c r="AD123" s="838"/>
      <c r="AE123" s="839"/>
      <c r="AF123" s="840" t="s">
        <v>379</v>
      </c>
      <c r="AG123" s="838"/>
      <c r="AH123" s="838"/>
      <c r="AI123" s="838"/>
      <c r="AJ123" s="839"/>
      <c r="AK123" s="840" t="s">
        <v>122</v>
      </c>
      <c r="AL123" s="838"/>
      <c r="AM123" s="838"/>
      <c r="AN123" s="838"/>
      <c r="AO123" s="839"/>
      <c r="AP123" s="885" t="s">
        <v>379</v>
      </c>
      <c r="AQ123" s="886"/>
      <c r="AR123" s="886"/>
      <c r="AS123" s="886"/>
      <c r="AT123" s="887"/>
      <c r="AU123" s="950"/>
      <c r="AV123" s="951"/>
      <c r="AW123" s="951"/>
      <c r="AX123" s="951"/>
      <c r="AY123" s="951"/>
      <c r="AZ123" s="257" t="s">
        <v>178</v>
      </c>
      <c r="BA123" s="257"/>
      <c r="BB123" s="257"/>
      <c r="BC123" s="257"/>
      <c r="BD123" s="257"/>
      <c r="BE123" s="257"/>
      <c r="BF123" s="257"/>
      <c r="BG123" s="257"/>
      <c r="BH123" s="257"/>
      <c r="BI123" s="257"/>
      <c r="BJ123" s="257"/>
      <c r="BK123" s="257"/>
      <c r="BL123" s="257"/>
      <c r="BM123" s="257"/>
      <c r="BN123" s="257"/>
      <c r="BO123" s="938" t="s">
        <v>453</v>
      </c>
      <c r="BP123" s="939"/>
      <c r="BQ123" s="893">
        <v>4730595</v>
      </c>
      <c r="BR123" s="894"/>
      <c r="BS123" s="894"/>
      <c r="BT123" s="894"/>
      <c r="BU123" s="894"/>
      <c r="BV123" s="894">
        <v>4955584</v>
      </c>
      <c r="BW123" s="894"/>
      <c r="BX123" s="894"/>
      <c r="BY123" s="894"/>
      <c r="BZ123" s="894"/>
      <c r="CA123" s="894">
        <v>5558463</v>
      </c>
      <c r="CB123" s="894"/>
      <c r="CC123" s="894"/>
      <c r="CD123" s="894"/>
      <c r="CE123" s="894"/>
      <c r="CF123" s="804"/>
      <c r="CG123" s="805"/>
      <c r="CH123" s="805"/>
      <c r="CI123" s="805"/>
      <c r="CJ123" s="895"/>
      <c r="CK123" s="930"/>
      <c r="CL123" s="916"/>
      <c r="CM123" s="916"/>
      <c r="CN123" s="916"/>
      <c r="CO123" s="917"/>
      <c r="CP123" s="896" t="s">
        <v>394</v>
      </c>
      <c r="CQ123" s="897"/>
      <c r="CR123" s="897"/>
      <c r="CS123" s="897"/>
      <c r="CT123" s="897"/>
      <c r="CU123" s="897"/>
      <c r="CV123" s="897"/>
      <c r="CW123" s="897"/>
      <c r="CX123" s="897"/>
      <c r="CY123" s="897"/>
      <c r="CZ123" s="897"/>
      <c r="DA123" s="897"/>
      <c r="DB123" s="897"/>
      <c r="DC123" s="897"/>
      <c r="DD123" s="897"/>
      <c r="DE123" s="897"/>
      <c r="DF123" s="898"/>
      <c r="DG123" s="837" t="s">
        <v>122</v>
      </c>
      <c r="DH123" s="838"/>
      <c r="DI123" s="838"/>
      <c r="DJ123" s="838"/>
      <c r="DK123" s="839"/>
      <c r="DL123" s="840" t="s">
        <v>122</v>
      </c>
      <c r="DM123" s="838"/>
      <c r="DN123" s="838"/>
      <c r="DO123" s="838"/>
      <c r="DP123" s="839"/>
      <c r="DQ123" s="840" t="s">
        <v>122</v>
      </c>
      <c r="DR123" s="838"/>
      <c r="DS123" s="838"/>
      <c r="DT123" s="838"/>
      <c r="DU123" s="839"/>
      <c r="DV123" s="885" t="s">
        <v>122</v>
      </c>
      <c r="DW123" s="886"/>
      <c r="DX123" s="886"/>
      <c r="DY123" s="886"/>
      <c r="DZ123" s="887"/>
    </row>
    <row r="124" spans="1:130" s="226" customFormat="1" ht="26.25" customHeight="1" thickBot="1" x14ac:dyDescent="0.2">
      <c r="A124" s="878"/>
      <c r="B124" s="879"/>
      <c r="C124" s="882" t="s">
        <v>442</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122</v>
      </c>
      <c r="AB124" s="838"/>
      <c r="AC124" s="838"/>
      <c r="AD124" s="838"/>
      <c r="AE124" s="839"/>
      <c r="AF124" s="840" t="s">
        <v>122</v>
      </c>
      <c r="AG124" s="838"/>
      <c r="AH124" s="838"/>
      <c r="AI124" s="838"/>
      <c r="AJ124" s="839"/>
      <c r="AK124" s="840" t="s">
        <v>122</v>
      </c>
      <c r="AL124" s="838"/>
      <c r="AM124" s="838"/>
      <c r="AN124" s="838"/>
      <c r="AO124" s="839"/>
      <c r="AP124" s="885" t="s">
        <v>122</v>
      </c>
      <c r="AQ124" s="886"/>
      <c r="AR124" s="886"/>
      <c r="AS124" s="886"/>
      <c r="AT124" s="887"/>
      <c r="AU124" s="888" t="s">
        <v>454</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t="s">
        <v>122</v>
      </c>
      <c r="BR124" s="892"/>
      <c r="BS124" s="892"/>
      <c r="BT124" s="892"/>
      <c r="BU124" s="892"/>
      <c r="BV124" s="892" t="s">
        <v>122</v>
      </c>
      <c r="BW124" s="892"/>
      <c r="BX124" s="892"/>
      <c r="BY124" s="892"/>
      <c r="BZ124" s="892"/>
      <c r="CA124" s="892" t="s">
        <v>379</v>
      </c>
      <c r="CB124" s="892"/>
      <c r="CC124" s="892"/>
      <c r="CD124" s="892"/>
      <c r="CE124" s="892"/>
      <c r="CF124" s="782"/>
      <c r="CG124" s="783"/>
      <c r="CH124" s="783"/>
      <c r="CI124" s="783"/>
      <c r="CJ124" s="923"/>
      <c r="CK124" s="931"/>
      <c r="CL124" s="931"/>
      <c r="CM124" s="931"/>
      <c r="CN124" s="931"/>
      <c r="CO124" s="932"/>
      <c r="CP124" s="896" t="s">
        <v>455</v>
      </c>
      <c r="CQ124" s="897"/>
      <c r="CR124" s="897"/>
      <c r="CS124" s="897"/>
      <c r="CT124" s="897"/>
      <c r="CU124" s="897"/>
      <c r="CV124" s="897"/>
      <c r="CW124" s="897"/>
      <c r="CX124" s="897"/>
      <c r="CY124" s="897"/>
      <c r="CZ124" s="897"/>
      <c r="DA124" s="897"/>
      <c r="DB124" s="897"/>
      <c r="DC124" s="897"/>
      <c r="DD124" s="897"/>
      <c r="DE124" s="897"/>
      <c r="DF124" s="898"/>
      <c r="DG124" s="820" t="s">
        <v>122</v>
      </c>
      <c r="DH124" s="821"/>
      <c r="DI124" s="821"/>
      <c r="DJ124" s="821"/>
      <c r="DK124" s="822"/>
      <c r="DL124" s="823" t="s">
        <v>122</v>
      </c>
      <c r="DM124" s="821"/>
      <c r="DN124" s="821"/>
      <c r="DO124" s="821"/>
      <c r="DP124" s="822"/>
      <c r="DQ124" s="823" t="s">
        <v>122</v>
      </c>
      <c r="DR124" s="821"/>
      <c r="DS124" s="821"/>
      <c r="DT124" s="821"/>
      <c r="DU124" s="822"/>
      <c r="DV124" s="909" t="s">
        <v>122</v>
      </c>
      <c r="DW124" s="910"/>
      <c r="DX124" s="910"/>
      <c r="DY124" s="910"/>
      <c r="DZ124" s="911"/>
    </row>
    <row r="125" spans="1:130" s="226" customFormat="1" ht="26.25" customHeight="1" x14ac:dyDescent="0.15">
      <c r="A125" s="878"/>
      <c r="B125" s="879"/>
      <c r="C125" s="882" t="s">
        <v>444</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122</v>
      </c>
      <c r="AB125" s="838"/>
      <c r="AC125" s="838"/>
      <c r="AD125" s="838"/>
      <c r="AE125" s="839"/>
      <c r="AF125" s="840" t="s">
        <v>122</v>
      </c>
      <c r="AG125" s="838"/>
      <c r="AH125" s="838"/>
      <c r="AI125" s="838"/>
      <c r="AJ125" s="839"/>
      <c r="AK125" s="840" t="s">
        <v>122</v>
      </c>
      <c r="AL125" s="838"/>
      <c r="AM125" s="838"/>
      <c r="AN125" s="838"/>
      <c r="AO125" s="839"/>
      <c r="AP125" s="885" t="s">
        <v>122</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456</v>
      </c>
      <c r="CL125" s="913"/>
      <c r="CM125" s="913"/>
      <c r="CN125" s="913"/>
      <c r="CO125" s="914"/>
      <c r="CP125" s="921" t="s">
        <v>457</v>
      </c>
      <c r="CQ125" s="866"/>
      <c r="CR125" s="866"/>
      <c r="CS125" s="866"/>
      <c r="CT125" s="866"/>
      <c r="CU125" s="866"/>
      <c r="CV125" s="866"/>
      <c r="CW125" s="866"/>
      <c r="CX125" s="866"/>
      <c r="CY125" s="866"/>
      <c r="CZ125" s="866"/>
      <c r="DA125" s="866"/>
      <c r="DB125" s="866"/>
      <c r="DC125" s="866"/>
      <c r="DD125" s="866"/>
      <c r="DE125" s="866"/>
      <c r="DF125" s="867"/>
      <c r="DG125" s="922" t="s">
        <v>379</v>
      </c>
      <c r="DH125" s="903"/>
      <c r="DI125" s="903"/>
      <c r="DJ125" s="903"/>
      <c r="DK125" s="903"/>
      <c r="DL125" s="903" t="s">
        <v>379</v>
      </c>
      <c r="DM125" s="903"/>
      <c r="DN125" s="903"/>
      <c r="DO125" s="903"/>
      <c r="DP125" s="903"/>
      <c r="DQ125" s="903" t="s">
        <v>379</v>
      </c>
      <c r="DR125" s="903"/>
      <c r="DS125" s="903"/>
      <c r="DT125" s="903"/>
      <c r="DU125" s="903"/>
      <c r="DV125" s="904" t="s">
        <v>379</v>
      </c>
      <c r="DW125" s="904"/>
      <c r="DX125" s="904"/>
      <c r="DY125" s="904"/>
      <c r="DZ125" s="905"/>
    </row>
    <row r="126" spans="1:130" s="226" customFormat="1" ht="26.25" customHeight="1" thickBot="1" x14ac:dyDescent="0.2">
      <c r="A126" s="878"/>
      <c r="B126" s="879"/>
      <c r="C126" s="882" t="s">
        <v>446</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379</v>
      </c>
      <c r="AB126" s="838"/>
      <c r="AC126" s="838"/>
      <c r="AD126" s="838"/>
      <c r="AE126" s="839"/>
      <c r="AF126" s="840" t="s">
        <v>379</v>
      </c>
      <c r="AG126" s="838"/>
      <c r="AH126" s="838"/>
      <c r="AI126" s="838"/>
      <c r="AJ126" s="839"/>
      <c r="AK126" s="840" t="s">
        <v>122</v>
      </c>
      <c r="AL126" s="838"/>
      <c r="AM126" s="838"/>
      <c r="AN126" s="838"/>
      <c r="AO126" s="839"/>
      <c r="AP126" s="885" t="s">
        <v>379</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458</v>
      </c>
      <c r="CQ126" s="808"/>
      <c r="CR126" s="808"/>
      <c r="CS126" s="808"/>
      <c r="CT126" s="808"/>
      <c r="CU126" s="808"/>
      <c r="CV126" s="808"/>
      <c r="CW126" s="808"/>
      <c r="CX126" s="808"/>
      <c r="CY126" s="808"/>
      <c r="CZ126" s="808"/>
      <c r="DA126" s="808"/>
      <c r="DB126" s="808"/>
      <c r="DC126" s="808"/>
      <c r="DD126" s="808"/>
      <c r="DE126" s="808"/>
      <c r="DF126" s="809"/>
      <c r="DG126" s="874" t="s">
        <v>379</v>
      </c>
      <c r="DH126" s="875"/>
      <c r="DI126" s="875"/>
      <c r="DJ126" s="875"/>
      <c r="DK126" s="875"/>
      <c r="DL126" s="875" t="s">
        <v>122</v>
      </c>
      <c r="DM126" s="875"/>
      <c r="DN126" s="875"/>
      <c r="DO126" s="875"/>
      <c r="DP126" s="875"/>
      <c r="DQ126" s="875" t="s">
        <v>122</v>
      </c>
      <c r="DR126" s="875"/>
      <c r="DS126" s="875"/>
      <c r="DT126" s="875"/>
      <c r="DU126" s="875"/>
      <c r="DV126" s="852" t="s">
        <v>379</v>
      </c>
      <c r="DW126" s="852"/>
      <c r="DX126" s="852"/>
      <c r="DY126" s="852"/>
      <c r="DZ126" s="853"/>
    </row>
    <row r="127" spans="1:130" s="226" customFormat="1" ht="26.25" customHeight="1" x14ac:dyDescent="0.15">
      <c r="A127" s="880"/>
      <c r="B127" s="881"/>
      <c r="C127" s="899" t="s">
        <v>459</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122</v>
      </c>
      <c r="AB127" s="838"/>
      <c r="AC127" s="838"/>
      <c r="AD127" s="838"/>
      <c r="AE127" s="839"/>
      <c r="AF127" s="840" t="s">
        <v>122</v>
      </c>
      <c r="AG127" s="838"/>
      <c r="AH127" s="838"/>
      <c r="AI127" s="838"/>
      <c r="AJ127" s="839"/>
      <c r="AK127" s="840" t="s">
        <v>379</v>
      </c>
      <c r="AL127" s="838"/>
      <c r="AM127" s="838"/>
      <c r="AN127" s="838"/>
      <c r="AO127" s="839"/>
      <c r="AP127" s="885" t="s">
        <v>122</v>
      </c>
      <c r="AQ127" s="886"/>
      <c r="AR127" s="886"/>
      <c r="AS127" s="886"/>
      <c r="AT127" s="887"/>
      <c r="AU127" s="262"/>
      <c r="AV127" s="262"/>
      <c r="AW127" s="262"/>
      <c r="AX127" s="902" t="s">
        <v>460</v>
      </c>
      <c r="AY127" s="870"/>
      <c r="AZ127" s="870"/>
      <c r="BA127" s="870"/>
      <c r="BB127" s="870"/>
      <c r="BC127" s="870"/>
      <c r="BD127" s="870"/>
      <c r="BE127" s="871"/>
      <c r="BF127" s="869" t="s">
        <v>461</v>
      </c>
      <c r="BG127" s="870"/>
      <c r="BH127" s="870"/>
      <c r="BI127" s="870"/>
      <c r="BJ127" s="870"/>
      <c r="BK127" s="870"/>
      <c r="BL127" s="871"/>
      <c r="BM127" s="869" t="s">
        <v>462</v>
      </c>
      <c r="BN127" s="870"/>
      <c r="BO127" s="870"/>
      <c r="BP127" s="870"/>
      <c r="BQ127" s="870"/>
      <c r="BR127" s="870"/>
      <c r="BS127" s="871"/>
      <c r="BT127" s="869" t="s">
        <v>463</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464</v>
      </c>
      <c r="CQ127" s="808"/>
      <c r="CR127" s="808"/>
      <c r="CS127" s="808"/>
      <c r="CT127" s="808"/>
      <c r="CU127" s="808"/>
      <c r="CV127" s="808"/>
      <c r="CW127" s="808"/>
      <c r="CX127" s="808"/>
      <c r="CY127" s="808"/>
      <c r="CZ127" s="808"/>
      <c r="DA127" s="808"/>
      <c r="DB127" s="808"/>
      <c r="DC127" s="808"/>
      <c r="DD127" s="808"/>
      <c r="DE127" s="808"/>
      <c r="DF127" s="809"/>
      <c r="DG127" s="874" t="s">
        <v>122</v>
      </c>
      <c r="DH127" s="875"/>
      <c r="DI127" s="875"/>
      <c r="DJ127" s="875"/>
      <c r="DK127" s="875"/>
      <c r="DL127" s="875" t="s">
        <v>122</v>
      </c>
      <c r="DM127" s="875"/>
      <c r="DN127" s="875"/>
      <c r="DO127" s="875"/>
      <c r="DP127" s="875"/>
      <c r="DQ127" s="875" t="s">
        <v>122</v>
      </c>
      <c r="DR127" s="875"/>
      <c r="DS127" s="875"/>
      <c r="DT127" s="875"/>
      <c r="DU127" s="875"/>
      <c r="DV127" s="852" t="s">
        <v>122</v>
      </c>
      <c r="DW127" s="852"/>
      <c r="DX127" s="852"/>
      <c r="DY127" s="852"/>
      <c r="DZ127" s="853"/>
    </row>
    <row r="128" spans="1:130" s="226" customFormat="1" ht="26.25" customHeight="1" thickBot="1" x14ac:dyDescent="0.2">
      <c r="A128" s="854" t="s">
        <v>465</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466</v>
      </c>
      <c r="X128" s="856"/>
      <c r="Y128" s="856"/>
      <c r="Z128" s="857"/>
      <c r="AA128" s="858" t="s">
        <v>379</v>
      </c>
      <c r="AB128" s="859"/>
      <c r="AC128" s="859"/>
      <c r="AD128" s="859"/>
      <c r="AE128" s="860"/>
      <c r="AF128" s="861" t="s">
        <v>379</v>
      </c>
      <c r="AG128" s="859"/>
      <c r="AH128" s="859"/>
      <c r="AI128" s="859"/>
      <c r="AJ128" s="860"/>
      <c r="AK128" s="861" t="s">
        <v>122</v>
      </c>
      <c r="AL128" s="859"/>
      <c r="AM128" s="859"/>
      <c r="AN128" s="859"/>
      <c r="AO128" s="860"/>
      <c r="AP128" s="862"/>
      <c r="AQ128" s="863"/>
      <c r="AR128" s="863"/>
      <c r="AS128" s="863"/>
      <c r="AT128" s="864"/>
      <c r="AU128" s="262"/>
      <c r="AV128" s="262"/>
      <c r="AW128" s="262"/>
      <c r="AX128" s="865" t="s">
        <v>467</v>
      </c>
      <c r="AY128" s="866"/>
      <c r="AZ128" s="866"/>
      <c r="BA128" s="866"/>
      <c r="BB128" s="866"/>
      <c r="BC128" s="866"/>
      <c r="BD128" s="866"/>
      <c r="BE128" s="867"/>
      <c r="BF128" s="844" t="s">
        <v>122</v>
      </c>
      <c r="BG128" s="845"/>
      <c r="BH128" s="845"/>
      <c r="BI128" s="845"/>
      <c r="BJ128" s="845"/>
      <c r="BK128" s="845"/>
      <c r="BL128" s="868"/>
      <c r="BM128" s="844">
        <v>15</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468</v>
      </c>
      <c r="CQ128" s="786"/>
      <c r="CR128" s="786"/>
      <c r="CS128" s="786"/>
      <c r="CT128" s="786"/>
      <c r="CU128" s="786"/>
      <c r="CV128" s="786"/>
      <c r="CW128" s="786"/>
      <c r="CX128" s="786"/>
      <c r="CY128" s="786"/>
      <c r="CZ128" s="786"/>
      <c r="DA128" s="786"/>
      <c r="DB128" s="786"/>
      <c r="DC128" s="786"/>
      <c r="DD128" s="786"/>
      <c r="DE128" s="786"/>
      <c r="DF128" s="787"/>
      <c r="DG128" s="848" t="s">
        <v>122</v>
      </c>
      <c r="DH128" s="849"/>
      <c r="DI128" s="849"/>
      <c r="DJ128" s="849"/>
      <c r="DK128" s="849"/>
      <c r="DL128" s="849" t="s">
        <v>122</v>
      </c>
      <c r="DM128" s="849"/>
      <c r="DN128" s="849"/>
      <c r="DO128" s="849"/>
      <c r="DP128" s="849"/>
      <c r="DQ128" s="849" t="s">
        <v>122</v>
      </c>
      <c r="DR128" s="849"/>
      <c r="DS128" s="849"/>
      <c r="DT128" s="849"/>
      <c r="DU128" s="849"/>
      <c r="DV128" s="850" t="s">
        <v>122</v>
      </c>
      <c r="DW128" s="850"/>
      <c r="DX128" s="850"/>
      <c r="DY128" s="850"/>
      <c r="DZ128" s="851"/>
    </row>
    <row r="129" spans="1:131" s="226" customFormat="1" ht="26.25" customHeight="1" x14ac:dyDescent="0.15">
      <c r="A129" s="832" t="s">
        <v>101</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469</v>
      </c>
      <c r="X129" s="835"/>
      <c r="Y129" s="835"/>
      <c r="Z129" s="836"/>
      <c r="AA129" s="837">
        <v>1892739</v>
      </c>
      <c r="AB129" s="838"/>
      <c r="AC129" s="838"/>
      <c r="AD129" s="838"/>
      <c r="AE129" s="839"/>
      <c r="AF129" s="840">
        <v>1869591</v>
      </c>
      <c r="AG129" s="838"/>
      <c r="AH129" s="838"/>
      <c r="AI129" s="838"/>
      <c r="AJ129" s="839"/>
      <c r="AK129" s="840">
        <v>1811471</v>
      </c>
      <c r="AL129" s="838"/>
      <c r="AM129" s="838"/>
      <c r="AN129" s="838"/>
      <c r="AO129" s="839"/>
      <c r="AP129" s="841"/>
      <c r="AQ129" s="842"/>
      <c r="AR129" s="842"/>
      <c r="AS129" s="842"/>
      <c r="AT129" s="843"/>
      <c r="AU129" s="264"/>
      <c r="AV129" s="264"/>
      <c r="AW129" s="264"/>
      <c r="AX129" s="807" t="s">
        <v>470</v>
      </c>
      <c r="AY129" s="808"/>
      <c r="AZ129" s="808"/>
      <c r="BA129" s="808"/>
      <c r="BB129" s="808"/>
      <c r="BC129" s="808"/>
      <c r="BD129" s="808"/>
      <c r="BE129" s="809"/>
      <c r="BF129" s="827" t="s">
        <v>122</v>
      </c>
      <c r="BG129" s="828"/>
      <c r="BH129" s="828"/>
      <c r="BI129" s="828"/>
      <c r="BJ129" s="828"/>
      <c r="BK129" s="828"/>
      <c r="BL129" s="829"/>
      <c r="BM129" s="827">
        <v>20</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832" t="s">
        <v>471</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472</v>
      </c>
      <c r="X130" s="835"/>
      <c r="Y130" s="835"/>
      <c r="Z130" s="836"/>
      <c r="AA130" s="837">
        <v>274469</v>
      </c>
      <c r="AB130" s="838"/>
      <c r="AC130" s="838"/>
      <c r="AD130" s="838"/>
      <c r="AE130" s="839"/>
      <c r="AF130" s="840">
        <v>251753</v>
      </c>
      <c r="AG130" s="838"/>
      <c r="AH130" s="838"/>
      <c r="AI130" s="838"/>
      <c r="AJ130" s="839"/>
      <c r="AK130" s="840">
        <v>246992</v>
      </c>
      <c r="AL130" s="838"/>
      <c r="AM130" s="838"/>
      <c r="AN130" s="838"/>
      <c r="AO130" s="839"/>
      <c r="AP130" s="841"/>
      <c r="AQ130" s="842"/>
      <c r="AR130" s="842"/>
      <c r="AS130" s="842"/>
      <c r="AT130" s="843"/>
      <c r="AU130" s="264"/>
      <c r="AV130" s="264"/>
      <c r="AW130" s="264"/>
      <c r="AX130" s="807" t="s">
        <v>473</v>
      </c>
      <c r="AY130" s="808"/>
      <c r="AZ130" s="808"/>
      <c r="BA130" s="808"/>
      <c r="BB130" s="808"/>
      <c r="BC130" s="808"/>
      <c r="BD130" s="808"/>
      <c r="BE130" s="809"/>
      <c r="BF130" s="810">
        <v>5.6</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474</v>
      </c>
      <c r="X131" s="818"/>
      <c r="Y131" s="818"/>
      <c r="Z131" s="819"/>
      <c r="AA131" s="820">
        <v>1618270</v>
      </c>
      <c r="AB131" s="821"/>
      <c r="AC131" s="821"/>
      <c r="AD131" s="821"/>
      <c r="AE131" s="822"/>
      <c r="AF131" s="823">
        <v>1617838</v>
      </c>
      <c r="AG131" s="821"/>
      <c r="AH131" s="821"/>
      <c r="AI131" s="821"/>
      <c r="AJ131" s="822"/>
      <c r="AK131" s="823">
        <v>1564479</v>
      </c>
      <c r="AL131" s="821"/>
      <c r="AM131" s="821"/>
      <c r="AN131" s="821"/>
      <c r="AO131" s="822"/>
      <c r="AP131" s="824"/>
      <c r="AQ131" s="825"/>
      <c r="AR131" s="825"/>
      <c r="AS131" s="825"/>
      <c r="AT131" s="826"/>
      <c r="AU131" s="264"/>
      <c r="AV131" s="264"/>
      <c r="AW131" s="264"/>
      <c r="AX131" s="785" t="s">
        <v>475</v>
      </c>
      <c r="AY131" s="786"/>
      <c r="AZ131" s="786"/>
      <c r="BA131" s="786"/>
      <c r="BB131" s="786"/>
      <c r="BC131" s="786"/>
      <c r="BD131" s="786"/>
      <c r="BE131" s="787"/>
      <c r="BF131" s="788" t="s">
        <v>122</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94" t="s">
        <v>476</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477</v>
      </c>
      <c r="W132" s="798"/>
      <c r="X132" s="798"/>
      <c r="Y132" s="798"/>
      <c r="Z132" s="799"/>
      <c r="AA132" s="800">
        <v>5.011586447</v>
      </c>
      <c r="AB132" s="801"/>
      <c r="AC132" s="801"/>
      <c r="AD132" s="801"/>
      <c r="AE132" s="802"/>
      <c r="AF132" s="803">
        <v>5.2746937579999997</v>
      </c>
      <c r="AG132" s="801"/>
      <c r="AH132" s="801"/>
      <c r="AI132" s="801"/>
      <c r="AJ132" s="802"/>
      <c r="AK132" s="803">
        <v>6.659916816</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478</v>
      </c>
      <c r="W133" s="777"/>
      <c r="X133" s="777"/>
      <c r="Y133" s="777"/>
      <c r="Z133" s="778"/>
      <c r="AA133" s="779">
        <v>5.8</v>
      </c>
      <c r="AB133" s="780"/>
      <c r="AC133" s="780"/>
      <c r="AD133" s="780"/>
      <c r="AE133" s="781"/>
      <c r="AF133" s="779">
        <v>5.4</v>
      </c>
      <c r="AG133" s="780"/>
      <c r="AH133" s="780"/>
      <c r="AI133" s="780"/>
      <c r="AJ133" s="781"/>
      <c r="AK133" s="779">
        <v>5.6</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Yr6uTLWTa7GdfKkQlXIEhkaYAv/hiJoVlYf+XQTPDOxpJ2Ah4bIrql2RzT6kUaP1ROrPr88llqU9x+B48S97oA==" saltValue="bZ9nmkiFhTgf5rWzIcFCU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479</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mLPM0Uto+iPL62N1lOIMZJjLwvtF/MO1xOIdy62f75EDduW/XP3/7flIZ37x+/4i7S2MRwhmpVlYl8yS9P10AQ==" saltValue="HKl+TnFRht/igWGe0FB7a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DWD2VPVsn7d3heCwrNZnqQ/VOWYx/1L5EZC+ugG34GpP7mxrFak9Xx8cJvk7bb58/RE+2KOuW7lItaMU+ChPmg==" saltValue="rsSOwO001KIcv/snzE7sd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480</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481</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1" t="s">
        <v>482</v>
      </c>
      <c r="AP7" s="283"/>
      <c r="AQ7" s="284" t="s">
        <v>483</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2"/>
      <c r="AP8" s="289" t="s">
        <v>484</v>
      </c>
      <c r="AQ8" s="290" t="s">
        <v>485</v>
      </c>
      <c r="AR8" s="291" t="s">
        <v>486</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5" t="s">
        <v>487</v>
      </c>
      <c r="AL9" s="1206"/>
      <c r="AM9" s="1206"/>
      <c r="AN9" s="1207"/>
      <c r="AO9" s="292">
        <v>543845</v>
      </c>
      <c r="AP9" s="292">
        <v>200164</v>
      </c>
      <c r="AQ9" s="293">
        <v>216903</v>
      </c>
      <c r="AR9" s="294">
        <v>-7.7</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5" t="s">
        <v>488</v>
      </c>
      <c r="AL10" s="1206"/>
      <c r="AM10" s="1206"/>
      <c r="AN10" s="1207"/>
      <c r="AO10" s="295">
        <v>15588</v>
      </c>
      <c r="AP10" s="295">
        <v>5737</v>
      </c>
      <c r="AQ10" s="296">
        <v>28917</v>
      </c>
      <c r="AR10" s="297">
        <v>-80.2</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5" t="s">
        <v>489</v>
      </c>
      <c r="AL11" s="1206"/>
      <c r="AM11" s="1206"/>
      <c r="AN11" s="1207"/>
      <c r="AO11" s="295">
        <v>60380</v>
      </c>
      <c r="AP11" s="295">
        <v>22223</v>
      </c>
      <c r="AQ11" s="296">
        <v>25458</v>
      </c>
      <c r="AR11" s="297">
        <v>-12.7</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5" t="s">
        <v>490</v>
      </c>
      <c r="AL12" s="1206"/>
      <c r="AM12" s="1206"/>
      <c r="AN12" s="1207"/>
      <c r="AO12" s="295" t="s">
        <v>491</v>
      </c>
      <c r="AP12" s="295" t="s">
        <v>491</v>
      </c>
      <c r="AQ12" s="296">
        <v>3963</v>
      </c>
      <c r="AR12" s="297" t="s">
        <v>491</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5" t="s">
        <v>492</v>
      </c>
      <c r="AL13" s="1206"/>
      <c r="AM13" s="1206"/>
      <c r="AN13" s="1207"/>
      <c r="AO13" s="295" t="s">
        <v>491</v>
      </c>
      <c r="AP13" s="295" t="s">
        <v>491</v>
      </c>
      <c r="AQ13" s="296" t="s">
        <v>491</v>
      </c>
      <c r="AR13" s="297" t="s">
        <v>491</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5" t="s">
        <v>493</v>
      </c>
      <c r="AL14" s="1206"/>
      <c r="AM14" s="1206"/>
      <c r="AN14" s="1207"/>
      <c r="AO14" s="295" t="s">
        <v>491</v>
      </c>
      <c r="AP14" s="295" t="s">
        <v>491</v>
      </c>
      <c r="AQ14" s="296">
        <v>8580</v>
      </c>
      <c r="AR14" s="297" t="s">
        <v>491</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5" t="s">
        <v>494</v>
      </c>
      <c r="AL15" s="1206"/>
      <c r="AM15" s="1206"/>
      <c r="AN15" s="1207"/>
      <c r="AO15" s="295">
        <v>35790</v>
      </c>
      <c r="AP15" s="295">
        <v>13173</v>
      </c>
      <c r="AQ15" s="296">
        <v>5076</v>
      </c>
      <c r="AR15" s="297">
        <v>159.5</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8" t="s">
        <v>495</v>
      </c>
      <c r="AL16" s="1209"/>
      <c r="AM16" s="1209"/>
      <c r="AN16" s="1210"/>
      <c r="AO16" s="295">
        <v>-58785</v>
      </c>
      <c r="AP16" s="295">
        <v>-21636</v>
      </c>
      <c r="AQ16" s="296">
        <v>-20614</v>
      </c>
      <c r="AR16" s="297">
        <v>5</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8" t="s">
        <v>178</v>
      </c>
      <c r="AL17" s="1209"/>
      <c r="AM17" s="1209"/>
      <c r="AN17" s="1210"/>
      <c r="AO17" s="295">
        <v>596818</v>
      </c>
      <c r="AP17" s="295">
        <v>219661</v>
      </c>
      <c r="AQ17" s="296">
        <v>268284</v>
      </c>
      <c r="AR17" s="297">
        <v>-18.100000000000001</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496</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497</v>
      </c>
      <c r="AP20" s="303" t="s">
        <v>498</v>
      </c>
      <c r="AQ20" s="304" t="s">
        <v>499</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2" t="s">
        <v>500</v>
      </c>
      <c r="AL21" s="1203"/>
      <c r="AM21" s="1203"/>
      <c r="AN21" s="1204"/>
      <c r="AO21" s="307">
        <v>21.35</v>
      </c>
      <c r="AP21" s="308">
        <v>24.83</v>
      </c>
      <c r="AQ21" s="309">
        <v>-3.48</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2" t="s">
        <v>501</v>
      </c>
      <c r="AL22" s="1203"/>
      <c r="AM22" s="1203"/>
      <c r="AN22" s="1204"/>
      <c r="AO22" s="312">
        <v>100</v>
      </c>
      <c r="AP22" s="313">
        <v>94</v>
      </c>
      <c r="AQ22" s="314">
        <v>6</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502</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503</v>
      </c>
      <c r="AO27" s="273"/>
      <c r="AP27" s="273"/>
      <c r="AQ27" s="273"/>
      <c r="AR27" s="273"/>
      <c r="AS27" s="273"/>
      <c r="AT27" s="273"/>
    </row>
    <row r="28" spans="1:46" ht="17.25" x14ac:dyDescent="0.15">
      <c r="A28" s="274" t="s">
        <v>504</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505</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1" t="s">
        <v>482</v>
      </c>
      <c r="AP30" s="283"/>
      <c r="AQ30" s="284" t="s">
        <v>483</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2"/>
      <c r="AP31" s="289" t="s">
        <v>484</v>
      </c>
      <c r="AQ31" s="290" t="s">
        <v>485</v>
      </c>
      <c r="AR31" s="291" t="s">
        <v>486</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3" t="s">
        <v>506</v>
      </c>
      <c r="AL32" s="1194"/>
      <c r="AM32" s="1194"/>
      <c r="AN32" s="1195"/>
      <c r="AO32" s="322">
        <v>279070</v>
      </c>
      <c r="AP32" s="322">
        <v>102713</v>
      </c>
      <c r="AQ32" s="323">
        <v>153879</v>
      </c>
      <c r="AR32" s="324">
        <v>-33.299999999999997</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3" t="s">
        <v>507</v>
      </c>
      <c r="AL33" s="1194"/>
      <c r="AM33" s="1194"/>
      <c r="AN33" s="1195"/>
      <c r="AO33" s="322" t="s">
        <v>491</v>
      </c>
      <c r="AP33" s="322" t="s">
        <v>491</v>
      </c>
      <c r="AQ33" s="323" t="s">
        <v>491</v>
      </c>
      <c r="AR33" s="324" t="s">
        <v>491</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3" t="s">
        <v>508</v>
      </c>
      <c r="AL34" s="1194"/>
      <c r="AM34" s="1194"/>
      <c r="AN34" s="1195"/>
      <c r="AO34" s="322" t="s">
        <v>491</v>
      </c>
      <c r="AP34" s="322" t="s">
        <v>491</v>
      </c>
      <c r="AQ34" s="323" t="s">
        <v>491</v>
      </c>
      <c r="AR34" s="324" t="s">
        <v>491</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3" t="s">
        <v>509</v>
      </c>
      <c r="AL35" s="1194"/>
      <c r="AM35" s="1194"/>
      <c r="AN35" s="1195"/>
      <c r="AO35" s="322">
        <v>62754</v>
      </c>
      <c r="AP35" s="322">
        <v>23097</v>
      </c>
      <c r="AQ35" s="323">
        <v>28293</v>
      </c>
      <c r="AR35" s="324">
        <v>-18.399999999999999</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3" t="s">
        <v>510</v>
      </c>
      <c r="AL36" s="1194"/>
      <c r="AM36" s="1194"/>
      <c r="AN36" s="1195"/>
      <c r="AO36" s="322">
        <v>9361</v>
      </c>
      <c r="AP36" s="322">
        <v>3445</v>
      </c>
      <c r="AQ36" s="323">
        <v>5342</v>
      </c>
      <c r="AR36" s="324">
        <v>-35.5</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3" t="s">
        <v>511</v>
      </c>
      <c r="AL37" s="1194"/>
      <c r="AM37" s="1194"/>
      <c r="AN37" s="1195"/>
      <c r="AO37" s="322" t="s">
        <v>491</v>
      </c>
      <c r="AP37" s="322" t="s">
        <v>491</v>
      </c>
      <c r="AQ37" s="323">
        <v>1875</v>
      </c>
      <c r="AR37" s="324" t="s">
        <v>491</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6" t="s">
        <v>512</v>
      </c>
      <c r="AL38" s="1197"/>
      <c r="AM38" s="1197"/>
      <c r="AN38" s="1198"/>
      <c r="AO38" s="325" t="s">
        <v>491</v>
      </c>
      <c r="AP38" s="325" t="s">
        <v>491</v>
      </c>
      <c r="AQ38" s="326">
        <v>54</v>
      </c>
      <c r="AR38" s="314" t="s">
        <v>491</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6" t="s">
        <v>513</v>
      </c>
      <c r="AL39" s="1197"/>
      <c r="AM39" s="1197"/>
      <c r="AN39" s="1198"/>
      <c r="AO39" s="322" t="s">
        <v>491</v>
      </c>
      <c r="AP39" s="322" t="s">
        <v>491</v>
      </c>
      <c r="AQ39" s="323">
        <v>-7130</v>
      </c>
      <c r="AR39" s="324" t="s">
        <v>491</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3" t="s">
        <v>514</v>
      </c>
      <c r="AL40" s="1194"/>
      <c r="AM40" s="1194"/>
      <c r="AN40" s="1195"/>
      <c r="AO40" s="322">
        <v>-246992</v>
      </c>
      <c r="AP40" s="322">
        <v>-90906</v>
      </c>
      <c r="AQ40" s="323">
        <v>-136382</v>
      </c>
      <c r="AR40" s="324">
        <v>-33.299999999999997</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99" t="s">
        <v>290</v>
      </c>
      <c r="AL41" s="1200"/>
      <c r="AM41" s="1200"/>
      <c r="AN41" s="1201"/>
      <c r="AO41" s="322">
        <v>104193</v>
      </c>
      <c r="AP41" s="322">
        <v>38349</v>
      </c>
      <c r="AQ41" s="323">
        <v>45930</v>
      </c>
      <c r="AR41" s="324">
        <v>-16.5</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515</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516</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517</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6" t="s">
        <v>482</v>
      </c>
      <c r="AN49" s="1188" t="s">
        <v>518</v>
      </c>
      <c r="AO49" s="1189"/>
      <c r="AP49" s="1189"/>
      <c r="AQ49" s="1189"/>
      <c r="AR49" s="1190"/>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7"/>
      <c r="AN50" s="338" t="s">
        <v>519</v>
      </c>
      <c r="AO50" s="339" t="s">
        <v>520</v>
      </c>
      <c r="AP50" s="340" t="s">
        <v>521</v>
      </c>
      <c r="AQ50" s="341" t="s">
        <v>522</v>
      </c>
      <c r="AR50" s="342" t="s">
        <v>523</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524</v>
      </c>
      <c r="AL51" s="335"/>
      <c r="AM51" s="343">
        <v>2767818</v>
      </c>
      <c r="AN51" s="344">
        <v>1000296</v>
      </c>
      <c r="AO51" s="345">
        <v>184.4</v>
      </c>
      <c r="AP51" s="346">
        <v>316331</v>
      </c>
      <c r="AQ51" s="347">
        <v>38.6</v>
      </c>
      <c r="AR51" s="348">
        <v>145.80000000000001</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525</v>
      </c>
      <c r="AM52" s="351">
        <v>501097</v>
      </c>
      <c r="AN52" s="352">
        <v>181098</v>
      </c>
      <c r="AO52" s="353">
        <v>94.8</v>
      </c>
      <c r="AP52" s="354">
        <v>106387</v>
      </c>
      <c r="AQ52" s="355">
        <v>22.8</v>
      </c>
      <c r="AR52" s="356">
        <v>72</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526</v>
      </c>
      <c r="AL53" s="335"/>
      <c r="AM53" s="343">
        <v>1434590</v>
      </c>
      <c r="AN53" s="344">
        <v>523764</v>
      </c>
      <c r="AO53" s="345">
        <v>-47.6</v>
      </c>
      <c r="AP53" s="346">
        <v>333013</v>
      </c>
      <c r="AQ53" s="347">
        <v>5.3</v>
      </c>
      <c r="AR53" s="348">
        <v>-52.9</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525</v>
      </c>
      <c r="AM54" s="351">
        <v>228108</v>
      </c>
      <c r="AN54" s="352">
        <v>83281</v>
      </c>
      <c r="AO54" s="353">
        <v>-54</v>
      </c>
      <c r="AP54" s="354">
        <v>126732</v>
      </c>
      <c r="AQ54" s="355">
        <v>19.100000000000001</v>
      </c>
      <c r="AR54" s="356">
        <v>-73.099999999999994</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527</v>
      </c>
      <c r="AL55" s="335"/>
      <c r="AM55" s="343">
        <v>3535207</v>
      </c>
      <c r="AN55" s="344">
        <v>1279481</v>
      </c>
      <c r="AO55" s="345">
        <v>144.30000000000001</v>
      </c>
      <c r="AP55" s="346">
        <v>280458</v>
      </c>
      <c r="AQ55" s="347">
        <v>-15.8</v>
      </c>
      <c r="AR55" s="348">
        <v>160.1</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525</v>
      </c>
      <c r="AM56" s="351">
        <v>239835</v>
      </c>
      <c r="AN56" s="352">
        <v>86802</v>
      </c>
      <c r="AO56" s="353">
        <v>4.2</v>
      </c>
      <c r="AP56" s="354">
        <v>127286</v>
      </c>
      <c r="AQ56" s="355">
        <v>0.4</v>
      </c>
      <c r="AR56" s="356">
        <v>3.8</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528</v>
      </c>
      <c r="AL57" s="335"/>
      <c r="AM57" s="343">
        <v>2385687</v>
      </c>
      <c r="AN57" s="344">
        <v>871643</v>
      </c>
      <c r="AO57" s="345">
        <v>-31.9</v>
      </c>
      <c r="AP57" s="346">
        <v>310300</v>
      </c>
      <c r="AQ57" s="347">
        <v>10.6</v>
      </c>
      <c r="AR57" s="348">
        <v>-42.5</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525</v>
      </c>
      <c r="AM58" s="351">
        <v>243995</v>
      </c>
      <c r="AN58" s="352">
        <v>89147</v>
      </c>
      <c r="AO58" s="353">
        <v>2.7</v>
      </c>
      <c r="AP58" s="354">
        <v>157576</v>
      </c>
      <c r="AQ58" s="355">
        <v>23.8</v>
      </c>
      <c r="AR58" s="356">
        <v>-21.1</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529</v>
      </c>
      <c r="AL59" s="335"/>
      <c r="AM59" s="343">
        <v>2576841</v>
      </c>
      <c r="AN59" s="344">
        <v>948414</v>
      </c>
      <c r="AO59" s="345">
        <v>8.8000000000000007</v>
      </c>
      <c r="AP59" s="346">
        <v>317319</v>
      </c>
      <c r="AQ59" s="347">
        <v>2.2999999999999998</v>
      </c>
      <c r="AR59" s="348">
        <v>6.5</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525</v>
      </c>
      <c r="AM60" s="351">
        <v>267601</v>
      </c>
      <c r="AN60" s="352">
        <v>98491</v>
      </c>
      <c r="AO60" s="353">
        <v>10.5</v>
      </c>
      <c r="AP60" s="354">
        <v>164214</v>
      </c>
      <c r="AQ60" s="355">
        <v>4.2</v>
      </c>
      <c r="AR60" s="356">
        <v>6.3</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530</v>
      </c>
      <c r="AL61" s="357"/>
      <c r="AM61" s="358">
        <v>2540029</v>
      </c>
      <c r="AN61" s="359">
        <v>924720</v>
      </c>
      <c r="AO61" s="360">
        <v>51.6</v>
      </c>
      <c r="AP61" s="361">
        <v>311484</v>
      </c>
      <c r="AQ61" s="362">
        <v>8.1999999999999993</v>
      </c>
      <c r="AR61" s="348">
        <v>43.4</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525</v>
      </c>
      <c r="AM62" s="351">
        <v>296127</v>
      </c>
      <c r="AN62" s="352">
        <v>107764</v>
      </c>
      <c r="AO62" s="353">
        <v>11.6</v>
      </c>
      <c r="AP62" s="354">
        <v>136439</v>
      </c>
      <c r="AQ62" s="355">
        <v>14.1</v>
      </c>
      <c r="AR62" s="356">
        <v>-2.5</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0Pk8/emvtrgUCiVq4ors57qliiEwH7imO3fyUS4OP5NKa0BBVOHzUN5k08B/f+FB3Hc5FDsx8RYNgpixSSBDpQ==" saltValue="5rRD0PFGJoI2ip3fBGYyV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532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nKwgr850x9DHxVVp1J112BnHAl/QBIpCg5/EXV1l6yMiYIwbrsff9jUMIpDljicCmSStbdanj4i61YiQhDLJnA==" saltValue="p1T7vUu3TQuda/JQQuWES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533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LKP68snZ3vRVYJMsAm2b62ht4qtpK5i/SNN9ssgp1gYt7tIgxoRWpSCBWjwuW0UQ33LGpzSJ51J5nkh1/4vHtA==" saltValue="UzduO8i0JkAeUOD1TIhbtQ=="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534</v>
      </c>
      <c r="G46" s="8" t="s">
        <v>535</v>
      </c>
      <c r="H46" s="8" t="s">
        <v>536</v>
      </c>
      <c r="I46" s="8" t="s">
        <v>537</v>
      </c>
      <c r="J46" s="9" t="s">
        <v>538</v>
      </c>
    </row>
    <row r="47" spans="2:10" ht="57.75" customHeight="1" x14ac:dyDescent="0.15">
      <c r="B47" s="10"/>
      <c r="C47" s="1211" t="s">
        <v>3</v>
      </c>
      <c r="D47" s="1211"/>
      <c r="E47" s="1212"/>
      <c r="F47" s="11">
        <v>66.61</v>
      </c>
      <c r="G47" s="12">
        <v>70.260000000000005</v>
      </c>
      <c r="H47" s="12">
        <v>55.61</v>
      </c>
      <c r="I47" s="12">
        <v>55.85</v>
      </c>
      <c r="J47" s="13">
        <v>43.75</v>
      </c>
    </row>
    <row r="48" spans="2:10" ht="57.75" customHeight="1" x14ac:dyDescent="0.15">
      <c r="B48" s="14"/>
      <c r="C48" s="1213" t="s">
        <v>4</v>
      </c>
      <c r="D48" s="1213"/>
      <c r="E48" s="1214"/>
      <c r="F48" s="15">
        <v>11.78</v>
      </c>
      <c r="G48" s="16">
        <v>11.69</v>
      </c>
      <c r="H48" s="16">
        <v>3.22</v>
      </c>
      <c r="I48" s="16">
        <v>5.08</v>
      </c>
      <c r="J48" s="17">
        <v>9.77</v>
      </c>
    </row>
    <row r="49" spans="2:10" ht="57.75" customHeight="1" thickBot="1" x14ac:dyDescent="0.2">
      <c r="B49" s="18"/>
      <c r="C49" s="1215" t="s">
        <v>5</v>
      </c>
      <c r="D49" s="1215"/>
      <c r="E49" s="1216"/>
      <c r="F49" s="19" t="s">
        <v>539</v>
      </c>
      <c r="G49" s="20" t="s">
        <v>540</v>
      </c>
      <c r="H49" s="20" t="s">
        <v>541</v>
      </c>
      <c r="I49" s="20" t="s">
        <v>542</v>
      </c>
      <c r="J49" s="21" t="s">
        <v>543</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wYmzUN/AzXcHuDyxw/rmVS3rZBZqxO68HbvaKxxUCNvPRSWbb7ffCyomfhggZO3eR4RWv5yoEFIdQwY4FQXVQw==" saltValue="ke0Iw8hE3DViHdnNNuaYN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2019-03-11T07:30:37Z</cp:lastPrinted>
  <dcterms:created xsi:type="dcterms:W3CDTF">2019-02-14T01:45:11Z</dcterms:created>
  <dcterms:modified xsi:type="dcterms:W3CDTF">2019-11-01T06:36:08Z</dcterms:modified>
  <cp:category/>
</cp:coreProperties>
</file>