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1総務部\6財政課\1財政係\財政状況資料集（財政・歳出比較分析表）\2017財政状況資料集\⑧追加依頼\"/>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s="1"/>
  <c r="AM37" i="10" s="1"/>
  <c r="BE34" i="10" l="1"/>
  <c r="BE35" i="10" s="1"/>
  <c r="BE36" i="10" s="1"/>
  <c r="BE37" i="10" s="1"/>
  <c r="BE38" i="10" s="1"/>
  <c r="BE39" i="10" s="1"/>
  <c r="BW34" i="10" l="1"/>
  <c r="BW35" i="10" s="1"/>
  <c r="BW36" i="10" s="1"/>
  <c r="BW37" i="10" s="1"/>
  <c r="BW38" i="10" l="1"/>
  <c r="BW39" i="10" s="1"/>
  <c r="BW40" i="10" s="1"/>
  <c r="BW41" i="10" s="1"/>
  <c r="BW42" i="10" s="1"/>
  <c r="BW43" i="10" s="1"/>
  <c r="CO34" i="10" s="1"/>
  <c r="CO35" i="10" s="1"/>
  <c r="CO36" i="10" s="1"/>
</calcChain>
</file>

<file path=xl/sharedStrings.xml><?xml version="1.0" encoding="utf-8"?>
<sst xmlns="http://schemas.openxmlformats.org/spreadsheetml/2006/main" count="1105" uniqueCount="635">
  <si>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</si>
  <si>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</si>
  <si>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</si>
  <si>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</si>
  <si>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</si>
  <si>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</si>
  <si>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</si>
  <si>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</si>
  <si>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</si>
  <si>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</si>
  <si>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</si>
  <si>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</si>
  <si>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</si>
  <si>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</si>
  <si>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</si>
  <si>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</si>
  <si>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</si>
  <si>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</si>
  <si>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</si>
  <si>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</si>
  <si>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</si>
  <si>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</si>
  <si>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</si>
  <si>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</si>
  <si>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</si>
  <si>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</si>
  <si>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</si>
  <si>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</si>
  <si>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</si>
  <si>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</si>
  <si>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</si>
  <si>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</si>
  <si>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</si>
  <si>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</si>
  <si>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</si>
  <si>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</si>
  <si>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</si>
  <si>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</si>
  <si>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</si>
  <si>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</si>
  <si>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</si>
  <si>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</si>
  <si>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</si>
  <si>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</si>
  <si>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</si>
  <si>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</si>
  <si>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</si>
  <si>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</si>
  <si>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</si>
  <si>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</si>
  <si>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</si>
  <si>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</si>
  <si>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</si>
  <si>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</si>
  <si>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</si>
  <si>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</si>
  <si>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</si>
  <si>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</si>
  <si>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</si>
  <si>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</si>
  <si>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</si>
  <si>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</si>
  <si>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</si>
  <si>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</si>
  <si>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</si>
  <si>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</si>
  <si>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</si>
  <si>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</si>
  <si>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</si>
  <si>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</si>
  <si>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</si>
  <si>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</si>
  <si>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</si>
  <si>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</si>
  <si>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</si>
  <si>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</si>
  <si>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</si>
  <si>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</si>
  <si>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</si>
  <si>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</si>
  <si>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</si>
  <si>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</si>
  <si>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</si>
  <si>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</si>
  <si>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</si>
  <si>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</si>
  <si>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</si>
  <si>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</si>
  <si>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</si>
  <si>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</si>
  <si>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</si>
  <si>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</si>
  <si>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</si>
  <si>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</si>
  <si>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</si>
  <si>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</si>
  <si>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</si>
  <si>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</si>
  <si>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</si>
  <si>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</si>
  <si>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</si>
  <si>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</si>
  <si>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</si>
  <si>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</si>
  <si>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</si>
  <si>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</si>
  <si>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</si>
  <si>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</si>
  <si>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</si>
  <si>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</si>
  <si>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</si>
  <si>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</si>
  <si>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</si>
  <si>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</si>
  <si>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</si>
  <si>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</si>
  <si>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</si>
  <si>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</si>
  <si>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</si>
  <si>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</si>
  <si>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</si>
  <si>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</si>
  <si>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</si>
  <si>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</si>
  <si>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</si>
  <si>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</si>
  <si>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</si>
  <si>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</si>
  <si>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</si>
  <si>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</si>
  <si>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</si>
  <si>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</si>
  <si>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</si>
  <si>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</si>
  <si>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</si>
  <si>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</si>
  <si>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</si>
  <si>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</si>
  <si>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</si>
  <si>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</si>
  <si>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</si>
  <si>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</si>
  <si>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</si>
  <si>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</si>
  <si>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</si>
  <si>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</si>
  <si>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</si>
  <si>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</si>
  <si>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</si>
  <si>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</si>
  <si>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</si>
  <si>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</si>
  <si>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</si>
  <si>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</si>
  <si>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</si>
  <si>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</si>
  <si>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</si>
  <si>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</si>
  <si>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</si>
  <si>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</si>
  <si>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</si>
  <si>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</si>
  <si>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</si>
  <si>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</si>
  <si>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</si>
  <si>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</si>
  <si>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</si>
  <si>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</si>
  <si>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</si>
  <si>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</si>
  <si>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</si>
  <si>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</si>
  <si>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</si>
  <si>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</si>
  <si>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</si>
  <si>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</si>
  <si>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</si>
  <si>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</si>
  <si>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</si>
  <si>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</si>
  <si>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</si>
  <si>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</si>
  <si>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</si>
  <si>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</si>
  <si>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</si>
  <si>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</si>
  <si>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</si>
  <si>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</si>
  <si>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</si>
  <si>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</si>
  <si>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</si>
  <si>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</si>
  <si>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</si>
  <si>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</si>
  <si>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</si>
  <si>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</si>
  <si>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</si>
  <si>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</si>
  <si>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</si>
  <si>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</si>
  <si>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</si>
  <si>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</si>
  <si>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</si>
  <si>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</si>
  <si>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</si>
  <si>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</si>
  <si>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</si>
  <si>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</si>
  <si>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</si>
  <si>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福島県二本松市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</si>
  <si>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</si>
  <si>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</si>
  <si>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</si>
  <si>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</si>
  <si>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</si>
  <si>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</si>
  <si>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</si>
  <si>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</si>
  <si>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</si>
  <si>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</si>
  <si>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</si>
  <si>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</si>
  <si>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</si>
  <si>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</si>
  <si>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</si>
  <si>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</si>
  <si>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</si>
  <si>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</si>
  <si>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</si>
  <si>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</si>
  <si>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</si>
  <si>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</si>
  <si>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</si>
  <si>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</si>
  <si>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</si>
  <si>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</si>
  <si>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</si>
  <si>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</si>
  <si>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</si>
  <si>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</si>
  <si>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</si>
  <si>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</si>
  <si>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</si>
  <si>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</si>
  <si>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</si>
  <si>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</si>
  <si>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</si>
  <si>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</si>
  <si>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</si>
  <si>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</si>
  <si>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</si>
  <si>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</si>
  <si>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</si>
  <si>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</si>
  <si>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</si>
  <si>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</si>
  <si>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</si>
  <si>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</si>
  <si>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</si>
  <si>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</si>
  <si>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</si>
  <si>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</si>
  <si>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</si>
  <si>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</si>
  <si>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</si>
  <si>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</si>
  <si>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</si>
  <si>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</si>
  <si>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</si>
  <si>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</si>
  <si>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</si>
  <si>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</si>
  <si>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</si>
  <si>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</si>
  <si>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</si>
  <si>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</si>
  <si>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</si>
  <si>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</si>
  <si>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</si>
  <si>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</si>
  <si>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</si>
  <si>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</si>
  <si>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</si>
  <si>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</si>
  <si>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</si>
  <si>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</si>
  <si>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</si>
  <si>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</si>
  <si>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</si>
  <si>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</si>
  <si>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</si>
  <si>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</si>
  <si>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</si>
  <si>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</si>
  <si>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</si>
  <si>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</si>
  <si>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</si>
  <si>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</si>
  <si>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</si>
  <si>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</si>
  <si>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</si>
  <si>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</si>
  <si>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</si>
  <si>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</si>
  <si>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</si>
  <si>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</si>
  <si>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</si>
  <si>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</si>
  <si>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</si>
  <si>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</si>
  <si>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</si>
  <si>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</si>
  <si>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</si>
  <si>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</si>
  <si>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</si>
  <si>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</si>
  <si>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</si>
  <si>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</si>
  <si>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</si>
  <si>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</si>
  <si>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</si>
  <si>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</si>
  <si>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</si>
  <si>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</si>
  <si>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</si>
  <si>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</si>
  <si>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</si>
  <si>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</si>
  <si>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</si>
  <si>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</si>
  <si>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</si>
  <si>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</si>
  <si>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</si>
  <si>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</si>
  <si>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</si>
  <si>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</si>
  <si>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</si>
  <si>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</si>
  <si>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</si>
  <si>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</si>
  <si>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</si>
  <si>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</si>
  <si>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</si>
  <si>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</si>
  <si>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</si>
  <si>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</si>
  <si>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</si>
  <si>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</si>
  <si>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</si>
  <si>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</si>
  <si>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</si>
  <si>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</si>
  <si>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</si>
  <si>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</si>
  <si>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</si>
  <si>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</si>
  <si>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</si>
  <si>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</si>
  <si>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</si>
  <si>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</si>
  <si>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福島県二本松市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</si>
  <si>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</si>
  <si>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</si>
  <si>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</si>
  <si>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</si>
  <si>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</si>
  <si>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</si>
  <si>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</si>
  <si>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</si>
  <si>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</si>
  <si>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</si>
  <si>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</si>
  <si>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</si>
  <si>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</si>
  <si>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</si>
  <si>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</si>
  <si>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</si>
  <si>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</si>
  <si>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</si>
  <si>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</si>
  <si>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</si>
  <si>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</si>
  <si>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</si>
  <si>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</si>
  <si>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</si>
  <si>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</si>
  <si>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</si>
  <si>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</si>
  <si>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</si>
  <si>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</si>
  <si>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</si>
  <si>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</si>
  <si>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</si>
  <si>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</si>
  <si>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</si>
  <si>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</si>
  <si>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</si>
  <si>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</si>
  <si>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</si>
  <si>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</si>
  <si>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</si>
  <si>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</si>
  <si>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</si>
  <si>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</si>
  <si>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</si>
  <si>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</si>
  <si>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工業団地造成事業会計</t>
    <phoneticPr fontId="5"/>
  </si>
  <si>
    <t>法適用企業</t>
    <phoneticPr fontId="5"/>
  </si>
  <si>
    <t>宅地造成事業会計</t>
    <phoneticPr fontId="5"/>
  </si>
  <si>
    <t>法適用企業</t>
    <phoneticPr fontId="5"/>
  </si>
  <si>
    <t>岩代簡易水道事業特別会計</t>
    <phoneticPr fontId="5"/>
  </si>
  <si>
    <t>法非適用企業</t>
    <phoneticPr fontId="5"/>
  </si>
  <si>
    <t>東和簡易水道事業特別会計</t>
    <phoneticPr fontId="5"/>
  </si>
  <si>
    <t>法非適用企業</t>
    <phoneticPr fontId="5"/>
  </si>
  <si>
    <t>安達下水道事業特別会計</t>
    <phoneticPr fontId="5"/>
  </si>
  <si>
    <t>-</t>
    <phoneticPr fontId="5"/>
  </si>
  <si>
    <t>法非適用企業</t>
    <phoneticPr fontId="5"/>
  </si>
  <si>
    <t>岩代下水道事業特別会計</t>
    <phoneticPr fontId="5"/>
  </si>
  <si>
    <t>法非適用企業</t>
    <phoneticPr fontId="5"/>
  </si>
  <si>
    <t>公設地方卸売市場特別会計</t>
    <phoneticPr fontId="5"/>
  </si>
  <si>
    <t>法非適用企業</t>
    <phoneticPr fontId="5"/>
  </si>
  <si>
    <t>佐勢ノ宮住宅団地造成事業特別会計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</si>
  <si>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</si>
  <si>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</si>
  <si>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</si>
  <si>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</si>
  <si>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</si>
  <si>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</si>
  <si>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</si>
  <si>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</si>
  <si>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</si>
  <si>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</si>
  <si>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</si>
  <si>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</si>
  <si>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</si>
  <si>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</si>
  <si>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</si>
  <si>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</si>
  <si>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</si>
  <si>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</si>
  <si>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</si>
  <si>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</si>
  <si>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</si>
  <si>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</si>
  <si>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</si>
  <si>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</si>
  <si>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</si>
  <si>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</si>
  <si>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</si>
  <si>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</si>
  <si>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</si>
  <si>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</si>
  <si>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</si>
  <si>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</si>
  <si>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</si>
  <si>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</si>
  <si>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</si>
  <si>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</si>
  <si>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</si>
  <si>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</si>
  <si>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</si>
  <si>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</si>
  <si>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</si>
  <si>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</si>
  <si>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</si>
  <si>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</si>
  <si>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</si>
  <si>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</si>
  <si>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</si>
  <si>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</si>
  <si>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</si>
  <si>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</si>
  <si>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</si>
  <si>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</si>
  <si>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</si>
  <si>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</si>
  <si>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</si>
  <si>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</si>
  <si>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</si>
  <si>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</si>
  <si>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</si>
  <si>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</si>
  <si>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</si>
  <si>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</si>
  <si>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</si>
  <si>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</si>
  <si>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</si>
  <si>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</si>
  <si>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</si>
  <si>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東和簡易水道事業特別会計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</si>
  <si>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</si>
  <si>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</si>
  <si>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</si>
  <si>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</si>
  <si>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</si>
  <si>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</si>
  <si>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</si>
  <si>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</si>
  <si>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</si>
  <si>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</si>
  <si>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</si>
  <si>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</si>
  <si>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</si>
  <si>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</si>
  <si>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</si>
  <si>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</si>
  <si>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</si>
  <si>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</si>
  <si>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</si>
  <si>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</si>
  <si>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</si>
  <si>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</si>
  <si>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</si>
  <si>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</si>
  <si>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</si>
  <si>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</si>
  <si>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</si>
  <si>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</si>
  <si>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</si>
  <si>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</si>
  <si>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</si>
  <si>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</si>
  <si>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</si>
  <si>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</si>
  <si>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</si>
  <si>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</si>
  <si>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</si>
  <si>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</si>
  <si>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</si>
  <si>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</si>
  <si>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</si>
  <si>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</si>
  <si>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</si>
  <si>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</si>
  <si>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</si>
  <si>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</si>
  <si>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</si>
  <si>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</si>
  <si>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</si>
  <si>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</si>
  <si>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</si>
  <si>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</si>
  <si>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</si>
  <si>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</si>
  <si>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</si>
  <si>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</si>
  <si>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</si>
  <si>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</si>
  <si>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</si>
  <si>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</si>
  <si>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</si>
  <si>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</si>
  <si>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</si>
  <si>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</si>
  <si>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</si>
  <si>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</si>
  <si>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</si>
  <si>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</si>
  <si>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</si>
  <si>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</si>
  <si>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</si>
  <si>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</si>
  <si>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</si>
  <si>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</si>
  <si>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</si>
  <si>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</si>
  <si>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</si>
  <si>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</si>
  <si>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</si>
  <si>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</si>
  <si>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</si>
  <si>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</si>
  <si>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</si>
  <si>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</si>
  <si>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</si>
  <si>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</si>
  <si>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</si>
  <si>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</si>
  <si>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</si>
  <si>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</si>
  <si>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</si>
  <si>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</si>
  <si>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3.07</t>
  </si>
  <si>
    <t>▲ 0.63</t>
  </si>
  <si>
    <t>▲ 3.75</t>
  </si>
  <si>
    <t>水道事業会計</t>
  </si>
  <si>
    <t>一般会計</t>
  </si>
  <si>
    <t>下水道事業会計</t>
  </si>
  <si>
    <t>国民健康保険特別会計（事業勘定）</t>
  </si>
  <si>
    <t>介護保険特別会計（保険事業勘定）</t>
  </si>
  <si>
    <t>佐勢ノ宮住宅団地造成事業特別会計</t>
  </si>
  <si>
    <t>介護保険特別会計（介護サービス事業勘定）</t>
  </si>
  <si>
    <t>公設地方卸売市場特別会計</t>
  </si>
  <si>
    <t>その他会計（赤字）</t>
  </si>
  <si>
    <t>その他会計（黒字）</t>
  </si>
  <si>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</si>
  <si>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4">
      <t>キク</t>
    </rPh>
    <rPh sb="4" eb="5">
      <t>エイ</t>
    </rPh>
    <rPh sb="5" eb="6">
      <t>カイ</t>
    </rPh>
    <phoneticPr fontId="2"/>
  </si>
  <si>
    <t>二本松市振興公社</t>
    <rPh sb="0" eb="4">
      <t>ニホンマツシ</t>
    </rPh>
    <rPh sb="4" eb="6">
      <t>シンコウ</t>
    </rPh>
    <rPh sb="6" eb="8">
      <t>コウシャ</t>
    </rPh>
    <phoneticPr fontId="2"/>
  </si>
  <si>
    <t>-</t>
    <phoneticPr fontId="2"/>
  </si>
  <si>
    <t>-</t>
    <phoneticPr fontId="2"/>
  </si>
  <si>
    <t>-</t>
    <phoneticPr fontId="2"/>
  </si>
  <si>
    <t>-</t>
    <phoneticPr fontId="2"/>
  </si>
  <si>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</si>
  <si>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</si>
  <si>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</si>
  <si>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</si>
  <si>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</si>
  <si>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</si>
  <si>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</si>
  <si>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</si>
  <si>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</si>
  <si>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</si>
  <si>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</si>
  <si>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</si>
  <si>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</si>
  <si>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t>
    <phoneticPr fontId="2"/>
  </si>
  <si>
    <t>-</t>
    <phoneticPr fontId="2"/>
  </si>
  <si>
    <t>-</t>
    <phoneticPr fontId="2"/>
  </si>
  <si>
    <t>-</t>
    <phoneticPr fontId="2"/>
  </si>
  <si>
    <t>社会福祉基金</t>
    <rPh sb="0" eb="2">
      <t>シャカイ</t>
    </rPh>
    <rPh sb="2" eb="4">
      <t>フクシ</t>
    </rPh>
    <rPh sb="4" eb="6">
      <t>キキン</t>
    </rPh>
    <phoneticPr fontId="11"/>
  </si>
  <si>
    <t>地域振興整備基金</t>
    <rPh sb="0" eb="2">
      <t>チイキ</t>
    </rPh>
    <rPh sb="2" eb="4">
      <t>シンコウ</t>
    </rPh>
    <rPh sb="4" eb="6">
      <t>セイビ</t>
    </rPh>
    <rPh sb="6" eb="8">
      <t>キキン</t>
    </rPh>
    <phoneticPr fontId="11"/>
  </si>
  <si>
    <t>都市公園施設整備基金</t>
    <rPh sb="0" eb="2">
      <t>トシ</t>
    </rPh>
    <rPh sb="2" eb="4">
      <t>コウエン</t>
    </rPh>
    <rPh sb="4" eb="6">
      <t>シセツ</t>
    </rPh>
    <rPh sb="6" eb="8">
      <t>セイビ</t>
    </rPh>
    <rPh sb="8" eb="10">
      <t>キキン</t>
    </rPh>
    <phoneticPr fontId="11"/>
  </si>
  <si>
    <t>過疎地域自立促進特別事業交付金基金</t>
    <rPh sb="0" eb="2">
      <t>カソ</t>
    </rPh>
    <rPh sb="2" eb="4">
      <t>チイキ</t>
    </rPh>
    <rPh sb="4" eb="6">
      <t>ジリツ</t>
    </rPh>
    <rPh sb="6" eb="8">
      <t>ソクシン</t>
    </rPh>
    <rPh sb="8" eb="10">
      <t>トクベツ</t>
    </rPh>
    <rPh sb="10" eb="12">
      <t>ジギョウ</t>
    </rPh>
    <rPh sb="12" eb="15">
      <t>コウフキン</t>
    </rPh>
    <rPh sb="15" eb="17">
      <t>キキン</t>
    </rPh>
    <phoneticPr fontId="11"/>
  </si>
  <si>
    <t>国際交流基金</t>
    <rPh sb="0" eb="2">
      <t>コクサイ</t>
    </rPh>
    <rPh sb="2" eb="4">
      <t>コウリュウ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</si>
  <si>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</si>
  <si>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</si>
  <si>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</si>
  <si>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</si>
  <si>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</si>
  <si>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</si>
  <si>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</si>
  <si>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</si>
  <si>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</si>
  <si>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</si>
  <si>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平均より上回っているが、近年減少傾向にある。交付税措置の有利な起債を活用してきたこともあり今後も減少していくと見込まれるが、新総合計画による事業の厳選及び事業内容の精査等により更なる財政の健全化に努める。</t>
    <rPh sb="97" eb="98">
      <t>オヨ</t>
    </rPh>
    <rPh sb="99" eb="101">
      <t>ジギョウ</t>
    </rPh>
    <rPh sb="101" eb="103">
      <t>ナイヨウ</t>
    </rPh>
    <rPh sb="104" eb="106">
      <t>セイサ</t>
    </rPh>
    <rPh sb="106" eb="10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</si>
</sst>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c:ext xmlns:c16="http://schemas.microsoft.com/office/drawing/2014/chart" uri="{C3380CC4-5D6E-409C-BE32-E72D297353CC}">
              <c16:uniqueId val="{00000000-5B1D-47CD-B37F-9CE2ECDC17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96908</c:v>
                </c:pt>
                <c:pt idx="1">
                  <c:v>96573</c:v>
                </c:pt>
                <c:pt idx="2">
                  <c:v>154883</c:v>
                </c:pt>
                <c:pt idx="3">
                  <c:v>188629</c:v>
                </c:pt>
                <c:pt idx="4">
                  <c:v>117091</c:v>
                </c:pt>
              </c:numCache>
            </c:numRef>
          </c:val>
          <c:smooth val="0"/>
          <c:extLst>
            <c:ext xmlns:c16="http://schemas.microsoft.com/office/drawing/2014/chart" uri="{C3380CC4-5D6E-409C-BE32-E72D297353CC}">
              <c16:uniqueId val="{00000001-5B1D-47CD-B37F-9CE2ECDC1733}"/>
            </c:ext>
          </c:extLst>
        </c:ser>
        <c:dLbls>
          <c:showLegendKey val="0"/>
          <c:showVal val="0"/>
          <c:showCatName val="0"/>
          <c:showSerName val="0"/>
          <c:showPercent val="0"/>
          <c:showBubbleSize val="0"/>
        </c:dLbls>
        <c:marker val="1"/>
        <c:smooth val="0"/>
        <c:axId val="78808960"/>
        <c:axId val="78815232"/>
      </c:lineChart>
      <c:catAx>
        <c:axId val="7880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15232"/>
        <c:crosses val="autoZero"/>
        <c:auto val="1"/>
        <c:lblAlgn val="ctr"/>
        <c:lblOffset val="100"/>
        <c:tickLblSkip val="1"/>
        <c:tickMarkSkip val="1"/>
        <c:noMultiLvlLbl val="0"/>
      </c:catAx>
      <c:valAx>
        <c:axId val="788152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0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5.83</c:v>
                </c:pt>
                <c:pt idx="1">
                  <c:v>3.44</c:v>
                </c:pt>
                <c:pt idx="2">
                  <c:v>10.07</c:v>
                </c:pt>
                <c:pt idx="3">
                  <c:v>9.0399999999999991</c:v>
                </c:pt>
                <c:pt idx="4">
                  <c:v>6.05</c:v>
                </c:pt>
              </c:numCache>
            </c:numRef>
          </c:val>
          <c:extLst>
            <c:ext xmlns:c16="http://schemas.microsoft.com/office/drawing/2014/chart" uri="{C3380CC4-5D6E-409C-BE32-E72D297353CC}">
              <c16:uniqueId val="{00000000-D4B6-4C34-88F4-E2258801D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22.26</c:v>
                </c:pt>
                <c:pt idx="1">
                  <c:v>21.53</c:v>
                </c:pt>
                <c:pt idx="2">
                  <c:v>21.97</c:v>
                </c:pt>
                <c:pt idx="3">
                  <c:v>22.95</c:v>
                </c:pt>
                <c:pt idx="4">
                  <c:v>22.63</c:v>
                </c:pt>
              </c:numCache>
            </c:numRef>
          </c:val>
          <c:extLst>
            <c:ext xmlns:c16="http://schemas.microsoft.com/office/drawing/2014/chart" uri="{C3380CC4-5D6E-409C-BE32-E72D297353CC}">
              <c16:uniqueId val="{00000001-D4B6-4C34-88F4-E2258801DFC4}"/>
            </c:ext>
          </c:extLst>
        </c:ser>
        <c:dLbls>
          <c:showLegendKey val="0"/>
          <c:showVal val="0"/>
          <c:showCatName val="0"/>
          <c:showSerName val="0"/>
          <c:showPercent val="0"/>
          <c:showBubbleSize val="0"/>
        </c:dLbls>
        <c:gapWidth val="250"/>
        <c:overlap val="100"/>
        <c:axId val="119679232"/>
        <c:axId val="11968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-3.07</c:v>
                </c:pt>
                <c:pt idx="2">
                  <c:v>7.5</c:v>
                </c:pt>
                <c:pt idx="3">
                  <c:v>-0.63</c:v>
                </c:pt>
                <c:pt idx="4">
                  <c:v>-3.75</c:v>
                </c:pt>
              </c:numCache>
            </c:numRef>
          </c:val>
          <c:smooth val="0"/>
          <c:extLst>
            <c:ext xmlns:c16="http://schemas.microsoft.com/office/drawing/2014/chart" uri="{C3380CC4-5D6E-409C-BE32-E72D297353CC}">
              <c16:uniqueId val="{00000002-D4B6-4C34-88F4-E2258801DFC4}"/>
            </c:ext>
          </c:extLst>
        </c:ser>
        <c:dLbls>
          <c:showLegendKey val="0"/>
          <c:showVal val="0"/>
          <c:showCatName val="0"/>
          <c:showSerName val="0"/>
          <c:showPercent val="0"/>
          <c:showBubbleSize val="0"/>
        </c:dLbls>
        <c:marker val="1"/>
        <c:smooth val="0"/>
        <c:axId val="119679232"/>
        <c:axId val="119689600"/>
      </c:lineChart>
      <c:catAx>
        <c:axId val="1196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89600"/>
        <c:crosses val="autoZero"/>
        <c:auto val="1"/>
        <c:lblAlgn val="ctr"/>
        <c:lblOffset val="100"/>
        <c:tickLblSkip val="1"/>
        <c:tickMarkSkip val="1"/>
        <c:noMultiLvlLbl val="0"/>
      </c:catAx>
      <c:valAx>
        <c:axId val="11968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2.14</c:v>
                </c:pt>
                <c:pt idx="2">
                  <c:v>#N/A</c:v>
                </c:pt>
                <c:pt idx="3">
                  <c:v>0.04</c:v>
                </c:pt>
                <c:pt idx="4">
                  <c:v>#N/A</c:v>
                </c:pt>
                <c:pt idx="5">
                  <c:v>0.05</c:v>
                </c:pt>
                <c:pt idx="6">
                  <c:v>#N/A</c:v>
                </c:pt>
                <c:pt idx="7">
                  <c:v>0.03</c:v>
                </c:pt>
                <c:pt idx="8">
                  <c:v>#N/A</c:v>
                </c:pt>
                <c:pt idx="9">
                  <c:v>0.03</c:v>
                </c:pt>
              </c:numCache>
            </c:numRef>
          </c:val>
          <c:extLst>
            <c:ext xmlns:c16="http://schemas.microsoft.com/office/drawing/2014/chart" uri="{C3380CC4-5D6E-409C-BE32-E72D297353CC}">
              <c16:uniqueId val="{00000000-3F9F-4BC1-B379-705ABD2226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9F-4BC1-B379-705ABD2226B9}"/>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F9F-4BC1-B379-705ABD2226B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0.12</c:v>
                </c:pt>
                <c:pt idx="8">
                  <c:v>#N/A</c:v>
                </c:pt>
                <c:pt idx="9">
                  <c:v>0.1</c:v>
                </c:pt>
              </c:numCache>
            </c:numRef>
          </c:val>
          <c:extLst>
            <c:ext xmlns:c16="http://schemas.microsoft.com/office/drawing/2014/chart" uri="{C3380CC4-5D6E-409C-BE32-E72D297353CC}">
              <c16:uniqueId val="{00000003-3F9F-4BC1-B379-705ABD2226B9}"/>
            </c:ext>
          </c:extLst>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0.28000000000000003</c:v>
                </c:pt>
                <c:pt idx="4">
                  <c:v>#N/A</c:v>
                </c:pt>
                <c:pt idx="5">
                  <c:v>0.22</c:v>
                </c:pt>
                <c:pt idx="6">
                  <c:v>#N/A</c:v>
                </c:pt>
                <c:pt idx="7">
                  <c:v>0.18</c:v>
                </c:pt>
                <c:pt idx="8">
                  <c:v>#N/A</c:v>
                </c:pt>
                <c:pt idx="9">
                  <c:v>0.15</c:v>
                </c:pt>
              </c:numCache>
            </c:numRef>
          </c:val>
          <c:extLst>
            <c:ext xmlns:c16="http://schemas.microsoft.com/office/drawing/2014/chart" uri="{C3380CC4-5D6E-409C-BE32-E72D297353CC}">
              <c16:uniqueId val="{00000004-3F9F-4BC1-B379-705ABD2226B9}"/>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0.86</c:v>
                </c:pt>
                <c:pt idx="2">
                  <c:v>#N/A</c:v>
                </c:pt>
                <c:pt idx="3">
                  <c:v>0.47</c:v>
                </c:pt>
                <c:pt idx="4">
                  <c:v>#N/A</c:v>
                </c:pt>
                <c:pt idx="5">
                  <c:v>0.84</c:v>
                </c:pt>
                <c:pt idx="6">
                  <c:v>#N/A</c:v>
                </c:pt>
                <c:pt idx="7">
                  <c:v>1.55</c:v>
                </c:pt>
                <c:pt idx="8">
                  <c:v>#N/A</c:v>
                </c:pt>
                <c:pt idx="9">
                  <c:v>1.39</c:v>
                </c:pt>
              </c:numCache>
            </c:numRef>
          </c:val>
          <c:extLst>
            <c:ext xmlns:c16="http://schemas.microsoft.com/office/drawing/2014/chart" uri="{C3380CC4-5D6E-409C-BE32-E72D297353CC}">
              <c16:uniqueId val="{00000005-3F9F-4BC1-B379-705ABD2226B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1.67</c:v>
                </c:pt>
                <c:pt idx="2">
                  <c:v>#N/A</c:v>
                </c:pt>
                <c:pt idx="3">
                  <c:v>1.44</c:v>
                </c:pt>
                <c:pt idx="4">
                  <c:v>#N/A</c:v>
                </c:pt>
                <c:pt idx="5">
                  <c:v>1.65</c:v>
                </c:pt>
                <c:pt idx="6">
                  <c:v>#N/A</c:v>
                </c:pt>
                <c:pt idx="7">
                  <c:v>1.82</c:v>
                </c:pt>
                <c:pt idx="8">
                  <c:v>#N/A</c:v>
                </c:pt>
                <c:pt idx="9">
                  <c:v>2.69</c:v>
                </c:pt>
              </c:numCache>
            </c:numRef>
          </c:val>
          <c:extLst>
            <c:ext xmlns:c16="http://schemas.microsoft.com/office/drawing/2014/chart" uri="{C3380CC4-5D6E-409C-BE32-E72D297353CC}">
              <c16:uniqueId val="{00000006-3F9F-4BC1-B379-705ABD2226B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7.26</c:v>
                </c:pt>
                <c:pt idx="2">
                  <c:v>#N/A</c:v>
                </c:pt>
                <c:pt idx="3">
                  <c:v>6.98</c:v>
                </c:pt>
                <c:pt idx="4">
                  <c:v>#N/A</c:v>
                </c:pt>
                <c:pt idx="5">
                  <c:v>6.49</c:v>
                </c:pt>
                <c:pt idx="6">
                  <c:v>#N/A</c:v>
                </c:pt>
                <c:pt idx="7">
                  <c:v>6.22</c:v>
                </c:pt>
                <c:pt idx="8">
                  <c:v>#N/A</c:v>
                </c:pt>
                <c:pt idx="9">
                  <c:v>5.78</c:v>
                </c:pt>
              </c:numCache>
            </c:numRef>
          </c:val>
          <c:extLst>
            <c:ext xmlns:c16="http://schemas.microsoft.com/office/drawing/2014/chart" uri="{C3380CC4-5D6E-409C-BE32-E72D297353CC}">
              <c16:uniqueId val="{00000007-3F9F-4BC1-B379-705ABD2226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5.83</c:v>
                </c:pt>
                <c:pt idx="2">
                  <c:v>#N/A</c:v>
                </c:pt>
                <c:pt idx="3">
                  <c:v>3.44</c:v>
                </c:pt>
                <c:pt idx="4">
                  <c:v>#N/A</c:v>
                </c:pt>
                <c:pt idx="5">
                  <c:v>10.06</c:v>
                </c:pt>
                <c:pt idx="6">
                  <c:v>#N/A</c:v>
                </c:pt>
                <c:pt idx="7">
                  <c:v>9.0399999999999991</c:v>
                </c:pt>
                <c:pt idx="8">
                  <c:v>#N/A</c:v>
                </c:pt>
                <c:pt idx="9">
                  <c:v>6.05</c:v>
                </c:pt>
              </c:numCache>
            </c:numRef>
          </c:val>
          <c:extLst>
            <c:ext xmlns:c16="http://schemas.microsoft.com/office/drawing/2014/chart" uri="{C3380CC4-5D6E-409C-BE32-E72D297353CC}">
              <c16:uniqueId val="{00000008-3F9F-4BC1-B379-705ABD2226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10.57</c:v>
                </c:pt>
                <c:pt idx="2">
                  <c:v>#N/A</c:v>
                </c:pt>
                <c:pt idx="3">
                  <c:v>11.66</c:v>
                </c:pt>
                <c:pt idx="4">
                  <c:v>#N/A</c:v>
                </c:pt>
                <c:pt idx="5">
                  <c:v>12.41</c:v>
                </c:pt>
                <c:pt idx="6">
                  <c:v>#N/A</c:v>
                </c:pt>
                <c:pt idx="7">
                  <c:v>13.72</c:v>
                </c:pt>
                <c:pt idx="8">
                  <c:v>#N/A</c:v>
                </c:pt>
                <c:pt idx="9">
                  <c:v>14.95</c:v>
                </c:pt>
              </c:numCache>
            </c:numRef>
          </c:val>
          <c:extLst>
            <c:ext xmlns:c16="http://schemas.microsoft.com/office/drawing/2014/chart" uri="{C3380CC4-5D6E-409C-BE32-E72D297353CC}">
              <c16:uniqueId val="{00000009-3F9F-4BC1-B379-705ABD2226B9}"/>
            </c:ext>
          </c:extLst>
        </c:ser>
        <c:dLbls>
          <c:showLegendKey val="0"/>
          <c:showVal val="0"/>
          <c:showCatName val="0"/>
          <c:showSerName val="0"/>
          <c:showPercent val="0"/>
          <c:showBubbleSize val="0"/>
        </c:dLbls>
        <c:gapWidth val="150"/>
        <c:overlap val="100"/>
        <c:axId val="125378944"/>
        <c:axId val="125380480"/>
      </c:barChart>
      <c:catAx>
        <c:axId val="1253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80480"/>
        <c:crosses val="autoZero"/>
        <c:auto val="1"/>
        <c:lblAlgn val="ctr"/>
        <c:lblOffset val="100"/>
        <c:tickLblSkip val="1"/>
        <c:tickMarkSkip val="1"/>
        <c:noMultiLvlLbl val="0"/>
      </c:catAx>
      <c:valAx>
        <c:axId val="12538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7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2759</c:v>
                </c:pt>
                <c:pt idx="5">
                  <c:v>2988</c:v>
                </c:pt>
                <c:pt idx="8">
                  <c:v>2990</c:v>
                </c:pt>
                <c:pt idx="11">
                  <c:v>3052</c:v>
                </c:pt>
                <c:pt idx="14">
                  <c:v>2958</c:v>
                </c:pt>
              </c:numCache>
            </c:numRef>
          </c:val>
          <c:extLst>
            <c:ext xmlns:c16="http://schemas.microsoft.com/office/drawing/2014/chart" uri="{C3380CC4-5D6E-409C-BE32-E72D297353CC}">
              <c16:uniqueId val="{00000000-B97D-40AC-87E9-92F9519B0E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B97D-40AC-87E9-92F9519B0E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365</c:v>
                </c:pt>
                <c:pt idx="3">
                  <c:v>361</c:v>
                </c:pt>
                <c:pt idx="6">
                  <c:v>396</c:v>
                </c:pt>
                <c:pt idx="9">
                  <c:v>312</c:v>
                </c:pt>
                <c:pt idx="12">
                  <c:v>308</c:v>
                </c:pt>
              </c:numCache>
            </c:numRef>
          </c:val>
          <c:extLst>
            <c:ext xmlns:c16="http://schemas.microsoft.com/office/drawing/2014/chart" uri="{C3380CC4-5D6E-409C-BE32-E72D297353CC}">
              <c16:uniqueId val="{00000002-B97D-40AC-87E9-92F9519B0E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686</c:v>
                </c:pt>
                <c:pt idx="3">
                  <c:v>622</c:v>
                </c:pt>
                <c:pt idx="6">
                  <c:v>543</c:v>
                </c:pt>
                <c:pt idx="9">
                  <c:v>532</c:v>
                </c:pt>
                <c:pt idx="12">
                  <c:v>465</c:v>
                </c:pt>
              </c:numCache>
            </c:numRef>
          </c:val>
          <c:extLst>
            <c:ext xmlns:c16="http://schemas.microsoft.com/office/drawing/2014/chart" uri="{C3380CC4-5D6E-409C-BE32-E72D297353CC}">
              <c16:uniqueId val="{00000003-B97D-40AC-87E9-92F9519B0E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712</c:v>
                </c:pt>
                <c:pt idx="3">
                  <c:v>656</c:v>
                </c:pt>
                <c:pt idx="6">
                  <c:v>638</c:v>
                </c:pt>
                <c:pt idx="9">
                  <c:v>642</c:v>
                </c:pt>
                <c:pt idx="12">
                  <c:v>610</c:v>
                </c:pt>
              </c:numCache>
            </c:numRef>
          </c:val>
          <c:extLst>
            <c:ext xmlns:c16="http://schemas.microsoft.com/office/drawing/2014/chart" uri="{C3380CC4-5D6E-409C-BE32-E72D297353CC}">
              <c16:uniqueId val="{00000004-B97D-40AC-87E9-92F9519B0E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7D-40AC-87E9-92F9519B0E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7D-40AC-87E9-92F9519B0E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2819</c:v>
                </c:pt>
                <c:pt idx="3">
                  <c:v>3124</c:v>
                </c:pt>
                <c:pt idx="6">
                  <c:v>3111</c:v>
                </c:pt>
                <c:pt idx="9">
                  <c:v>3107</c:v>
                </c:pt>
                <c:pt idx="12">
                  <c:v>3029</c:v>
                </c:pt>
              </c:numCache>
            </c:numRef>
          </c:val>
          <c:extLst>
            <c:ext xmlns:c16="http://schemas.microsoft.com/office/drawing/2014/chart" uri="{C3380CC4-5D6E-409C-BE32-E72D297353CC}">
              <c16:uniqueId val="{00000007-B97D-40AC-87E9-92F9519B0EC5}"/>
            </c:ext>
          </c:extLst>
        </c:ser>
        <c:dLbls>
          <c:showLegendKey val="0"/>
          <c:showVal val="0"/>
          <c:showCatName val="0"/>
          <c:showSerName val="0"/>
          <c:showPercent val="0"/>
          <c:showBubbleSize val="0"/>
        </c:dLbls>
        <c:gapWidth val="100"/>
        <c:overlap val="100"/>
        <c:axId val="80452992"/>
        <c:axId val="8045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1824</c:v>
                </c:pt>
                <c:pt idx="2">
                  <c:v>#N/A</c:v>
                </c:pt>
                <c:pt idx="3">
                  <c:v>#N/A</c:v>
                </c:pt>
                <c:pt idx="4">
                  <c:v>1776</c:v>
                </c:pt>
                <c:pt idx="5">
                  <c:v>#N/A</c:v>
                </c:pt>
                <c:pt idx="6">
                  <c:v>#N/A</c:v>
                </c:pt>
                <c:pt idx="7">
                  <c:v>1698</c:v>
                </c:pt>
                <c:pt idx="8">
                  <c:v>#N/A</c:v>
                </c:pt>
                <c:pt idx="9">
                  <c:v>#N/A</c:v>
                </c:pt>
                <c:pt idx="10">
                  <c:v>1541</c:v>
                </c:pt>
                <c:pt idx="11">
                  <c:v>#N/A</c:v>
                </c:pt>
                <c:pt idx="12">
                  <c:v>#N/A</c:v>
                </c:pt>
                <c:pt idx="13">
                  <c:v>1454</c:v>
                </c:pt>
                <c:pt idx="14">
                  <c:v>#N/A</c:v>
                </c:pt>
              </c:numCache>
            </c:numRef>
          </c:val>
          <c:smooth val="0"/>
          <c:extLst>
            <c:ext xmlns:c16="http://schemas.microsoft.com/office/drawing/2014/chart" uri="{C3380CC4-5D6E-409C-BE32-E72D297353CC}">
              <c16:uniqueId val="{00000008-B97D-40AC-87E9-92F9519B0EC5}"/>
            </c:ext>
          </c:extLst>
        </c:ser>
        <c:dLbls>
          <c:showLegendKey val="0"/>
          <c:showVal val="0"/>
          <c:showCatName val="0"/>
          <c:showSerName val="0"/>
          <c:showPercent val="0"/>
          <c:showBubbleSize val="0"/>
        </c:dLbls>
        <c:marker val="1"/>
        <c:smooth val="0"/>
        <c:axId val="80452992"/>
        <c:axId val="80459264"/>
      </c:lineChart>
      <c:catAx>
        <c:axId val="804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59264"/>
        <c:crosses val="autoZero"/>
        <c:auto val="1"/>
        <c:lblAlgn val="ctr"/>
        <c:lblOffset val="100"/>
        <c:tickLblSkip val="1"/>
        <c:tickMarkSkip val="1"/>
        <c:noMultiLvlLbl val="0"/>
      </c:catAx>
      <c:valAx>
        <c:axId val="8045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5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29077</c:v>
                </c:pt>
                <c:pt idx="5">
                  <c:v>28576</c:v>
                </c:pt>
                <c:pt idx="8">
                  <c:v>30632</c:v>
                </c:pt>
                <c:pt idx="11">
                  <c:v>30226</c:v>
                </c:pt>
                <c:pt idx="14">
                  <c:v>29838</c:v>
                </c:pt>
              </c:numCache>
            </c:numRef>
          </c:val>
          <c:extLst>
            <c:ext xmlns:c16="http://schemas.microsoft.com/office/drawing/2014/chart" uri="{C3380CC4-5D6E-409C-BE32-E72D297353CC}">
              <c16:uniqueId val="{00000000-87B4-49D5-B210-282A429EDE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372</c:v>
                </c:pt>
                <c:pt idx="5">
                  <c:v>362</c:v>
                </c:pt>
                <c:pt idx="8">
                  <c:v>388</c:v>
                </c:pt>
                <c:pt idx="11">
                  <c:v>462</c:v>
                </c:pt>
                <c:pt idx="14">
                  <c:v>570</c:v>
                </c:pt>
              </c:numCache>
            </c:numRef>
          </c:val>
          <c:extLst>
            <c:ext xmlns:c16="http://schemas.microsoft.com/office/drawing/2014/chart" uri="{C3380CC4-5D6E-409C-BE32-E72D297353CC}">
              <c16:uniqueId val="{00000001-87B4-49D5-B210-282A429EDE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7835</c:v>
                </c:pt>
                <c:pt idx="5">
                  <c:v>8153</c:v>
                </c:pt>
                <c:pt idx="8">
                  <c:v>8418</c:v>
                </c:pt>
                <c:pt idx="11">
                  <c:v>9060</c:v>
                </c:pt>
                <c:pt idx="14">
                  <c:v>9405</c:v>
                </c:pt>
              </c:numCache>
            </c:numRef>
          </c:val>
          <c:extLst>
            <c:ext xmlns:c16="http://schemas.microsoft.com/office/drawing/2014/chart" uri="{C3380CC4-5D6E-409C-BE32-E72D297353CC}">
              <c16:uniqueId val="{00000002-87B4-49D5-B210-282A429EDE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B4-49D5-B210-282A429EDE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B4-49D5-B210-282A429EDE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4-49D5-B210-282A429EDE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4867</c:v>
                </c:pt>
                <c:pt idx="3">
                  <c:v>4496</c:v>
                </c:pt>
                <c:pt idx="6">
                  <c:v>4140</c:v>
                </c:pt>
                <c:pt idx="9">
                  <c:v>4115</c:v>
                </c:pt>
                <c:pt idx="12">
                  <c:v>4041</c:v>
                </c:pt>
              </c:numCache>
            </c:numRef>
          </c:val>
          <c:extLst>
            <c:ext xmlns:c16="http://schemas.microsoft.com/office/drawing/2014/chart" uri="{C3380CC4-5D6E-409C-BE32-E72D297353CC}">
              <c16:uniqueId val="{00000006-87B4-49D5-B210-282A429EDE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2697</c:v>
                </c:pt>
                <c:pt idx="3">
                  <c:v>2811</c:v>
                </c:pt>
                <c:pt idx="6">
                  <c:v>2273</c:v>
                </c:pt>
                <c:pt idx="9">
                  <c:v>1783</c:v>
                </c:pt>
                <c:pt idx="12">
                  <c:v>1343</c:v>
                </c:pt>
              </c:numCache>
            </c:numRef>
          </c:val>
          <c:extLst>
            <c:ext xmlns:c16="http://schemas.microsoft.com/office/drawing/2014/chart" uri="{C3380CC4-5D6E-409C-BE32-E72D297353CC}">
              <c16:uniqueId val="{00000007-87B4-49D5-B210-282A429EDE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9755</c:v>
                </c:pt>
                <c:pt idx="3">
                  <c:v>9257</c:v>
                </c:pt>
                <c:pt idx="6">
                  <c:v>8878</c:v>
                </c:pt>
                <c:pt idx="9">
                  <c:v>8714</c:v>
                </c:pt>
                <c:pt idx="12">
                  <c:v>8394</c:v>
                </c:pt>
              </c:numCache>
            </c:numRef>
          </c:val>
          <c:extLst>
            <c:ext xmlns:c16="http://schemas.microsoft.com/office/drawing/2014/chart" uri="{C3380CC4-5D6E-409C-BE32-E72D297353CC}">
              <c16:uniqueId val="{00000008-87B4-49D5-B210-282A429EDE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2187</c:v>
                </c:pt>
                <c:pt idx="3">
                  <c:v>1884</c:v>
                </c:pt>
                <c:pt idx="6">
                  <c:v>1620</c:v>
                </c:pt>
                <c:pt idx="9">
                  <c:v>1332</c:v>
                </c:pt>
                <c:pt idx="12">
                  <c:v>1141</c:v>
                </c:pt>
              </c:numCache>
            </c:numRef>
          </c:val>
          <c:extLst>
            <c:ext xmlns:c16="http://schemas.microsoft.com/office/drawing/2014/chart" uri="{C3380CC4-5D6E-409C-BE32-E72D297353CC}">
              <c16:uniqueId val="{00000009-87B4-49D5-B210-282A429EDE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30847</c:v>
                </c:pt>
                <c:pt idx="3">
                  <c:v>30905</c:v>
                </c:pt>
                <c:pt idx="6">
                  <c:v>33012</c:v>
                </c:pt>
                <c:pt idx="9">
                  <c:v>32953</c:v>
                </c:pt>
                <c:pt idx="12">
                  <c:v>32931</c:v>
                </c:pt>
              </c:numCache>
            </c:numRef>
          </c:val>
          <c:extLst>
            <c:ext xmlns:c16="http://schemas.microsoft.com/office/drawing/2014/chart" uri="{C3380CC4-5D6E-409C-BE32-E72D297353CC}">
              <c16:uniqueId val="{0000000A-87B4-49D5-B210-282A429EDE7E}"/>
            </c:ext>
          </c:extLst>
        </c:ser>
        <c:dLbls>
          <c:showLegendKey val="0"/>
          <c:showVal val="0"/>
          <c:showCatName val="0"/>
          <c:showSerName val="0"/>
          <c:showPercent val="0"/>
          <c:showBubbleSize val="0"/>
        </c:dLbls>
        <c:gapWidth val="100"/>
        <c:overlap val="100"/>
        <c:axId val="126148608"/>
        <c:axId val="12615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13069</c:v>
                </c:pt>
                <c:pt idx="2">
                  <c:v>#N/A</c:v>
                </c:pt>
                <c:pt idx="3">
                  <c:v>#N/A</c:v>
                </c:pt>
                <c:pt idx="4">
                  <c:v>12262</c:v>
                </c:pt>
                <c:pt idx="5">
                  <c:v>#N/A</c:v>
                </c:pt>
                <c:pt idx="6">
                  <c:v>#N/A</c:v>
                </c:pt>
                <c:pt idx="7">
                  <c:v>10484</c:v>
                </c:pt>
                <c:pt idx="8">
                  <c:v>#N/A</c:v>
                </c:pt>
                <c:pt idx="9">
                  <c:v>#N/A</c:v>
                </c:pt>
                <c:pt idx="10">
                  <c:v>9149</c:v>
                </c:pt>
                <c:pt idx="11">
                  <c:v>#N/A</c:v>
                </c:pt>
                <c:pt idx="12">
                  <c:v>#N/A</c:v>
                </c:pt>
                <c:pt idx="13">
                  <c:v>8038</c:v>
                </c:pt>
                <c:pt idx="14">
                  <c:v>#N/A</c:v>
                </c:pt>
              </c:numCache>
            </c:numRef>
          </c:val>
          <c:smooth val="0"/>
          <c:extLst>
            <c:ext xmlns:c16="http://schemas.microsoft.com/office/drawing/2014/chart" uri="{C3380CC4-5D6E-409C-BE32-E72D297353CC}">
              <c16:uniqueId val="{0000000B-87B4-49D5-B210-282A429EDE7E}"/>
            </c:ext>
          </c:extLst>
        </c:ser>
        <c:dLbls>
          <c:showLegendKey val="0"/>
          <c:showVal val="0"/>
          <c:showCatName val="0"/>
          <c:showSerName val="0"/>
          <c:showPercent val="0"/>
          <c:showBubbleSize val="0"/>
        </c:dLbls>
        <c:marker val="1"/>
        <c:smooth val="0"/>
        <c:axId val="126148608"/>
        <c:axId val="126150528"/>
      </c:lineChart>
      <c:catAx>
        <c:axId val="12614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150528"/>
        <c:crosses val="autoZero"/>
        <c:auto val="1"/>
        <c:lblAlgn val="ctr"/>
        <c:lblOffset val="100"/>
        <c:tickLblSkip val="1"/>
        <c:tickMarkSkip val="1"/>
        <c:noMultiLvlLbl val="0"/>
      </c:catAx>
      <c:valAx>
        <c:axId val="12615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4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3855</c:v>
                </c:pt>
                <c:pt idx="1">
                  <c:v>3956</c:v>
                </c:pt>
                <c:pt idx="2">
                  <c:v>3847</c:v>
                </c:pt>
              </c:numCache>
            </c:numRef>
          </c:val>
          <c:extLst>
            <c:ext xmlns:c16="http://schemas.microsoft.com/office/drawing/2014/chart" uri="{C3380CC4-5D6E-409C-BE32-E72D297353CC}">
              <c16:uniqueId val="{00000000-0069-4AD4-B274-16DB8F61F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1349</c:v>
                </c:pt>
                <c:pt idx="1">
                  <c:v>1834</c:v>
                </c:pt>
                <c:pt idx="2">
                  <c:v>2226</c:v>
                </c:pt>
              </c:numCache>
            </c:numRef>
          </c:val>
          <c:extLst>
            <c:ext xmlns:c16="http://schemas.microsoft.com/office/drawing/2014/chart" uri="{C3380CC4-5D6E-409C-BE32-E72D297353CC}">
              <c16:uniqueId val="{00000001-0069-4AD4-B274-16DB8F61F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2284</c:v>
                </c:pt>
                <c:pt idx="1">
                  <c:v>2221</c:v>
                </c:pt>
                <c:pt idx="2">
                  <c:v>2234</c:v>
                </c:pt>
              </c:numCache>
            </c:numRef>
          </c:val>
          <c:extLst>
            <c:ext xmlns:c16="http://schemas.microsoft.com/office/drawing/2014/chart" uri="{C3380CC4-5D6E-409C-BE32-E72D297353CC}">
              <c16:uniqueId val="{00000002-0069-4AD4-B274-16DB8F61F966}"/>
            </c:ext>
          </c:extLst>
        </c:ser>
        <c:dLbls>
          <c:showLegendKey val="0"/>
          <c:showVal val="0"/>
          <c:showCatName val="0"/>
          <c:showSerName val="0"/>
          <c:showPercent val="0"/>
          <c:showBubbleSize val="0"/>
        </c:dLbls>
        <c:gapWidth val="120"/>
        <c:overlap val="100"/>
        <c:axId val="125535744"/>
        <c:axId val="125537280"/>
      </c:barChart>
      <c:catAx>
        <c:axId val="1255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537280"/>
        <c:crosses val="autoZero"/>
        <c:auto val="1"/>
        <c:lblAlgn val="ctr"/>
        <c:lblOffset val="100"/>
        <c:tickLblSkip val="1"/>
        <c:tickMarkSkip val="1"/>
        <c:noMultiLvlLbl val="0"/>
      </c:catAx>
      <c:valAx>
        <c:axId val="12553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5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{5F3B58ED-428C-44FB-96AD-CEDB27A62F72}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D8-46DF-881B-B01BF9A2B1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{6B8082F5-6EF0-4ECE-BC43-C1BA98E99B70}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D8-46DF-881B-B01BF9A2B1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{2CFA32F3-8E57-4F42-99BB-4D686336F918}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D8-46DF-881B-B01BF9A2B1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{EC50C486-705F-4EC5-9BEC-1412BA7A3BDD}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D8-46DF-881B-B01BF9A2B1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{0808522F-92EF-4369-A1E8-BFA4994791D1}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D8-46DF-881B-B01BF9A2B1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{8931F5E1-9FB4-48C4-AA52-915E4E58AA95}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D8-46DF-881B-B01BF9A2B1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{D645CB9E-9F82-48A3-B473-522C0CE21512}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D8-46DF-881B-B01BF9A2B11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{2FA46F86-4421-4516-8862-4C47BFB0BB81}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D8-46DF-881B-B01BF9A2B11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{AC7E6218-F192-4230-BB8C-956839591C74}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D8-46DF-881B-B01BF9A2B1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D8-46DF-881B-B01BF9A2B1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{66CAE7BE-D677-402C-877C-582390C128CC}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D8-46DF-881B-B01BF9A2B1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{1A9F3AD2-FFE7-4499-80F6-02C758CF9FE7}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D8-46DF-881B-B01BF9A2B1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{C17355FA-E7F6-4712-A111-55928AF7D2DA}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D8-46DF-881B-B01BF9A2B1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{28B7D8B6-EF06-4C8C-BDB3-85B27B210C9C}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D8-46DF-881B-B01BF9A2B1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{04140993-FB29-4855-B549-8959309B7CD6}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D8-46DF-881B-B01BF9A2B1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{64F80CA4-023D-43EE-A355-2144274D59A8}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D8-46DF-881B-B01BF9A2B1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{5F038FEC-4B83-4EE1-873C-777EB1A6B192}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D8-46DF-881B-B01BF9A2B11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{C9FB3D7F-8BA9-484D-BC45-66B55A5943D0}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D8-46DF-881B-B01BF9A2B11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{1CA20B04-ED29-44D6-8116-66EEFEDF6AC3}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D8-46DF-881B-B01BF9A2B1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7D8-46DF-881B-B01BF9A2B11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{6643737D-0735-45FF-A095-E0BAA9198681}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777-4A1B-AC56-BF2CB80BF5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{491C4682-49A1-4C34-AAF2-A95B36F35E4A}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77-4A1B-AC56-BF2CB80BF5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{73A95D55-9E3E-4556-A624-D18E10A5050C}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77-4A1B-AC56-BF2CB80BF5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{040DCE03-66AC-4725-A174-060609AB227E}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77-4A1B-AC56-BF2CB80BF5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{1279A68E-083C-41A1-AB98-C7C86750C968}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77-4A1B-AC56-BF2CB80BF5D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{CA5449DF-659E-407A-B30C-D430D7EF170E}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777-4A1B-AC56-BF2CB80BF5D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{8F89D75C-E3C3-4223-93D6-4B584D65D798}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777-4A1B-AC56-BF2CB80BF5D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{3B112B26-5BB1-4ADB-A57D-B3A8C9FBCAAB}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777-4A1B-AC56-BF2CB80BF5D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{2CDB401F-81A1-4151-9047-69346F4F2530}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777-4A1B-AC56-BF2CB80BF5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12.8</c:v>
                </c:pt>
                <c:pt idx="16">
                  <c:v>12.1</c:v>
                </c:pt>
                <c:pt idx="24">
                  <c:v>11.6</c:v>
                </c:pt>
                <c:pt idx="32">
                  <c:v>10.9</c:v>
                </c:pt>
              </c:numCache>
            </c:numRef>
          </c:xVal>
          <c:yVal>
            <c:numRef>
              <c:f>公会計指標分析・財政指標組合せ分析表!$BP$73:$DC$73</c:f>
              <c:numCache>
                <c:formatCode>#,##0.0;"▲ "#,##0.0</c:formatCode>
                <c:ptCount val="40"/>
                <c:pt idx="0">
                  <c:v>89.6</c:v>
                </c:pt>
                <c:pt idx="8">
                  <c:v>85.6</c:v>
                </c:pt>
                <c:pt idx="16">
                  <c:v>71.599999999999994</c:v>
                </c:pt>
                <c:pt idx="24">
                  <c:v>64.099999999999994</c:v>
                </c:pt>
                <c:pt idx="32">
                  <c:v>56.9</c:v>
                </c:pt>
              </c:numCache>
            </c:numRef>
          </c:yVal>
          <c:smooth val="0"/>
          <c:extLst>
            <c:ext xmlns:c16="http://schemas.microsoft.com/office/drawing/2014/chart" uri="{C3380CC4-5D6E-409C-BE32-E72D297353CC}">
              <c16:uniqueId val="{00000009-B777-4A1B-AC56-BF2CB80BF5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{6D920D3B-971E-4F18-9F66-2C3B8639231B}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777-4A1B-AC56-BF2CB80BF5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{BA25DC48-E7B8-4183-A639-AACBC641C374}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77-4A1B-AC56-BF2CB80BF5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{3EBCF01C-EEAD-4011-8F6D-72ABDEDD0707}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77-4A1B-AC56-BF2CB80BF5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{A4F0D910-1893-4C6F-A58F-B6008990276C}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77-4A1B-AC56-BF2CB80BF5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{A1AECAA9-5320-4906-B61D-ACD4D164E802}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77-4A1B-AC56-BF2CB80BF5D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{D762DB35-0B97-430C-8474-D07030994949}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777-4A1B-AC56-BF2CB80BF5D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{D2195B6E-C01D-42B6-9B4E-4823D350A4EC}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777-4A1B-AC56-BF2CB80BF5D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{215BD2AC-2433-46D0-B6F8-454621292CDF}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777-4A1B-AC56-BF2CB80BF5D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{DCC4528A-C3B1-453D-908B-042822E74BAE}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777-4A1B-AC56-BF2CB80BF5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c:ext xmlns:c16="http://schemas.microsoft.com/office/drawing/2014/chart" uri="{C3380CC4-5D6E-409C-BE32-E72D297353CC}">
              <c16:uniqueId val="{00000013-B777-4A1B-AC56-BF2CB80BF5D9}"/>
            </c:ext>
          </c:extLst>
        </c:ser>
        <c:dLbls>
          <c:showLegendKey val="0"/>
          <c:showVal val="1"/>
          <c:showCatName val="0"/>
          <c:showSerName val="0"/>
          <c:showPercent val="0"/>
          <c:showBubbleSize val="0"/>
        </c:dLbls>
        <c:axId val="84219776"/>
        <c:axId val="84234240"/>
      </c:scatterChart>
      <c:valAx>
        <c:axId val="84219776"/>
        <c:scaling>
          <c:orientation val="minMax"/>
          <c:max val="13.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及び組合等が起こした地方債の元利償還金に対する負担金等、債務負担行為に基づく支出額が減少している。平成２９年度では控除される算入公債費等は減少しているが、平成３０年度以降は元利償還金とともに増加する見込みであ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今後は新総合計画による事業の厳選に努めるとともに、効果的な繰上償還を検討していく。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公営企業債等繰入見込額や組合等負担等見込額が減少し、減債基金や国際交流基金等の充当可能基金が増加したことが将来負担比率を減少させる要因となった。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今度は、効果的な繰上償還を検討し地方債の残高の減少を図るとともに、新総合計画による事業の峻別により、将来負担の抑制に努める。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財政調整基金と減債基金に７８０百万円、国際交流基金に４４百万円を積み立てた一方、財政調整基金を５００百万円、過疎地域自立促進特別事業交付金基金を２２百万円取り崩したこと等により、基金全体としては２９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決算剰余金の積立はあるもののそれ以上に取り崩す予定である。また、その他特定目的基金については使途に沿った事業に充当していく予定であり、総額とし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地域振興整備基金：市勢の振興、地域活性化に向けた施策の推進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都市公園施設整備基金：都市公園施設の整備促進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過疎地域自立促進特別事業交付金基金：過疎地域の自立促進に向けた事業推進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社会福祉基金：運用利子等により３百万円積み立てた一方、社協活動推進事業や福祉施設の管理に７百万円充当したことによる減少。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地域振興整備基金：決算剰余金及び寄附金により１５０百万円積み立てた一方、地域の活性化に資する施設の維持管理等に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１５３百万円充当したことによる減少。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都市公園施設整備基金：運用利子の積立による増加。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過疎地域自立促進特別事業交付金基金：過疎地域の交通対策事業に２２百万円充当したことによる減少。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国際交流基金：海外派遣事業等に７百万円充当した一方で、決算剰余金及び寄附金により５１百万円積み立てたことによる増加。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平成３１年度に過疎地域の公共交通対策のため、過疎地域自立促進特別事業交付金基金に過疎対策事業債により１００百万円積み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立てる予定。その他の特定目的基金についても、使途を踏まえ適切に管理していく。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決算剰余金及び運用利子を３９１百万円積み立てた一方、普通交付税の合併算定替の特例措置の段階的縮減による歳入減等の調整のため５００百万円を取崩したことによる減少。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特例措置の終了等による歳入減、社会保障費や公共施設等総合管理計画に基づく維持管理費等による歳出増のための調整財源として取り崩すこととし、平成３０年度以降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決算剰余金及び運用利子を３９２百万円積み立てたことによる増加。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４年度に地方債償還のピークを迎える予定であり、それに備えて毎年度計画的に決算剰余金から積み立てを行ってきた。取崩しについては平成３０年度で３２０百万円、３１年度では４８０百万円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可能年数は、全国平均をやや上回り、福島県内の平均よりも約２年程度長くなっている。将来負担額は交付税措置の有利な起債を活用してきたこともあり減少傾向となっているものの、大幅な改善には至っ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今後も、毎年長期総合計画の見直し及び財政計画の作成を通して、公債費、繰出金、負担金等の動向なども踏まえて、指標の適正な管理に努めていく。</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78" name="直線コネクタ 77"/>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79"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80" name="直線コネクタ 79"/>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81"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82" name="直線コネクタ 81"/>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83"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84" name="フローチャート: 判断 83"/>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58208</xdr:rowOff>
    </xdr:from>
    <xdr:to>
      <xdr:col>76</xdr:col>
      <xdr:colOff>73025</xdr:colOff>
      <xdr:row>29</xdr:row>
      <xdr:rowOff>159808</xdr:rowOff>
    </xdr:to>
    <xdr:sp macro="" textlink="">
      <xdr:nvSpPr>
        <xdr:cNvPr id="90" name="楕円 89"/>
        <xdr:cNvSpPr/>
      </xdr:nvSpPr>
      <xdr:spPr>
        <a:xfrm>
          <a:off x="14744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81085</xdr:rowOff>
    </xdr:from>
    <xdr:ext cx="340478" cy="259045"/>
    <xdr:sp macro="" textlink="">
      <xdr:nvSpPr>
        <xdr:cNvPr id="91" name="債務償還可能年数該当値テキスト"/>
        <xdr:cNvSpPr txBox="1"/>
      </xdr:nvSpPr>
      <xdr:spPr>
        <a:xfrm>
          <a:off x="14846300" y="5653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需要額については、個別算定経費や地域の元気創造事業費等が増えたものの地域経済・雇用対策費及び包括算定経費の減が大きく、全体で前年度比０．４％の増にとどまった。一方で基準財政収入額は市町村民税及び固定資産税等の増により、全体で１．３％の増となった。その結果、財政力指数は前年度対比で横ばいの０．４４で、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今後も徴収業務の強化等による歳入の確保、物件費、補助費を中心とした事務事業の見直しによる経常経費の削減、計画的な市債発行により行政基盤の安定確保に努める。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62593</xdr:rowOff>
    </xdr:to>
    <xdr:cxnSp macro="">
      <xdr:nvCxnSpPr>
        <xdr:cNvPr id="71" name="直線コネクタ 70"/>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62593</xdr:rowOff>
    </xdr:to>
    <xdr:cxnSp macro="">
      <xdr:nvCxnSpPr>
        <xdr:cNvPr id="74" name="直線コネクタ 73"/>
        <xdr:cNvCxnSpPr/>
      </xdr:nvCxnSpPr>
      <xdr:spPr>
        <a:xfrm>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62593</xdr:rowOff>
    </xdr:to>
    <xdr:cxnSp macro="">
      <xdr:nvCxnSpPr>
        <xdr:cNvPr id="77" name="直線コネクタ 76"/>
        <xdr:cNvCxnSpPr/>
      </xdr:nvCxnSpPr>
      <xdr:spPr>
        <a:xfrm flipV="1">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62593</xdr:rowOff>
    </xdr:from>
    <xdr:to>
      <xdr:col>11</xdr:col>
      <xdr:colOff>31750</xdr:colOff>
      <xdr:row>45</xdr:row>
      <xdr:rowOff>62593</xdr:rowOff>
    </xdr:to>
    <xdr:cxnSp macro="">
      <xdr:nvCxnSpPr>
        <xdr:cNvPr id="80" name="直線コネクタ 79"/>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90" name="楕円 89"/>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155320</xdr:rowOff>
    </xdr:from>
    <xdr:ext cx="762000" cy="259045"/>
    <xdr:sp macro="" textlink="">
      <xdr:nvSpPr>
        <xdr:cNvPr id="91" name="財政力該当値テキスト"/>
        <xdr:cNvSpPr txBox="1"/>
      </xdr:nvSpPr>
      <xdr:spPr>
        <a:xfrm>
          <a:off x="5041900" y="76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2" name="楕円 91"/>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3" name="テキスト ボックス 92"/>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11793</xdr:rowOff>
    </xdr:from>
    <xdr:to>
      <xdr:col>11</xdr:col>
      <xdr:colOff>82550</xdr:colOff>
      <xdr:row>45</xdr:row>
      <xdr:rowOff>113393</xdr:rowOff>
    </xdr:to>
    <xdr:sp macro="" textlink="">
      <xdr:nvSpPr>
        <xdr:cNvPr id="96" name="楕円 95"/>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98170</xdr:rowOff>
    </xdr:from>
    <xdr:ext cx="762000" cy="259045"/>
    <xdr:sp macro="" textlink="">
      <xdr:nvSpPr>
        <xdr:cNvPr id="97" name="テキスト ボックス 96"/>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等の増により経常経費が前年比０．５％の増となった。経常一般財源は地方税及び地方消費税交付金が増加したものの地方交付税の減により全体で１．１％の減となり、経常収支比率は前年度を１．４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福祉関係経費等を中心とした扶助費、老朽施設の維持管理経費等、経常経費の増加が懸念されることから、限られた財源での効率的で効果的な活用を図るとともに、歳入の安定確保、財政基盤の強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104394</xdr:rowOff>
    </xdr:to>
    <xdr:cxnSp macro="">
      <xdr:nvCxnSpPr>
        <xdr:cNvPr id="132" name="直線コネクタ 131"/>
        <xdr:cNvCxnSpPr/>
      </xdr:nvCxnSpPr>
      <xdr:spPr>
        <a:xfrm>
          <a:off x="4114800" y="1111351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140716</xdr:rowOff>
    </xdr:to>
    <xdr:cxnSp macro="">
      <xdr:nvCxnSpPr>
        <xdr:cNvPr id="135" name="直線コネクタ 134"/>
        <xdr:cNvCxnSpPr/>
      </xdr:nvCxnSpPr>
      <xdr:spPr>
        <a:xfrm>
          <a:off x="3225800" y="108818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157734</xdr:rowOff>
    </xdr:to>
    <xdr:cxnSp macro="">
      <xdr:nvCxnSpPr>
        <xdr:cNvPr id="138" name="直線コネクタ 137"/>
        <xdr:cNvCxnSpPr/>
      </xdr:nvCxnSpPr>
      <xdr:spPr>
        <a:xfrm flipV="1">
          <a:off x="2336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9" name="フローチャート: 判断 138"/>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0" name="テキスト ボックス 13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157734</xdr:rowOff>
    </xdr:to>
    <xdr:cxnSp macro="">
      <xdr:nvCxnSpPr>
        <xdr:cNvPr id="141" name="直線コネクタ 140"/>
        <xdr:cNvCxnSpPr/>
      </xdr:nvCxnSpPr>
      <xdr:spPr>
        <a:xfrm>
          <a:off x="1447800" y="1090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45" name="テキスト ボックス 144"/>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1" name="楕円 150"/>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2"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3" name="楕円 152"/>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4" name="テキスト ボックス 153"/>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5" name="楕円 154"/>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6" name="テキスト ボックス 155"/>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7" name="楕円 156"/>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8" name="テキスト ボックス 157"/>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9" name="楕円 158"/>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60" name="テキスト ボックス 159"/>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人件費は横ばいとなっているものの、平成２４年度から本格的に実施されている原発事故による放射性物質の除染事業による物件費の影響により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今後も除染関連事業により高い水準で推移するものと思われるが、事務事業の見直しにより全体的なコスト縮減に努める。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136279</xdr:rowOff>
    </xdr:from>
    <xdr:to>
      <xdr:col>23</xdr:col>
      <xdr:colOff>133350</xdr:colOff>
      <xdr:row>86</xdr:row>
      <xdr:rowOff>161032</xdr:rowOff>
    </xdr:to>
    <xdr:cxnSp macro="">
      <xdr:nvCxnSpPr>
        <xdr:cNvPr id="188" name="直線コネクタ 187"/>
        <xdr:cNvCxnSpPr/>
      </xdr:nvCxnSpPr>
      <xdr:spPr>
        <a:xfrm flipV="1">
          <a:off x="4953000" y="13852279"/>
          <a:ext cx="0" cy="105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133109</xdr:rowOff>
    </xdr:from>
    <xdr:ext cx="762000" cy="259045"/>
    <xdr:sp macro="" textlink="">
      <xdr:nvSpPr>
        <xdr:cNvPr id="189" name="人件費・物件費等の状況最小値テキスト"/>
        <xdr:cNvSpPr txBox="1"/>
      </xdr:nvSpPr>
      <xdr:spPr>
        <a:xfrm>
          <a:off x="5041900" y="148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161032</xdr:rowOff>
    </xdr:from>
    <xdr:to>
      <xdr:col>24</xdr:col>
      <xdr:colOff>12700</xdr:colOff>
      <xdr:row>86</xdr:row>
      <xdr:rowOff>161032</xdr:rowOff>
    </xdr:to>
    <xdr:cxnSp macro="">
      <xdr:nvCxnSpPr>
        <xdr:cNvPr id="190" name="直線コネクタ 189"/>
        <xdr:cNvCxnSpPr/>
      </xdr:nvCxnSpPr>
      <xdr:spPr>
        <a:xfrm>
          <a:off x="4864100" y="14905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51206</xdr:rowOff>
    </xdr:from>
    <xdr:ext cx="762000" cy="259045"/>
    <xdr:sp macro="" textlink="">
      <xdr:nvSpPr>
        <xdr:cNvPr id="191" name="人件費・物件費等の状況最大値テキスト"/>
        <xdr:cNvSpPr txBox="1"/>
      </xdr:nvSpPr>
      <xdr:spPr>
        <a:xfrm>
          <a:off x="5041900" y="135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136279</xdr:rowOff>
    </xdr:from>
    <xdr:to>
      <xdr:col>24</xdr:col>
      <xdr:colOff>12700</xdr:colOff>
      <xdr:row>80</xdr:row>
      <xdr:rowOff>136279</xdr:rowOff>
    </xdr:to>
    <xdr:cxnSp macro="">
      <xdr:nvCxnSpPr>
        <xdr:cNvPr id="192" name="直線コネクタ 191"/>
        <xdr:cNvCxnSpPr/>
      </xdr:nvCxnSpPr>
      <xdr:spPr>
        <a:xfrm>
          <a:off x="4864100" y="1385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77301</xdr:rowOff>
    </xdr:from>
    <xdr:to>
      <xdr:col>23</xdr:col>
      <xdr:colOff>133350</xdr:colOff>
      <xdr:row>86</xdr:row>
      <xdr:rowOff>161032</xdr:rowOff>
    </xdr:to>
    <xdr:cxnSp macro="">
      <xdr:nvCxnSpPr>
        <xdr:cNvPr id="193" name="直線コネクタ 192"/>
        <xdr:cNvCxnSpPr/>
      </xdr:nvCxnSpPr>
      <xdr:spPr>
        <a:xfrm>
          <a:off x="4114800" y="14822001"/>
          <a:ext cx="8382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9507</xdr:rowOff>
    </xdr:from>
    <xdr:ext cx="762000" cy="259045"/>
    <xdr:sp macro="" textlink="">
      <xdr:nvSpPr>
        <xdr:cNvPr id="194" name="人件費・物件費等の状況平均値テキスト"/>
        <xdr:cNvSpPr txBox="1"/>
      </xdr:nvSpPr>
      <xdr:spPr>
        <a:xfrm>
          <a:off x="5041900" y="1389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164430</xdr:rowOff>
    </xdr:from>
    <xdr:to>
      <xdr:col>23</xdr:col>
      <xdr:colOff>184150</xdr:colOff>
      <xdr:row>82</xdr:row>
      <xdr:rowOff>94580</xdr:rowOff>
    </xdr:to>
    <xdr:sp macro="" textlink="">
      <xdr:nvSpPr>
        <xdr:cNvPr id="195" name="フローチャート: 判断 194"/>
        <xdr:cNvSpPr/>
      </xdr:nvSpPr>
      <xdr:spPr>
        <a:xfrm>
          <a:off x="4902200" y="140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77301</xdr:rowOff>
    </xdr:from>
    <xdr:to>
      <xdr:col>19</xdr:col>
      <xdr:colOff>133350</xdr:colOff>
      <xdr:row>89</xdr:row>
      <xdr:rowOff>1456</xdr:rowOff>
    </xdr:to>
    <xdr:cxnSp macro="">
      <xdr:nvCxnSpPr>
        <xdr:cNvPr id="196" name="直線コネクタ 195"/>
        <xdr:cNvCxnSpPr/>
      </xdr:nvCxnSpPr>
      <xdr:spPr>
        <a:xfrm flipV="1">
          <a:off x="3225800" y="14822001"/>
          <a:ext cx="889000" cy="4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156125</xdr:rowOff>
    </xdr:from>
    <xdr:to>
      <xdr:col>19</xdr:col>
      <xdr:colOff>184150</xdr:colOff>
      <xdr:row>82</xdr:row>
      <xdr:rowOff>86275</xdr:rowOff>
    </xdr:to>
    <xdr:sp macro="" textlink="">
      <xdr:nvSpPr>
        <xdr:cNvPr id="197" name="フローチャート: 判断 196"/>
        <xdr:cNvSpPr/>
      </xdr:nvSpPr>
      <xdr:spPr>
        <a:xfrm>
          <a:off x="40640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96452</xdr:rowOff>
    </xdr:from>
    <xdr:ext cx="736600" cy="259045"/>
    <xdr:sp macro="" textlink="">
      <xdr:nvSpPr>
        <xdr:cNvPr id="198" name="テキスト ボックス 197"/>
        <xdr:cNvSpPr txBox="1"/>
      </xdr:nvSpPr>
      <xdr:spPr>
        <a:xfrm>
          <a:off x="3733800" y="1381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78417</xdr:rowOff>
    </xdr:from>
    <xdr:to>
      <xdr:col>15</xdr:col>
      <xdr:colOff>82550</xdr:colOff>
      <xdr:row>89</xdr:row>
      <xdr:rowOff>1456</xdr:rowOff>
    </xdr:to>
    <xdr:cxnSp macro="">
      <xdr:nvCxnSpPr>
        <xdr:cNvPr id="199" name="直線コネクタ 198"/>
        <xdr:cNvCxnSpPr/>
      </xdr:nvCxnSpPr>
      <xdr:spPr>
        <a:xfrm>
          <a:off x="2336800" y="15166017"/>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15532</xdr:rowOff>
    </xdr:from>
    <xdr:to>
      <xdr:col>15</xdr:col>
      <xdr:colOff>133350</xdr:colOff>
      <xdr:row>82</xdr:row>
      <xdr:rowOff>117132</xdr:rowOff>
    </xdr:to>
    <xdr:sp macro="" textlink="">
      <xdr:nvSpPr>
        <xdr:cNvPr id="200" name="フローチャート: 判断 199"/>
        <xdr:cNvSpPr/>
      </xdr:nvSpPr>
      <xdr:spPr>
        <a:xfrm>
          <a:off x="3175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127309</xdr:rowOff>
    </xdr:from>
    <xdr:ext cx="762000" cy="259045"/>
    <xdr:sp macro="" textlink="">
      <xdr:nvSpPr>
        <xdr:cNvPr id="201" name="テキスト ボックス 200"/>
        <xdr:cNvSpPr txBox="1"/>
      </xdr:nvSpPr>
      <xdr:spPr>
        <a:xfrm>
          <a:off x="2844800" y="1384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133784</xdr:rowOff>
    </xdr:from>
    <xdr:to>
      <xdr:col>11</xdr:col>
      <xdr:colOff>31750</xdr:colOff>
      <xdr:row>88</xdr:row>
      <xdr:rowOff>78417</xdr:rowOff>
    </xdr:to>
    <xdr:cxnSp macro="">
      <xdr:nvCxnSpPr>
        <xdr:cNvPr id="202" name="直線コネクタ 201"/>
        <xdr:cNvCxnSpPr/>
      </xdr:nvCxnSpPr>
      <xdr:spPr>
        <a:xfrm>
          <a:off x="1447800" y="14878484"/>
          <a:ext cx="8890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112126</xdr:rowOff>
    </xdr:from>
    <xdr:to>
      <xdr:col>11</xdr:col>
      <xdr:colOff>82550</xdr:colOff>
      <xdr:row>82</xdr:row>
      <xdr:rowOff>42276</xdr:rowOff>
    </xdr:to>
    <xdr:sp macro="" textlink="">
      <xdr:nvSpPr>
        <xdr:cNvPr id="203" name="フローチャート: 判断 202"/>
        <xdr:cNvSpPr/>
      </xdr:nvSpPr>
      <xdr:spPr>
        <a:xfrm>
          <a:off x="2286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52453</xdr:rowOff>
    </xdr:from>
    <xdr:ext cx="762000" cy="259045"/>
    <xdr:sp macro="" textlink="">
      <xdr:nvSpPr>
        <xdr:cNvPr id="204" name="テキスト ボックス 203"/>
        <xdr:cNvSpPr txBox="1"/>
      </xdr:nvSpPr>
      <xdr:spPr>
        <a:xfrm>
          <a:off x="1955800" y="13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103054</xdr:rowOff>
    </xdr:from>
    <xdr:to>
      <xdr:col>7</xdr:col>
      <xdr:colOff>31750</xdr:colOff>
      <xdr:row>82</xdr:row>
      <xdr:rowOff>33204</xdr:rowOff>
    </xdr:to>
    <xdr:sp macro="" textlink="">
      <xdr:nvSpPr>
        <xdr:cNvPr id="205" name="フローチャート: 判断 204"/>
        <xdr:cNvSpPr/>
      </xdr:nvSpPr>
      <xdr:spPr>
        <a:xfrm>
          <a:off x="1397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43381</xdr:rowOff>
    </xdr:from>
    <xdr:ext cx="762000" cy="259045"/>
    <xdr:sp macro="" textlink="">
      <xdr:nvSpPr>
        <xdr:cNvPr id="206" name="テキスト ボックス 205"/>
        <xdr:cNvSpPr txBox="1"/>
      </xdr:nvSpPr>
      <xdr:spPr>
        <a:xfrm>
          <a:off x="1066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110232</xdr:rowOff>
    </xdr:from>
    <xdr:to>
      <xdr:col>23</xdr:col>
      <xdr:colOff>184150</xdr:colOff>
      <xdr:row>87</xdr:row>
      <xdr:rowOff>40382</xdr:rowOff>
    </xdr:to>
    <xdr:sp macro="" textlink="">
      <xdr:nvSpPr>
        <xdr:cNvPr id="212" name="楕円 211"/>
        <xdr:cNvSpPr/>
      </xdr:nvSpPr>
      <xdr:spPr>
        <a:xfrm>
          <a:off x="4902200" y="148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6109</xdr:rowOff>
    </xdr:from>
    <xdr:ext cx="762000" cy="259045"/>
    <xdr:sp macro="" textlink="">
      <xdr:nvSpPr>
        <xdr:cNvPr id="213" name="人件費・物件費等の状況該当値テキスト"/>
        <xdr:cNvSpPr txBox="1"/>
      </xdr:nvSpPr>
      <xdr:spPr>
        <a:xfrm>
          <a:off x="5041900" y="1475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26501</xdr:rowOff>
    </xdr:from>
    <xdr:to>
      <xdr:col>19</xdr:col>
      <xdr:colOff>184150</xdr:colOff>
      <xdr:row>86</xdr:row>
      <xdr:rowOff>128101</xdr:rowOff>
    </xdr:to>
    <xdr:sp macro="" textlink="">
      <xdr:nvSpPr>
        <xdr:cNvPr id="214" name="楕円 213"/>
        <xdr:cNvSpPr/>
      </xdr:nvSpPr>
      <xdr:spPr>
        <a:xfrm>
          <a:off x="4064000" y="147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112878</xdr:rowOff>
    </xdr:from>
    <xdr:ext cx="736600" cy="259045"/>
    <xdr:sp macro="" textlink="">
      <xdr:nvSpPr>
        <xdr:cNvPr id="215" name="テキスト ボックス 214"/>
        <xdr:cNvSpPr txBox="1"/>
      </xdr:nvSpPr>
      <xdr:spPr>
        <a:xfrm>
          <a:off x="3733800" y="1485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122106</xdr:rowOff>
    </xdr:from>
    <xdr:to>
      <xdr:col>15</xdr:col>
      <xdr:colOff>133350</xdr:colOff>
      <xdr:row>89</xdr:row>
      <xdr:rowOff>52256</xdr:rowOff>
    </xdr:to>
    <xdr:sp macro="" textlink="">
      <xdr:nvSpPr>
        <xdr:cNvPr id="216" name="楕円 215"/>
        <xdr:cNvSpPr/>
      </xdr:nvSpPr>
      <xdr:spPr>
        <a:xfrm>
          <a:off x="3175000" y="152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37033</xdr:rowOff>
    </xdr:from>
    <xdr:ext cx="762000" cy="259045"/>
    <xdr:sp macro="" textlink="">
      <xdr:nvSpPr>
        <xdr:cNvPr id="217" name="テキスト ボックス 216"/>
        <xdr:cNvSpPr txBox="1"/>
      </xdr:nvSpPr>
      <xdr:spPr>
        <a:xfrm>
          <a:off x="2844800" y="152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27617</xdr:rowOff>
    </xdr:from>
    <xdr:to>
      <xdr:col>11</xdr:col>
      <xdr:colOff>82550</xdr:colOff>
      <xdr:row>88</xdr:row>
      <xdr:rowOff>129217</xdr:rowOff>
    </xdr:to>
    <xdr:sp macro="" textlink="">
      <xdr:nvSpPr>
        <xdr:cNvPr id="218" name="楕円 217"/>
        <xdr:cNvSpPr/>
      </xdr:nvSpPr>
      <xdr:spPr>
        <a:xfrm>
          <a:off x="2286000" y="151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113994</xdr:rowOff>
    </xdr:from>
    <xdr:ext cx="762000" cy="259045"/>
    <xdr:sp macro="" textlink="">
      <xdr:nvSpPr>
        <xdr:cNvPr id="219" name="テキスト ボックス 218"/>
        <xdr:cNvSpPr txBox="1"/>
      </xdr:nvSpPr>
      <xdr:spPr>
        <a:xfrm>
          <a:off x="1955800" y="152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82984</xdr:rowOff>
    </xdr:from>
    <xdr:to>
      <xdr:col>7</xdr:col>
      <xdr:colOff>31750</xdr:colOff>
      <xdr:row>87</xdr:row>
      <xdr:rowOff>13134</xdr:rowOff>
    </xdr:to>
    <xdr:sp macro="" textlink="">
      <xdr:nvSpPr>
        <xdr:cNvPr id="220" name="楕円 219"/>
        <xdr:cNvSpPr/>
      </xdr:nvSpPr>
      <xdr:spPr>
        <a:xfrm>
          <a:off x="1397000" y="14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169361</xdr:rowOff>
    </xdr:from>
    <xdr:ext cx="762000" cy="259045"/>
    <xdr:sp macro="" textlink="">
      <xdr:nvSpPr>
        <xdr:cNvPr id="221" name="テキスト ボックス 220"/>
        <xdr:cNvSpPr txBox="1"/>
      </xdr:nvSpPr>
      <xdr:spPr>
        <a:xfrm>
          <a:off x="1066800" y="1491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前年の数値を下回った要因は、任期付職員の採用等による職員構成や経験年数別階層の変動と考えられる。</a:t>
          </a:r>
        </a:p>
        <a:p>
          <a:r>
            <a:rPr kumimoji="1" lang="ja-JP" altLang="en-US" sz="13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今後も、地域の民間企業の状況を踏まえて給与水準を見直し、事務の簡素合理化を図るなど、より一層の給与適正化に努めていく。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50" name="直線コネクタ 249"/>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3"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4" name="直線コネクタ 253"/>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9525</xdr:rowOff>
    </xdr:to>
    <xdr:cxnSp macro="">
      <xdr:nvCxnSpPr>
        <xdr:cNvPr id="255" name="直線コネクタ 254"/>
        <xdr:cNvCxnSpPr/>
      </xdr:nvCxnSpPr>
      <xdr:spPr>
        <a:xfrm>
          <a:off x="16179800" y="1526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56743</xdr:rowOff>
    </xdr:from>
    <xdr:ext cx="762000" cy="259045"/>
    <xdr:sp macro="" textlink="">
      <xdr:nvSpPr>
        <xdr:cNvPr id="256" name="給与水準   （国との比較）平均値テキスト"/>
        <xdr:cNvSpPr txBox="1"/>
      </xdr:nvSpPr>
      <xdr:spPr>
        <a:xfrm>
          <a:off x="17106900" y="14801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7" name="フローチャート: 判断 256"/>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69850</xdr:rowOff>
    </xdr:to>
    <xdr:cxnSp macro="">
      <xdr:nvCxnSpPr>
        <xdr:cNvPr id="258" name="直線コネクタ 257"/>
        <xdr:cNvCxnSpPr/>
      </xdr:nvCxnSpPr>
      <xdr:spPr>
        <a:xfrm flipV="1">
          <a:off x="15290800" y="152685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9" name="フローチャート: 判断 258"/>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60" name="テキスト ボックス 259"/>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69850</xdr:rowOff>
    </xdr:to>
    <xdr:cxnSp macro="">
      <xdr:nvCxnSpPr>
        <xdr:cNvPr id="261" name="直線コネクタ 260"/>
        <xdr:cNvCxnSpPr/>
      </xdr:nvCxnSpPr>
      <xdr:spPr>
        <a:xfrm>
          <a:off x="14401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2" name="フローチャート: 判断 261"/>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63" name="テキスト ボックス 262"/>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80434</xdr:rowOff>
    </xdr:to>
    <xdr:cxnSp macro="">
      <xdr:nvCxnSpPr>
        <xdr:cNvPr id="264" name="直線コネクタ 263"/>
        <xdr:cNvCxnSpPr/>
      </xdr:nvCxnSpPr>
      <xdr:spPr>
        <a:xfrm>
          <a:off x="13512800" y="150473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5" name="フローチャート: 判断 264"/>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6" name="テキスト ボックス 265"/>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7" name="フローチャート: 判断 266"/>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8" name="テキスト ボックス 267"/>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74" name="楕円 273"/>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26052</xdr:rowOff>
    </xdr:from>
    <xdr:ext cx="762000" cy="259045"/>
    <xdr:sp macro="" textlink="">
      <xdr:nvSpPr>
        <xdr:cNvPr id="275" name="給与水準   （国との比較）該当値テキスト"/>
        <xdr:cNvSpPr txBox="1"/>
      </xdr:nvSpPr>
      <xdr:spPr>
        <a:xfrm>
          <a:off x="17106900" y="151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76" name="楕円 275"/>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77" name="テキスト ボックス 276"/>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0" name="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1" name="テキスト ボックス 280"/>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月策定の定員管理計画において、「平成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日現在の職員数を</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人とする」目標を設定した。目標達成に向け、採用者数の抑制、組織の見直し等に取り組んでいるところである（平成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年度当初職員数は</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名となっている）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適正な定員管理を継続するとともに、多様化する行政需要への柔軟な対応、サービスの維持・向上のため、事業見直しや組織の簡素・合理化、アウトソーシング等に取り組んでいく。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3" name="直線コネクタ 312"/>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4"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5" name="直線コネクタ 314"/>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6"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7" name="直線コネクタ 316"/>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27834</xdr:rowOff>
    </xdr:from>
    <xdr:to>
      <xdr:col>81</xdr:col>
      <xdr:colOff>44450</xdr:colOff>
      <xdr:row>63</xdr:row>
      <xdr:rowOff>49954</xdr:rowOff>
    </xdr:to>
    <xdr:cxnSp macro="">
      <xdr:nvCxnSpPr>
        <xdr:cNvPr id="318" name="直線コネクタ 317"/>
        <xdr:cNvCxnSpPr/>
      </xdr:nvCxnSpPr>
      <xdr:spPr>
        <a:xfrm>
          <a:off x="16179800" y="10829184"/>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44361</xdr:rowOff>
    </xdr:from>
    <xdr:ext cx="762000" cy="259045"/>
    <xdr:sp macro="" textlink="">
      <xdr:nvSpPr>
        <xdr:cNvPr id="319" name="定員管理の状況平均値テキスト"/>
        <xdr:cNvSpPr txBox="1"/>
      </xdr:nvSpPr>
      <xdr:spPr>
        <a:xfrm>
          <a:off x="17106900" y="1050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20" name="フローチャート: 判断 319"/>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1694</xdr:rowOff>
    </xdr:from>
    <xdr:to>
      <xdr:col>77</xdr:col>
      <xdr:colOff>44450</xdr:colOff>
      <xdr:row>63</xdr:row>
      <xdr:rowOff>27834</xdr:rowOff>
    </xdr:to>
    <xdr:cxnSp macro="">
      <xdr:nvCxnSpPr>
        <xdr:cNvPr id="321" name="直線コネクタ 320"/>
        <xdr:cNvCxnSpPr/>
      </xdr:nvCxnSpPr>
      <xdr:spPr>
        <a:xfrm>
          <a:off x="15290800" y="1080304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2" name="フローチャート: 判断 321"/>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23" name="テキスト ボックス 322"/>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63</xdr:row>
      <xdr:rowOff>1694</xdr:rowOff>
    </xdr:to>
    <xdr:cxnSp macro="">
      <xdr:nvCxnSpPr>
        <xdr:cNvPr id="324" name="直線コネクタ 323"/>
        <xdr:cNvCxnSpPr/>
      </xdr:nvCxnSpPr>
      <xdr:spPr>
        <a:xfrm>
          <a:off x="14401800" y="10668318"/>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26" name="テキスト ボックス 325"/>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80645</xdr:rowOff>
    </xdr:to>
    <xdr:cxnSp macro="">
      <xdr:nvCxnSpPr>
        <xdr:cNvPr id="327" name="直線コネクタ 326"/>
        <xdr:cNvCxnSpPr/>
      </xdr:nvCxnSpPr>
      <xdr:spPr>
        <a:xfrm flipV="1">
          <a:off x="13512800" y="106683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37" name="楕円 336"/>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38" name="定員管理の状況該当値テキスト"/>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148484</xdr:rowOff>
    </xdr:from>
    <xdr:to>
      <xdr:col>77</xdr:col>
      <xdr:colOff>95250</xdr:colOff>
      <xdr:row>63</xdr:row>
      <xdr:rowOff>78634</xdr:rowOff>
    </xdr:to>
    <xdr:sp macro="" textlink="">
      <xdr:nvSpPr>
        <xdr:cNvPr id="339" name="楕円 338"/>
        <xdr:cNvSpPr/>
      </xdr:nvSpPr>
      <xdr:spPr>
        <a:xfrm>
          <a:off x="16129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63411</xdr:rowOff>
    </xdr:from>
    <xdr:ext cx="736600" cy="259045"/>
    <xdr:sp macro="" textlink="">
      <xdr:nvSpPr>
        <xdr:cNvPr id="340" name="テキスト ボックス 339"/>
        <xdr:cNvSpPr txBox="1"/>
      </xdr:nvSpPr>
      <xdr:spPr>
        <a:xfrm>
          <a:off x="15798800" y="1086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122344</xdr:rowOff>
    </xdr:from>
    <xdr:to>
      <xdr:col>73</xdr:col>
      <xdr:colOff>44450</xdr:colOff>
      <xdr:row>63</xdr:row>
      <xdr:rowOff>52494</xdr:rowOff>
    </xdr:to>
    <xdr:sp macro="" textlink="">
      <xdr:nvSpPr>
        <xdr:cNvPr id="341" name="楕円 340"/>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37271</xdr:rowOff>
    </xdr:from>
    <xdr:ext cx="762000" cy="259045"/>
    <xdr:sp macro="" textlink="">
      <xdr:nvSpPr>
        <xdr:cNvPr id="342" name="テキスト ボックス 341"/>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159068</xdr:rowOff>
    </xdr:from>
    <xdr:to>
      <xdr:col>68</xdr:col>
      <xdr:colOff>203200</xdr:colOff>
      <xdr:row>62</xdr:row>
      <xdr:rowOff>89218</xdr:rowOff>
    </xdr:to>
    <xdr:sp macro="" textlink="">
      <xdr:nvSpPr>
        <xdr:cNvPr id="343" name="楕円 342"/>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99395</xdr:rowOff>
    </xdr:from>
    <xdr:ext cx="762000" cy="259045"/>
    <xdr:sp macro="" textlink="">
      <xdr:nvSpPr>
        <xdr:cNvPr id="344" name="テキスト ボックス 343"/>
        <xdr:cNvSpPr txBox="1"/>
      </xdr:nvSpPr>
      <xdr:spPr>
        <a:xfrm>
          <a:off x="14020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45" name="楕円 344"/>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46" name="テキスト ボックス 345"/>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等が起こした地方債の元利償還金に対する負担金等が減少した一方で、市民税や固定資産税を主とする標準税収入額等が増したことにより、前年度比で０．７ポイント減少した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は近年増加傾向にあるものの、交付税措置の有利な起債を活用してきたこともあり、実質公債費比率は今後も減少していくと見込まれるが、新総合計画による事業の厳選と計画的な財政運営及び債務の削減による更なる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42</xdr:row>
      <xdr:rowOff>111578</xdr:rowOff>
    </xdr:to>
    <xdr:cxnSp macro="">
      <xdr:nvCxnSpPr>
        <xdr:cNvPr id="378" name="直線コネクタ 377"/>
        <xdr:cNvCxnSpPr/>
      </xdr:nvCxnSpPr>
      <xdr:spPr>
        <a:xfrm flipV="1">
          <a:off x="17018000" y="6088743"/>
          <a:ext cx="0" cy="1223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83655</xdr:rowOff>
    </xdr:from>
    <xdr:ext cx="762000" cy="259045"/>
    <xdr:sp macro="" textlink="">
      <xdr:nvSpPr>
        <xdr:cNvPr id="379" name="公債費負担の状況最小値テキスト"/>
        <xdr:cNvSpPr txBox="1"/>
      </xdr:nvSpPr>
      <xdr:spPr>
        <a:xfrm>
          <a:off x="17106900" y="728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111578</xdr:rowOff>
    </xdr:from>
    <xdr:to>
      <xdr:col>81</xdr:col>
      <xdr:colOff>133350</xdr:colOff>
      <xdr:row>42</xdr:row>
      <xdr:rowOff>111578</xdr:rowOff>
    </xdr:to>
    <xdr:cxnSp macro="">
      <xdr:nvCxnSpPr>
        <xdr:cNvPr id="380" name="直線コネクタ 379"/>
        <xdr:cNvCxnSpPr/>
      </xdr:nvCxnSpPr>
      <xdr:spPr>
        <a:xfrm>
          <a:off x="16929100" y="731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81"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82" name="直線コネクタ 381"/>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111578</xdr:rowOff>
    </xdr:from>
    <xdr:to>
      <xdr:col>81</xdr:col>
      <xdr:colOff>44450</xdr:colOff>
      <xdr:row>43</xdr:row>
      <xdr:rowOff>60778</xdr:rowOff>
    </xdr:to>
    <xdr:cxnSp macro="">
      <xdr:nvCxnSpPr>
        <xdr:cNvPr id="383" name="直線コネクタ 382"/>
        <xdr:cNvCxnSpPr/>
      </xdr:nvCxnSpPr>
      <xdr:spPr>
        <a:xfrm flipV="1">
          <a:off x="16179800" y="73124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90913</xdr:rowOff>
    </xdr:from>
    <xdr:ext cx="762000" cy="259045"/>
    <xdr:sp macro="" textlink="">
      <xdr:nvSpPr>
        <xdr:cNvPr id="384" name="公債費負担の状況平均値テキスト"/>
        <xdr:cNvSpPr txBox="1"/>
      </xdr:nvSpPr>
      <xdr:spPr>
        <a:xfrm>
          <a:off x="17106900" y="643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385" name="フローチャート: 判断 384"/>
        <xdr:cNvSpPr/>
      </xdr:nvSpPr>
      <xdr:spPr>
        <a:xfrm>
          <a:off x="169672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146957</xdr:rowOff>
    </xdr:to>
    <xdr:cxnSp macro="">
      <xdr:nvCxnSpPr>
        <xdr:cNvPr id="386" name="直線コネクタ 385"/>
        <xdr:cNvCxnSpPr/>
      </xdr:nvCxnSpPr>
      <xdr:spPr>
        <a:xfrm flipV="1">
          <a:off x="15290800" y="74331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7" name="フローチャート: 判断 386"/>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8" name="テキスト ボックス 387"/>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146957</xdr:rowOff>
    </xdr:from>
    <xdr:to>
      <xdr:col>72</xdr:col>
      <xdr:colOff>203200</xdr:colOff>
      <xdr:row>44</xdr:row>
      <xdr:rowOff>96157</xdr:rowOff>
    </xdr:to>
    <xdr:cxnSp macro="">
      <xdr:nvCxnSpPr>
        <xdr:cNvPr id="389" name="直線コネクタ 388"/>
        <xdr:cNvCxnSpPr/>
      </xdr:nvCxnSpPr>
      <xdr:spPr>
        <a:xfrm flipV="1">
          <a:off x="14401800" y="751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90" name="フローチャート: 判断 389"/>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1" name="テキスト ボックス 39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45</xdr:row>
      <xdr:rowOff>10885</xdr:rowOff>
    </xdr:to>
    <xdr:cxnSp macro="">
      <xdr:nvCxnSpPr>
        <xdr:cNvPr id="392" name="直線コネクタ 391"/>
        <xdr:cNvCxnSpPr/>
      </xdr:nvCxnSpPr>
      <xdr:spPr>
        <a:xfrm flipV="1">
          <a:off x="13512800" y="76399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161472</xdr:rowOff>
    </xdr:from>
    <xdr:to>
      <xdr:col>68</xdr:col>
      <xdr:colOff>203200</xdr:colOff>
      <xdr:row>40</xdr:row>
      <xdr:rowOff>91622</xdr:rowOff>
    </xdr:to>
    <xdr:sp macro="" textlink="">
      <xdr:nvSpPr>
        <xdr:cNvPr id="393" name="フローチャート: 判断 392"/>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101799</xdr:rowOff>
    </xdr:from>
    <xdr:ext cx="762000" cy="259045"/>
    <xdr:sp macro="" textlink="">
      <xdr:nvSpPr>
        <xdr:cNvPr id="394" name="テキスト ボックス 393"/>
        <xdr:cNvSpPr txBox="1"/>
      </xdr:nvSpPr>
      <xdr:spPr>
        <a:xfrm>
          <a:off x="14020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395" name="フローチャート: 判断 394"/>
        <xdr:cNvSpPr/>
      </xdr:nvSpPr>
      <xdr:spPr>
        <a:xfrm>
          <a:off x="13462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396" name="テキスト ボックス 395"/>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60778</xdr:rowOff>
    </xdr:from>
    <xdr:to>
      <xdr:col>81</xdr:col>
      <xdr:colOff>95250</xdr:colOff>
      <xdr:row>42</xdr:row>
      <xdr:rowOff>162378</xdr:rowOff>
    </xdr:to>
    <xdr:sp macro="" textlink="">
      <xdr:nvSpPr>
        <xdr:cNvPr id="402" name="楕円 401"/>
        <xdr:cNvSpPr/>
      </xdr:nvSpPr>
      <xdr:spPr>
        <a:xfrm>
          <a:off x="16967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128105</xdr:rowOff>
    </xdr:from>
    <xdr:ext cx="762000" cy="259045"/>
    <xdr:sp macro="" textlink="">
      <xdr:nvSpPr>
        <xdr:cNvPr id="403" name="公債費負担の状況該当値テキスト"/>
        <xdr:cNvSpPr txBox="1"/>
      </xdr:nvSpPr>
      <xdr:spPr>
        <a:xfrm>
          <a:off x="17106900" y="71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04" name="楕円 403"/>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05" name="テキスト ボックス 404"/>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96157</xdr:rowOff>
    </xdr:from>
    <xdr:to>
      <xdr:col>73</xdr:col>
      <xdr:colOff>44450</xdr:colOff>
      <xdr:row>44</xdr:row>
      <xdr:rowOff>26307</xdr:rowOff>
    </xdr:to>
    <xdr:sp macro="" textlink="">
      <xdr:nvSpPr>
        <xdr:cNvPr id="406" name="楕円 405"/>
        <xdr:cNvSpPr/>
      </xdr:nvSpPr>
      <xdr:spPr>
        <a:xfrm>
          <a:off x="15240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11084</xdr:rowOff>
    </xdr:from>
    <xdr:ext cx="762000" cy="259045"/>
    <xdr:sp macro="" textlink="">
      <xdr:nvSpPr>
        <xdr:cNvPr id="407" name="テキスト ボックス 406"/>
        <xdr:cNvSpPr txBox="1"/>
      </xdr:nvSpPr>
      <xdr:spPr>
        <a:xfrm>
          <a:off x="14909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8" name="楕円 407"/>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9" name="テキスト ボックス 408"/>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131535</xdr:rowOff>
    </xdr:from>
    <xdr:to>
      <xdr:col>64</xdr:col>
      <xdr:colOff>152400</xdr:colOff>
      <xdr:row>45</xdr:row>
      <xdr:rowOff>61685</xdr:rowOff>
    </xdr:to>
    <xdr:sp macro="" textlink="">
      <xdr:nvSpPr>
        <xdr:cNvPr id="410" name="楕円 409"/>
        <xdr:cNvSpPr/>
      </xdr:nvSpPr>
      <xdr:spPr>
        <a:xfrm>
          <a:off x="13462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46462</xdr:rowOff>
    </xdr:from>
    <xdr:ext cx="762000" cy="259045"/>
    <xdr:sp macro="" textlink="">
      <xdr:nvSpPr>
        <xdr:cNvPr id="411" name="テキスト ボックス 410"/>
        <xdr:cNvSpPr txBox="1"/>
      </xdr:nvSpPr>
      <xdr:spPr>
        <a:xfrm>
          <a:off x="13131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組合負担等見込額及び債務負担行為の減少に加え、財政調整基金と減債基金への積立による充当可能基金の増により、前年比で７．２ポイント減少したが、類似団体平均を大きく上回っている。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また、大型事業による地方債の現在高が増加傾向にあることから、効果的な繰上償還を検討し、地方債の残高減少を図るとともに、新総合計画による事業の峻別により、将来負担の抑制に努める。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42" name="直線コネクタ 441"/>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43"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4" name="直線コネクタ 443"/>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36376</xdr:rowOff>
    </xdr:from>
    <xdr:to>
      <xdr:col>81</xdr:col>
      <xdr:colOff>44450</xdr:colOff>
      <xdr:row>19</xdr:row>
      <xdr:rowOff>160474</xdr:rowOff>
    </xdr:to>
    <xdr:cxnSp macro="">
      <xdr:nvCxnSpPr>
        <xdr:cNvPr id="447" name="直線コネクタ 446"/>
        <xdr:cNvCxnSpPr/>
      </xdr:nvCxnSpPr>
      <xdr:spPr>
        <a:xfrm flipV="1">
          <a:off x="16179800" y="3293926"/>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8"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9" name="フローチャート: 判断 448"/>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160474</xdr:rowOff>
    </xdr:from>
    <xdr:to>
      <xdr:col>77</xdr:col>
      <xdr:colOff>44450</xdr:colOff>
      <xdr:row>20</xdr:row>
      <xdr:rowOff>118292</xdr:rowOff>
    </xdr:to>
    <xdr:cxnSp macro="">
      <xdr:nvCxnSpPr>
        <xdr:cNvPr id="450" name="直線コネクタ 449"/>
        <xdr:cNvCxnSpPr/>
      </xdr:nvCxnSpPr>
      <xdr:spPr>
        <a:xfrm flipV="1">
          <a:off x="15290800" y="3418024"/>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51" name="フローチャート: 判断 450"/>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52" name="テキスト ボックス 451"/>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118292</xdr:rowOff>
    </xdr:from>
    <xdr:to>
      <xdr:col>72</xdr:col>
      <xdr:colOff>203200</xdr:colOff>
      <xdr:row>22</xdr:row>
      <xdr:rowOff>16692</xdr:rowOff>
    </xdr:to>
    <xdr:cxnSp macro="">
      <xdr:nvCxnSpPr>
        <xdr:cNvPr id="453" name="直線コネクタ 452"/>
        <xdr:cNvCxnSpPr/>
      </xdr:nvCxnSpPr>
      <xdr:spPr>
        <a:xfrm flipV="1">
          <a:off x="14401800" y="35472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4" name="フローチャート: 判断 453"/>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55" name="テキスト ボックス 454"/>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16692</xdr:rowOff>
    </xdr:from>
    <xdr:to>
      <xdr:col>68</xdr:col>
      <xdr:colOff>152400</xdr:colOff>
      <xdr:row>22</xdr:row>
      <xdr:rowOff>85634</xdr:rowOff>
    </xdr:to>
    <xdr:cxnSp macro="">
      <xdr:nvCxnSpPr>
        <xdr:cNvPr id="456" name="直線コネクタ 455"/>
        <xdr:cNvCxnSpPr/>
      </xdr:nvCxnSpPr>
      <xdr:spPr>
        <a:xfrm flipV="1">
          <a:off x="13512800" y="3788592"/>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7" name="フローチャート: 判断 456"/>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8" name="テキスト ボックス 457"/>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9" name="フローチャート: 判断 458"/>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60" name="テキスト ボックス 459"/>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157026</xdr:rowOff>
    </xdr:from>
    <xdr:to>
      <xdr:col>81</xdr:col>
      <xdr:colOff>95250</xdr:colOff>
      <xdr:row>19</xdr:row>
      <xdr:rowOff>87176</xdr:rowOff>
    </xdr:to>
    <xdr:sp macro="" textlink="">
      <xdr:nvSpPr>
        <xdr:cNvPr id="466" name="楕円 465"/>
        <xdr:cNvSpPr/>
      </xdr:nvSpPr>
      <xdr:spPr>
        <a:xfrm>
          <a:off x="16967200" y="32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129103</xdr:rowOff>
    </xdr:from>
    <xdr:ext cx="762000" cy="259045"/>
    <xdr:sp macro="" textlink="">
      <xdr:nvSpPr>
        <xdr:cNvPr id="467" name="将来負担の状況該当値テキスト"/>
        <xdr:cNvSpPr txBox="1"/>
      </xdr:nvSpPr>
      <xdr:spPr>
        <a:xfrm>
          <a:off x="17106900" y="321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109674</xdr:rowOff>
    </xdr:from>
    <xdr:to>
      <xdr:col>77</xdr:col>
      <xdr:colOff>95250</xdr:colOff>
      <xdr:row>20</xdr:row>
      <xdr:rowOff>39824</xdr:rowOff>
    </xdr:to>
    <xdr:sp macro="" textlink="">
      <xdr:nvSpPr>
        <xdr:cNvPr id="468" name="楕円 467"/>
        <xdr:cNvSpPr/>
      </xdr:nvSpPr>
      <xdr:spPr>
        <a:xfrm>
          <a:off x="16129000" y="33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24601</xdr:rowOff>
    </xdr:from>
    <xdr:ext cx="736600" cy="259045"/>
    <xdr:sp macro="" textlink="">
      <xdr:nvSpPr>
        <xdr:cNvPr id="469" name="テキスト ボックス 468"/>
        <xdr:cNvSpPr txBox="1"/>
      </xdr:nvSpPr>
      <xdr:spPr>
        <a:xfrm>
          <a:off x="15798800" y="345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67492</xdr:rowOff>
    </xdr:from>
    <xdr:to>
      <xdr:col>73</xdr:col>
      <xdr:colOff>44450</xdr:colOff>
      <xdr:row>20</xdr:row>
      <xdr:rowOff>169092</xdr:rowOff>
    </xdr:to>
    <xdr:sp macro="" textlink="">
      <xdr:nvSpPr>
        <xdr:cNvPr id="470" name="楕円 469"/>
        <xdr:cNvSpPr/>
      </xdr:nvSpPr>
      <xdr:spPr>
        <a:xfrm>
          <a:off x="15240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153869</xdr:rowOff>
    </xdr:from>
    <xdr:ext cx="762000" cy="259045"/>
    <xdr:sp macro="" textlink="">
      <xdr:nvSpPr>
        <xdr:cNvPr id="471" name="テキスト ボックス 470"/>
        <xdr:cNvSpPr txBox="1"/>
      </xdr:nvSpPr>
      <xdr:spPr>
        <a:xfrm>
          <a:off x="14909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137342</xdr:rowOff>
    </xdr:from>
    <xdr:to>
      <xdr:col>68</xdr:col>
      <xdr:colOff>203200</xdr:colOff>
      <xdr:row>22</xdr:row>
      <xdr:rowOff>67492</xdr:rowOff>
    </xdr:to>
    <xdr:sp macro="" textlink="">
      <xdr:nvSpPr>
        <xdr:cNvPr id="472" name="楕円 471"/>
        <xdr:cNvSpPr/>
      </xdr:nvSpPr>
      <xdr:spPr>
        <a:xfrm>
          <a:off x="143510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52269</xdr:rowOff>
    </xdr:from>
    <xdr:ext cx="762000" cy="259045"/>
    <xdr:sp macro="" textlink="">
      <xdr:nvSpPr>
        <xdr:cNvPr id="473" name="テキスト ボックス 472"/>
        <xdr:cNvSpPr txBox="1"/>
      </xdr:nvSpPr>
      <xdr:spPr>
        <a:xfrm>
          <a:off x="14020800" y="382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34834</xdr:rowOff>
    </xdr:from>
    <xdr:to>
      <xdr:col>64</xdr:col>
      <xdr:colOff>152400</xdr:colOff>
      <xdr:row>22</xdr:row>
      <xdr:rowOff>136434</xdr:rowOff>
    </xdr:to>
    <xdr:sp macro="" textlink="">
      <xdr:nvSpPr>
        <xdr:cNvPr id="474" name="楕円 473"/>
        <xdr:cNvSpPr/>
      </xdr:nvSpPr>
      <xdr:spPr>
        <a:xfrm>
          <a:off x="13462000" y="38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121211</xdr:rowOff>
    </xdr:from>
    <xdr:ext cx="762000" cy="259045"/>
    <xdr:sp macro="" textlink="">
      <xdr:nvSpPr>
        <xdr:cNvPr id="475" name="テキスト ボックス 474"/>
        <xdr:cNvSpPr txBox="1"/>
      </xdr:nvSpPr>
      <xdr:spPr>
        <a:xfrm>
          <a:off x="13131800" y="38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人件費に係る経常収支比率については、２１．８％と全国、県、類似団体平均値を下回った。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件費及び人件費に準ずる経費の人口１人当たりの決算額については、類似団体平均を上回っていることから、引き続き定員管理・職員給与の適正化を図り、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45357</xdr:rowOff>
    </xdr:to>
    <xdr:cxnSp macro="">
      <xdr:nvCxnSpPr>
        <xdr:cNvPr id="68" name="直線コネクタ 67"/>
        <xdr:cNvCxnSpPr/>
      </xdr:nvCxnSpPr>
      <xdr:spPr>
        <a:xfrm>
          <a:off x="3987800" y="60706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4536</xdr:rowOff>
    </xdr:from>
    <xdr:to>
      <xdr:col>19</xdr:col>
      <xdr:colOff>187325</xdr:colOff>
      <xdr:row>35</xdr:row>
      <xdr:rowOff>69850</xdr:rowOff>
    </xdr:to>
    <xdr:cxnSp macro="">
      <xdr:nvCxnSpPr>
        <xdr:cNvPr id="71" name="直線コネクタ 70"/>
        <xdr:cNvCxnSpPr/>
      </xdr:nvCxnSpPr>
      <xdr:spPr>
        <a:xfrm>
          <a:off x="3098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97263</xdr:rowOff>
    </xdr:from>
    <xdr:ext cx="736600" cy="259045"/>
    <xdr:sp macro="" textlink="">
      <xdr:nvSpPr>
        <xdr:cNvPr id="73" name="テキスト ボックス 72"/>
        <xdr:cNvSpPr txBox="1"/>
      </xdr:nvSpPr>
      <xdr:spPr>
        <a:xfrm>
          <a:off x="3606800" y="626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4536</xdr:rowOff>
    </xdr:from>
    <xdr:to>
      <xdr:col>15</xdr:col>
      <xdr:colOff>98425</xdr:colOff>
      <xdr:row>36</xdr:row>
      <xdr:rowOff>12700</xdr:rowOff>
    </xdr:to>
    <xdr:cxnSp macro="">
      <xdr:nvCxnSpPr>
        <xdr:cNvPr id="74" name="直線コネクタ 73"/>
        <xdr:cNvCxnSpPr/>
      </xdr:nvCxnSpPr>
      <xdr:spPr>
        <a:xfrm flipV="1">
          <a:off x="2209800" y="60052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97263</xdr:rowOff>
    </xdr:from>
    <xdr:ext cx="762000" cy="259045"/>
    <xdr:sp macro="" textlink="">
      <xdr:nvSpPr>
        <xdr:cNvPr id="76" name="テキスト ボックス 75"/>
        <xdr:cNvSpPr txBox="1"/>
      </xdr:nvSpPr>
      <xdr:spPr>
        <a:xfrm>
          <a:off x="2717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29028</xdr:rowOff>
    </xdr:to>
    <xdr:cxnSp macro="">
      <xdr:nvCxnSpPr>
        <xdr:cNvPr id="77" name="直線コネクタ 76"/>
        <xdr:cNvCxnSpPr/>
      </xdr:nvCxnSpPr>
      <xdr:spPr>
        <a:xfrm flipV="1">
          <a:off x="1320800" y="6184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81" name="テキスト ボックス 80"/>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9" name="楕円 88"/>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90" name="テキスト ボックス 89"/>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125186</xdr:rowOff>
    </xdr:from>
    <xdr:to>
      <xdr:col>15</xdr:col>
      <xdr:colOff>149225</xdr:colOff>
      <xdr:row>35</xdr:row>
      <xdr:rowOff>55336</xdr:rowOff>
    </xdr:to>
    <xdr:sp macro="" textlink="">
      <xdr:nvSpPr>
        <xdr:cNvPr id="91" name="楕円 90"/>
        <xdr:cNvSpPr/>
      </xdr:nvSpPr>
      <xdr:spPr>
        <a:xfrm>
          <a:off x="3048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65513</xdr:rowOff>
    </xdr:from>
    <xdr:ext cx="762000" cy="259045"/>
    <xdr:sp macro="" textlink="">
      <xdr:nvSpPr>
        <xdr:cNvPr id="92" name="テキスト ボックス 91"/>
        <xdr:cNvSpPr txBox="1"/>
      </xdr:nvSpPr>
      <xdr:spPr>
        <a:xfrm>
          <a:off x="2717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149678</xdr:rowOff>
    </xdr:from>
    <xdr:to>
      <xdr:col>6</xdr:col>
      <xdr:colOff>171450</xdr:colOff>
      <xdr:row>36</xdr:row>
      <xdr:rowOff>79828</xdr:rowOff>
    </xdr:to>
    <xdr:sp macro="" textlink="">
      <xdr:nvSpPr>
        <xdr:cNvPr id="95" name="楕円 94"/>
        <xdr:cNvSpPr/>
      </xdr:nvSpPr>
      <xdr:spPr>
        <a:xfrm>
          <a:off x="1270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90005</xdr:rowOff>
    </xdr:from>
    <xdr:ext cx="762000" cy="259045"/>
    <xdr:sp macro="" textlink="">
      <xdr:nvSpPr>
        <xdr:cNvPr id="96" name="テキスト ボックス 95"/>
        <xdr:cNvSpPr txBox="1"/>
      </xdr:nvSpPr>
      <xdr:spPr>
        <a:xfrm>
          <a:off x="939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物件費に係る経常収支比率については前年度比１．１ポイント増の１５．８％となり、県及び類似団体平均は下回ったものの全国平均は上回っている。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今後も引き続き、コストを意識した効率的で効果的な市民サービスの提供方法について検討し、物件費の抑制に努める。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165100</xdr:rowOff>
    </xdr:from>
    <xdr:to>
      <xdr:col>82</xdr:col>
      <xdr:colOff>107950</xdr:colOff>
      <xdr:row>17</xdr:row>
      <xdr:rowOff>31750</xdr:rowOff>
    </xdr:to>
    <xdr:cxnSp macro="">
      <xdr:nvCxnSpPr>
        <xdr:cNvPr id="129" name="直線コネクタ 128"/>
        <xdr:cNvCxnSpPr/>
      </xdr:nvCxnSpPr>
      <xdr:spPr>
        <a:xfrm>
          <a:off x="15671800" y="2736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15</xdr:row>
      <xdr:rowOff>165100</xdr:rowOff>
    </xdr:to>
    <xdr:cxnSp macro="">
      <xdr:nvCxnSpPr>
        <xdr:cNvPr id="132" name="直線コネクタ 131"/>
        <xdr:cNvCxnSpPr/>
      </xdr:nvCxnSpPr>
      <xdr:spPr>
        <a:xfrm>
          <a:off x="14782800" y="269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127000</xdr:rowOff>
    </xdr:to>
    <xdr:cxnSp macro="">
      <xdr:nvCxnSpPr>
        <xdr:cNvPr id="135" name="直線コネクタ 134"/>
        <xdr:cNvCxnSpPr/>
      </xdr:nvCxnSpPr>
      <xdr:spPr>
        <a:xfrm>
          <a:off x="13893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15</xdr:row>
      <xdr:rowOff>12700</xdr:rowOff>
    </xdr:to>
    <xdr:cxnSp macro="">
      <xdr:nvCxnSpPr>
        <xdr:cNvPr id="138" name="直線コネクタ 137"/>
        <xdr:cNvCxnSpPr/>
      </xdr:nvCxnSpPr>
      <xdr:spPr>
        <a:xfrm>
          <a:off x="13004800" y="247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9"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50" name="楕円 149"/>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51" name="テキスト ボックス 150"/>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52" name="楕円 151"/>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16527</xdr:rowOff>
    </xdr:from>
    <xdr:ext cx="762000" cy="259045"/>
    <xdr:sp macro="" textlink="">
      <xdr:nvSpPr>
        <xdr:cNvPr id="153" name="テキスト ボックス 152"/>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54" name="楕円 153"/>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55" name="テキスト ボックス 154"/>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56" name="楕円 155"/>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57" name="テキスト ボックス 156"/>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扶助費に係る経常収支比率は類似団体平均を下回っているものの、増加傾向にある。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今後も生活保護費をはじめ社会保障の増加が見込まれるため、資格審査の適正化など財政負担が重くならないよう適正管理に努める。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1270</xdr:rowOff>
    </xdr:to>
    <xdr:cxnSp macro="">
      <xdr:nvCxnSpPr>
        <xdr:cNvPr id="183" name="直線コネクタ 182"/>
        <xdr:cNvCxnSpPr/>
      </xdr:nvCxnSpPr>
      <xdr:spPr>
        <a:xfrm flipV="1">
          <a:off x="4826000" y="9339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84"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5" name="直線コネクタ 184"/>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7" name="直線コネクタ 18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81280</xdr:rowOff>
    </xdr:to>
    <xdr:cxnSp macro="">
      <xdr:nvCxnSpPr>
        <xdr:cNvPr id="188" name="直線コネクタ 187"/>
        <xdr:cNvCxnSpPr/>
      </xdr:nvCxnSpPr>
      <xdr:spPr>
        <a:xfrm>
          <a:off x="3987800" y="9248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161290</xdr:rowOff>
    </xdr:to>
    <xdr:cxnSp macro="">
      <xdr:nvCxnSpPr>
        <xdr:cNvPr id="191" name="直線コネクタ 190"/>
        <xdr:cNvCxnSpPr/>
      </xdr:nvCxnSpPr>
      <xdr:spPr>
        <a:xfrm>
          <a:off x="3098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41910</xdr:rowOff>
    </xdr:from>
    <xdr:to>
      <xdr:col>20</xdr:col>
      <xdr:colOff>38100</xdr:colOff>
      <xdr:row>57</xdr:row>
      <xdr:rowOff>143510</xdr:rowOff>
    </xdr:to>
    <xdr:sp macro="" textlink="">
      <xdr:nvSpPr>
        <xdr:cNvPr id="192" name="フローチャート: 判断 191"/>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193" name="テキスト ボックス 192"/>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53</xdr:row>
      <xdr:rowOff>69850</xdr:rowOff>
    </xdr:to>
    <xdr:cxnSp macro="">
      <xdr:nvCxnSpPr>
        <xdr:cNvPr id="194" name="直線コネクタ 193"/>
        <xdr:cNvCxnSpPr/>
      </xdr:nvCxnSpPr>
      <xdr:spPr>
        <a:xfrm>
          <a:off x="2209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5" name="フローチャート: 判断 194"/>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6" name="テキスト ボックス 195"/>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104140</xdr:rowOff>
    </xdr:from>
    <xdr:to>
      <xdr:col>11</xdr:col>
      <xdr:colOff>9525</xdr:colOff>
      <xdr:row>53</xdr:row>
      <xdr:rowOff>46990</xdr:rowOff>
    </xdr:to>
    <xdr:cxnSp macro="">
      <xdr:nvCxnSpPr>
        <xdr:cNvPr id="197" name="直線コネクタ 196"/>
        <xdr:cNvCxnSpPr/>
      </xdr:nvCxnSpPr>
      <xdr:spPr>
        <a:xfrm>
          <a:off x="1320800" y="9019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8" name="フローチャート: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0" name="フローチャート: 判断 199"/>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01" name="テキスト ボックス 200"/>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7" name="楕円 206"/>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08" name="扶助費該当値テキスト"/>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9" name="楕円 208"/>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10" name="テキスト ボックス 209"/>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167640</xdr:rowOff>
    </xdr:from>
    <xdr:to>
      <xdr:col>11</xdr:col>
      <xdr:colOff>60325</xdr:colOff>
      <xdr:row>53</xdr:row>
      <xdr:rowOff>97790</xdr:rowOff>
    </xdr:to>
    <xdr:sp macro="" textlink="">
      <xdr:nvSpPr>
        <xdr:cNvPr id="213" name="楕円 212"/>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107967</xdr:rowOff>
    </xdr:from>
    <xdr:ext cx="762000" cy="259045"/>
    <xdr:sp macro="" textlink="">
      <xdr:nvSpPr>
        <xdr:cNvPr id="214" name="テキスト ボックス 213"/>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53340</xdr:rowOff>
    </xdr:from>
    <xdr:to>
      <xdr:col>6</xdr:col>
      <xdr:colOff>171450</xdr:colOff>
      <xdr:row>52</xdr:row>
      <xdr:rowOff>154940</xdr:rowOff>
    </xdr:to>
    <xdr:sp macro="" textlink="">
      <xdr:nvSpPr>
        <xdr:cNvPr id="215" name="楕円 214"/>
        <xdr:cNvSpPr/>
      </xdr:nvSpPr>
      <xdr:spPr>
        <a:xfrm>
          <a:off x="1270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165117</xdr:rowOff>
    </xdr:from>
    <xdr:ext cx="762000" cy="259045"/>
    <xdr:sp macro="" textlink="">
      <xdr:nvSpPr>
        <xdr:cNvPr id="216" name="テキスト ボックス 215"/>
        <xdr:cNvSpPr txBox="1"/>
      </xdr:nvSpPr>
      <xdr:spPr>
        <a:xfrm>
          <a:off x="939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その他に係る経常収支比率は維持補修費が０．４ポイント減少した一方で、繰出金が０．１ポイント増加したことにより、全体で前年度比０．３の減となった。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今後は公共施設等管理計画に基づき、効率的な施設管理を図り、維持補修費及び繰出金の抑制に努める。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149860</xdr:rowOff>
    </xdr:to>
    <xdr:cxnSp macro="">
      <xdr:nvCxnSpPr>
        <xdr:cNvPr id="247" name="直線コネクタ 246"/>
        <xdr:cNvCxnSpPr/>
      </xdr:nvCxnSpPr>
      <xdr:spPr>
        <a:xfrm flipV="1">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139717</xdr:rowOff>
    </xdr:from>
    <xdr:ext cx="762000" cy="259045"/>
    <xdr:sp macro="" textlink="">
      <xdr:nvSpPr>
        <xdr:cNvPr id="248" name="その他平均値テキスト"/>
        <xdr:cNvSpPr txBox="1"/>
      </xdr:nvSpPr>
      <xdr:spPr>
        <a:xfrm>
          <a:off x="16598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49" name="フローチャート: 判断 248"/>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149860</xdr:rowOff>
    </xdr:to>
    <xdr:cxnSp macro="">
      <xdr:nvCxnSpPr>
        <xdr:cNvPr id="250" name="直線コネクタ 249"/>
        <xdr:cNvCxnSpPr/>
      </xdr:nvCxnSpPr>
      <xdr:spPr>
        <a:xfrm>
          <a:off x="14782800" y="9956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1" name="フローチャート: 判断 250"/>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2" name="テキスト ボックス 251"/>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12700</xdr:rowOff>
    </xdr:to>
    <xdr:cxnSp macro="">
      <xdr:nvCxnSpPr>
        <xdr:cNvPr id="253" name="直線コネクタ 252"/>
        <xdr:cNvCxnSpPr/>
      </xdr:nvCxnSpPr>
      <xdr:spPr>
        <a:xfrm>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59</xdr:row>
      <xdr:rowOff>1270</xdr:rowOff>
    </xdr:to>
    <xdr:cxnSp macro="">
      <xdr:nvCxnSpPr>
        <xdr:cNvPr id="256" name="直線コネクタ 255"/>
        <xdr:cNvCxnSpPr/>
      </xdr:nvCxnSpPr>
      <xdr:spPr>
        <a:xfrm flipV="1">
          <a:off x="13004800" y="98425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8" name="楕円 267"/>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9" name="テキスト ボックス 268"/>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0" name="楕円 269"/>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1" name="テキスト ボックス 270"/>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補助費等に係る経常収支比率については、類似団体平均を大きく上回っている。これは、一部事務組合に対する負担金や補助金等が多額となっているためである。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今後は、経費負担のあり方、事業効果を検証し、減額や廃止等の検討を行うとともに、新たな補助等の抑制に努める。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3" name="直線コネクタ 302"/>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4"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5" name="直線コネクタ 304"/>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06"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07" name="直線コネクタ 306"/>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44450</xdr:rowOff>
    </xdr:from>
    <xdr:to>
      <xdr:col>82</xdr:col>
      <xdr:colOff>107950</xdr:colOff>
      <xdr:row>41</xdr:row>
      <xdr:rowOff>95250</xdr:rowOff>
    </xdr:to>
    <xdr:cxnSp macro="">
      <xdr:nvCxnSpPr>
        <xdr:cNvPr id="308" name="直線コネクタ 307"/>
        <xdr:cNvCxnSpPr/>
      </xdr:nvCxnSpPr>
      <xdr:spPr>
        <a:xfrm flipV="1">
          <a:off x="15671800" y="707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09"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0" name="フローチャート: 判断 309"/>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44450</xdr:rowOff>
    </xdr:from>
    <xdr:to>
      <xdr:col>78</xdr:col>
      <xdr:colOff>69850</xdr:colOff>
      <xdr:row>41</xdr:row>
      <xdr:rowOff>95250</xdr:rowOff>
    </xdr:to>
    <xdr:cxnSp macro="">
      <xdr:nvCxnSpPr>
        <xdr:cNvPr id="311" name="直線コネクタ 310"/>
        <xdr:cNvCxnSpPr/>
      </xdr:nvCxnSpPr>
      <xdr:spPr>
        <a:xfrm>
          <a:off x="14782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2" name="フローチャート: 判断 311"/>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3" name="テキスト ボックス 312"/>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44450</xdr:rowOff>
    </xdr:from>
    <xdr:to>
      <xdr:col>73</xdr:col>
      <xdr:colOff>180975</xdr:colOff>
      <xdr:row>41</xdr:row>
      <xdr:rowOff>107950</xdr:rowOff>
    </xdr:to>
    <xdr:cxnSp macro="">
      <xdr:nvCxnSpPr>
        <xdr:cNvPr id="314" name="直線コネクタ 313"/>
        <xdr:cNvCxnSpPr/>
      </xdr:nvCxnSpPr>
      <xdr:spPr>
        <a:xfrm flipV="1">
          <a:off x="13893800" y="707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5" name="フローチャート: 判断 314"/>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6" name="テキスト ボックス 315"/>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107950</xdr:rowOff>
    </xdr:from>
    <xdr:to>
      <xdr:col>69</xdr:col>
      <xdr:colOff>92075</xdr:colOff>
      <xdr:row>42</xdr:row>
      <xdr:rowOff>63500</xdr:rowOff>
    </xdr:to>
    <xdr:cxnSp macro="">
      <xdr:nvCxnSpPr>
        <xdr:cNvPr id="317" name="直線コネクタ 316"/>
        <xdr:cNvCxnSpPr/>
      </xdr:nvCxnSpPr>
      <xdr:spPr>
        <a:xfrm flipV="1">
          <a:off x="13004800" y="713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18" name="フローチャート: 判断 317"/>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19" name="テキスト ボックス 318"/>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0" name="フローチャート: 判断 319"/>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1" name="テキスト ボックス 320"/>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165100</xdr:rowOff>
    </xdr:from>
    <xdr:to>
      <xdr:col>82</xdr:col>
      <xdr:colOff>158750</xdr:colOff>
      <xdr:row>41</xdr:row>
      <xdr:rowOff>95250</xdr:rowOff>
    </xdr:to>
    <xdr:sp macro="" textlink="">
      <xdr:nvSpPr>
        <xdr:cNvPr id="327" name="楕円 326"/>
        <xdr:cNvSpPr/>
      </xdr:nvSpPr>
      <xdr:spPr>
        <a:xfrm>
          <a:off x="16459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73677</xdr:rowOff>
    </xdr:from>
    <xdr:ext cx="762000" cy="259045"/>
    <xdr:sp macro="" textlink="">
      <xdr:nvSpPr>
        <xdr:cNvPr id="328"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44450</xdr:rowOff>
    </xdr:from>
    <xdr:to>
      <xdr:col>78</xdr:col>
      <xdr:colOff>120650</xdr:colOff>
      <xdr:row>41</xdr:row>
      <xdr:rowOff>146050</xdr:rowOff>
    </xdr:to>
    <xdr:sp macro="" textlink="">
      <xdr:nvSpPr>
        <xdr:cNvPr id="329" name="楕円 328"/>
        <xdr:cNvSpPr/>
      </xdr:nvSpPr>
      <xdr:spPr>
        <a:xfrm>
          <a:off x="15621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130827</xdr:rowOff>
    </xdr:from>
    <xdr:ext cx="736600" cy="259045"/>
    <xdr:sp macro="" textlink="">
      <xdr:nvSpPr>
        <xdr:cNvPr id="330" name="テキスト ボックス 329"/>
        <xdr:cNvSpPr txBox="1"/>
      </xdr:nvSpPr>
      <xdr:spPr>
        <a:xfrm>
          <a:off x="15290800" y="716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165100</xdr:rowOff>
    </xdr:from>
    <xdr:to>
      <xdr:col>74</xdr:col>
      <xdr:colOff>31750</xdr:colOff>
      <xdr:row>41</xdr:row>
      <xdr:rowOff>95250</xdr:rowOff>
    </xdr:to>
    <xdr:sp macro="" textlink="">
      <xdr:nvSpPr>
        <xdr:cNvPr id="331" name="楕円 330"/>
        <xdr:cNvSpPr/>
      </xdr:nvSpPr>
      <xdr:spPr>
        <a:xfrm>
          <a:off x="14732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80027</xdr:rowOff>
    </xdr:from>
    <xdr:ext cx="762000" cy="259045"/>
    <xdr:sp macro="" textlink="">
      <xdr:nvSpPr>
        <xdr:cNvPr id="332" name="テキスト ボックス 3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57150</xdr:rowOff>
    </xdr:from>
    <xdr:to>
      <xdr:col>69</xdr:col>
      <xdr:colOff>142875</xdr:colOff>
      <xdr:row>41</xdr:row>
      <xdr:rowOff>158750</xdr:rowOff>
    </xdr:to>
    <xdr:sp macro="" textlink="">
      <xdr:nvSpPr>
        <xdr:cNvPr id="333" name="楕円 332"/>
        <xdr:cNvSpPr/>
      </xdr:nvSpPr>
      <xdr:spPr>
        <a:xfrm>
          <a:off x="13843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143527</xdr:rowOff>
    </xdr:from>
    <xdr:ext cx="762000" cy="259045"/>
    <xdr:sp macro="" textlink="">
      <xdr:nvSpPr>
        <xdr:cNvPr id="334" name="テキスト ボックス 333"/>
        <xdr:cNvSpPr txBox="1"/>
      </xdr:nvSpPr>
      <xdr:spPr>
        <a:xfrm>
          <a:off x="13512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42</xdr:row>
      <xdr:rowOff>12700</xdr:rowOff>
    </xdr:from>
    <xdr:to>
      <xdr:col>65</xdr:col>
      <xdr:colOff>53975</xdr:colOff>
      <xdr:row>42</xdr:row>
      <xdr:rowOff>114300</xdr:rowOff>
    </xdr:to>
    <xdr:sp macro="" textlink="">
      <xdr:nvSpPr>
        <xdr:cNvPr id="335" name="楕円 334"/>
        <xdr:cNvSpPr/>
      </xdr:nvSpPr>
      <xdr:spPr>
        <a:xfrm>
          <a:off x="12954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99077</xdr:rowOff>
    </xdr:from>
    <xdr:ext cx="762000" cy="259045"/>
    <xdr:sp macro="" textlink="">
      <xdr:nvSpPr>
        <xdr:cNvPr id="336" name="テキスト ボックス 335"/>
        <xdr:cNvSpPr txBox="1"/>
      </xdr:nvSpPr>
      <xdr:spPr>
        <a:xfrm>
          <a:off x="1262380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公債費に係る経常収支比率については前年度比で０．３ポイント減少し、全国平均を下回ったものの県及び類似団体の平均を上回っている。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今後は効果的な繰上償還の検討と新総合計画に基づき新発債の発行の抑制に努める。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66" name="直線コネクタ 365"/>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67"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68" name="直線コネクタ 367"/>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9"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0" name="直線コネクタ 369"/>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69850</xdr:rowOff>
    </xdr:to>
    <xdr:cxnSp macro="">
      <xdr:nvCxnSpPr>
        <xdr:cNvPr id="371" name="直線コネクタ 370"/>
        <xdr:cNvCxnSpPr/>
      </xdr:nvCxnSpPr>
      <xdr:spPr>
        <a:xfrm flipV="1">
          <a:off x="3987800" y="135654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68234</xdr:rowOff>
    </xdr:from>
    <xdr:ext cx="762000" cy="259045"/>
    <xdr:sp macro="" textlink="">
      <xdr:nvSpPr>
        <xdr:cNvPr id="372"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3" name="フローチャート: 判断 372"/>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4536</xdr:rowOff>
    </xdr:from>
    <xdr:to>
      <xdr:col>19</xdr:col>
      <xdr:colOff>187325</xdr:colOff>
      <xdr:row>79</xdr:row>
      <xdr:rowOff>69850</xdr:rowOff>
    </xdr:to>
    <xdr:cxnSp macro="">
      <xdr:nvCxnSpPr>
        <xdr:cNvPr id="374" name="直線コネクタ 373"/>
        <xdr:cNvCxnSpPr/>
      </xdr:nvCxnSpPr>
      <xdr:spPr>
        <a:xfrm>
          <a:off x="3098800" y="13549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5" name="フローチャート: 判断 374"/>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41020</xdr:rowOff>
    </xdr:from>
    <xdr:ext cx="736600" cy="259045"/>
    <xdr:sp macro="" textlink="">
      <xdr:nvSpPr>
        <xdr:cNvPr id="376" name="テキスト ボックス 375"/>
        <xdr:cNvSpPr txBox="1"/>
      </xdr:nvSpPr>
      <xdr:spPr>
        <a:xfrm>
          <a:off x="3606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4536</xdr:rowOff>
    </xdr:from>
    <xdr:to>
      <xdr:col>15</xdr:col>
      <xdr:colOff>98425</xdr:colOff>
      <xdr:row>79</xdr:row>
      <xdr:rowOff>69850</xdr:rowOff>
    </xdr:to>
    <xdr:cxnSp macro="">
      <xdr:nvCxnSpPr>
        <xdr:cNvPr id="377" name="直線コネクタ 376"/>
        <xdr:cNvCxnSpPr/>
      </xdr:nvCxnSpPr>
      <xdr:spPr>
        <a:xfrm flipV="1">
          <a:off x="2209800" y="13549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8" name="フローチャート: 判断 377"/>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79" name="テキスト ボックス 378"/>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118836</xdr:rowOff>
    </xdr:from>
    <xdr:to>
      <xdr:col>11</xdr:col>
      <xdr:colOff>9525</xdr:colOff>
      <xdr:row>79</xdr:row>
      <xdr:rowOff>69850</xdr:rowOff>
    </xdr:to>
    <xdr:cxnSp macro="">
      <xdr:nvCxnSpPr>
        <xdr:cNvPr id="380" name="直線コネクタ 379"/>
        <xdr:cNvCxnSpPr/>
      </xdr:nvCxnSpPr>
      <xdr:spPr>
        <a:xfrm>
          <a:off x="1320800" y="133204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1" name="フローチャート: 判断 380"/>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82" name="テキスト ボックス 38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3" name="フローチャート: 判断 382"/>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4" name="テキスト ボックス 383"/>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0" name="楕円 389"/>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1"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2" name="楕円 39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3" name="テキスト ボックス 39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125186</xdr:rowOff>
    </xdr:from>
    <xdr:to>
      <xdr:col>15</xdr:col>
      <xdr:colOff>149225</xdr:colOff>
      <xdr:row>79</xdr:row>
      <xdr:rowOff>55336</xdr:rowOff>
    </xdr:to>
    <xdr:sp macro="" textlink="">
      <xdr:nvSpPr>
        <xdr:cNvPr id="394" name="楕円 393"/>
        <xdr:cNvSpPr/>
      </xdr:nvSpPr>
      <xdr:spPr>
        <a:xfrm>
          <a:off x="3048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40113</xdr:rowOff>
    </xdr:from>
    <xdr:ext cx="762000" cy="259045"/>
    <xdr:sp macro="" textlink="">
      <xdr:nvSpPr>
        <xdr:cNvPr id="395" name="テキスト ボックス 394"/>
        <xdr:cNvSpPr txBox="1"/>
      </xdr:nvSpPr>
      <xdr:spPr>
        <a:xfrm>
          <a:off x="2717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6" name="楕円 395"/>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7" name="テキスト ボックス 39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68036</xdr:rowOff>
    </xdr:from>
    <xdr:to>
      <xdr:col>6</xdr:col>
      <xdr:colOff>171450</xdr:colOff>
      <xdr:row>77</xdr:row>
      <xdr:rowOff>169636</xdr:rowOff>
    </xdr:to>
    <xdr:sp macro="" textlink="">
      <xdr:nvSpPr>
        <xdr:cNvPr id="398" name="楕円 397"/>
        <xdr:cNvSpPr/>
      </xdr:nvSpPr>
      <xdr:spPr>
        <a:xfrm>
          <a:off x="1270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8363</xdr:rowOff>
    </xdr:from>
    <xdr:ext cx="762000" cy="259045"/>
    <xdr:sp macro="" textlink="">
      <xdr:nvSpPr>
        <xdr:cNvPr id="399" name="テキスト ボックス 398"/>
        <xdr:cNvSpPr txBox="1"/>
      </xdr:nvSpPr>
      <xdr:spPr>
        <a:xfrm>
          <a:off x="939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公債費以外に係る経常収支比率は前年度比１．７ポイント増となり、類似団体平均を上回っている。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物件費、補助費等を中心に経費の節減・合理化を図り、効率的な執行に努める。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146050</xdr:rowOff>
    </xdr:from>
    <xdr:to>
      <xdr:col>82</xdr:col>
      <xdr:colOff>107950</xdr:colOff>
      <xdr:row>81</xdr:row>
      <xdr:rowOff>107950</xdr:rowOff>
    </xdr:to>
    <xdr:cxnSp macro="">
      <xdr:nvCxnSpPr>
        <xdr:cNvPr id="427" name="直線コネクタ 426"/>
        <xdr:cNvCxnSpPr/>
      </xdr:nvCxnSpPr>
      <xdr:spPr>
        <a:xfrm flipV="1">
          <a:off x="16510000" y="124904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8"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9" name="直線コネクタ 428"/>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60977</xdr:rowOff>
    </xdr:from>
    <xdr:ext cx="762000" cy="259045"/>
    <xdr:sp macro="" textlink="">
      <xdr:nvSpPr>
        <xdr:cNvPr id="430"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146050</xdr:rowOff>
    </xdr:from>
    <xdr:to>
      <xdr:col>82</xdr:col>
      <xdr:colOff>196850</xdr:colOff>
      <xdr:row>72</xdr:row>
      <xdr:rowOff>146050</xdr:rowOff>
    </xdr:to>
    <xdr:cxnSp macro="">
      <xdr:nvCxnSpPr>
        <xdr:cNvPr id="431" name="直線コネクタ 430"/>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165100</xdr:rowOff>
    </xdr:to>
    <xdr:cxnSp macro="">
      <xdr:nvCxnSpPr>
        <xdr:cNvPr id="432" name="直線コネクタ 431"/>
        <xdr:cNvCxnSpPr/>
      </xdr:nvCxnSpPr>
      <xdr:spPr>
        <a:xfrm>
          <a:off x="15671800" y="132143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3"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4" name="フローチャート: 判断 433"/>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146050</xdr:rowOff>
    </xdr:from>
    <xdr:to>
      <xdr:col>78</xdr:col>
      <xdr:colOff>69850</xdr:colOff>
      <xdr:row>77</xdr:row>
      <xdr:rowOff>12700</xdr:rowOff>
    </xdr:to>
    <xdr:cxnSp macro="">
      <xdr:nvCxnSpPr>
        <xdr:cNvPr id="435" name="直線コネクタ 434"/>
        <xdr:cNvCxnSpPr/>
      </xdr:nvCxnSpPr>
      <xdr:spPr>
        <a:xfrm>
          <a:off x="14782800" y="12833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36" name="フローチャート: 判断 435"/>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37" name="テキスト ボックス 436"/>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75</xdr:row>
      <xdr:rowOff>50800</xdr:rowOff>
    </xdr:to>
    <xdr:cxnSp macro="">
      <xdr:nvCxnSpPr>
        <xdr:cNvPr id="438" name="直線コネクタ 437"/>
        <xdr:cNvCxnSpPr/>
      </xdr:nvCxnSpPr>
      <xdr:spPr>
        <a:xfrm flipV="1">
          <a:off x="13893800" y="1283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114300</xdr:rowOff>
    </xdr:from>
    <xdr:to>
      <xdr:col>74</xdr:col>
      <xdr:colOff>31750</xdr:colOff>
      <xdr:row>73</xdr:row>
      <xdr:rowOff>44450</xdr:rowOff>
    </xdr:to>
    <xdr:sp macro="" textlink="">
      <xdr:nvSpPr>
        <xdr:cNvPr id="439" name="フローチャート: 判断 438"/>
        <xdr:cNvSpPr/>
      </xdr:nvSpPr>
      <xdr:spPr>
        <a:xfrm>
          <a:off x="14732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54627</xdr:rowOff>
    </xdr:from>
    <xdr:ext cx="762000" cy="259045"/>
    <xdr:sp macro="" textlink="">
      <xdr:nvSpPr>
        <xdr:cNvPr id="440" name="テキスト ボックス 439"/>
        <xdr:cNvSpPr txBox="1"/>
      </xdr:nvSpPr>
      <xdr:spPr>
        <a:xfrm>
          <a:off x="14401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76</xdr:row>
      <xdr:rowOff>107950</xdr:rowOff>
    </xdr:to>
    <xdr:cxnSp macro="">
      <xdr:nvCxnSpPr>
        <xdr:cNvPr id="441" name="直線コネクタ 440"/>
        <xdr:cNvCxnSpPr/>
      </xdr:nvCxnSpPr>
      <xdr:spPr>
        <a:xfrm flipV="1">
          <a:off x="13004800" y="12909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42" name="フローチャート: 判断 441"/>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3" name="テキスト ボックス 442"/>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4" name="フローチャート: 判断 443"/>
        <xdr:cNvSpPr/>
      </xdr:nvSpPr>
      <xdr:spPr>
        <a:xfrm>
          <a:off x="12954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5" name="テキスト ボックス 444"/>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1" name="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53" name="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54" name="テキスト ボックス 453"/>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95250</xdr:rowOff>
    </xdr:from>
    <xdr:to>
      <xdr:col>74</xdr:col>
      <xdr:colOff>31750</xdr:colOff>
      <xdr:row>75</xdr:row>
      <xdr:rowOff>25400</xdr:rowOff>
    </xdr:to>
    <xdr:sp macro="" textlink="">
      <xdr:nvSpPr>
        <xdr:cNvPr id="455" name="楕円 454"/>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10177</xdr:rowOff>
    </xdr:from>
    <xdr:ext cx="762000" cy="259045"/>
    <xdr:sp macro="" textlink="">
      <xdr:nvSpPr>
        <xdr:cNvPr id="456" name="テキスト ボックス 455"/>
        <xdr:cNvSpPr txBox="1"/>
      </xdr:nvSpPr>
      <xdr:spPr>
        <a:xfrm>
          <a:off x="14401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0</xdr:rowOff>
    </xdr:from>
    <xdr:to>
      <xdr:col>69</xdr:col>
      <xdr:colOff>142875</xdr:colOff>
      <xdr:row>75</xdr:row>
      <xdr:rowOff>101600</xdr:rowOff>
    </xdr:to>
    <xdr:sp macro="" textlink="">
      <xdr:nvSpPr>
        <xdr:cNvPr id="457" name="楕円 456"/>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86377</xdr:rowOff>
    </xdr:from>
    <xdr:ext cx="762000" cy="259045"/>
    <xdr:sp macro="" textlink="">
      <xdr:nvSpPr>
        <xdr:cNvPr id="458" name="テキスト ボックス 457"/>
        <xdr:cNvSpPr txBox="1"/>
      </xdr:nvSpPr>
      <xdr:spPr>
        <a:xfrm>
          <a:off x="13512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9" name="楕円 458"/>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60" name="テキスト ボックス 459"/>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65659</xdr:rowOff>
    </xdr:from>
    <xdr:to>
      <xdr:col>29</xdr:col>
      <xdr:colOff>127000</xdr:colOff>
      <xdr:row>14</xdr:row>
      <xdr:rowOff>153899</xdr:rowOff>
    </xdr:to>
    <xdr:cxnSp macro="">
      <xdr:nvCxnSpPr>
        <xdr:cNvPr id="50" name="直線コネクタ 49"/>
        <xdr:cNvCxnSpPr/>
      </xdr:nvCxnSpPr>
      <xdr:spPr bwMode="auto">
        <a:xfrm flipV="1">
          <a:off x="5003800" y="2513584"/>
          <a:ext cx="6477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93235</xdr:rowOff>
    </xdr:from>
    <xdr:ext cx="762000" cy="259045"/>
    <xdr:sp macro="" textlink="">
      <xdr:nvSpPr>
        <xdr:cNvPr id="51" name="人口1人当たり決算額の推移平均値テキスト130"/>
        <xdr:cNvSpPr txBox="1"/>
      </xdr:nvSpPr>
      <xdr:spPr>
        <a:xfrm>
          <a:off x="57404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117399</xdr:rowOff>
    </xdr:from>
    <xdr:to>
      <xdr:col>26</xdr:col>
      <xdr:colOff>50800</xdr:colOff>
      <xdr:row>14</xdr:row>
      <xdr:rowOff>153899</xdr:rowOff>
    </xdr:to>
    <xdr:cxnSp macro="">
      <xdr:nvCxnSpPr>
        <xdr:cNvPr id="53" name="直線コネクタ 52"/>
        <xdr:cNvCxnSpPr/>
      </xdr:nvCxnSpPr>
      <xdr:spPr bwMode="auto">
        <a:xfrm>
          <a:off x="4305300" y="2565324"/>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79519</xdr:rowOff>
    </xdr:from>
    <xdr:ext cx="736600" cy="259045"/>
    <xdr:sp macro="" textlink="">
      <xdr:nvSpPr>
        <xdr:cNvPr id="55" name="テキスト ボックス 54"/>
        <xdr:cNvSpPr txBox="1"/>
      </xdr:nvSpPr>
      <xdr:spPr>
        <a:xfrm>
          <a:off x="4622800" y="287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117399</xdr:rowOff>
    </xdr:from>
    <xdr:to>
      <xdr:col>22</xdr:col>
      <xdr:colOff>114300</xdr:colOff>
      <xdr:row>14</xdr:row>
      <xdr:rowOff>118618</xdr:rowOff>
    </xdr:to>
    <xdr:cxnSp macro="">
      <xdr:nvCxnSpPr>
        <xdr:cNvPr id="56" name="直線コネクタ 55"/>
        <xdr:cNvCxnSpPr/>
      </xdr:nvCxnSpPr>
      <xdr:spPr bwMode="auto">
        <a:xfrm flipV="1">
          <a:off x="3606800" y="256532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xdr:rowOff>
    </xdr:from>
    <xdr:ext cx="762000" cy="259045"/>
    <xdr:sp macro="" textlink="">
      <xdr:nvSpPr>
        <xdr:cNvPr id="58" name="テキスト ボックス 57"/>
        <xdr:cNvSpPr txBox="1"/>
      </xdr:nvSpPr>
      <xdr:spPr>
        <a:xfrm>
          <a:off x="3924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118618</xdr:rowOff>
    </xdr:from>
    <xdr:to>
      <xdr:col>18</xdr:col>
      <xdr:colOff>177800</xdr:colOff>
      <xdr:row>14</xdr:row>
      <xdr:rowOff>145707</xdr:rowOff>
    </xdr:to>
    <xdr:cxnSp macro="">
      <xdr:nvCxnSpPr>
        <xdr:cNvPr id="59" name="直線コネクタ 58"/>
        <xdr:cNvCxnSpPr/>
      </xdr:nvCxnSpPr>
      <xdr:spPr bwMode="auto">
        <a:xfrm flipV="1">
          <a:off x="2908300" y="2566543"/>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98340</xdr:rowOff>
    </xdr:from>
    <xdr:ext cx="762000" cy="259045"/>
    <xdr:sp macro="" textlink="">
      <xdr:nvSpPr>
        <xdr:cNvPr id="61" name="テキスト ボックス 60"/>
        <xdr:cNvSpPr txBox="1"/>
      </xdr:nvSpPr>
      <xdr:spPr>
        <a:xfrm>
          <a:off x="3225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154385</xdr:rowOff>
    </xdr:from>
    <xdr:ext cx="762000" cy="259045"/>
    <xdr:sp macro="" textlink="">
      <xdr:nvSpPr>
        <xdr:cNvPr id="63" name="テキスト ボックス 62"/>
        <xdr:cNvSpPr txBox="1"/>
      </xdr:nvSpPr>
      <xdr:spPr>
        <a:xfrm>
          <a:off x="2527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14859</xdr:rowOff>
    </xdr:from>
    <xdr:to>
      <xdr:col>29</xdr:col>
      <xdr:colOff>177800</xdr:colOff>
      <xdr:row>14</xdr:row>
      <xdr:rowOff>116459</xdr:rowOff>
    </xdr:to>
    <xdr:sp macro="" textlink="">
      <xdr:nvSpPr>
        <xdr:cNvPr id="69" name="楕円 68"/>
        <xdr:cNvSpPr/>
      </xdr:nvSpPr>
      <xdr:spPr bwMode="auto">
        <a:xfrm>
          <a:off x="5600700" y="246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31386</xdr:rowOff>
    </xdr:from>
    <xdr:ext cx="762000" cy="259045"/>
    <xdr:sp macro="" textlink="">
      <xdr:nvSpPr>
        <xdr:cNvPr id="70" name="人口1人当たり決算額の推移該当値テキスト130"/>
        <xdr:cNvSpPr txBox="1"/>
      </xdr:nvSpPr>
      <xdr:spPr>
        <a:xfrm>
          <a:off x="5740400" y="23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103099</xdr:rowOff>
    </xdr:from>
    <xdr:to>
      <xdr:col>26</xdr:col>
      <xdr:colOff>101600</xdr:colOff>
      <xdr:row>15</xdr:row>
      <xdr:rowOff>33249</xdr:rowOff>
    </xdr:to>
    <xdr:sp macro="" textlink="">
      <xdr:nvSpPr>
        <xdr:cNvPr id="71" name="楕円 70"/>
        <xdr:cNvSpPr/>
      </xdr:nvSpPr>
      <xdr:spPr bwMode="auto">
        <a:xfrm>
          <a:off x="4953000" y="25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43426</xdr:rowOff>
    </xdr:from>
    <xdr:ext cx="736600" cy="259045"/>
    <xdr:sp macro="" textlink="">
      <xdr:nvSpPr>
        <xdr:cNvPr id="72" name="テキスト ボックス 71"/>
        <xdr:cNvSpPr txBox="1"/>
      </xdr:nvSpPr>
      <xdr:spPr>
        <a:xfrm>
          <a:off x="4622800" y="231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66599</xdr:rowOff>
    </xdr:from>
    <xdr:to>
      <xdr:col>22</xdr:col>
      <xdr:colOff>165100</xdr:colOff>
      <xdr:row>14</xdr:row>
      <xdr:rowOff>168199</xdr:rowOff>
    </xdr:to>
    <xdr:sp macro="" textlink="">
      <xdr:nvSpPr>
        <xdr:cNvPr id="73" name="楕円 72"/>
        <xdr:cNvSpPr/>
      </xdr:nvSpPr>
      <xdr:spPr bwMode="auto">
        <a:xfrm>
          <a:off x="4254500" y="251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6926</xdr:rowOff>
    </xdr:from>
    <xdr:ext cx="762000" cy="259045"/>
    <xdr:sp macro="" textlink="">
      <xdr:nvSpPr>
        <xdr:cNvPr id="74" name="テキスト ボックス 73"/>
        <xdr:cNvSpPr txBox="1"/>
      </xdr:nvSpPr>
      <xdr:spPr>
        <a:xfrm>
          <a:off x="3924300" y="228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67818</xdr:rowOff>
    </xdr:from>
    <xdr:to>
      <xdr:col>19</xdr:col>
      <xdr:colOff>38100</xdr:colOff>
      <xdr:row>14</xdr:row>
      <xdr:rowOff>169418</xdr:rowOff>
    </xdr:to>
    <xdr:sp macro="" textlink="">
      <xdr:nvSpPr>
        <xdr:cNvPr id="75" name="楕円 74"/>
        <xdr:cNvSpPr/>
      </xdr:nvSpPr>
      <xdr:spPr bwMode="auto">
        <a:xfrm>
          <a:off x="3556000" y="251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8145</xdr:rowOff>
    </xdr:from>
    <xdr:ext cx="762000" cy="259045"/>
    <xdr:sp macro="" textlink="">
      <xdr:nvSpPr>
        <xdr:cNvPr id="76" name="テキスト ボックス 75"/>
        <xdr:cNvSpPr txBox="1"/>
      </xdr:nvSpPr>
      <xdr:spPr>
        <a:xfrm>
          <a:off x="3225800" y="22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94907</xdr:rowOff>
    </xdr:from>
    <xdr:to>
      <xdr:col>15</xdr:col>
      <xdr:colOff>101600</xdr:colOff>
      <xdr:row>15</xdr:row>
      <xdr:rowOff>25057</xdr:rowOff>
    </xdr:to>
    <xdr:sp macro="" textlink="">
      <xdr:nvSpPr>
        <xdr:cNvPr id="77" name="楕円 76"/>
        <xdr:cNvSpPr/>
      </xdr:nvSpPr>
      <xdr:spPr bwMode="auto">
        <a:xfrm>
          <a:off x="2857500" y="25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35234</xdr:rowOff>
    </xdr:from>
    <xdr:ext cx="762000" cy="259045"/>
    <xdr:sp macro="" textlink="">
      <xdr:nvSpPr>
        <xdr:cNvPr id="78" name="テキスト ボックス 77"/>
        <xdr:cNvSpPr txBox="1"/>
      </xdr:nvSpPr>
      <xdr:spPr>
        <a:xfrm>
          <a:off x="2527300" y="23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173749</xdr:rowOff>
    </xdr:from>
    <xdr:to>
      <xdr:col>29</xdr:col>
      <xdr:colOff>127000</xdr:colOff>
      <xdr:row>37</xdr:row>
      <xdr:rowOff>285762</xdr:rowOff>
    </xdr:to>
    <xdr:cxnSp macro="">
      <xdr:nvCxnSpPr>
        <xdr:cNvPr id="104" name="直線コネクタ 103"/>
        <xdr:cNvCxnSpPr/>
      </xdr:nvCxnSpPr>
      <xdr:spPr bwMode="auto">
        <a:xfrm flipV="1">
          <a:off x="5651500" y="6441199"/>
          <a:ext cx="0" cy="969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257839</xdr:rowOff>
    </xdr:from>
    <xdr:ext cx="762000" cy="259045"/>
    <xdr:sp macro="" textlink="">
      <xdr:nvSpPr>
        <xdr:cNvPr id="105" name="人口1人当たり決算額の推移最小値テキスト445"/>
        <xdr:cNvSpPr txBox="1"/>
      </xdr:nvSpPr>
      <xdr:spPr>
        <a:xfrm>
          <a:off x="5740400" y="738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285762</xdr:rowOff>
    </xdr:from>
    <xdr:to>
      <xdr:col>30</xdr:col>
      <xdr:colOff>25400</xdr:colOff>
      <xdr:row>37</xdr:row>
      <xdr:rowOff>285762</xdr:rowOff>
    </xdr:to>
    <xdr:cxnSp macro="">
      <xdr:nvCxnSpPr>
        <xdr:cNvPr id="106" name="直線コネクタ 105"/>
        <xdr:cNvCxnSpPr/>
      </xdr:nvCxnSpPr>
      <xdr:spPr bwMode="auto">
        <a:xfrm>
          <a:off x="5562600" y="741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260126</xdr:rowOff>
    </xdr:from>
    <xdr:ext cx="762000" cy="259045"/>
    <xdr:sp macro="" textlink="">
      <xdr:nvSpPr>
        <xdr:cNvPr id="107" name="人口1人当たり決算額の推移最大値テキスト445"/>
        <xdr:cNvSpPr txBox="1"/>
      </xdr:nvSpPr>
      <xdr:spPr>
        <a:xfrm>
          <a:off x="5740400" y="61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173749</xdr:rowOff>
    </xdr:from>
    <xdr:to>
      <xdr:col>30</xdr:col>
      <xdr:colOff>25400</xdr:colOff>
      <xdr:row>34</xdr:row>
      <xdr:rowOff>173749</xdr:rowOff>
    </xdr:to>
    <xdr:cxnSp macro="">
      <xdr:nvCxnSpPr>
        <xdr:cNvPr id="108" name="直線コネクタ 107"/>
        <xdr:cNvCxnSpPr/>
      </xdr:nvCxnSpPr>
      <xdr:spPr bwMode="auto">
        <a:xfrm>
          <a:off x="5562600" y="6441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104597</xdr:rowOff>
    </xdr:from>
    <xdr:to>
      <xdr:col>29</xdr:col>
      <xdr:colOff>127000</xdr:colOff>
      <xdr:row>34</xdr:row>
      <xdr:rowOff>173749</xdr:rowOff>
    </xdr:to>
    <xdr:cxnSp macro="">
      <xdr:nvCxnSpPr>
        <xdr:cNvPr id="109" name="直線コネクタ 108"/>
        <xdr:cNvCxnSpPr/>
      </xdr:nvCxnSpPr>
      <xdr:spPr bwMode="auto">
        <a:xfrm>
          <a:off x="5003800" y="6372047"/>
          <a:ext cx="647700" cy="6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341628</xdr:rowOff>
    </xdr:from>
    <xdr:ext cx="762000" cy="259045"/>
    <xdr:sp macro="" textlink="">
      <xdr:nvSpPr>
        <xdr:cNvPr id="110" name="人口1人当たり決算額の推移平均値テキスト445"/>
        <xdr:cNvSpPr txBox="1"/>
      </xdr:nvSpPr>
      <xdr:spPr>
        <a:xfrm>
          <a:off x="5740400" y="695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26651</xdr:rowOff>
    </xdr:from>
    <xdr:to>
      <xdr:col>29</xdr:col>
      <xdr:colOff>177800</xdr:colOff>
      <xdr:row>36</xdr:row>
      <xdr:rowOff>128251</xdr:rowOff>
    </xdr:to>
    <xdr:sp macro="" textlink="">
      <xdr:nvSpPr>
        <xdr:cNvPr id="111" name="フローチャート: 判断 110"/>
        <xdr:cNvSpPr/>
      </xdr:nvSpPr>
      <xdr:spPr bwMode="auto">
        <a:xfrm>
          <a:off x="5600700" y="697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310052</xdr:rowOff>
    </xdr:from>
    <xdr:to>
      <xdr:col>26</xdr:col>
      <xdr:colOff>50800</xdr:colOff>
      <xdr:row>34</xdr:row>
      <xdr:rowOff>104597</xdr:rowOff>
    </xdr:to>
    <xdr:cxnSp macro="">
      <xdr:nvCxnSpPr>
        <xdr:cNvPr id="112" name="直線コネクタ 111"/>
        <xdr:cNvCxnSpPr/>
      </xdr:nvCxnSpPr>
      <xdr:spPr bwMode="auto">
        <a:xfrm>
          <a:off x="4305300" y="6234602"/>
          <a:ext cx="698500" cy="13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319316</xdr:rowOff>
    </xdr:from>
    <xdr:to>
      <xdr:col>26</xdr:col>
      <xdr:colOff>101600</xdr:colOff>
      <xdr:row>36</xdr:row>
      <xdr:rowOff>78016</xdr:rowOff>
    </xdr:to>
    <xdr:sp macro="" textlink="">
      <xdr:nvSpPr>
        <xdr:cNvPr id="113" name="フローチャート: 判断 112"/>
        <xdr:cNvSpPr/>
      </xdr:nvSpPr>
      <xdr:spPr bwMode="auto">
        <a:xfrm>
          <a:off x="49530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62793</xdr:rowOff>
    </xdr:from>
    <xdr:ext cx="736600" cy="259045"/>
    <xdr:sp macro="" textlink="">
      <xdr:nvSpPr>
        <xdr:cNvPr id="114" name="テキスト ボックス 113"/>
        <xdr:cNvSpPr txBox="1"/>
      </xdr:nvSpPr>
      <xdr:spPr>
        <a:xfrm>
          <a:off x="4622800" y="701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253359</xdr:rowOff>
    </xdr:from>
    <xdr:to>
      <xdr:col>22</xdr:col>
      <xdr:colOff>114300</xdr:colOff>
      <xdr:row>33</xdr:row>
      <xdr:rowOff>310052</xdr:rowOff>
    </xdr:to>
    <xdr:cxnSp macro="">
      <xdr:nvCxnSpPr>
        <xdr:cNvPr id="115" name="直線コネクタ 114"/>
        <xdr:cNvCxnSpPr/>
      </xdr:nvCxnSpPr>
      <xdr:spPr bwMode="auto">
        <a:xfrm>
          <a:off x="3606800" y="6177909"/>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242335</xdr:rowOff>
    </xdr:from>
    <xdr:to>
      <xdr:col>22</xdr:col>
      <xdr:colOff>165100</xdr:colOff>
      <xdr:row>36</xdr:row>
      <xdr:rowOff>1035</xdr:rowOff>
    </xdr:to>
    <xdr:sp macro="" textlink="">
      <xdr:nvSpPr>
        <xdr:cNvPr id="116" name="フローチャート: 判断 115"/>
        <xdr:cNvSpPr/>
      </xdr:nvSpPr>
      <xdr:spPr bwMode="auto">
        <a:xfrm>
          <a:off x="4254500" y="68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328712</xdr:rowOff>
    </xdr:from>
    <xdr:ext cx="762000" cy="259045"/>
    <xdr:sp macro="" textlink="">
      <xdr:nvSpPr>
        <xdr:cNvPr id="117" name="テキスト ボックス 116"/>
        <xdr:cNvSpPr txBox="1"/>
      </xdr:nvSpPr>
      <xdr:spPr>
        <a:xfrm>
          <a:off x="3924300" y="69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223526</xdr:rowOff>
    </xdr:from>
    <xdr:to>
      <xdr:col>18</xdr:col>
      <xdr:colOff>177800</xdr:colOff>
      <xdr:row>33</xdr:row>
      <xdr:rowOff>253359</xdr:rowOff>
    </xdr:to>
    <xdr:cxnSp macro="">
      <xdr:nvCxnSpPr>
        <xdr:cNvPr id="118" name="直線コネクタ 117"/>
        <xdr:cNvCxnSpPr/>
      </xdr:nvCxnSpPr>
      <xdr:spPr bwMode="auto">
        <a:xfrm>
          <a:off x="2908300" y="6148076"/>
          <a:ext cx="698500" cy="2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319316</xdr:rowOff>
    </xdr:from>
    <xdr:to>
      <xdr:col>19</xdr:col>
      <xdr:colOff>38100</xdr:colOff>
      <xdr:row>36</xdr:row>
      <xdr:rowOff>78016</xdr:rowOff>
    </xdr:to>
    <xdr:sp macro="" textlink="">
      <xdr:nvSpPr>
        <xdr:cNvPr id="119" name="フローチャート: 判断 118"/>
        <xdr:cNvSpPr/>
      </xdr:nvSpPr>
      <xdr:spPr bwMode="auto">
        <a:xfrm>
          <a:off x="35560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62793</xdr:rowOff>
    </xdr:from>
    <xdr:ext cx="762000" cy="259045"/>
    <xdr:sp macro="" textlink="">
      <xdr:nvSpPr>
        <xdr:cNvPr id="120" name="テキスト ボックス 119"/>
        <xdr:cNvSpPr txBox="1"/>
      </xdr:nvSpPr>
      <xdr:spPr>
        <a:xfrm>
          <a:off x="3225800" y="70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163354</xdr:rowOff>
    </xdr:from>
    <xdr:to>
      <xdr:col>15</xdr:col>
      <xdr:colOff>101600</xdr:colOff>
      <xdr:row>35</xdr:row>
      <xdr:rowOff>264954</xdr:rowOff>
    </xdr:to>
    <xdr:sp macro="" textlink="">
      <xdr:nvSpPr>
        <xdr:cNvPr id="121" name="フローチャート: 判断 120"/>
        <xdr:cNvSpPr/>
      </xdr:nvSpPr>
      <xdr:spPr bwMode="auto">
        <a:xfrm>
          <a:off x="2857500" y="677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249731</xdr:rowOff>
    </xdr:from>
    <xdr:ext cx="762000" cy="259045"/>
    <xdr:sp macro="" textlink="">
      <xdr:nvSpPr>
        <xdr:cNvPr id="122" name="テキスト ボックス 121"/>
        <xdr:cNvSpPr txBox="1"/>
      </xdr:nvSpPr>
      <xdr:spPr>
        <a:xfrm>
          <a:off x="2527300" y="68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122949</xdr:rowOff>
    </xdr:from>
    <xdr:to>
      <xdr:col>29</xdr:col>
      <xdr:colOff>177800</xdr:colOff>
      <xdr:row>34</xdr:row>
      <xdr:rowOff>224549</xdr:rowOff>
    </xdr:to>
    <xdr:sp macro="" textlink="">
      <xdr:nvSpPr>
        <xdr:cNvPr id="128" name="楕円 127"/>
        <xdr:cNvSpPr/>
      </xdr:nvSpPr>
      <xdr:spPr bwMode="auto">
        <a:xfrm>
          <a:off x="5600700" y="639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69626</xdr:rowOff>
    </xdr:from>
    <xdr:ext cx="762000" cy="259045"/>
    <xdr:sp macro="" textlink="">
      <xdr:nvSpPr>
        <xdr:cNvPr id="129" name="人口1人当たり決算額の推移該当値テキスト445"/>
        <xdr:cNvSpPr txBox="1"/>
      </xdr:nvSpPr>
      <xdr:spPr>
        <a:xfrm>
          <a:off x="5740400" y="63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53797</xdr:rowOff>
    </xdr:from>
    <xdr:to>
      <xdr:col>26</xdr:col>
      <xdr:colOff>101600</xdr:colOff>
      <xdr:row>34</xdr:row>
      <xdr:rowOff>155397</xdr:rowOff>
    </xdr:to>
    <xdr:sp macro="" textlink="">
      <xdr:nvSpPr>
        <xdr:cNvPr id="130" name="楕円 129"/>
        <xdr:cNvSpPr/>
      </xdr:nvSpPr>
      <xdr:spPr bwMode="auto">
        <a:xfrm>
          <a:off x="49530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165574</xdr:rowOff>
    </xdr:from>
    <xdr:ext cx="736600" cy="259045"/>
    <xdr:sp macro="" textlink="">
      <xdr:nvSpPr>
        <xdr:cNvPr id="131" name="テキスト ボックス 130"/>
        <xdr:cNvSpPr txBox="1"/>
      </xdr:nvSpPr>
      <xdr:spPr>
        <a:xfrm>
          <a:off x="4622800" y="609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259252</xdr:rowOff>
    </xdr:from>
    <xdr:to>
      <xdr:col>22</xdr:col>
      <xdr:colOff>165100</xdr:colOff>
      <xdr:row>34</xdr:row>
      <xdr:rowOff>17952</xdr:rowOff>
    </xdr:to>
    <xdr:sp macro="" textlink="">
      <xdr:nvSpPr>
        <xdr:cNvPr id="132" name="楕円 131"/>
        <xdr:cNvSpPr/>
      </xdr:nvSpPr>
      <xdr:spPr bwMode="auto">
        <a:xfrm>
          <a:off x="4254500" y="618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28129</xdr:rowOff>
    </xdr:from>
    <xdr:ext cx="762000" cy="259045"/>
    <xdr:sp macro="" textlink="">
      <xdr:nvSpPr>
        <xdr:cNvPr id="133" name="テキスト ボックス 132"/>
        <xdr:cNvSpPr txBox="1"/>
      </xdr:nvSpPr>
      <xdr:spPr>
        <a:xfrm>
          <a:off x="3924300" y="59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202559</xdr:rowOff>
    </xdr:from>
    <xdr:to>
      <xdr:col>19</xdr:col>
      <xdr:colOff>38100</xdr:colOff>
      <xdr:row>33</xdr:row>
      <xdr:rowOff>304159</xdr:rowOff>
    </xdr:to>
    <xdr:sp macro="" textlink="">
      <xdr:nvSpPr>
        <xdr:cNvPr id="134" name="楕円 133"/>
        <xdr:cNvSpPr/>
      </xdr:nvSpPr>
      <xdr:spPr bwMode="auto">
        <a:xfrm>
          <a:off x="3556000" y="612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142886</xdr:rowOff>
    </xdr:from>
    <xdr:ext cx="762000" cy="259045"/>
    <xdr:sp macro="" textlink="">
      <xdr:nvSpPr>
        <xdr:cNvPr id="135" name="テキスト ボックス 134"/>
        <xdr:cNvSpPr txBox="1"/>
      </xdr:nvSpPr>
      <xdr:spPr>
        <a:xfrm>
          <a:off x="3225800" y="589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172726</xdr:rowOff>
    </xdr:from>
    <xdr:to>
      <xdr:col>15</xdr:col>
      <xdr:colOff>101600</xdr:colOff>
      <xdr:row>33</xdr:row>
      <xdr:rowOff>274326</xdr:rowOff>
    </xdr:to>
    <xdr:sp macro="" textlink="">
      <xdr:nvSpPr>
        <xdr:cNvPr id="136" name="楕円 135"/>
        <xdr:cNvSpPr/>
      </xdr:nvSpPr>
      <xdr:spPr bwMode="auto">
        <a:xfrm>
          <a:off x="2857500" y="609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113053</xdr:rowOff>
    </xdr:from>
    <xdr:ext cx="762000" cy="259045"/>
    <xdr:sp macro="" textlink="">
      <xdr:nvSpPr>
        <xdr:cNvPr id="137" name="テキスト ボックス 136"/>
        <xdr:cNvSpPr txBox="1"/>
      </xdr:nvSpPr>
      <xdr:spPr>
        <a:xfrm>
          <a:off x="2527300" y="586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22820</xdr:rowOff>
    </xdr:from>
    <xdr:to>
      <xdr:col>24</xdr:col>
      <xdr:colOff>63500</xdr:colOff>
      <xdr:row>35</xdr:row>
      <xdr:rowOff>101491</xdr:rowOff>
    </xdr:to>
    <xdr:cxnSp macro="">
      <xdr:nvCxnSpPr>
        <xdr:cNvPr id="63" name="直線コネクタ 62"/>
        <xdr:cNvCxnSpPr/>
      </xdr:nvCxnSpPr>
      <xdr:spPr>
        <a:xfrm flipV="1">
          <a:off x="3797300" y="6023570"/>
          <a:ext cx="8382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24121</xdr:rowOff>
    </xdr:from>
    <xdr:ext cx="534377" cy="259045"/>
    <xdr:sp macro="" textlink="">
      <xdr:nvSpPr>
        <xdr:cNvPr id="64" name="人件費平均値テキスト"/>
        <xdr:cNvSpPr txBox="1"/>
      </xdr:nvSpPr>
      <xdr:spPr>
        <a:xfrm>
          <a:off x="4686300" y="619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101491</xdr:rowOff>
    </xdr:from>
    <xdr:to>
      <xdr:col>19</xdr:col>
      <xdr:colOff>177800</xdr:colOff>
      <xdr:row>35</xdr:row>
      <xdr:rowOff>157988</xdr:rowOff>
    </xdr:to>
    <xdr:cxnSp macro="">
      <xdr:nvCxnSpPr>
        <xdr:cNvPr id="66" name="直線コネクタ 65"/>
        <xdr:cNvCxnSpPr/>
      </xdr:nvCxnSpPr>
      <xdr:spPr>
        <a:xfrm flipV="1">
          <a:off x="2908300" y="610224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169838</xdr:rowOff>
    </xdr:from>
    <xdr:ext cx="534377" cy="259045"/>
    <xdr:sp macro="" textlink="">
      <xdr:nvSpPr>
        <xdr:cNvPr id="68" name="テキスト ボックス 67"/>
        <xdr:cNvSpPr txBox="1"/>
      </xdr:nvSpPr>
      <xdr:spPr>
        <a:xfrm>
          <a:off x="3530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112235</xdr:rowOff>
    </xdr:from>
    <xdr:to>
      <xdr:col>15</xdr:col>
      <xdr:colOff>50800</xdr:colOff>
      <xdr:row>35</xdr:row>
      <xdr:rowOff>157988</xdr:rowOff>
    </xdr:to>
    <xdr:cxnSp macro="">
      <xdr:nvCxnSpPr>
        <xdr:cNvPr id="69" name="直線コネクタ 68"/>
        <xdr:cNvCxnSpPr/>
      </xdr:nvCxnSpPr>
      <xdr:spPr>
        <a:xfrm>
          <a:off x="2019300" y="6112985"/>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37805</xdr:rowOff>
    </xdr:from>
    <xdr:ext cx="534377" cy="259045"/>
    <xdr:sp macro="" textlink="">
      <xdr:nvSpPr>
        <xdr:cNvPr id="71" name="テキスト ボックス 70"/>
        <xdr:cNvSpPr txBox="1"/>
      </xdr:nvSpPr>
      <xdr:spPr>
        <a:xfrm>
          <a:off x="2641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112235</xdr:rowOff>
    </xdr:from>
    <xdr:to>
      <xdr:col>10</xdr:col>
      <xdr:colOff>114300</xdr:colOff>
      <xdr:row>35</xdr:row>
      <xdr:rowOff>153188</xdr:rowOff>
    </xdr:to>
    <xdr:cxnSp macro="">
      <xdr:nvCxnSpPr>
        <xdr:cNvPr id="72" name="直線コネクタ 71"/>
        <xdr:cNvCxnSpPr/>
      </xdr:nvCxnSpPr>
      <xdr:spPr>
        <a:xfrm flipV="1">
          <a:off x="1130300" y="6112985"/>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127155</xdr:rowOff>
    </xdr:from>
    <xdr:ext cx="534377" cy="259045"/>
    <xdr:sp macro="" textlink="">
      <xdr:nvSpPr>
        <xdr:cNvPr id="74" name="テキスト ボックス 73"/>
        <xdr:cNvSpPr txBox="1"/>
      </xdr:nvSpPr>
      <xdr:spPr>
        <a:xfrm>
          <a:off x="1752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149688</xdr:rowOff>
    </xdr:from>
    <xdr:ext cx="534377" cy="259045"/>
    <xdr:sp macro="" textlink="">
      <xdr:nvSpPr>
        <xdr:cNvPr id="76" name="テキスト ボックス 75"/>
        <xdr:cNvSpPr txBox="1"/>
      </xdr:nvSpPr>
      <xdr:spPr>
        <a:xfrm>
          <a:off x="863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143470</xdr:rowOff>
    </xdr:from>
    <xdr:to>
      <xdr:col>24</xdr:col>
      <xdr:colOff>114300</xdr:colOff>
      <xdr:row>35</xdr:row>
      <xdr:rowOff>73620</xdr:rowOff>
    </xdr:to>
    <xdr:sp macro="" textlink="">
      <xdr:nvSpPr>
        <xdr:cNvPr id="82" name="楕円 81"/>
        <xdr:cNvSpPr/>
      </xdr:nvSpPr>
      <xdr:spPr>
        <a:xfrm>
          <a:off x="4584700" y="5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166347</xdr:rowOff>
    </xdr:from>
    <xdr:ext cx="534377" cy="259045"/>
    <xdr:sp macro="" textlink="">
      <xdr:nvSpPr>
        <xdr:cNvPr id="83" name="人件費該当値テキスト"/>
        <xdr:cNvSpPr txBox="1"/>
      </xdr:nvSpPr>
      <xdr:spPr>
        <a:xfrm>
          <a:off x="4686300" y="58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50691</xdr:rowOff>
    </xdr:from>
    <xdr:to>
      <xdr:col>20</xdr:col>
      <xdr:colOff>38100</xdr:colOff>
      <xdr:row>35</xdr:row>
      <xdr:rowOff>152291</xdr:rowOff>
    </xdr:to>
    <xdr:sp macro="" textlink="">
      <xdr:nvSpPr>
        <xdr:cNvPr id="84" name="楕円 83"/>
        <xdr:cNvSpPr/>
      </xdr:nvSpPr>
      <xdr:spPr>
        <a:xfrm>
          <a:off x="37465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168818</xdr:rowOff>
    </xdr:from>
    <xdr:ext cx="534377" cy="259045"/>
    <xdr:sp macro="" textlink="">
      <xdr:nvSpPr>
        <xdr:cNvPr id="85" name="テキスト ボックス 84"/>
        <xdr:cNvSpPr txBox="1"/>
      </xdr:nvSpPr>
      <xdr:spPr>
        <a:xfrm>
          <a:off x="3530111" y="58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107188</xdr:rowOff>
    </xdr:from>
    <xdr:to>
      <xdr:col>15</xdr:col>
      <xdr:colOff>101600</xdr:colOff>
      <xdr:row>36</xdr:row>
      <xdr:rowOff>37338</xdr:rowOff>
    </xdr:to>
    <xdr:sp macro="" textlink="">
      <xdr:nvSpPr>
        <xdr:cNvPr id="86" name="楕円 85"/>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87" name="テキスト ボックス 86"/>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61435</xdr:rowOff>
    </xdr:from>
    <xdr:to>
      <xdr:col>10</xdr:col>
      <xdr:colOff>165100</xdr:colOff>
      <xdr:row>35</xdr:row>
      <xdr:rowOff>163035</xdr:rowOff>
    </xdr:to>
    <xdr:sp macro="" textlink="">
      <xdr:nvSpPr>
        <xdr:cNvPr id="88" name="楕円 87"/>
        <xdr:cNvSpPr/>
      </xdr:nvSpPr>
      <xdr:spPr>
        <a:xfrm>
          <a:off x="1968500" y="60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8112</xdr:rowOff>
    </xdr:from>
    <xdr:ext cx="534377" cy="259045"/>
    <xdr:sp macro="" textlink="">
      <xdr:nvSpPr>
        <xdr:cNvPr id="89" name="テキスト ボックス 88"/>
        <xdr:cNvSpPr txBox="1"/>
      </xdr:nvSpPr>
      <xdr:spPr>
        <a:xfrm>
          <a:off x="1752111" y="58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102388</xdr:rowOff>
    </xdr:from>
    <xdr:to>
      <xdr:col>6</xdr:col>
      <xdr:colOff>38100</xdr:colOff>
      <xdr:row>36</xdr:row>
      <xdr:rowOff>32538</xdr:rowOff>
    </xdr:to>
    <xdr:sp macro="" textlink="">
      <xdr:nvSpPr>
        <xdr:cNvPr id="90" name="楕円 89"/>
        <xdr:cNvSpPr/>
      </xdr:nvSpPr>
      <xdr:spPr>
        <a:xfrm>
          <a:off x="1079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49065</xdr:rowOff>
    </xdr:from>
    <xdr:ext cx="534377" cy="259045"/>
    <xdr:sp macro="" textlink="">
      <xdr:nvSpPr>
        <xdr:cNvPr id="91" name="テキスト ボックス 90"/>
        <xdr:cNvSpPr txBox="1"/>
      </xdr:nvSpPr>
      <xdr:spPr>
        <a:xfrm>
          <a:off x="863111"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86409</xdr:rowOff>
    </xdr:from>
    <xdr:to>
      <xdr:col>24</xdr:col>
      <xdr:colOff>62865</xdr:colOff>
      <xdr:row>57</xdr:row>
      <xdr:rowOff>112575</xdr:rowOff>
    </xdr:to>
    <xdr:cxnSp macro="">
      <xdr:nvCxnSpPr>
        <xdr:cNvPr id="113" name="直線コネクタ 112"/>
        <xdr:cNvCxnSpPr/>
      </xdr:nvCxnSpPr>
      <xdr:spPr>
        <a:xfrm flipV="1">
          <a:off x="4633595" y="9001809"/>
          <a:ext cx="1270" cy="88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116402</xdr:rowOff>
    </xdr:from>
    <xdr:ext cx="534377" cy="259045"/>
    <xdr:sp macro="" textlink="">
      <xdr:nvSpPr>
        <xdr:cNvPr id="114" name="物件費最小値テキスト"/>
        <xdr:cNvSpPr txBox="1"/>
      </xdr:nvSpPr>
      <xdr:spPr>
        <a:xfrm>
          <a:off x="4686300" y="98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112575</xdr:rowOff>
    </xdr:from>
    <xdr:to>
      <xdr:col>24</xdr:col>
      <xdr:colOff>152400</xdr:colOff>
      <xdr:row>57</xdr:row>
      <xdr:rowOff>112575</xdr:rowOff>
    </xdr:to>
    <xdr:cxnSp macro="">
      <xdr:nvCxnSpPr>
        <xdr:cNvPr id="115" name="直線コネクタ 114"/>
        <xdr:cNvCxnSpPr/>
      </xdr:nvCxnSpPr>
      <xdr:spPr>
        <a:xfrm>
          <a:off x="4546600" y="988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33086</xdr:rowOff>
    </xdr:from>
    <xdr:ext cx="599010" cy="259045"/>
    <xdr:sp macro="" textlink="">
      <xdr:nvSpPr>
        <xdr:cNvPr id="116" name="物件費最大値テキスト"/>
        <xdr:cNvSpPr txBox="1"/>
      </xdr:nvSpPr>
      <xdr:spPr>
        <a:xfrm>
          <a:off x="4686300" y="87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86409</xdr:rowOff>
    </xdr:from>
    <xdr:to>
      <xdr:col>24</xdr:col>
      <xdr:colOff>152400</xdr:colOff>
      <xdr:row>52</xdr:row>
      <xdr:rowOff>86409</xdr:rowOff>
    </xdr:to>
    <xdr:cxnSp macro="">
      <xdr:nvCxnSpPr>
        <xdr:cNvPr id="117" name="直線コネクタ 116"/>
        <xdr:cNvCxnSpPr/>
      </xdr:nvCxnSpPr>
      <xdr:spPr>
        <a:xfrm>
          <a:off x="4546600" y="900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86409</xdr:rowOff>
    </xdr:from>
    <xdr:to>
      <xdr:col>24</xdr:col>
      <xdr:colOff>63500</xdr:colOff>
      <xdr:row>52</xdr:row>
      <xdr:rowOff>156630</xdr:rowOff>
    </xdr:to>
    <xdr:cxnSp macro="">
      <xdr:nvCxnSpPr>
        <xdr:cNvPr id="118" name="直線コネクタ 117"/>
        <xdr:cNvCxnSpPr/>
      </xdr:nvCxnSpPr>
      <xdr:spPr>
        <a:xfrm flipV="1">
          <a:off x="3797300" y="9001809"/>
          <a:ext cx="838200" cy="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45925</xdr:rowOff>
    </xdr:from>
    <xdr:ext cx="534377" cy="259045"/>
    <xdr:sp macro="" textlink="">
      <xdr:nvSpPr>
        <xdr:cNvPr id="119" name="物件費平均値テキスト"/>
        <xdr:cNvSpPr txBox="1"/>
      </xdr:nvSpPr>
      <xdr:spPr>
        <a:xfrm>
          <a:off x="4686300" y="9647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67498</xdr:rowOff>
    </xdr:from>
    <xdr:to>
      <xdr:col>24</xdr:col>
      <xdr:colOff>114300</xdr:colOff>
      <xdr:row>56</xdr:row>
      <xdr:rowOff>169098</xdr:rowOff>
    </xdr:to>
    <xdr:sp macro="" textlink="">
      <xdr:nvSpPr>
        <xdr:cNvPr id="120" name="フローチャート: 判断 119"/>
        <xdr:cNvSpPr/>
      </xdr:nvSpPr>
      <xdr:spPr>
        <a:xfrm>
          <a:off x="4584700" y="966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87918</xdr:rowOff>
    </xdr:from>
    <xdr:to>
      <xdr:col>19</xdr:col>
      <xdr:colOff>177800</xdr:colOff>
      <xdr:row>52</xdr:row>
      <xdr:rowOff>156630</xdr:rowOff>
    </xdr:to>
    <xdr:cxnSp macro="">
      <xdr:nvCxnSpPr>
        <xdr:cNvPr id="121" name="直線コネクタ 120"/>
        <xdr:cNvCxnSpPr/>
      </xdr:nvCxnSpPr>
      <xdr:spPr>
        <a:xfrm>
          <a:off x="2908300" y="8660418"/>
          <a:ext cx="889000" cy="4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70941</xdr:rowOff>
    </xdr:from>
    <xdr:to>
      <xdr:col>20</xdr:col>
      <xdr:colOff>38100</xdr:colOff>
      <xdr:row>57</xdr:row>
      <xdr:rowOff>1091</xdr:rowOff>
    </xdr:to>
    <xdr:sp macro="" textlink="">
      <xdr:nvSpPr>
        <xdr:cNvPr id="122" name="フローチャート: 判断 121"/>
        <xdr:cNvSpPr/>
      </xdr:nvSpPr>
      <xdr:spPr>
        <a:xfrm>
          <a:off x="3746500" y="9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163668</xdr:rowOff>
    </xdr:from>
    <xdr:ext cx="534377" cy="259045"/>
    <xdr:sp macro="" textlink="">
      <xdr:nvSpPr>
        <xdr:cNvPr id="123" name="テキスト ボックス 122"/>
        <xdr:cNvSpPr txBox="1"/>
      </xdr:nvSpPr>
      <xdr:spPr>
        <a:xfrm>
          <a:off x="3530111" y="9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87918</xdr:rowOff>
    </xdr:from>
    <xdr:to>
      <xdr:col>15</xdr:col>
      <xdr:colOff>50800</xdr:colOff>
      <xdr:row>51</xdr:row>
      <xdr:rowOff>3916</xdr:rowOff>
    </xdr:to>
    <xdr:cxnSp macro="">
      <xdr:nvCxnSpPr>
        <xdr:cNvPr id="124" name="直線コネクタ 123"/>
        <xdr:cNvCxnSpPr/>
      </xdr:nvCxnSpPr>
      <xdr:spPr>
        <a:xfrm flipV="1">
          <a:off x="2019300" y="8660418"/>
          <a:ext cx="889000" cy="8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56741</xdr:rowOff>
    </xdr:from>
    <xdr:to>
      <xdr:col>15</xdr:col>
      <xdr:colOff>101600</xdr:colOff>
      <xdr:row>56</xdr:row>
      <xdr:rowOff>158341</xdr:rowOff>
    </xdr:to>
    <xdr:sp macro="" textlink="">
      <xdr:nvSpPr>
        <xdr:cNvPr id="125" name="フローチャート: 判断 124"/>
        <xdr:cNvSpPr/>
      </xdr:nvSpPr>
      <xdr:spPr>
        <a:xfrm>
          <a:off x="28575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149468</xdr:rowOff>
    </xdr:from>
    <xdr:ext cx="534377" cy="259045"/>
    <xdr:sp macro="" textlink="">
      <xdr:nvSpPr>
        <xdr:cNvPr id="126" name="テキスト ボックス 125"/>
        <xdr:cNvSpPr txBox="1"/>
      </xdr:nvSpPr>
      <xdr:spPr>
        <a:xfrm>
          <a:off x="2641111" y="97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3916</xdr:rowOff>
    </xdr:from>
    <xdr:to>
      <xdr:col>10</xdr:col>
      <xdr:colOff>114300</xdr:colOff>
      <xdr:row>52</xdr:row>
      <xdr:rowOff>109506</xdr:rowOff>
    </xdr:to>
    <xdr:cxnSp macro="">
      <xdr:nvCxnSpPr>
        <xdr:cNvPr id="127" name="直線コネクタ 126"/>
        <xdr:cNvCxnSpPr/>
      </xdr:nvCxnSpPr>
      <xdr:spPr>
        <a:xfrm flipV="1">
          <a:off x="1130300" y="8747866"/>
          <a:ext cx="889000" cy="27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117201</xdr:rowOff>
    </xdr:from>
    <xdr:to>
      <xdr:col>10</xdr:col>
      <xdr:colOff>165100</xdr:colOff>
      <xdr:row>57</xdr:row>
      <xdr:rowOff>47351</xdr:rowOff>
    </xdr:to>
    <xdr:sp macro="" textlink="">
      <xdr:nvSpPr>
        <xdr:cNvPr id="128" name="フローチャート: 判断 127"/>
        <xdr:cNvSpPr/>
      </xdr:nvSpPr>
      <xdr:spPr>
        <a:xfrm>
          <a:off x="1968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38478</xdr:rowOff>
    </xdr:from>
    <xdr:ext cx="534377" cy="259045"/>
    <xdr:sp macro="" textlink="">
      <xdr:nvSpPr>
        <xdr:cNvPr id="129" name="テキスト ボックス 128"/>
        <xdr:cNvSpPr txBox="1"/>
      </xdr:nvSpPr>
      <xdr:spPr>
        <a:xfrm>
          <a:off x="1752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116025</xdr:rowOff>
    </xdr:from>
    <xdr:to>
      <xdr:col>6</xdr:col>
      <xdr:colOff>38100</xdr:colOff>
      <xdr:row>57</xdr:row>
      <xdr:rowOff>46175</xdr:rowOff>
    </xdr:to>
    <xdr:sp macro="" textlink="">
      <xdr:nvSpPr>
        <xdr:cNvPr id="130" name="フローチャート: 判断 129"/>
        <xdr:cNvSpPr/>
      </xdr:nvSpPr>
      <xdr:spPr>
        <a:xfrm>
          <a:off x="1079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37302</xdr:rowOff>
    </xdr:from>
    <xdr:ext cx="534377" cy="259045"/>
    <xdr:sp macro="" textlink="">
      <xdr:nvSpPr>
        <xdr:cNvPr id="131" name="テキスト ボックス 130"/>
        <xdr:cNvSpPr txBox="1"/>
      </xdr:nvSpPr>
      <xdr:spPr>
        <a:xfrm>
          <a:off x="863111" y="98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35609</xdr:rowOff>
    </xdr:from>
    <xdr:to>
      <xdr:col>24</xdr:col>
      <xdr:colOff>114300</xdr:colOff>
      <xdr:row>52</xdr:row>
      <xdr:rowOff>137209</xdr:rowOff>
    </xdr:to>
    <xdr:sp macro="" textlink="">
      <xdr:nvSpPr>
        <xdr:cNvPr id="137" name="楕円 136"/>
        <xdr:cNvSpPr/>
      </xdr:nvSpPr>
      <xdr:spPr>
        <a:xfrm>
          <a:off x="4584700" y="8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160086</xdr:rowOff>
    </xdr:from>
    <xdr:ext cx="599010" cy="259045"/>
    <xdr:sp macro="" textlink="">
      <xdr:nvSpPr>
        <xdr:cNvPr id="138" name="物件費該当値テキスト"/>
        <xdr:cNvSpPr txBox="1"/>
      </xdr:nvSpPr>
      <xdr:spPr>
        <a:xfrm>
          <a:off x="4686300" y="890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105830</xdr:rowOff>
    </xdr:from>
    <xdr:to>
      <xdr:col>20</xdr:col>
      <xdr:colOff>38100</xdr:colOff>
      <xdr:row>53</xdr:row>
      <xdr:rowOff>35980</xdr:rowOff>
    </xdr:to>
    <xdr:sp macro="" textlink="">
      <xdr:nvSpPr>
        <xdr:cNvPr id="139" name="楕円 138"/>
        <xdr:cNvSpPr/>
      </xdr:nvSpPr>
      <xdr:spPr>
        <a:xfrm>
          <a:off x="3746500" y="90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52507</xdr:rowOff>
    </xdr:from>
    <xdr:ext cx="599010" cy="259045"/>
    <xdr:sp macro="" textlink="">
      <xdr:nvSpPr>
        <xdr:cNvPr id="140" name="テキスト ボックス 139"/>
        <xdr:cNvSpPr txBox="1"/>
      </xdr:nvSpPr>
      <xdr:spPr>
        <a:xfrm>
          <a:off x="3497795" y="879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37118</xdr:rowOff>
    </xdr:from>
    <xdr:to>
      <xdr:col>15</xdr:col>
      <xdr:colOff>101600</xdr:colOff>
      <xdr:row>50</xdr:row>
      <xdr:rowOff>138718</xdr:rowOff>
    </xdr:to>
    <xdr:sp macro="" textlink="">
      <xdr:nvSpPr>
        <xdr:cNvPr id="141" name="楕円 140"/>
        <xdr:cNvSpPr/>
      </xdr:nvSpPr>
      <xdr:spPr>
        <a:xfrm>
          <a:off x="2857500" y="86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155245</xdr:rowOff>
    </xdr:from>
    <xdr:ext cx="599010" cy="259045"/>
    <xdr:sp macro="" textlink="">
      <xdr:nvSpPr>
        <xdr:cNvPr id="142" name="テキスト ボックス 141"/>
        <xdr:cNvSpPr txBox="1"/>
      </xdr:nvSpPr>
      <xdr:spPr>
        <a:xfrm>
          <a:off x="2608795" y="838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124566</xdr:rowOff>
    </xdr:from>
    <xdr:to>
      <xdr:col>10</xdr:col>
      <xdr:colOff>165100</xdr:colOff>
      <xdr:row>51</xdr:row>
      <xdr:rowOff>54716</xdr:rowOff>
    </xdr:to>
    <xdr:sp macro="" textlink="">
      <xdr:nvSpPr>
        <xdr:cNvPr id="143" name="楕円 142"/>
        <xdr:cNvSpPr/>
      </xdr:nvSpPr>
      <xdr:spPr>
        <a:xfrm>
          <a:off x="1968500" y="8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71243</xdr:rowOff>
    </xdr:from>
    <xdr:ext cx="599010" cy="259045"/>
    <xdr:sp macro="" textlink="">
      <xdr:nvSpPr>
        <xdr:cNvPr id="144" name="テキスト ボックス 143"/>
        <xdr:cNvSpPr txBox="1"/>
      </xdr:nvSpPr>
      <xdr:spPr>
        <a:xfrm>
          <a:off x="1719795" y="84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58706</xdr:rowOff>
    </xdr:from>
    <xdr:to>
      <xdr:col>6</xdr:col>
      <xdr:colOff>38100</xdr:colOff>
      <xdr:row>52</xdr:row>
      <xdr:rowOff>160306</xdr:rowOff>
    </xdr:to>
    <xdr:sp macro="" textlink="">
      <xdr:nvSpPr>
        <xdr:cNvPr id="145" name="楕円 144"/>
        <xdr:cNvSpPr/>
      </xdr:nvSpPr>
      <xdr:spPr>
        <a:xfrm>
          <a:off x="1079500" y="89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5383</xdr:rowOff>
    </xdr:from>
    <xdr:ext cx="599010" cy="259045"/>
    <xdr:sp macro="" textlink="">
      <xdr:nvSpPr>
        <xdr:cNvPr id="146" name="テキスト ボックス 145"/>
        <xdr:cNvSpPr txBox="1"/>
      </xdr:nvSpPr>
      <xdr:spPr>
        <a:xfrm>
          <a:off x="830795" y="87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8" name="テキスト ボックス 157"/>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0" name="テキスト ボックス 159"/>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2" name="テキスト ボックス 161"/>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6" name="テキスト ボックス 165"/>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8" name="テキスト ボックス 16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0" name="テキスト ボックス 169"/>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92694</xdr:rowOff>
    </xdr:from>
    <xdr:to>
      <xdr:col>24</xdr:col>
      <xdr:colOff>62865</xdr:colOff>
      <xdr:row>78</xdr:row>
      <xdr:rowOff>119698</xdr:rowOff>
    </xdr:to>
    <xdr:cxnSp macro="">
      <xdr:nvCxnSpPr>
        <xdr:cNvPr id="174" name="直線コネクタ 173"/>
        <xdr:cNvCxnSpPr/>
      </xdr:nvCxnSpPr>
      <xdr:spPr>
        <a:xfrm flipV="1">
          <a:off x="4633595" y="12265644"/>
          <a:ext cx="1270" cy="1227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123525</xdr:rowOff>
    </xdr:from>
    <xdr:ext cx="469744" cy="259045"/>
    <xdr:sp macro="" textlink="">
      <xdr:nvSpPr>
        <xdr:cNvPr id="175" name="維持補修費最小値テキスト"/>
        <xdr:cNvSpPr txBox="1"/>
      </xdr:nvSpPr>
      <xdr:spPr>
        <a:xfrm>
          <a:off x="4686300" y="134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119698</xdr:rowOff>
    </xdr:from>
    <xdr:to>
      <xdr:col>24</xdr:col>
      <xdr:colOff>152400</xdr:colOff>
      <xdr:row>78</xdr:row>
      <xdr:rowOff>119698</xdr:rowOff>
    </xdr:to>
    <xdr:cxnSp macro="">
      <xdr:nvCxnSpPr>
        <xdr:cNvPr id="176" name="直線コネクタ 175"/>
        <xdr:cNvCxnSpPr/>
      </xdr:nvCxnSpPr>
      <xdr:spPr>
        <a:xfrm>
          <a:off x="4546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39371</xdr:rowOff>
    </xdr:from>
    <xdr:ext cx="469744" cy="259045"/>
    <xdr:sp macro="" textlink="">
      <xdr:nvSpPr>
        <xdr:cNvPr id="177" name="維持補修費最大値テキスト"/>
        <xdr:cNvSpPr txBox="1"/>
      </xdr:nvSpPr>
      <xdr:spPr>
        <a:xfrm>
          <a:off x="4686300" y="1204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92694</xdr:rowOff>
    </xdr:from>
    <xdr:to>
      <xdr:col>24</xdr:col>
      <xdr:colOff>152400</xdr:colOff>
      <xdr:row>71</xdr:row>
      <xdr:rowOff>92694</xdr:rowOff>
    </xdr:to>
    <xdr:cxnSp macro="">
      <xdr:nvCxnSpPr>
        <xdr:cNvPr id="178" name="直線コネクタ 177"/>
        <xdr:cNvCxnSpPr/>
      </xdr:nvCxnSpPr>
      <xdr:spPr>
        <a:xfrm>
          <a:off x="4546600" y="1226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153130</xdr:rowOff>
    </xdr:from>
    <xdr:to>
      <xdr:col>24</xdr:col>
      <xdr:colOff>63500</xdr:colOff>
      <xdr:row>72</xdr:row>
      <xdr:rowOff>86551</xdr:rowOff>
    </xdr:to>
    <xdr:cxnSp macro="">
      <xdr:nvCxnSpPr>
        <xdr:cNvPr id="179" name="直線コネクタ 178"/>
        <xdr:cNvCxnSpPr/>
      </xdr:nvCxnSpPr>
      <xdr:spPr>
        <a:xfrm>
          <a:off x="3797300" y="12326080"/>
          <a:ext cx="838200" cy="10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14464</xdr:rowOff>
    </xdr:from>
    <xdr:ext cx="469744" cy="259045"/>
    <xdr:sp macro="" textlink="">
      <xdr:nvSpPr>
        <xdr:cNvPr id="180" name="維持補修費平均値テキスト"/>
        <xdr:cNvSpPr txBox="1"/>
      </xdr:nvSpPr>
      <xdr:spPr>
        <a:xfrm>
          <a:off x="4686300" y="1287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36037</xdr:rowOff>
    </xdr:from>
    <xdr:to>
      <xdr:col>24</xdr:col>
      <xdr:colOff>114300</xdr:colOff>
      <xdr:row>75</xdr:row>
      <xdr:rowOff>137637</xdr:rowOff>
    </xdr:to>
    <xdr:sp macro="" textlink="">
      <xdr:nvSpPr>
        <xdr:cNvPr id="181" name="フローチャート: 判断 180"/>
        <xdr:cNvSpPr/>
      </xdr:nvSpPr>
      <xdr:spPr>
        <a:xfrm>
          <a:off x="4584700" y="1289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145415</xdr:rowOff>
    </xdr:from>
    <xdr:to>
      <xdr:col>19</xdr:col>
      <xdr:colOff>177800</xdr:colOff>
      <xdr:row>71</xdr:row>
      <xdr:rowOff>153130</xdr:rowOff>
    </xdr:to>
    <xdr:cxnSp macro="">
      <xdr:nvCxnSpPr>
        <xdr:cNvPr id="182" name="直線コネクタ 181"/>
        <xdr:cNvCxnSpPr/>
      </xdr:nvCxnSpPr>
      <xdr:spPr>
        <a:xfrm>
          <a:off x="2908300" y="12146915"/>
          <a:ext cx="889000" cy="17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20606</xdr:rowOff>
    </xdr:from>
    <xdr:to>
      <xdr:col>20</xdr:col>
      <xdr:colOff>38100</xdr:colOff>
      <xdr:row>75</xdr:row>
      <xdr:rowOff>122206</xdr:rowOff>
    </xdr:to>
    <xdr:sp macro="" textlink="">
      <xdr:nvSpPr>
        <xdr:cNvPr id="183" name="フローチャート: 判断 182"/>
        <xdr:cNvSpPr/>
      </xdr:nvSpPr>
      <xdr:spPr>
        <a:xfrm>
          <a:off x="3746500" y="128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113333</xdr:rowOff>
    </xdr:from>
    <xdr:ext cx="469744" cy="259045"/>
    <xdr:sp macro="" textlink="">
      <xdr:nvSpPr>
        <xdr:cNvPr id="184" name="テキスト ボックス 183"/>
        <xdr:cNvSpPr txBox="1"/>
      </xdr:nvSpPr>
      <xdr:spPr>
        <a:xfrm>
          <a:off x="3562428" y="12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145415</xdr:rowOff>
    </xdr:from>
    <xdr:to>
      <xdr:col>15</xdr:col>
      <xdr:colOff>50800</xdr:colOff>
      <xdr:row>72</xdr:row>
      <xdr:rowOff>30972</xdr:rowOff>
    </xdr:to>
    <xdr:cxnSp macro="">
      <xdr:nvCxnSpPr>
        <xdr:cNvPr id="185" name="直線コネクタ 184"/>
        <xdr:cNvCxnSpPr/>
      </xdr:nvCxnSpPr>
      <xdr:spPr>
        <a:xfrm flipV="1">
          <a:off x="2019300" y="12146915"/>
          <a:ext cx="889000" cy="2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150622</xdr:rowOff>
    </xdr:from>
    <xdr:to>
      <xdr:col>15</xdr:col>
      <xdr:colOff>101600</xdr:colOff>
      <xdr:row>75</xdr:row>
      <xdr:rowOff>80772</xdr:rowOff>
    </xdr:to>
    <xdr:sp macro="" textlink="">
      <xdr:nvSpPr>
        <xdr:cNvPr id="186" name="フローチャート: 判断 185"/>
        <xdr:cNvSpPr/>
      </xdr:nvSpPr>
      <xdr:spPr>
        <a:xfrm>
          <a:off x="2857500" y="128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71899</xdr:rowOff>
    </xdr:from>
    <xdr:ext cx="469744" cy="259045"/>
    <xdr:sp macro="" textlink="">
      <xdr:nvSpPr>
        <xdr:cNvPr id="187" name="テキスト ボックス 186"/>
        <xdr:cNvSpPr txBox="1"/>
      </xdr:nvSpPr>
      <xdr:spPr>
        <a:xfrm>
          <a:off x="2673428" y="129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87122</xdr:rowOff>
    </xdr:from>
    <xdr:to>
      <xdr:col>10</xdr:col>
      <xdr:colOff>114300</xdr:colOff>
      <xdr:row>72</xdr:row>
      <xdr:rowOff>30972</xdr:rowOff>
    </xdr:to>
    <xdr:cxnSp macro="">
      <xdr:nvCxnSpPr>
        <xdr:cNvPr id="188" name="直線コネクタ 187"/>
        <xdr:cNvCxnSpPr/>
      </xdr:nvCxnSpPr>
      <xdr:spPr>
        <a:xfrm>
          <a:off x="1130300" y="12088622"/>
          <a:ext cx="889000" cy="28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24749</xdr:rowOff>
    </xdr:from>
    <xdr:to>
      <xdr:col>10</xdr:col>
      <xdr:colOff>165100</xdr:colOff>
      <xdr:row>75</xdr:row>
      <xdr:rowOff>126349</xdr:rowOff>
    </xdr:to>
    <xdr:sp macro="" textlink="">
      <xdr:nvSpPr>
        <xdr:cNvPr id="189" name="フローチャート: 判断 188"/>
        <xdr:cNvSpPr/>
      </xdr:nvSpPr>
      <xdr:spPr>
        <a:xfrm>
          <a:off x="1968500" y="128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117476</xdr:rowOff>
    </xdr:from>
    <xdr:ext cx="469744" cy="259045"/>
    <xdr:sp macro="" textlink="">
      <xdr:nvSpPr>
        <xdr:cNvPr id="190" name="テキスト ボックス 189"/>
        <xdr:cNvSpPr txBox="1"/>
      </xdr:nvSpPr>
      <xdr:spPr>
        <a:xfrm>
          <a:off x="1784428" y="129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101044</xdr:rowOff>
    </xdr:from>
    <xdr:to>
      <xdr:col>6</xdr:col>
      <xdr:colOff>38100</xdr:colOff>
      <xdr:row>76</xdr:row>
      <xdr:rowOff>31195</xdr:rowOff>
    </xdr:to>
    <xdr:sp macro="" textlink="">
      <xdr:nvSpPr>
        <xdr:cNvPr id="191" name="フローチャート: 判断 190"/>
        <xdr:cNvSpPr/>
      </xdr:nvSpPr>
      <xdr:spPr>
        <a:xfrm>
          <a:off x="1079500" y="129597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22322</xdr:rowOff>
    </xdr:from>
    <xdr:ext cx="469744" cy="259045"/>
    <xdr:sp macro="" textlink="">
      <xdr:nvSpPr>
        <xdr:cNvPr id="192" name="テキスト ボックス 191"/>
        <xdr:cNvSpPr txBox="1"/>
      </xdr:nvSpPr>
      <xdr:spPr>
        <a:xfrm>
          <a:off x="895428" y="13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35751</xdr:rowOff>
    </xdr:from>
    <xdr:to>
      <xdr:col>24</xdr:col>
      <xdr:colOff>114300</xdr:colOff>
      <xdr:row>72</xdr:row>
      <xdr:rowOff>137351</xdr:rowOff>
    </xdr:to>
    <xdr:sp macro="" textlink="">
      <xdr:nvSpPr>
        <xdr:cNvPr id="198" name="楕円 197"/>
        <xdr:cNvSpPr/>
      </xdr:nvSpPr>
      <xdr:spPr>
        <a:xfrm>
          <a:off x="4584700" y="12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58628</xdr:rowOff>
    </xdr:from>
    <xdr:ext cx="469744" cy="259045"/>
    <xdr:sp macro="" textlink="">
      <xdr:nvSpPr>
        <xdr:cNvPr id="199" name="維持補修費該当値テキスト"/>
        <xdr:cNvSpPr txBox="1"/>
      </xdr:nvSpPr>
      <xdr:spPr>
        <a:xfrm>
          <a:off x="4686300" y="122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102330</xdr:rowOff>
    </xdr:from>
    <xdr:to>
      <xdr:col>20</xdr:col>
      <xdr:colOff>38100</xdr:colOff>
      <xdr:row>72</xdr:row>
      <xdr:rowOff>32480</xdr:rowOff>
    </xdr:to>
    <xdr:sp macro="" textlink="">
      <xdr:nvSpPr>
        <xdr:cNvPr id="200" name="楕円 199"/>
        <xdr:cNvSpPr/>
      </xdr:nvSpPr>
      <xdr:spPr>
        <a:xfrm>
          <a:off x="3746500" y="122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49007</xdr:rowOff>
    </xdr:from>
    <xdr:ext cx="469744" cy="259045"/>
    <xdr:sp macro="" textlink="">
      <xdr:nvSpPr>
        <xdr:cNvPr id="201" name="テキスト ボックス 200"/>
        <xdr:cNvSpPr txBox="1"/>
      </xdr:nvSpPr>
      <xdr:spPr>
        <a:xfrm>
          <a:off x="3562428" y="120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94615</xdr:rowOff>
    </xdr:from>
    <xdr:to>
      <xdr:col>15</xdr:col>
      <xdr:colOff>101600</xdr:colOff>
      <xdr:row>71</xdr:row>
      <xdr:rowOff>24765</xdr:rowOff>
    </xdr:to>
    <xdr:sp macro="" textlink="">
      <xdr:nvSpPr>
        <xdr:cNvPr id="202" name="楕円 201"/>
        <xdr:cNvSpPr/>
      </xdr:nvSpPr>
      <xdr:spPr>
        <a:xfrm>
          <a:off x="2857500" y="120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41292</xdr:rowOff>
    </xdr:from>
    <xdr:ext cx="534377" cy="259045"/>
    <xdr:sp macro="" textlink="">
      <xdr:nvSpPr>
        <xdr:cNvPr id="203" name="テキスト ボックス 202"/>
        <xdr:cNvSpPr txBox="1"/>
      </xdr:nvSpPr>
      <xdr:spPr>
        <a:xfrm>
          <a:off x="2641111" y="118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151622</xdr:rowOff>
    </xdr:from>
    <xdr:to>
      <xdr:col>10</xdr:col>
      <xdr:colOff>165100</xdr:colOff>
      <xdr:row>72</xdr:row>
      <xdr:rowOff>81772</xdr:rowOff>
    </xdr:to>
    <xdr:sp macro="" textlink="">
      <xdr:nvSpPr>
        <xdr:cNvPr id="204" name="楕円 203"/>
        <xdr:cNvSpPr/>
      </xdr:nvSpPr>
      <xdr:spPr>
        <a:xfrm>
          <a:off x="1968500" y="123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98299</xdr:rowOff>
    </xdr:from>
    <xdr:ext cx="469744" cy="259045"/>
    <xdr:sp macro="" textlink="">
      <xdr:nvSpPr>
        <xdr:cNvPr id="205" name="テキスト ボックス 204"/>
        <xdr:cNvSpPr txBox="1"/>
      </xdr:nvSpPr>
      <xdr:spPr>
        <a:xfrm>
          <a:off x="1784428" y="120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36322</xdr:rowOff>
    </xdr:from>
    <xdr:to>
      <xdr:col>6</xdr:col>
      <xdr:colOff>38100</xdr:colOff>
      <xdr:row>70</xdr:row>
      <xdr:rowOff>137922</xdr:rowOff>
    </xdr:to>
    <xdr:sp macro="" textlink="">
      <xdr:nvSpPr>
        <xdr:cNvPr id="206" name="楕円 205"/>
        <xdr:cNvSpPr/>
      </xdr:nvSpPr>
      <xdr:spPr>
        <a:xfrm>
          <a:off x="1079500" y="120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68</xdr:row>
      <xdr:rowOff>154449</xdr:rowOff>
    </xdr:from>
    <xdr:ext cx="534377" cy="259045"/>
    <xdr:sp macro="" textlink="">
      <xdr:nvSpPr>
        <xdr:cNvPr id="207" name="テキスト ボックス 206"/>
        <xdr:cNvSpPr txBox="1"/>
      </xdr:nvSpPr>
      <xdr:spPr>
        <a:xfrm>
          <a:off x="863111" y="1181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8" name="テキスト ボックス 227"/>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0" name="テキスト ボックス 22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167446</xdr:rowOff>
    </xdr:from>
    <xdr:to>
      <xdr:col>24</xdr:col>
      <xdr:colOff>62865</xdr:colOff>
      <xdr:row>96</xdr:row>
      <xdr:rowOff>103981</xdr:rowOff>
    </xdr:to>
    <xdr:cxnSp macro="">
      <xdr:nvCxnSpPr>
        <xdr:cNvPr id="236" name="直線コネクタ 235"/>
        <xdr:cNvCxnSpPr/>
      </xdr:nvCxnSpPr>
      <xdr:spPr>
        <a:xfrm flipV="1">
          <a:off x="4633595" y="15597946"/>
          <a:ext cx="1270" cy="965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107808</xdr:rowOff>
    </xdr:from>
    <xdr:ext cx="534377" cy="259045"/>
    <xdr:sp macro="" textlink="">
      <xdr:nvSpPr>
        <xdr:cNvPr id="237" name="扶助費最小値テキスト"/>
        <xdr:cNvSpPr txBox="1"/>
      </xdr:nvSpPr>
      <xdr:spPr>
        <a:xfrm>
          <a:off x="4686300" y="165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103981</xdr:rowOff>
    </xdr:from>
    <xdr:to>
      <xdr:col>24</xdr:col>
      <xdr:colOff>152400</xdr:colOff>
      <xdr:row>96</xdr:row>
      <xdr:rowOff>103981</xdr:rowOff>
    </xdr:to>
    <xdr:cxnSp macro="">
      <xdr:nvCxnSpPr>
        <xdr:cNvPr id="238" name="直線コネクタ 237"/>
        <xdr:cNvCxnSpPr/>
      </xdr:nvCxnSpPr>
      <xdr:spPr>
        <a:xfrm>
          <a:off x="4546600" y="1656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114123</xdr:rowOff>
    </xdr:from>
    <xdr:ext cx="534377" cy="259045"/>
    <xdr:sp macro="" textlink="">
      <xdr:nvSpPr>
        <xdr:cNvPr id="239" name="扶助費最大値テキスト"/>
        <xdr:cNvSpPr txBox="1"/>
      </xdr:nvSpPr>
      <xdr:spPr>
        <a:xfrm>
          <a:off x="4686300" y="153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167446</xdr:rowOff>
    </xdr:from>
    <xdr:to>
      <xdr:col>24</xdr:col>
      <xdr:colOff>152400</xdr:colOff>
      <xdr:row>90</xdr:row>
      <xdr:rowOff>167446</xdr:rowOff>
    </xdr:to>
    <xdr:cxnSp macro="">
      <xdr:nvCxnSpPr>
        <xdr:cNvPr id="240" name="直線コネクタ 239"/>
        <xdr:cNvCxnSpPr/>
      </xdr:nvCxnSpPr>
      <xdr:spPr>
        <a:xfrm>
          <a:off x="4546600" y="155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103981</xdr:rowOff>
    </xdr:from>
    <xdr:to>
      <xdr:col>24</xdr:col>
      <xdr:colOff>63500</xdr:colOff>
      <xdr:row>97</xdr:row>
      <xdr:rowOff>14084</xdr:rowOff>
    </xdr:to>
    <xdr:cxnSp macro="">
      <xdr:nvCxnSpPr>
        <xdr:cNvPr id="241" name="直線コネクタ 240"/>
        <xdr:cNvCxnSpPr/>
      </xdr:nvCxnSpPr>
      <xdr:spPr>
        <a:xfrm flipV="1">
          <a:off x="3797300" y="16563181"/>
          <a:ext cx="838200" cy="8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55827</xdr:rowOff>
    </xdr:from>
    <xdr:ext cx="534377" cy="259045"/>
    <xdr:sp macro="" textlink="">
      <xdr:nvSpPr>
        <xdr:cNvPr id="242" name="扶助費平均値テキスト"/>
        <xdr:cNvSpPr txBox="1"/>
      </xdr:nvSpPr>
      <xdr:spPr>
        <a:xfrm>
          <a:off x="4686300" y="1582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32950</xdr:rowOff>
    </xdr:from>
    <xdr:to>
      <xdr:col>24</xdr:col>
      <xdr:colOff>114300</xdr:colOff>
      <xdr:row>93</xdr:row>
      <xdr:rowOff>134550</xdr:rowOff>
    </xdr:to>
    <xdr:sp macro="" textlink="">
      <xdr:nvSpPr>
        <xdr:cNvPr id="243" name="フローチャート: 判断 242"/>
        <xdr:cNvSpPr/>
      </xdr:nvSpPr>
      <xdr:spPr>
        <a:xfrm>
          <a:off x="4584700" y="159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14084</xdr:rowOff>
    </xdr:from>
    <xdr:to>
      <xdr:col>19</xdr:col>
      <xdr:colOff>177800</xdr:colOff>
      <xdr:row>97</xdr:row>
      <xdr:rowOff>125898</xdr:rowOff>
    </xdr:to>
    <xdr:cxnSp macro="">
      <xdr:nvCxnSpPr>
        <xdr:cNvPr id="244" name="直線コネクタ 243"/>
        <xdr:cNvCxnSpPr/>
      </xdr:nvCxnSpPr>
      <xdr:spPr>
        <a:xfrm flipV="1">
          <a:off x="2908300" y="16644734"/>
          <a:ext cx="889000" cy="1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73613</xdr:rowOff>
    </xdr:from>
    <xdr:to>
      <xdr:col>20</xdr:col>
      <xdr:colOff>38100</xdr:colOff>
      <xdr:row>94</xdr:row>
      <xdr:rowOff>3763</xdr:rowOff>
    </xdr:to>
    <xdr:sp macro="" textlink="">
      <xdr:nvSpPr>
        <xdr:cNvPr id="245" name="フローチャート: 判断 244"/>
        <xdr:cNvSpPr/>
      </xdr:nvSpPr>
      <xdr:spPr>
        <a:xfrm>
          <a:off x="3746500" y="1601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20290</xdr:rowOff>
    </xdr:from>
    <xdr:ext cx="534377" cy="259045"/>
    <xdr:sp macro="" textlink="">
      <xdr:nvSpPr>
        <xdr:cNvPr id="246" name="テキスト ボックス 245"/>
        <xdr:cNvSpPr txBox="1"/>
      </xdr:nvSpPr>
      <xdr:spPr>
        <a:xfrm>
          <a:off x="3530111" y="157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125898</xdr:rowOff>
    </xdr:from>
    <xdr:to>
      <xdr:col>15</xdr:col>
      <xdr:colOff>50800</xdr:colOff>
      <xdr:row>98</xdr:row>
      <xdr:rowOff>64948</xdr:rowOff>
    </xdr:to>
    <xdr:cxnSp macro="">
      <xdr:nvCxnSpPr>
        <xdr:cNvPr id="247" name="直線コネクタ 246"/>
        <xdr:cNvCxnSpPr/>
      </xdr:nvCxnSpPr>
      <xdr:spPr>
        <a:xfrm flipV="1">
          <a:off x="2019300" y="16756548"/>
          <a:ext cx="889000" cy="1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37409</xdr:rowOff>
    </xdr:from>
    <xdr:to>
      <xdr:col>15</xdr:col>
      <xdr:colOff>101600</xdr:colOff>
      <xdr:row>94</xdr:row>
      <xdr:rowOff>139009</xdr:rowOff>
    </xdr:to>
    <xdr:sp macro="" textlink="">
      <xdr:nvSpPr>
        <xdr:cNvPr id="248" name="フローチャート: 判断 247"/>
        <xdr:cNvSpPr/>
      </xdr:nvSpPr>
      <xdr:spPr>
        <a:xfrm>
          <a:off x="2857500" y="1615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155536</xdr:rowOff>
    </xdr:from>
    <xdr:ext cx="534377" cy="259045"/>
    <xdr:sp macro="" textlink="">
      <xdr:nvSpPr>
        <xdr:cNvPr id="249" name="テキスト ボックス 248"/>
        <xdr:cNvSpPr txBox="1"/>
      </xdr:nvSpPr>
      <xdr:spPr>
        <a:xfrm>
          <a:off x="2641111" y="159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64948</xdr:rowOff>
    </xdr:from>
    <xdr:to>
      <xdr:col>10</xdr:col>
      <xdr:colOff>114300</xdr:colOff>
      <xdr:row>99</xdr:row>
      <xdr:rowOff>27229</xdr:rowOff>
    </xdr:to>
    <xdr:cxnSp macro="">
      <xdr:nvCxnSpPr>
        <xdr:cNvPr id="250" name="直線コネクタ 249"/>
        <xdr:cNvCxnSpPr/>
      </xdr:nvCxnSpPr>
      <xdr:spPr>
        <a:xfrm flipV="1">
          <a:off x="1130300" y="16867048"/>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117047</xdr:rowOff>
    </xdr:from>
    <xdr:to>
      <xdr:col>10</xdr:col>
      <xdr:colOff>165100</xdr:colOff>
      <xdr:row>95</xdr:row>
      <xdr:rowOff>47197</xdr:rowOff>
    </xdr:to>
    <xdr:sp macro="" textlink="">
      <xdr:nvSpPr>
        <xdr:cNvPr id="251" name="フローチャート: 判断 250"/>
        <xdr:cNvSpPr/>
      </xdr:nvSpPr>
      <xdr:spPr>
        <a:xfrm>
          <a:off x="1968500" y="1623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63724</xdr:rowOff>
    </xdr:from>
    <xdr:ext cx="534377" cy="259045"/>
    <xdr:sp macro="" textlink="">
      <xdr:nvSpPr>
        <xdr:cNvPr id="252" name="テキスト ボックス 251"/>
        <xdr:cNvSpPr txBox="1"/>
      </xdr:nvSpPr>
      <xdr:spPr>
        <a:xfrm>
          <a:off x="1752111" y="160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72641</xdr:rowOff>
    </xdr:from>
    <xdr:to>
      <xdr:col>6</xdr:col>
      <xdr:colOff>38100</xdr:colOff>
      <xdr:row>96</xdr:row>
      <xdr:rowOff>2791</xdr:rowOff>
    </xdr:to>
    <xdr:sp macro="" textlink="">
      <xdr:nvSpPr>
        <xdr:cNvPr id="253" name="フローチャート: 判断 252"/>
        <xdr:cNvSpPr/>
      </xdr:nvSpPr>
      <xdr:spPr>
        <a:xfrm>
          <a:off x="1079500" y="1636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19318</xdr:rowOff>
    </xdr:from>
    <xdr:ext cx="534377" cy="259045"/>
    <xdr:sp macro="" textlink="">
      <xdr:nvSpPr>
        <xdr:cNvPr id="254" name="テキスト ボックス 253"/>
        <xdr:cNvSpPr txBox="1"/>
      </xdr:nvSpPr>
      <xdr:spPr>
        <a:xfrm>
          <a:off x="863111" y="161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53181</xdr:rowOff>
    </xdr:from>
    <xdr:to>
      <xdr:col>24</xdr:col>
      <xdr:colOff>114300</xdr:colOff>
      <xdr:row>96</xdr:row>
      <xdr:rowOff>154781</xdr:rowOff>
    </xdr:to>
    <xdr:sp macro="" textlink="">
      <xdr:nvSpPr>
        <xdr:cNvPr id="260" name="楕円 259"/>
        <xdr:cNvSpPr/>
      </xdr:nvSpPr>
      <xdr:spPr>
        <a:xfrm>
          <a:off x="4584700" y="165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139558</xdr:rowOff>
    </xdr:from>
    <xdr:ext cx="534377" cy="259045"/>
    <xdr:sp macro="" textlink="">
      <xdr:nvSpPr>
        <xdr:cNvPr id="261" name="扶助費該当値テキスト"/>
        <xdr:cNvSpPr txBox="1"/>
      </xdr:nvSpPr>
      <xdr:spPr>
        <a:xfrm>
          <a:off x="4686300" y="164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134734</xdr:rowOff>
    </xdr:from>
    <xdr:to>
      <xdr:col>20</xdr:col>
      <xdr:colOff>38100</xdr:colOff>
      <xdr:row>97</xdr:row>
      <xdr:rowOff>64884</xdr:rowOff>
    </xdr:to>
    <xdr:sp macro="" textlink="">
      <xdr:nvSpPr>
        <xdr:cNvPr id="262" name="楕円 261"/>
        <xdr:cNvSpPr/>
      </xdr:nvSpPr>
      <xdr:spPr>
        <a:xfrm>
          <a:off x="3746500" y="165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56011</xdr:rowOff>
    </xdr:from>
    <xdr:ext cx="534377" cy="259045"/>
    <xdr:sp macro="" textlink="">
      <xdr:nvSpPr>
        <xdr:cNvPr id="263" name="テキスト ボックス 262"/>
        <xdr:cNvSpPr txBox="1"/>
      </xdr:nvSpPr>
      <xdr:spPr>
        <a:xfrm>
          <a:off x="3530111" y="166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75098</xdr:rowOff>
    </xdr:from>
    <xdr:to>
      <xdr:col>15</xdr:col>
      <xdr:colOff>101600</xdr:colOff>
      <xdr:row>98</xdr:row>
      <xdr:rowOff>5248</xdr:rowOff>
    </xdr:to>
    <xdr:sp macro="" textlink="">
      <xdr:nvSpPr>
        <xdr:cNvPr id="264" name="楕円 263"/>
        <xdr:cNvSpPr/>
      </xdr:nvSpPr>
      <xdr:spPr>
        <a:xfrm>
          <a:off x="2857500" y="167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167825</xdr:rowOff>
    </xdr:from>
    <xdr:ext cx="534377" cy="259045"/>
    <xdr:sp macro="" textlink="">
      <xdr:nvSpPr>
        <xdr:cNvPr id="265" name="テキスト ボックス 264"/>
        <xdr:cNvSpPr txBox="1"/>
      </xdr:nvSpPr>
      <xdr:spPr>
        <a:xfrm>
          <a:off x="2641111" y="167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14148</xdr:rowOff>
    </xdr:from>
    <xdr:to>
      <xdr:col>10</xdr:col>
      <xdr:colOff>165100</xdr:colOff>
      <xdr:row>98</xdr:row>
      <xdr:rowOff>115748</xdr:rowOff>
    </xdr:to>
    <xdr:sp macro="" textlink="">
      <xdr:nvSpPr>
        <xdr:cNvPr id="266" name="楕円 265"/>
        <xdr:cNvSpPr/>
      </xdr:nvSpPr>
      <xdr:spPr>
        <a:xfrm>
          <a:off x="1968500" y="168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106875</xdr:rowOff>
    </xdr:from>
    <xdr:ext cx="534377" cy="259045"/>
    <xdr:sp macro="" textlink="">
      <xdr:nvSpPr>
        <xdr:cNvPr id="267" name="テキスト ボックス 266"/>
        <xdr:cNvSpPr txBox="1"/>
      </xdr:nvSpPr>
      <xdr:spPr>
        <a:xfrm>
          <a:off x="1752111"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147879</xdr:rowOff>
    </xdr:from>
    <xdr:to>
      <xdr:col>6</xdr:col>
      <xdr:colOff>38100</xdr:colOff>
      <xdr:row>99</xdr:row>
      <xdr:rowOff>78029</xdr:rowOff>
    </xdr:to>
    <xdr:sp macro="" textlink="">
      <xdr:nvSpPr>
        <xdr:cNvPr id="268" name="楕円 267"/>
        <xdr:cNvSpPr/>
      </xdr:nvSpPr>
      <xdr:spPr>
        <a:xfrm>
          <a:off x="1079500" y="169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69156</xdr:rowOff>
    </xdr:from>
    <xdr:ext cx="534377" cy="259045"/>
    <xdr:sp macro="" textlink="">
      <xdr:nvSpPr>
        <xdr:cNvPr id="269" name="テキスト ボックス 268"/>
        <xdr:cNvSpPr txBox="1"/>
      </xdr:nvSpPr>
      <xdr:spPr>
        <a:xfrm>
          <a:off x="863111" y="170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80" name="テキスト ボックス 27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2" name="テキスト ボックス 28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4" name="テキスト ボックス 28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6" name="テキスト ボックス 28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168389</xdr:rowOff>
    </xdr:from>
    <xdr:to>
      <xdr:col>54</xdr:col>
      <xdr:colOff>189865</xdr:colOff>
      <xdr:row>39</xdr:row>
      <xdr:rowOff>20554</xdr:rowOff>
    </xdr:to>
    <xdr:cxnSp macro="">
      <xdr:nvCxnSpPr>
        <xdr:cNvPr id="292" name="直線コネクタ 291"/>
        <xdr:cNvCxnSpPr/>
      </xdr:nvCxnSpPr>
      <xdr:spPr>
        <a:xfrm flipV="1">
          <a:off x="10475595" y="5654789"/>
          <a:ext cx="1270" cy="1052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24381</xdr:rowOff>
    </xdr:from>
    <xdr:ext cx="534377" cy="259045"/>
    <xdr:sp macro="" textlink="">
      <xdr:nvSpPr>
        <xdr:cNvPr id="293" name="補助費等最小値テキスト"/>
        <xdr:cNvSpPr txBox="1"/>
      </xdr:nvSpPr>
      <xdr:spPr>
        <a:xfrm>
          <a:off x="10528300" y="67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20554</xdr:rowOff>
    </xdr:from>
    <xdr:to>
      <xdr:col>55</xdr:col>
      <xdr:colOff>88900</xdr:colOff>
      <xdr:row>39</xdr:row>
      <xdr:rowOff>20554</xdr:rowOff>
    </xdr:to>
    <xdr:cxnSp macro="">
      <xdr:nvCxnSpPr>
        <xdr:cNvPr id="294" name="直線コネクタ 293"/>
        <xdr:cNvCxnSpPr/>
      </xdr:nvCxnSpPr>
      <xdr:spPr>
        <a:xfrm>
          <a:off x="10388600" y="67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115066</xdr:rowOff>
    </xdr:from>
    <xdr:ext cx="534377" cy="259045"/>
    <xdr:sp macro="" textlink="">
      <xdr:nvSpPr>
        <xdr:cNvPr id="295" name="補助費等最大値テキスト"/>
        <xdr:cNvSpPr txBox="1"/>
      </xdr:nvSpPr>
      <xdr:spPr>
        <a:xfrm>
          <a:off x="10528300" y="54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168389</xdr:rowOff>
    </xdr:from>
    <xdr:to>
      <xdr:col>55</xdr:col>
      <xdr:colOff>88900</xdr:colOff>
      <xdr:row>32</xdr:row>
      <xdr:rowOff>168389</xdr:rowOff>
    </xdr:to>
    <xdr:cxnSp macro="">
      <xdr:nvCxnSpPr>
        <xdr:cNvPr id="296" name="直線コネクタ 295"/>
        <xdr:cNvCxnSpPr/>
      </xdr:nvCxnSpPr>
      <xdr:spPr>
        <a:xfrm>
          <a:off x="10388600" y="56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162491</xdr:rowOff>
    </xdr:from>
    <xdr:to>
      <xdr:col>55</xdr:col>
      <xdr:colOff>0</xdr:colOff>
      <xdr:row>32</xdr:row>
      <xdr:rowOff>168389</xdr:rowOff>
    </xdr:to>
    <xdr:cxnSp macro="">
      <xdr:nvCxnSpPr>
        <xdr:cNvPr id="297" name="直線コネクタ 296"/>
        <xdr:cNvCxnSpPr/>
      </xdr:nvCxnSpPr>
      <xdr:spPr>
        <a:xfrm>
          <a:off x="9639300" y="5648891"/>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6794</xdr:rowOff>
    </xdr:from>
    <xdr:ext cx="534377" cy="259045"/>
    <xdr:sp macro="" textlink="">
      <xdr:nvSpPr>
        <xdr:cNvPr id="298" name="補助費等平均値テキスト"/>
        <xdr:cNvSpPr txBox="1"/>
      </xdr:nvSpPr>
      <xdr:spPr>
        <a:xfrm>
          <a:off x="10528300" y="635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28367</xdr:rowOff>
    </xdr:from>
    <xdr:to>
      <xdr:col>55</xdr:col>
      <xdr:colOff>50800</xdr:colOff>
      <xdr:row>37</xdr:row>
      <xdr:rowOff>129967</xdr:rowOff>
    </xdr:to>
    <xdr:sp macro="" textlink="">
      <xdr:nvSpPr>
        <xdr:cNvPr id="299" name="フローチャート: 判断 298"/>
        <xdr:cNvSpPr/>
      </xdr:nvSpPr>
      <xdr:spPr>
        <a:xfrm>
          <a:off x="10426700" y="637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152593</xdr:rowOff>
    </xdr:from>
    <xdr:to>
      <xdr:col>50</xdr:col>
      <xdr:colOff>114300</xdr:colOff>
      <xdr:row>32</xdr:row>
      <xdr:rowOff>162491</xdr:rowOff>
    </xdr:to>
    <xdr:cxnSp macro="">
      <xdr:nvCxnSpPr>
        <xdr:cNvPr id="300" name="直線コネクタ 299"/>
        <xdr:cNvCxnSpPr/>
      </xdr:nvCxnSpPr>
      <xdr:spPr>
        <a:xfrm>
          <a:off x="8750300" y="5638993"/>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137295</xdr:rowOff>
    </xdr:from>
    <xdr:to>
      <xdr:col>50</xdr:col>
      <xdr:colOff>165100</xdr:colOff>
      <xdr:row>37</xdr:row>
      <xdr:rowOff>67445</xdr:rowOff>
    </xdr:to>
    <xdr:sp macro="" textlink="">
      <xdr:nvSpPr>
        <xdr:cNvPr id="301" name="フローチャート: 判断 300"/>
        <xdr:cNvSpPr/>
      </xdr:nvSpPr>
      <xdr:spPr>
        <a:xfrm>
          <a:off x="9588500" y="63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58572</xdr:rowOff>
    </xdr:from>
    <xdr:ext cx="534377" cy="259045"/>
    <xdr:sp macro="" textlink="">
      <xdr:nvSpPr>
        <xdr:cNvPr id="302" name="テキスト ボックス 301"/>
        <xdr:cNvSpPr txBox="1"/>
      </xdr:nvSpPr>
      <xdr:spPr>
        <a:xfrm>
          <a:off x="9372111" y="64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56284</xdr:rowOff>
    </xdr:from>
    <xdr:to>
      <xdr:col>45</xdr:col>
      <xdr:colOff>177800</xdr:colOff>
      <xdr:row>32</xdr:row>
      <xdr:rowOff>152593</xdr:rowOff>
    </xdr:to>
    <xdr:cxnSp macro="">
      <xdr:nvCxnSpPr>
        <xdr:cNvPr id="303" name="直線コネクタ 302"/>
        <xdr:cNvCxnSpPr/>
      </xdr:nvCxnSpPr>
      <xdr:spPr>
        <a:xfrm>
          <a:off x="7861300" y="5542684"/>
          <a:ext cx="8890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55182</xdr:rowOff>
    </xdr:from>
    <xdr:to>
      <xdr:col>46</xdr:col>
      <xdr:colOff>38100</xdr:colOff>
      <xdr:row>36</xdr:row>
      <xdr:rowOff>156782</xdr:rowOff>
    </xdr:to>
    <xdr:sp macro="" textlink="">
      <xdr:nvSpPr>
        <xdr:cNvPr id="304" name="フローチャート: 判断 303"/>
        <xdr:cNvSpPr/>
      </xdr:nvSpPr>
      <xdr:spPr>
        <a:xfrm>
          <a:off x="8699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147909</xdr:rowOff>
    </xdr:from>
    <xdr:ext cx="534377" cy="259045"/>
    <xdr:sp macro="" textlink="">
      <xdr:nvSpPr>
        <xdr:cNvPr id="305" name="テキスト ボックス 304"/>
        <xdr:cNvSpPr txBox="1"/>
      </xdr:nvSpPr>
      <xdr:spPr>
        <a:xfrm>
          <a:off x="8483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56284</xdr:rowOff>
    </xdr:from>
    <xdr:to>
      <xdr:col>41</xdr:col>
      <xdr:colOff>50800</xdr:colOff>
      <xdr:row>33</xdr:row>
      <xdr:rowOff>171201</xdr:rowOff>
    </xdr:to>
    <xdr:cxnSp macro="">
      <xdr:nvCxnSpPr>
        <xdr:cNvPr id="306" name="直線コネクタ 305"/>
        <xdr:cNvCxnSpPr/>
      </xdr:nvCxnSpPr>
      <xdr:spPr>
        <a:xfrm flipV="1">
          <a:off x="6972300" y="5542684"/>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51889</xdr:rowOff>
    </xdr:from>
    <xdr:to>
      <xdr:col>41</xdr:col>
      <xdr:colOff>101600</xdr:colOff>
      <xdr:row>37</xdr:row>
      <xdr:rowOff>153489</xdr:rowOff>
    </xdr:to>
    <xdr:sp macro="" textlink="">
      <xdr:nvSpPr>
        <xdr:cNvPr id="307" name="フローチャート: 判断 306"/>
        <xdr:cNvSpPr/>
      </xdr:nvSpPr>
      <xdr:spPr>
        <a:xfrm>
          <a:off x="7810500" y="639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144617</xdr:rowOff>
    </xdr:from>
    <xdr:ext cx="534377" cy="259045"/>
    <xdr:sp macro="" textlink="">
      <xdr:nvSpPr>
        <xdr:cNvPr id="308" name="テキスト ボックス 307"/>
        <xdr:cNvSpPr txBox="1"/>
      </xdr:nvSpPr>
      <xdr:spPr>
        <a:xfrm>
          <a:off x="7594111" y="64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52118</xdr:rowOff>
    </xdr:from>
    <xdr:to>
      <xdr:col>36</xdr:col>
      <xdr:colOff>165100</xdr:colOff>
      <xdr:row>37</xdr:row>
      <xdr:rowOff>153718</xdr:rowOff>
    </xdr:to>
    <xdr:sp macro="" textlink="">
      <xdr:nvSpPr>
        <xdr:cNvPr id="309" name="フローチャート: 判断 308"/>
        <xdr:cNvSpPr/>
      </xdr:nvSpPr>
      <xdr:spPr>
        <a:xfrm>
          <a:off x="6921500" y="639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144846</xdr:rowOff>
    </xdr:from>
    <xdr:ext cx="534377" cy="259045"/>
    <xdr:sp macro="" textlink="">
      <xdr:nvSpPr>
        <xdr:cNvPr id="310" name="テキスト ボックス 309"/>
        <xdr:cNvSpPr txBox="1"/>
      </xdr:nvSpPr>
      <xdr:spPr>
        <a:xfrm>
          <a:off x="6705111" y="64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117589</xdr:rowOff>
    </xdr:from>
    <xdr:to>
      <xdr:col>55</xdr:col>
      <xdr:colOff>50800</xdr:colOff>
      <xdr:row>33</xdr:row>
      <xdr:rowOff>47739</xdr:rowOff>
    </xdr:to>
    <xdr:sp macro="" textlink="">
      <xdr:nvSpPr>
        <xdr:cNvPr id="316" name="楕円 315"/>
        <xdr:cNvSpPr/>
      </xdr:nvSpPr>
      <xdr:spPr>
        <a:xfrm>
          <a:off x="10426700" y="56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70616</xdr:rowOff>
    </xdr:from>
    <xdr:ext cx="534377" cy="259045"/>
    <xdr:sp macro="" textlink="">
      <xdr:nvSpPr>
        <xdr:cNvPr id="317" name="補助費等該当値テキスト"/>
        <xdr:cNvSpPr txBox="1"/>
      </xdr:nvSpPr>
      <xdr:spPr>
        <a:xfrm>
          <a:off x="10528300" y="55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111691</xdr:rowOff>
    </xdr:from>
    <xdr:to>
      <xdr:col>50</xdr:col>
      <xdr:colOff>165100</xdr:colOff>
      <xdr:row>33</xdr:row>
      <xdr:rowOff>41841</xdr:rowOff>
    </xdr:to>
    <xdr:sp macro="" textlink="">
      <xdr:nvSpPr>
        <xdr:cNvPr id="318" name="楕円 317"/>
        <xdr:cNvSpPr/>
      </xdr:nvSpPr>
      <xdr:spPr>
        <a:xfrm>
          <a:off x="9588500" y="55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58368</xdr:rowOff>
    </xdr:from>
    <xdr:ext cx="534377" cy="259045"/>
    <xdr:sp macro="" textlink="">
      <xdr:nvSpPr>
        <xdr:cNvPr id="319" name="テキスト ボックス 318"/>
        <xdr:cNvSpPr txBox="1"/>
      </xdr:nvSpPr>
      <xdr:spPr>
        <a:xfrm>
          <a:off x="9372111" y="53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101793</xdr:rowOff>
    </xdr:from>
    <xdr:to>
      <xdr:col>46</xdr:col>
      <xdr:colOff>38100</xdr:colOff>
      <xdr:row>33</xdr:row>
      <xdr:rowOff>31943</xdr:rowOff>
    </xdr:to>
    <xdr:sp macro="" textlink="">
      <xdr:nvSpPr>
        <xdr:cNvPr id="320" name="楕円 319"/>
        <xdr:cNvSpPr/>
      </xdr:nvSpPr>
      <xdr:spPr>
        <a:xfrm>
          <a:off x="8699500" y="55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48470</xdr:rowOff>
    </xdr:from>
    <xdr:ext cx="534377" cy="259045"/>
    <xdr:sp macro="" textlink="">
      <xdr:nvSpPr>
        <xdr:cNvPr id="321" name="テキスト ボックス 320"/>
        <xdr:cNvSpPr txBox="1"/>
      </xdr:nvSpPr>
      <xdr:spPr>
        <a:xfrm>
          <a:off x="8483111" y="53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5484</xdr:rowOff>
    </xdr:from>
    <xdr:to>
      <xdr:col>41</xdr:col>
      <xdr:colOff>101600</xdr:colOff>
      <xdr:row>32</xdr:row>
      <xdr:rowOff>107084</xdr:rowOff>
    </xdr:to>
    <xdr:sp macro="" textlink="">
      <xdr:nvSpPr>
        <xdr:cNvPr id="322" name="楕円 321"/>
        <xdr:cNvSpPr/>
      </xdr:nvSpPr>
      <xdr:spPr>
        <a:xfrm>
          <a:off x="7810500" y="54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123611</xdr:rowOff>
    </xdr:from>
    <xdr:ext cx="534377" cy="259045"/>
    <xdr:sp macro="" textlink="">
      <xdr:nvSpPr>
        <xdr:cNvPr id="323" name="テキスト ボックス 322"/>
        <xdr:cNvSpPr txBox="1"/>
      </xdr:nvSpPr>
      <xdr:spPr>
        <a:xfrm>
          <a:off x="7594111" y="52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120401</xdr:rowOff>
    </xdr:from>
    <xdr:to>
      <xdr:col>36</xdr:col>
      <xdr:colOff>165100</xdr:colOff>
      <xdr:row>34</xdr:row>
      <xdr:rowOff>50551</xdr:rowOff>
    </xdr:to>
    <xdr:sp macro="" textlink="">
      <xdr:nvSpPr>
        <xdr:cNvPr id="324" name="楕円 323"/>
        <xdr:cNvSpPr/>
      </xdr:nvSpPr>
      <xdr:spPr>
        <a:xfrm>
          <a:off x="6921500" y="57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67078</xdr:rowOff>
    </xdr:from>
    <xdr:ext cx="534377" cy="259045"/>
    <xdr:sp macro="" textlink="">
      <xdr:nvSpPr>
        <xdr:cNvPr id="325" name="テキスト ボックス 324"/>
        <xdr:cNvSpPr txBox="1"/>
      </xdr:nvSpPr>
      <xdr:spPr>
        <a:xfrm>
          <a:off x="6705111" y="55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9467</xdr:rowOff>
    </xdr:from>
    <xdr:to>
      <xdr:col>54</xdr:col>
      <xdr:colOff>189865</xdr:colOff>
      <xdr:row>57</xdr:row>
      <xdr:rowOff>137116</xdr:rowOff>
    </xdr:to>
    <xdr:cxnSp macro="">
      <xdr:nvCxnSpPr>
        <xdr:cNvPr id="349" name="直線コネクタ 348"/>
        <xdr:cNvCxnSpPr/>
      </xdr:nvCxnSpPr>
      <xdr:spPr>
        <a:xfrm flipV="1">
          <a:off x="10475595" y="9267767"/>
          <a:ext cx="1270" cy="641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140943</xdr:rowOff>
    </xdr:from>
    <xdr:ext cx="534377" cy="259045"/>
    <xdr:sp macro="" textlink="">
      <xdr:nvSpPr>
        <xdr:cNvPr id="350" name="普通建設事業費最小値テキスト"/>
        <xdr:cNvSpPr txBox="1"/>
      </xdr:nvSpPr>
      <xdr:spPr>
        <a:xfrm>
          <a:off x="10528300" y="99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137116</xdr:rowOff>
    </xdr:from>
    <xdr:to>
      <xdr:col>55</xdr:col>
      <xdr:colOff>88900</xdr:colOff>
      <xdr:row>57</xdr:row>
      <xdr:rowOff>137116</xdr:rowOff>
    </xdr:to>
    <xdr:cxnSp macro="">
      <xdr:nvCxnSpPr>
        <xdr:cNvPr id="351" name="直線コネクタ 350"/>
        <xdr:cNvCxnSpPr/>
      </xdr:nvCxnSpPr>
      <xdr:spPr>
        <a:xfrm>
          <a:off x="10388600" y="990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127594</xdr:rowOff>
    </xdr:from>
    <xdr:ext cx="599010" cy="259045"/>
    <xdr:sp macro="" textlink="">
      <xdr:nvSpPr>
        <xdr:cNvPr id="352" name="普通建設事業費最大値テキスト"/>
        <xdr:cNvSpPr txBox="1"/>
      </xdr:nvSpPr>
      <xdr:spPr>
        <a:xfrm>
          <a:off x="10528300" y="904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9467</xdr:rowOff>
    </xdr:from>
    <xdr:to>
      <xdr:col>55</xdr:col>
      <xdr:colOff>88900</xdr:colOff>
      <xdr:row>54</xdr:row>
      <xdr:rowOff>9467</xdr:rowOff>
    </xdr:to>
    <xdr:cxnSp macro="">
      <xdr:nvCxnSpPr>
        <xdr:cNvPr id="353" name="直線コネクタ 352"/>
        <xdr:cNvCxnSpPr/>
      </xdr:nvCxnSpPr>
      <xdr:spPr>
        <a:xfrm>
          <a:off x="10388600" y="92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150147</xdr:rowOff>
    </xdr:from>
    <xdr:to>
      <xdr:col>55</xdr:col>
      <xdr:colOff>0</xdr:colOff>
      <xdr:row>54</xdr:row>
      <xdr:rowOff>9467</xdr:rowOff>
    </xdr:to>
    <xdr:cxnSp macro="">
      <xdr:nvCxnSpPr>
        <xdr:cNvPr id="354" name="直線コネクタ 353"/>
        <xdr:cNvCxnSpPr/>
      </xdr:nvCxnSpPr>
      <xdr:spPr>
        <a:xfrm>
          <a:off x="9639300" y="8722647"/>
          <a:ext cx="838200" cy="5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8669</xdr:rowOff>
    </xdr:from>
    <xdr:ext cx="534377" cy="259045"/>
    <xdr:sp macro="" textlink="">
      <xdr:nvSpPr>
        <xdr:cNvPr id="355" name="普通建設事業費平均値テキスト"/>
        <xdr:cNvSpPr txBox="1"/>
      </xdr:nvSpPr>
      <xdr:spPr>
        <a:xfrm>
          <a:off x="10528300" y="9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30242</xdr:rowOff>
    </xdr:from>
    <xdr:to>
      <xdr:col>55</xdr:col>
      <xdr:colOff>50800</xdr:colOff>
      <xdr:row>56</xdr:row>
      <xdr:rowOff>131842</xdr:rowOff>
    </xdr:to>
    <xdr:sp macro="" textlink="">
      <xdr:nvSpPr>
        <xdr:cNvPr id="356" name="フローチャート: 判断 355"/>
        <xdr:cNvSpPr/>
      </xdr:nvSpPr>
      <xdr:spPr>
        <a:xfrm>
          <a:off x="104267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150147</xdr:rowOff>
    </xdr:from>
    <xdr:to>
      <xdr:col>50</xdr:col>
      <xdr:colOff>114300</xdr:colOff>
      <xdr:row>52</xdr:row>
      <xdr:rowOff>64391</xdr:rowOff>
    </xdr:to>
    <xdr:cxnSp macro="">
      <xdr:nvCxnSpPr>
        <xdr:cNvPr id="357" name="直線コネクタ 356"/>
        <xdr:cNvCxnSpPr/>
      </xdr:nvCxnSpPr>
      <xdr:spPr>
        <a:xfrm flipV="1">
          <a:off x="8750300" y="8722647"/>
          <a:ext cx="889000" cy="2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19832</xdr:rowOff>
    </xdr:from>
    <xdr:to>
      <xdr:col>50</xdr:col>
      <xdr:colOff>165100</xdr:colOff>
      <xdr:row>55</xdr:row>
      <xdr:rowOff>121432</xdr:rowOff>
    </xdr:to>
    <xdr:sp macro="" textlink="">
      <xdr:nvSpPr>
        <xdr:cNvPr id="358" name="フローチャート: 判断 357"/>
        <xdr:cNvSpPr/>
      </xdr:nvSpPr>
      <xdr:spPr>
        <a:xfrm>
          <a:off x="95885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112559</xdr:rowOff>
    </xdr:from>
    <xdr:ext cx="534377" cy="259045"/>
    <xdr:sp macro="" textlink="">
      <xdr:nvSpPr>
        <xdr:cNvPr id="359" name="テキスト ボックス 358"/>
        <xdr:cNvSpPr txBox="1"/>
      </xdr:nvSpPr>
      <xdr:spPr>
        <a:xfrm>
          <a:off x="9372111" y="95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64391</xdr:rowOff>
    </xdr:from>
    <xdr:to>
      <xdr:col>45</xdr:col>
      <xdr:colOff>177800</xdr:colOff>
      <xdr:row>54</xdr:row>
      <xdr:rowOff>165814</xdr:rowOff>
    </xdr:to>
    <xdr:cxnSp macro="">
      <xdr:nvCxnSpPr>
        <xdr:cNvPr id="360" name="直線コネクタ 359"/>
        <xdr:cNvCxnSpPr/>
      </xdr:nvCxnSpPr>
      <xdr:spPr>
        <a:xfrm flipV="1">
          <a:off x="7861300" y="8979791"/>
          <a:ext cx="889000" cy="4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88847</xdr:rowOff>
    </xdr:from>
    <xdr:to>
      <xdr:col>46</xdr:col>
      <xdr:colOff>38100</xdr:colOff>
      <xdr:row>56</xdr:row>
      <xdr:rowOff>18997</xdr:rowOff>
    </xdr:to>
    <xdr:sp macro="" textlink="">
      <xdr:nvSpPr>
        <xdr:cNvPr id="361" name="フローチャート: 判断 360"/>
        <xdr:cNvSpPr/>
      </xdr:nvSpPr>
      <xdr:spPr>
        <a:xfrm>
          <a:off x="8699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10124</xdr:rowOff>
    </xdr:from>
    <xdr:ext cx="534377" cy="259045"/>
    <xdr:sp macro="" textlink="">
      <xdr:nvSpPr>
        <xdr:cNvPr id="362" name="テキスト ボックス 361"/>
        <xdr:cNvSpPr txBox="1"/>
      </xdr:nvSpPr>
      <xdr:spPr>
        <a:xfrm>
          <a:off x="8483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163261</xdr:rowOff>
    </xdr:from>
    <xdr:to>
      <xdr:col>41</xdr:col>
      <xdr:colOff>50800</xdr:colOff>
      <xdr:row>54</xdr:row>
      <xdr:rowOff>165814</xdr:rowOff>
    </xdr:to>
    <xdr:cxnSp macro="">
      <xdr:nvCxnSpPr>
        <xdr:cNvPr id="363" name="直線コネクタ 362"/>
        <xdr:cNvCxnSpPr/>
      </xdr:nvCxnSpPr>
      <xdr:spPr>
        <a:xfrm>
          <a:off x="6972300" y="942156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5172</xdr:rowOff>
    </xdr:from>
    <xdr:to>
      <xdr:col>41</xdr:col>
      <xdr:colOff>101600</xdr:colOff>
      <xdr:row>56</xdr:row>
      <xdr:rowOff>106772</xdr:rowOff>
    </xdr:to>
    <xdr:sp macro="" textlink="">
      <xdr:nvSpPr>
        <xdr:cNvPr id="364" name="フローチャート: 判断 363"/>
        <xdr:cNvSpPr/>
      </xdr:nvSpPr>
      <xdr:spPr>
        <a:xfrm>
          <a:off x="7810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97899</xdr:rowOff>
    </xdr:from>
    <xdr:ext cx="534377" cy="259045"/>
    <xdr:sp macro="" textlink="">
      <xdr:nvSpPr>
        <xdr:cNvPr id="365" name="テキスト ボックス 364"/>
        <xdr:cNvSpPr txBox="1"/>
      </xdr:nvSpPr>
      <xdr:spPr>
        <a:xfrm>
          <a:off x="7594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149403</xdr:rowOff>
    </xdr:from>
    <xdr:to>
      <xdr:col>36</xdr:col>
      <xdr:colOff>165100</xdr:colOff>
      <xdr:row>56</xdr:row>
      <xdr:rowOff>79553</xdr:rowOff>
    </xdr:to>
    <xdr:sp macro="" textlink="">
      <xdr:nvSpPr>
        <xdr:cNvPr id="366" name="フローチャート: 判断 365"/>
        <xdr:cNvSpPr/>
      </xdr:nvSpPr>
      <xdr:spPr>
        <a:xfrm>
          <a:off x="6921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70680</xdr:rowOff>
    </xdr:from>
    <xdr:ext cx="534377" cy="259045"/>
    <xdr:sp macro="" textlink="">
      <xdr:nvSpPr>
        <xdr:cNvPr id="367" name="テキスト ボックス 366"/>
        <xdr:cNvSpPr txBox="1"/>
      </xdr:nvSpPr>
      <xdr:spPr>
        <a:xfrm>
          <a:off x="6705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130117</xdr:rowOff>
    </xdr:from>
    <xdr:to>
      <xdr:col>55</xdr:col>
      <xdr:colOff>50800</xdr:colOff>
      <xdr:row>54</xdr:row>
      <xdr:rowOff>60267</xdr:rowOff>
    </xdr:to>
    <xdr:sp macro="" textlink="">
      <xdr:nvSpPr>
        <xdr:cNvPr id="373" name="楕円 372"/>
        <xdr:cNvSpPr/>
      </xdr:nvSpPr>
      <xdr:spPr>
        <a:xfrm>
          <a:off x="10426700" y="92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83144</xdr:rowOff>
    </xdr:from>
    <xdr:ext cx="599010" cy="259045"/>
    <xdr:sp macro="" textlink="">
      <xdr:nvSpPr>
        <xdr:cNvPr id="374" name="普通建設事業費該当値テキスト"/>
        <xdr:cNvSpPr txBox="1"/>
      </xdr:nvSpPr>
      <xdr:spPr>
        <a:xfrm>
          <a:off x="10528300" y="91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99347</xdr:rowOff>
    </xdr:from>
    <xdr:to>
      <xdr:col>50</xdr:col>
      <xdr:colOff>165100</xdr:colOff>
      <xdr:row>51</xdr:row>
      <xdr:rowOff>29497</xdr:rowOff>
    </xdr:to>
    <xdr:sp macro="" textlink="">
      <xdr:nvSpPr>
        <xdr:cNvPr id="375" name="楕円 374"/>
        <xdr:cNvSpPr/>
      </xdr:nvSpPr>
      <xdr:spPr>
        <a:xfrm>
          <a:off x="9588500" y="8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46024</xdr:rowOff>
    </xdr:from>
    <xdr:ext cx="599010" cy="259045"/>
    <xdr:sp macro="" textlink="">
      <xdr:nvSpPr>
        <xdr:cNvPr id="376" name="テキスト ボックス 375"/>
        <xdr:cNvSpPr txBox="1"/>
      </xdr:nvSpPr>
      <xdr:spPr>
        <a:xfrm>
          <a:off x="9339795" y="84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13591</xdr:rowOff>
    </xdr:from>
    <xdr:to>
      <xdr:col>46</xdr:col>
      <xdr:colOff>38100</xdr:colOff>
      <xdr:row>52</xdr:row>
      <xdr:rowOff>115191</xdr:rowOff>
    </xdr:to>
    <xdr:sp macro="" textlink="">
      <xdr:nvSpPr>
        <xdr:cNvPr id="377" name="楕円 376"/>
        <xdr:cNvSpPr/>
      </xdr:nvSpPr>
      <xdr:spPr>
        <a:xfrm>
          <a:off x="8699500" y="89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131718</xdr:rowOff>
    </xdr:from>
    <xdr:ext cx="599010" cy="259045"/>
    <xdr:sp macro="" textlink="">
      <xdr:nvSpPr>
        <xdr:cNvPr id="378" name="テキスト ボックス 377"/>
        <xdr:cNvSpPr txBox="1"/>
      </xdr:nvSpPr>
      <xdr:spPr>
        <a:xfrm>
          <a:off x="8450795"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115014</xdr:rowOff>
    </xdr:from>
    <xdr:to>
      <xdr:col>41</xdr:col>
      <xdr:colOff>101600</xdr:colOff>
      <xdr:row>55</xdr:row>
      <xdr:rowOff>45164</xdr:rowOff>
    </xdr:to>
    <xdr:sp macro="" textlink="">
      <xdr:nvSpPr>
        <xdr:cNvPr id="379" name="楕円 378"/>
        <xdr:cNvSpPr/>
      </xdr:nvSpPr>
      <xdr:spPr>
        <a:xfrm>
          <a:off x="7810500" y="93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61691</xdr:rowOff>
    </xdr:from>
    <xdr:ext cx="534377" cy="259045"/>
    <xdr:sp macro="" textlink="">
      <xdr:nvSpPr>
        <xdr:cNvPr id="380" name="テキスト ボックス 379"/>
        <xdr:cNvSpPr txBox="1"/>
      </xdr:nvSpPr>
      <xdr:spPr>
        <a:xfrm>
          <a:off x="7594111" y="91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112461</xdr:rowOff>
    </xdr:from>
    <xdr:to>
      <xdr:col>36</xdr:col>
      <xdr:colOff>165100</xdr:colOff>
      <xdr:row>55</xdr:row>
      <xdr:rowOff>42611</xdr:rowOff>
    </xdr:to>
    <xdr:sp macro="" textlink="">
      <xdr:nvSpPr>
        <xdr:cNvPr id="381" name="楕円 380"/>
        <xdr:cNvSpPr/>
      </xdr:nvSpPr>
      <xdr:spPr>
        <a:xfrm>
          <a:off x="6921500" y="93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59138</xdr:rowOff>
    </xdr:from>
    <xdr:ext cx="534377" cy="259045"/>
    <xdr:sp macro="" textlink="">
      <xdr:nvSpPr>
        <xdr:cNvPr id="382" name="テキスト ボックス 381"/>
        <xdr:cNvSpPr txBox="1"/>
      </xdr:nvSpPr>
      <xdr:spPr>
        <a:xfrm>
          <a:off x="6705111" y="91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27142</xdr:rowOff>
    </xdr:from>
    <xdr:to>
      <xdr:col>54</xdr:col>
      <xdr:colOff>189865</xdr:colOff>
      <xdr:row>79</xdr:row>
      <xdr:rowOff>52364</xdr:rowOff>
    </xdr:to>
    <xdr:cxnSp macro="">
      <xdr:nvCxnSpPr>
        <xdr:cNvPr id="408" name="直線コネクタ 407"/>
        <xdr:cNvCxnSpPr/>
      </xdr:nvCxnSpPr>
      <xdr:spPr>
        <a:xfrm flipV="1">
          <a:off x="10475595" y="12885892"/>
          <a:ext cx="1270" cy="71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56191</xdr:rowOff>
    </xdr:from>
    <xdr:ext cx="469744" cy="259045"/>
    <xdr:sp macro="" textlink="">
      <xdr:nvSpPr>
        <xdr:cNvPr id="409" name="普通建設事業費 （ うち新規整備　）最小値テキスト"/>
        <xdr:cNvSpPr txBox="1"/>
      </xdr:nvSpPr>
      <xdr:spPr>
        <a:xfrm>
          <a:off x="10528300" y="136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52364</xdr:rowOff>
    </xdr:from>
    <xdr:to>
      <xdr:col>55</xdr:col>
      <xdr:colOff>88900</xdr:colOff>
      <xdr:row>79</xdr:row>
      <xdr:rowOff>52364</xdr:rowOff>
    </xdr:to>
    <xdr:cxnSp macro="">
      <xdr:nvCxnSpPr>
        <xdr:cNvPr id="410" name="直線コネクタ 409"/>
        <xdr:cNvCxnSpPr/>
      </xdr:nvCxnSpPr>
      <xdr:spPr>
        <a:xfrm>
          <a:off x="10388600" y="1359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145269</xdr:rowOff>
    </xdr:from>
    <xdr:ext cx="534377" cy="259045"/>
    <xdr:sp macro="" textlink="">
      <xdr:nvSpPr>
        <xdr:cNvPr id="411" name="普通建設事業費 （ うち新規整備　）最大値テキスト"/>
        <xdr:cNvSpPr txBox="1"/>
      </xdr:nvSpPr>
      <xdr:spPr>
        <a:xfrm>
          <a:off x="10528300" y="126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27142</xdr:rowOff>
    </xdr:from>
    <xdr:to>
      <xdr:col>55</xdr:col>
      <xdr:colOff>88900</xdr:colOff>
      <xdr:row>75</xdr:row>
      <xdr:rowOff>27142</xdr:rowOff>
    </xdr:to>
    <xdr:cxnSp macro="">
      <xdr:nvCxnSpPr>
        <xdr:cNvPr id="412" name="直線コネクタ 411"/>
        <xdr:cNvCxnSpPr/>
      </xdr:nvCxnSpPr>
      <xdr:spPr>
        <a:xfrm>
          <a:off x="10388600" y="128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159980</xdr:rowOff>
    </xdr:from>
    <xdr:to>
      <xdr:col>55</xdr:col>
      <xdr:colOff>0</xdr:colOff>
      <xdr:row>75</xdr:row>
      <xdr:rowOff>27142</xdr:rowOff>
    </xdr:to>
    <xdr:cxnSp macro="">
      <xdr:nvCxnSpPr>
        <xdr:cNvPr id="413" name="直線コネクタ 412"/>
        <xdr:cNvCxnSpPr/>
      </xdr:nvCxnSpPr>
      <xdr:spPr>
        <a:xfrm>
          <a:off x="9639300" y="11990030"/>
          <a:ext cx="838200" cy="89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102303</xdr:rowOff>
    </xdr:from>
    <xdr:ext cx="534377" cy="259045"/>
    <xdr:sp macro="" textlink="">
      <xdr:nvSpPr>
        <xdr:cNvPr id="414" name="普通建設事業費 （ うち新規整備　）平均値テキスト"/>
        <xdr:cNvSpPr txBox="1"/>
      </xdr:nvSpPr>
      <xdr:spPr>
        <a:xfrm>
          <a:off x="10528300" y="1330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123876</xdr:rowOff>
    </xdr:from>
    <xdr:to>
      <xdr:col>55</xdr:col>
      <xdr:colOff>50800</xdr:colOff>
      <xdr:row>78</xdr:row>
      <xdr:rowOff>54026</xdr:rowOff>
    </xdr:to>
    <xdr:sp macro="" textlink="">
      <xdr:nvSpPr>
        <xdr:cNvPr id="415" name="フローチャート: 判断 414"/>
        <xdr:cNvSpPr/>
      </xdr:nvSpPr>
      <xdr:spPr>
        <a:xfrm>
          <a:off x="10426700" y="1332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159980</xdr:rowOff>
    </xdr:from>
    <xdr:to>
      <xdr:col>50</xdr:col>
      <xdr:colOff>114300</xdr:colOff>
      <xdr:row>71</xdr:row>
      <xdr:rowOff>110744</xdr:rowOff>
    </xdr:to>
    <xdr:cxnSp macro="">
      <xdr:nvCxnSpPr>
        <xdr:cNvPr id="416" name="直線コネクタ 415"/>
        <xdr:cNvCxnSpPr/>
      </xdr:nvCxnSpPr>
      <xdr:spPr>
        <a:xfrm flipV="1">
          <a:off x="8750300" y="11990030"/>
          <a:ext cx="889000" cy="2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61632</xdr:rowOff>
    </xdr:from>
    <xdr:to>
      <xdr:col>50</xdr:col>
      <xdr:colOff>165100</xdr:colOff>
      <xdr:row>76</xdr:row>
      <xdr:rowOff>163232</xdr:rowOff>
    </xdr:to>
    <xdr:sp macro="" textlink="">
      <xdr:nvSpPr>
        <xdr:cNvPr id="417" name="フローチャート: 判断 416"/>
        <xdr:cNvSpPr/>
      </xdr:nvSpPr>
      <xdr:spPr>
        <a:xfrm>
          <a:off x="95885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154359</xdr:rowOff>
    </xdr:from>
    <xdr:ext cx="534377" cy="259045"/>
    <xdr:sp macro="" textlink="">
      <xdr:nvSpPr>
        <xdr:cNvPr id="418" name="テキスト ボックス 417"/>
        <xdr:cNvSpPr txBox="1"/>
      </xdr:nvSpPr>
      <xdr:spPr>
        <a:xfrm>
          <a:off x="9372111" y="131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110744</xdr:rowOff>
    </xdr:from>
    <xdr:to>
      <xdr:col>45</xdr:col>
      <xdr:colOff>177800</xdr:colOff>
      <xdr:row>75</xdr:row>
      <xdr:rowOff>19522</xdr:rowOff>
    </xdr:to>
    <xdr:cxnSp macro="">
      <xdr:nvCxnSpPr>
        <xdr:cNvPr id="419" name="直線コネクタ 418"/>
        <xdr:cNvCxnSpPr/>
      </xdr:nvCxnSpPr>
      <xdr:spPr>
        <a:xfrm flipV="1">
          <a:off x="7861300" y="12283694"/>
          <a:ext cx="889000" cy="59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167909</xdr:rowOff>
    </xdr:from>
    <xdr:to>
      <xdr:col>46</xdr:col>
      <xdr:colOff>38100</xdr:colOff>
      <xdr:row>77</xdr:row>
      <xdr:rowOff>98059</xdr:rowOff>
    </xdr:to>
    <xdr:sp macro="" textlink="">
      <xdr:nvSpPr>
        <xdr:cNvPr id="420" name="フローチャート: 判断 419"/>
        <xdr:cNvSpPr/>
      </xdr:nvSpPr>
      <xdr:spPr>
        <a:xfrm>
          <a:off x="8699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89186</xdr:rowOff>
    </xdr:from>
    <xdr:ext cx="534377" cy="259045"/>
    <xdr:sp macro="" textlink="">
      <xdr:nvSpPr>
        <xdr:cNvPr id="421" name="テキスト ボックス 420"/>
        <xdr:cNvSpPr txBox="1"/>
      </xdr:nvSpPr>
      <xdr:spPr>
        <a:xfrm>
          <a:off x="8483111" y="132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22" name="フローチャート: 判断 421"/>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xdr:rowOff>
    </xdr:from>
    <xdr:ext cx="534377" cy="259045"/>
    <xdr:sp macro="" textlink="">
      <xdr:nvSpPr>
        <xdr:cNvPr id="423" name="テキスト ボックス 422"/>
        <xdr:cNvSpPr txBox="1"/>
      </xdr:nvSpPr>
      <xdr:spPr>
        <a:xfrm>
          <a:off x="7594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147792</xdr:rowOff>
    </xdr:from>
    <xdr:to>
      <xdr:col>55</xdr:col>
      <xdr:colOff>50800</xdr:colOff>
      <xdr:row>75</xdr:row>
      <xdr:rowOff>77942</xdr:rowOff>
    </xdr:to>
    <xdr:sp macro="" textlink="">
      <xdr:nvSpPr>
        <xdr:cNvPr id="429" name="楕円 428"/>
        <xdr:cNvSpPr/>
      </xdr:nvSpPr>
      <xdr:spPr>
        <a:xfrm>
          <a:off x="10426700" y="128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100819</xdr:rowOff>
    </xdr:from>
    <xdr:ext cx="534377" cy="259045"/>
    <xdr:sp macro="" textlink="">
      <xdr:nvSpPr>
        <xdr:cNvPr id="430" name="普通建設事業費 （ うち新規整備　）該当値テキスト"/>
        <xdr:cNvSpPr txBox="1"/>
      </xdr:nvSpPr>
      <xdr:spPr>
        <a:xfrm>
          <a:off x="10528300" y="127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109180</xdr:rowOff>
    </xdr:from>
    <xdr:to>
      <xdr:col>50</xdr:col>
      <xdr:colOff>165100</xdr:colOff>
      <xdr:row>70</xdr:row>
      <xdr:rowOff>39330</xdr:rowOff>
    </xdr:to>
    <xdr:sp macro="" textlink="">
      <xdr:nvSpPr>
        <xdr:cNvPr id="431" name="楕円 430"/>
        <xdr:cNvSpPr/>
      </xdr:nvSpPr>
      <xdr:spPr>
        <a:xfrm>
          <a:off x="9588500" y="119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55857</xdr:rowOff>
    </xdr:from>
    <xdr:ext cx="599010" cy="259045"/>
    <xdr:sp macro="" textlink="">
      <xdr:nvSpPr>
        <xdr:cNvPr id="432" name="テキスト ボックス 431"/>
        <xdr:cNvSpPr txBox="1"/>
      </xdr:nvSpPr>
      <xdr:spPr>
        <a:xfrm>
          <a:off x="9339795" y="117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59944</xdr:rowOff>
    </xdr:from>
    <xdr:to>
      <xdr:col>46</xdr:col>
      <xdr:colOff>38100</xdr:colOff>
      <xdr:row>71</xdr:row>
      <xdr:rowOff>161544</xdr:rowOff>
    </xdr:to>
    <xdr:sp macro="" textlink="">
      <xdr:nvSpPr>
        <xdr:cNvPr id="433" name="楕円 432"/>
        <xdr:cNvSpPr/>
      </xdr:nvSpPr>
      <xdr:spPr>
        <a:xfrm>
          <a:off x="8699500" y="122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6621</xdr:rowOff>
    </xdr:from>
    <xdr:ext cx="599010" cy="259045"/>
    <xdr:sp macro="" textlink="">
      <xdr:nvSpPr>
        <xdr:cNvPr id="434" name="テキスト ボックス 433"/>
        <xdr:cNvSpPr txBox="1"/>
      </xdr:nvSpPr>
      <xdr:spPr>
        <a:xfrm>
          <a:off x="8450795" y="120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140172</xdr:rowOff>
    </xdr:from>
    <xdr:to>
      <xdr:col>41</xdr:col>
      <xdr:colOff>101600</xdr:colOff>
      <xdr:row>75</xdr:row>
      <xdr:rowOff>70322</xdr:rowOff>
    </xdr:to>
    <xdr:sp macro="" textlink="">
      <xdr:nvSpPr>
        <xdr:cNvPr id="435" name="楕円 434"/>
        <xdr:cNvSpPr/>
      </xdr:nvSpPr>
      <xdr:spPr>
        <a:xfrm>
          <a:off x="7810500" y="128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86849</xdr:rowOff>
    </xdr:from>
    <xdr:ext cx="534377" cy="259045"/>
    <xdr:sp macro="" textlink="">
      <xdr:nvSpPr>
        <xdr:cNvPr id="436" name="テキスト ボックス 435"/>
        <xdr:cNvSpPr txBox="1"/>
      </xdr:nvSpPr>
      <xdr:spPr>
        <a:xfrm>
          <a:off x="7594111" y="126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2" name="直線コネクタ 461"/>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3"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4" name="直線コネクタ 463"/>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5"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6" name="直線コネクタ 465"/>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18869</xdr:rowOff>
    </xdr:from>
    <xdr:to>
      <xdr:col>55</xdr:col>
      <xdr:colOff>0</xdr:colOff>
      <xdr:row>95</xdr:row>
      <xdr:rowOff>148289</xdr:rowOff>
    </xdr:to>
    <xdr:cxnSp macro="">
      <xdr:nvCxnSpPr>
        <xdr:cNvPr id="467" name="直線コネクタ 466"/>
        <xdr:cNvCxnSpPr/>
      </xdr:nvCxnSpPr>
      <xdr:spPr>
        <a:xfrm flipV="1">
          <a:off x="9639300" y="16135169"/>
          <a:ext cx="838200" cy="3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5833</xdr:rowOff>
    </xdr:from>
    <xdr:ext cx="534377" cy="259045"/>
    <xdr:sp macro="" textlink="">
      <xdr:nvSpPr>
        <xdr:cNvPr id="468" name="普通建設事業費 （ うち更新整備　）平均値テキスト"/>
        <xdr:cNvSpPr txBox="1"/>
      </xdr:nvSpPr>
      <xdr:spPr>
        <a:xfrm>
          <a:off x="10528300" y="16122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69" name="フローチャート: 判断 468"/>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148289</xdr:rowOff>
    </xdr:from>
    <xdr:to>
      <xdr:col>50</xdr:col>
      <xdr:colOff>114300</xdr:colOff>
      <xdr:row>96</xdr:row>
      <xdr:rowOff>66711</xdr:rowOff>
    </xdr:to>
    <xdr:cxnSp macro="">
      <xdr:nvCxnSpPr>
        <xdr:cNvPr id="470" name="直線コネクタ 469"/>
        <xdr:cNvCxnSpPr/>
      </xdr:nvCxnSpPr>
      <xdr:spPr>
        <a:xfrm flipV="1">
          <a:off x="8750300" y="16436039"/>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1" name="フローチャート: 判断 470"/>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2" name="テキスト ボックス 471"/>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66711</xdr:rowOff>
    </xdr:from>
    <xdr:to>
      <xdr:col>45</xdr:col>
      <xdr:colOff>177800</xdr:colOff>
      <xdr:row>96</xdr:row>
      <xdr:rowOff>167687</xdr:rowOff>
    </xdr:to>
    <xdr:cxnSp macro="">
      <xdr:nvCxnSpPr>
        <xdr:cNvPr id="473" name="直線コネクタ 472"/>
        <xdr:cNvCxnSpPr/>
      </xdr:nvCxnSpPr>
      <xdr:spPr>
        <a:xfrm flipV="1">
          <a:off x="7861300" y="16525911"/>
          <a:ext cx="889000" cy="10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74" name="フローチャート: 判断 473"/>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47823</xdr:rowOff>
    </xdr:from>
    <xdr:ext cx="534377" cy="259045"/>
    <xdr:sp macro="" textlink="">
      <xdr:nvSpPr>
        <xdr:cNvPr id="475" name="テキスト ボックス 474"/>
        <xdr:cNvSpPr txBox="1"/>
      </xdr:nvSpPr>
      <xdr:spPr>
        <a:xfrm>
          <a:off x="8483111" y="158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6" name="フローチャート: 判断 475"/>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7" name="テキスト ボックス 476"/>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139519</xdr:rowOff>
    </xdr:from>
    <xdr:to>
      <xdr:col>55</xdr:col>
      <xdr:colOff>50800</xdr:colOff>
      <xdr:row>94</xdr:row>
      <xdr:rowOff>69669</xdr:rowOff>
    </xdr:to>
    <xdr:sp macro="" textlink="">
      <xdr:nvSpPr>
        <xdr:cNvPr id="483" name="楕円 482"/>
        <xdr:cNvSpPr/>
      </xdr:nvSpPr>
      <xdr:spPr>
        <a:xfrm>
          <a:off x="10426700" y="160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162396</xdr:rowOff>
    </xdr:from>
    <xdr:ext cx="534377" cy="259045"/>
    <xdr:sp macro="" textlink="">
      <xdr:nvSpPr>
        <xdr:cNvPr id="484" name="普通建設事業費 （ うち更新整備　）該当値テキスト"/>
        <xdr:cNvSpPr txBox="1"/>
      </xdr:nvSpPr>
      <xdr:spPr>
        <a:xfrm>
          <a:off x="10528300" y="1593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97489</xdr:rowOff>
    </xdr:from>
    <xdr:to>
      <xdr:col>50</xdr:col>
      <xdr:colOff>165100</xdr:colOff>
      <xdr:row>96</xdr:row>
      <xdr:rowOff>27639</xdr:rowOff>
    </xdr:to>
    <xdr:sp macro="" textlink="">
      <xdr:nvSpPr>
        <xdr:cNvPr id="485" name="楕円 484"/>
        <xdr:cNvSpPr/>
      </xdr:nvSpPr>
      <xdr:spPr>
        <a:xfrm>
          <a:off x="9588500" y="163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18766</xdr:rowOff>
    </xdr:from>
    <xdr:ext cx="534377" cy="259045"/>
    <xdr:sp macro="" textlink="">
      <xdr:nvSpPr>
        <xdr:cNvPr id="486" name="テキスト ボックス 485"/>
        <xdr:cNvSpPr txBox="1"/>
      </xdr:nvSpPr>
      <xdr:spPr>
        <a:xfrm>
          <a:off x="9372111" y="164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15911</xdr:rowOff>
    </xdr:from>
    <xdr:to>
      <xdr:col>46</xdr:col>
      <xdr:colOff>38100</xdr:colOff>
      <xdr:row>96</xdr:row>
      <xdr:rowOff>117511</xdr:rowOff>
    </xdr:to>
    <xdr:sp macro="" textlink="">
      <xdr:nvSpPr>
        <xdr:cNvPr id="487" name="楕円 486"/>
        <xdr:cNvSpPr/>
      </xdr:nvSpPr>
      <xdr:spPr>
        <a:xfrm>
          <a:off x="8699500" y="164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108638</xdr:rowOff>
    </xdr:from>
    <xdr:ext cx="534377" cy="259045"/>
    <xdr:sp macro="" textlink="">
      <xdr:nvSpPr>
        <xdr:cNvPr id="488" name="テキスト ボックス 487"/>
        <xdr:cNvSpPr txBox="1"/>
      </xdr:nvSpPr>
      <xdr:spPr>
        <a:xfrm>
          <a:off x="8483111" y="16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116887</xdr:rowOff>
    </xdr:from>
    <xdr:to>
      <xdr:col>41</xdr:col>
      <xdr:colOff>101600</xdr:colOff>
      <xdr:row>97</xdr:row>
      <xdr:rowOff>47037</xdr:rowOff>
    </xdr:to>
    <xdr:sp macro="" textlink="">
      <xdr:nvSpPr>
        <xdr:cNvPr id="489" name="楕円 488"/>
        <xdr:cNvSpPr/>
      </xdr:nvSpPr>
      <xdr:spPr>
        <a:xfrm>
          <a:off x="7810500" y="165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38164</xdr:rowOff>
    </xdr:from>
    <xdr:ext cx="534377" cy="259045"/>
    <xdr:sp macro="" textlink="">
      <xdr:nvSpPr>
        <xdr:cNvPr id="490" name="テキスト ボックス 489"/>
        <xdr:cNvSpPr txBox="1"/>
      </xdr:nvSpPr>
      <xdr:spPr>
        <a:xfrm>
          <a:off x="7594111" y="1666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77902</xdr:rowOff>
    </xdr:from>
    <xdr:to>
      <xdr:col>85</xdr:col>
      <xdr:colOff>126364</xdr:colOff>
      <xdr:row>39</xdr:row>
      <xdr:rowOff>44450</xdr:rowOff>
    </xdr:to>
    <xdr:cxnSp macro="">
      <xdr:nvCxnSpPr>
        <xdr:cNvPr id="514" name="直線コネクタ 513"/>
        <xdr:cNvCxnSpPr/>
      </xdr:nvCxnSpPr>
      <xdr:spPr>
        <a:xfrm flipV="1">
          <a:off x="16317595" y="5564302"/>
          <a:ext cx="1269" cy="116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24579</xdr:rowOff>
    </xdr:from>
    <xdr:ext cx="534377" cy="259045"/>
    <xdr:sp macro="" textlink="">
      <xdr:nvSpPr>
        <xdr:cNvPr id="517" name="災害復旧事業費最大値テキスト"/>
        <xdr:cNvSpPr txBox="1"/>
      </xdr:nvSpPr>
      <xdr:spPr>
        <a:xfrm>
          <a:off x="16370300" y="53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77902</xdr:rowOff>
    </xdr:from>
    <xdr:to>
      <xdr:col>86</xdr:col>
      <xdr:colOff>25400</xdr:colOff>
      <xdr:row>32</xdr:row>
      <xdr:rowOff>77902</xdr:rowOff>
    </xdr:to>
    <xdr:cxnSp macro="">
      <xdr:nvCxnSpPr>
        <xdr:cNvPr id="518" name="直線コネクタ 517"/>
        <xdr:cNvCxnSpPr/>
      </xdr:nvCxnSpPr>
      <xdr:spPr>
        <a:xfrm>
          <a:off x="16230600" y="556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146977</xdr:rowOff>
    </xdr:from>
    <xdr:to>
      <xdr:col>85</xdr:col>
      <xdr:colOff>127000</xdr:colOff>
      <xdr:row>32</xdr:row>
      <xdr:rowOff>77902</xdr:rowOff>
    </xdr:to>
    <xdr:cxnSp macro="">
      <xdr:nvCxnSpPr>
        <xdr:cNvPr id="519" name="直線コネクタ 518"/>
        <xdr:cNvCxnSpPr/>
      </xdr:nvCxnSpPr>
      <xdr:spPr>
        <a:xfrm>
          <a:off x="15481300" y="5461927"/>
          <a:ext cx="8382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87939</xdr:rowOff>
    </xdr:from>
    <xdr:ext cx="469744" cy="259045"/>
    <xdr:sp macro="" textlink="">
      <xdr:nvSpPr>
        <xdr:cNvPr id="520" name="災害復旧事業費平均値テキスト"/>
        <xdr:cNvSpPr txBox="1"/>
      </xdr:nvSpPr>
      <xdr:spPr>
        <a:xfrm>
          <a:off x="16370300" y="643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109512</xdr:rowOff>
    </xdr:from>
    <xdr:to>
      <xdr:col>85</xdr:col>
      <xdr:colOff>177800</xdr:colOff>
      <xdr:row>38</xdr:row>
      <xdr:rowOff>39662</xdr:rowOff>
    </xdr:to>
    <xdr:sp macro="" textlink="">
      <xdr:nvSpPr>
        <xdr:cNvPr id="521" name="フローチャート: 判断 520"/>
        <xdr:cNvSpPr/>
      </xdr:nvSpPr>
      <xdr:spPr>
        <a:xfrm>
          <a:off x="162687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146977</xdr:rowOff>
    </xdr:from>
    <xdr:to>
      <xdr:col>81</xdr:col>
      <xdr:colOff>50800</xdr:colOff>
      <xdr:row>32</xdr:row>
      <xdr:rowOff>159588</xdr:rowOff>
    </xdr:to>
    <xdr:cxnSp macro="">
      <xdr:nvCxnSpPr>
        <xdr:cNvPr id="522" name="直線コネクタ 521"/>
        <xdr:cNvCxnSpPr/>
      </xdr:nvCxnSpPr>
      <xdr:spPr>
        <a:xfrm flipV="1">
          <a:off x="14592300" y="5461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132372</xdr:rowOff>
    </xdr:from>
    <xdr:to>
      <xdr:col>81</xdr:col>
      <xdr:colOff>101600</xdr:colOff>
      <xdr:row>37</xdr:row>
      <xdr:rowOff>62522</xdr:rowOff>
    </xdr:to>
    <xdr:sp macro="" textlink="">
      <xdr:nvSpPr>
        <xdr:cNvPr id="523" name="フローチャート: 判断 522"/>
        <xdr:cNvSpPr/>
      </xdr:nvSpPr>
      <xdr:spPr>
        <a:xfrm>
          <a:off x="15430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53649</xdr:rowOff>
    </xdr:from>
    <xdr:ext cx="469744" cy="259045"/>
    <xdr:sp macro="" textlink="">
      <xdr:nvSpPr>
        <xdr:cNvPr id="524" name="テキスト ボックス 523"/>
        <xdr:cNvSpPr txBox="1"/>
      </xdr:nvSpPr>
      <xdr:spPr>
        <a:xfrm>
          <a:off x="15246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159588</xdr:rowOff>
    </xdr:from>
    <xdr:to>
      <xdr:col>76</xdr:col>
      <xdr:colOff>114300</xdr:colOff>
      <xdr:row>33</xdr:row>
      <xdr:rowOff>36297</xdr:rowOff>
    </xdr:to>
    <xdr:cxnSp macro="">
      <xdr:nvCxnSpPr>
        <xdr:cNvPr id="525" name="直線コネクタ 524"/>
        <xdr:cNvCxnSpPr/>
      </xdr:nvCxnSpPr>
      <xdr:spPr>
        <a:xfrm flipV="1">
          <a:off x="13703300" y="5645988"/>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111570</xdr:rowOff>
    </xdr:from>
    <xdr:to>
      <xdr:col>76</xdr:col>
      <xdr:colOff>165100</xdr:colOff>
      <xdr:row>38</xdr:row>
      <xdr:rowOff>41720</xdr:rowOff>
    </xdr:to>
    <xdr:sp macro="" textlink="">
      <xdr:nvSpPr>
        <xdr:cNvPr id="526" name="フローチャート: 判断 525"/>
        <xdr:cNvSpPr/>
      </xdr:nvSpPr>
      <xdr:spPr>
        <a:xfrm>
          <a:off x="14541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32846</xdr:rowOff>
    </xdr:from>
    <xdr:ext cx="469744" cy="259045"/>
    <xdr:sp macro="" textlink="">
      <xdr:nvSpPr>
        <xdr:cNvPr id="527" name="テキスト ボックス 526"/>
        <xdr:cNvSpPr txBox="1"/>
      </xdr:nvSpPr>
      <xdr:spPr>
        <a:xfrm>
          <a:off x="14357428"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36297</xdr:rowOff>
    </xdr:from>
    <xdr:to>
      <xdr:col>71</xdr:col>
      <xdr:colOff>177800</xdr:colOff>
      <xdr:row>33</xdr:row>
      <xdr:rowOff>97295</xdr:rowOff>
    </xdr:to>
    <xdr:cxnSp macro="">
      <xdr:nvCxnSpPr>
        <xdr:cNvPr id="528" name="直線コネクタ 527"/>
        <xdr:cNvCxnSpPr/>
      </xdr:nvCxnSpPr>
      <xdr:spPr>
        <a:xfrm flipV="1">
          <a:off x="12814300" y="5694147"/>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1956</xdr:rowOff>
    </xdr:from>
    <xdr:to>
      <xdr:col>72</xdr:col>
      <xdr:colOff>38100</xdr:colOff>
      <xdr:row>38</xdr:row>
      <xdr:rowOff>103556</xdr:rowOff>
    </xdr:to>
    <xdr:sp macro="" textlink="">
      <xdr:nvSpPr>
        <xdr:cNvPr id="529" name="フローチャート: 判断 528"/>
        <xdr:cNvSpPr/>
      </xdr:nvSpPr>
      <xdr:spPr>
        <a:xfrm>
          <a:off x="13652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94683</xdr:rowOff>
    </xdr:from>
    <xdr:ext cx="469744" cy="259045"/>
    <xdr:sp macro="" textlink="">
      <xdr:nvSpPr>
        <xdr:cNvPr id="530" name="テキスト ボックス 529"/>
        <xdr:cNvSpPr txBox="1"/>
      </xdr:nvSpPr>
      <xdr:spPr>
        <a:xfrm>
          <a:off x="13468428"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29350</xdr:rowOff>
    </xdr:from>
    <xdr:to>
      <xdr:col>67</xdr:col>
      <xdr:colOff>101600</xdr:colOff>
      <xdr:row>37</xdr:row>
      <xdr:rowOff>130950</xdr:rowOff>
    </xdr:to>
    <xdr:sp macro="" textlink="">
      <xdr:nvSpPr>
        <xdr:cNvPr id="531" name="フローチャート: 判断 530"/>
        <xdr:cNvSpPr/>
      </xdr:nvSpPr>
      <xdr:spPr>
        <a:xfrm>
          <a:off x="12763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122077</xdr:rowOff>
    </xdr:from>
    <xdr:ext cx="469744" cy="259045"/>
    <xdr:sp macro="" textlink="">
      <xdr:nvSpPr>
        <xdr:cNvPr id="532" name="テキスト ボックス 531"/>
        <xdr:cNvSpPr txBox="1"/>
      </xdr:nvSpPr>
      <xdr:spPr>
        <a:xfrm>
          <a:off x="12579428"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27102</xdr:rowOff>
    </xdr:from>
    <xdr:to>
      <xdr:col>85</xdr:col>
      <xdr:colOff>177800</xdr:colOff>
      <xdr:row>32</xdr:row>
      <xdr:rowOff>128702</xdr:rowOff>
    </xdr:to>
    <xdr:sp macro="" textlink="">
      <xdr:nvSpPr>
        <xdr:cNvPr id="538" name="楕円 537"/>
        <xdr:cNvSpPr/>
      </xdr:nvSpPr>
      <xdr:spPr>
        <a:xfrm>
          <a:off x="16268700" y="55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151579</xdr:rowOff>
    </xdr:from>
    <xdr:ext cx="534377" cy="259045"/>
    <xdr:sp macro="" textlink="">
      <xdr:nvSpPr>
        <xdr:cNvPr id="539" name="災害復旧事業費該当値テキスト"/>
        <xdr:cNvSpPr txBox="1"/>
      </xdr:nvSpPr>
      <xdr:spPr>
        <a:xfrm>
          <a:off x="16370300" y="5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96177</xdr:rowOff>
    </xdr:from>
    <xdr:to>
      <xdr:col>81</xdr:col>
      <xdr:colOff>101600</xdr:colOff>
      <xdr:row>32</xdr:row>
      <xdr:rowOff>26327</xdr:rowOff>
    </xdr:to>
    <xdr:sp macro="" textlink="">
      <xdr:nvSpPr>
        <xdr:cNvPr id="540" name="楕円 539"/>
        <xdr:cNvSpPr/>
      </xdr:nvSpPr>
      <xdr:spPr>
        <a:xfrm>
          <a:off x="15430500" y="5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42854</xdr:rowOff>
    </xdr:from>
    <xdr:ext cx="534377" cy="259045"/>
    <xdr:sp macro="" textlink="">
      <xdr:nvSpPr>
        <xdr:cNvPr id="541" name="テキスト ボックス 540"/>
        <xdr:cNvSpPr txBox="1"/>
      </xdr:nvSpPr>
      <xdr:spPr>
        <a:xfrm>
          <a:off x="15214111" y="51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108788</xdr:rowOff>
    </xdr:from>
    <xdr:to>
      <xdr:col>76</xdr:col>
      <xdr:colOff>165100</xdr:colOff>
      <xdr:row>33</xdr:row>
      <xdr:rowOff>38938</xdr:rowOff>
    </xdr:to>
    <xdr:sp macro="" textlink="">
      <xdr:nvSpPr>
        <xdr:cNvPr id="542" name="楕円 541"/>
        <xdr:cNvSpPr/>
      </xdr:nvSpPr>
      <xdr:spPr>
        <a:xfrm>
          <a:off x="14541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55465</xdr:rowOff>
    </xdr:from>
    <xdr:ext cx="534377" cy="259045"/>
    <xdr:sp macro="" textlink="">
      <xdr:nvSpPr>
        <xdr:cNvPr id="543" name="テキスト ボックス 542"/>
        <xdr:cNvSpPr txBox="1"/>
      </xdr:nvSpPr>
      <xdr:spPr>
        <a:xfrm>
          <a:off x="14325111" y="53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156947</xdr:rowOff>
    </xdr:from>
    <xdr:to>
      <xdr:col>72</xdr:col>
      <xdr:colOff>38100</xdr:colOff>
      <xdr:row>33</xdr:row>
      <xdr:rowOff>87097</xdr:rowOff>
    </xdr:to>
    <xdr:sp macro="" textlink="">
      <xdr:nvSpPr>
        <xdr:cNvPr id="544" name="楕円 543"/>
        <xdr:cNvSpPr/>
      </xdr:nvSpPr>
      <xdr:spPr>
        <a:xfrm>
          <a:off x="13652500" y="56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103624</xdr:rowOff>
    </xdr:from>
    <xdr:ext cx="534377" cy="259045"/>
    <xdr:sp macro="" textlink="">
      <xdr:nvSpPr>
        <xdr:cNvPr id="545" name="テキスト ボックス 544"/>
        <xdr:cNvSpPr txBox="1"/>
      </xdr:nvSpPr>
      <xdr:spPr>
        <a:xfrm>
          <a:off x="13436111" y="54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46495</xdr:rowOff>
    </xdr:from>
    <xdr:to>
      <xdr:col>67</xdr:col>
      <xdr:colOff>101600</xdr:colOff>
      <xdr:row>33</xdr:row>
      <xdr:rowOff>148095</xdr:rowOff>
    </xdr:to>
    <xdr:sp macro="" textlink="">
      <xdr:nvSpPr>
        <xdr:cNvPr id="546" name="楕円 545"/>
        <xdr:cNvSpPr/>
      </xdr:nvSpPr>
      <xdr:spPr>
        <a:xfrm>
          <a:off x="12763500" y="57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164622</xdr:rowOff>
    </xdr:from>
    <xdr:ext cx="534377" cy="259045"/>
    <xdr:sp macro="" textlink="">
      <xdr:nvSpPr>
        <xdr:cNvPr id="547" name="テキスト ボックス 546"/>
        <xdr:cNvSpPr txBox="1"/>
      </xdr:nvSpPr>
      <xdr:spPr>
        <a:xfrm>
          <a:off x="12547111" y="54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1" name="直線コネクタ 620"/>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2"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3" name="直線コネクタ 622"/>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4"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5" name="直線コネクタ 624"/>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116574</xdr:rowOff>
    </xdr:from>
    <xdr:to>
      <xdr:col>85</xdr:col>
      <xdr:colOff>127000</xdr:colOff>
      <xdr:row>71</xdr:row>
      <xdr:rowOff>137147</xdr:rowOff>
    </xdr:to>
    <xdr:cxnSp macro="">
      <xdr:nvCxnSpPr>
        <xdr:cNvPr id="626" name="直線コネクタ 625"/>
        <xdr:cNvCxnSpPr/>
      </xdr:nvCxnSpPr>
      <xdr:spPr>
        <a:xfrm>
          <a:off x="15481300" y="12289524"/>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117581</xdr:rowOff>
    </xdr:from>
    <xdr:ext cx="534377" cy="259045"/>
    <xdr:sp macro="" textlink="">
      <xdr:nvSpPr>
        <xdr:cNvPr id="627" name="公債費平均値テキスト"/>
        <xdr:cNvSpPr txBox="1"/>
      </xdr:nvSpPr>
      <xdr:spPr>
        <a:xfrm>
          <a:off x="16370300" y="1263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8" name="フローチャート: 判断 627"/>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116574</xdr:rowOff>
    </xdr:from>
    <xdr:to>
      <xdr:col>81</xdr:col>
      <xdr:colOff>50800</xdr:colOff>
      <xdr:row>71</xdr:row>
      <xdr:rowOff>137795</xdr:rowOff>
    </xdr:to>
    <xdr:cxnSp macro="">
      <xdr:nvCxnSpPr>
        <xdr:cNvPr id="629" name="直線コネクタ 628"/>
        <xdr:cNvCxnSpPr/>
      </xdr:nvCxnSpPr>
      <xdr:spPr>
        <a:xfrm flipV="1">
          <a:off x="14592300" y="12289524"/>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0" name="フローチャート: 判断 629"/>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35018</xdr:rowOff>
    </xdr:from>
    <xdr:ext cx="534377" cy="259045"/>
    <xdr:sp macro="" textlink="">
      <xdr:nvSpPr>
        <xdr:cNvPr id="631" name="テキスト ボックス 630"/>
        <xdr:cNvSpPr txBox="1"/>
      </xdr:nvSpPr>
      <xdr:spPr>
        <a:xfrm>
          <a:off x="15214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137795</xdr:rowOff>
    </xdr:from>
    <xdr:to>
      <xdr:col>76</xdr:col>
      <xdr:colOff>114300</xdr:colOff>
      <xdr:row>71</xdr:row>
      <xdr:rowOff>156502</xdr:rowOff>
    </xdr:to>
    <xdr:cxnSp macro="">
      <xdr:nvCxnSpPr>
        <xdr:cNvPr id="632" name="直線コネクタ 631"/>
        <xdr:cNvCxnSpPr/>
      </xdr:nvCxnSpPr>
      <xdr:spPr>
        <a:xfrm flipV="1">
          <a:off x="13703300" y="1231074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3" name="フローチャート: 判断 632"/>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36085</xdr:rowOff>
    </xdr:from>
    <xdr:ext cx="534377" cy="259045"/>
    <xdr:sp macro="" textlink="">
      <xdr:nvSpPr>
        <xdr:cNvPr id="634" name="テキスト ボックス 633"/>
        <xdr:cNvSpPr txBox="1"/>
      </xdr:nvSpPr>
      <xdr:spPr>
        <a:xfrm>
          <a:off x="14325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156502</xdr:rowOff>
    </xdr:from>
    <xdr:to>
      <xdr:col>71</xdr:col>
      <xdr:colOff>177800</xdr:colOff>
      <xdr:row>73</xdr:row>
      <xdr:rowOff>27839</xdr:rowOff>
    </xdr:to>
    <xdr:cxnSp macro="">
      <xdr:nvCxnSpPr>
        <xdr:cNvPr id="635" name="直線コネクタ 634"/>
        <xdr:cNvCxnSpPr/>
      </xdr:nvCxnSpPr>
      <xdr:spPr>
        <a:xfrm flipV="1">
          <a:off x="12814300" y="12329452"/>
          <a:ext cx="8890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6" name="フローチャート: 判断 635"/>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119677</xdr:rowOff>
    </xdr:from>
    <xdr:ext cx="534377" cy="259045"/>
    <xdr:sp macro="" textlink="">
      <xdr:nvSpPr>
        <xdr:cNvPr id="637" name="テキスト ボックス 636"/>
        <xdr:cNvSpPr txBox="1"/>
      </xdr:nvSpPr>
      <xdr:spPr>
        <a:xfrm>
          <a:off x="13436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8" name="フローチャート: 判断 637"/>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95293</xdr:rowOff>
    </xdr:from>
    <xdr:ext cx="534377" cy="259045"/>
    <xdr:sp macro="" textlink="">
      <xdr:nvSpPr>
        <xdr:cNvPr id="639" name="テキスト ボックス 638"/>
        <xdr:cNvSpPr txBox="1"/>
      </xdr:nvSpPr>
      <xdr:spPr>
        <a:xfrm>
          <a:off x="12547111" y="126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86347</xdr:rowOff>
    </xdr:from>
    <xdr:to>
      <xdr:col>85</xdr:col>
      <xdr:colOff>177800</xdr:colOff>
      <xdr:row>72</xdr:row>
      <xdr:rowOff>16497</xdr:rowOff>
    </xdr:to>
    <xdr:sp macro="" textlink="">
      <xdr:nvSpPr>
        <xdr:cNvPr id="645" name="楕円 644"/>
        <xdr:cNvSpPr/>
      </xdr:nvSpPr>
      <xdr:spPr>
        <a:xfrm>
          <a:off x="162687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109224</xdr:rowOff>
    </xdr:from>
    <xdr:ext cx="534377" cy="259045"/>
    <xdr:sp macro="" textlink="">
      <xdr:nvSpPr>
        <xdr:cNvPr id="646" name="公債費該当値テキスト"/>
        <xdr:cNvSpPr txBox="1"/>
      </xdr:nvSpPr>
      <xdr:spPr>
        <a:xfrm>
          <a:off x="16370300" y="1211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65774</xdr:rowOff>
    </xdr:from>
    <xdr:to>
      <xdr:col>81</xdr:col>
      <xdr:colOff>101600</xdr:colOff>
      <xdr:row>71</xdr:row>
      <xdr:rowOff>167374</xdr:rowOff>
    </xdr:to>
    <xdr:sp macro="" textlink="">
      <xdr:nvSpPr>
        <xdr:cNvPr id="647" name="楕円 646"/>
        <xdr:cNvSpPr/>
      </xdr:nvSpPr>
      <xdr:spPr>
        <a:xfrm>
          <a:off x="15430500" y="12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12451</xdr:rowOff>
    </xdr:from>
    <xdr:ext cx="534377" cy="259045"/>
    <xdr:sp macro="" textlink="">
      <xdr:nvSpPr>
        <xdr:cNvPr id="648" name="テキスト ボックス 647"/>
        <xdr:cNvSpPr txBox="1"/>
      </xdr:nvSpPr>
      <xdr:spPr>
        <a:xfrm>
          <a:off x="15214111" y="12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86995</xdr:rowOff>
    </xdr:from>
    <xdr:to>
      <xdr:col>76</xdr:col>
      <xdr:colOff>165100</xdr:colOff>
      <xdr:row>72</xdr:row>
      <xdr:rowOff>17145</xdr:rowOff>
    </xdr:to>
    <xdr:sp macro="" textlink="">
      <xdr:nvSpPr>
        <xdr:cNvPr id="649" name="楕円 648"/>
        <xdr:cNvSpPr/>
      </xdr:nvSpPr>
      <xdr:spPr>
        <a:xfrm>
          <a:off x="14541500" y="122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33672</xdr:rowOff>
    </xdr:from>
    <xdr:ext cx="534377" cy="259045"/>
    <xdr:sp macro="" textlink="">
      <xdr:nvSpPr>
        <xdr:cNvPr id="650" name="テキスト ボックス 649"/>
        <xdr:cNvSpPr txBox="1"/>
      </xdr:nvSpPr>
      <xdr:spPr>
        <a:xfrm>
          <a:off x="14325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105702</xdr:rowOff>
    </xdr:from>
    <xdr:to>
      <xdr:col>72</xdr:col>
      <xdr:colOff>38100</xdr:colOff>
      <xdr:row>72</xdr:row>
      <xdr:rowOff>35852</xdr:rowOff>
    </xdr:to>
    <xdr:sp macro="" textlink="">
      <xdr:nvSpPr>
        <xdr:cNvPr id="651" name="楕円 650"/>
        <xdr:cNvSpPr/>
      </xdr:nvSpPr>
      <xdr:spPr>
        <a:xfrm>
          <a:off x="136525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52379</xdr:rowOff>
    </xdr:from>
    <xdr:ext cx="534377" cy="259045"/>
    <xdr:sp macro="" textlink="">
      <xdr:nvSpPr>
        <xdr:cNvPr id="652" name="テキスト ボックス 651"/>
        <xdr:cNvSpPr txBox="1"/>
      </xdr:nvSpPr>
      <xdr:spPr>
        <a:xfrm>
          <a:off x="13436111" y="120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148489</xdr:rowOff>
    </xdr:from>
    <xdr:to>
      <xdr:col>67</xdr:col>
      <xdr:colOff>101600</xdr:colOff>
      <xdr:row>73</xdr:row>
      <xdr:rowOff>78639</xdr:rowOff>
    </xdr:to>
    <xdr:sp macro="" textlink="">
      <xdr:nvSpPr>
        <xdr:cNvPr id="653" name="楕円 652"/>
        <xdr:cNvSpPr/>
      </xdr:nvSpPr>
      <xdr:spPr>
        <a:xfrm>
          <a:off x="12763500" y="124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95166</xdr:rowOff>
    </xdr:from>
    <xdr:ext cx="534377" cy="259045"/>
    <xdr:sp macro="" textlink="">
      <xdr:nvSpPr>
        <xdr:cNvPr id="654" name="テキスト ボックス 653"/>
        <xdr:cNvSpPr txBox="1"/>
      </xdr:nvSpPr>
      <xdr:spPr>
        <a:xfrm>
          <a:off x="12547111" y="122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78" name="直線コネクタ 677"/>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79"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0" name="直線コネクタ 679"/>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1"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2" name="直線コネクタ 681"/>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130251</xdr:rowOff>
    </xdr:from>
    <xdr:to>
      <xdr:col>85</xdr:col>
      <xdr:colOff>127000</xdr:colOff>
      <xdr:row>94</xdr:row>
      <xdr:rowOff>152691</xdr:rowOff>
    </xdr:to>
    <xdr:cxnSp macro="">
      <xdr:nvCxnSpPr>
        <xdr:cNvPr id="683" name="直線コネクタ 682"/>
        <xdr:cNvCxnSpPr/>
      </xdr:nvCxnSpPr>
      <xdr:spPr>
        <a:xfrm>
          <a:off x="15481300" y="16246551"/>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164864</xdr:rowOff>
    </xdr:from>
    <xdr:ext cx="534377" cy="259045"/>
    <xdr:sp macro="" textlink="">
      <xdr:nvSpPr>
        <xdr:cNvPr id="684" name="積立金平均値テキスト"/>
        <xdr:cNvSpPr txBox="1"/>
      </xdr:nvSpPr>
      <xdr:spPr>
        <a:xfrm>
          <a:off x="16370300" y="16452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5" name="フローチャート: 判断 684"/>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130251</xdr:rowOff>
    </xdr:from>
    <xdr:to>
      <xdr:col>81</xdr:col>
      <xdr:colOff>50800</xdr:colOff>
      <xdr:row>96</xdr:row>
      <xdr:rowOff>78663</xdr:rowOff>
    </xdr:to>
    <xdr:cxnSp macro="">
      <xdr:nvCxnSpPr>
        <xdr:cNvPr id="686" name="直線コネクタ 685"/>
        <xdr:cNvCxnSpPr/>
      </xdr:nvCxnSpPr>
      <xdr:spPr>
        <a:xfrm flipV="1">
          <a:off x="14592300" y="16246551"/>
          <a:ext cx="8890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7" name="フローチャート: 判断 686"/>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129621</xdr:rowOff>
    </xdr:from>
    <xdr:ext cx="534377" cy="259045"/>
    <xdr:sp macro="" textlink="">
      <xdr:nvSpPr>
        <xdr:cNvPr id="688" name="テキスト ボックス 687"/>
        <xdr:cNvSpPr txBox="1"/>
      </xdr:nvSpPr>
      <xdr:spPr>
        <a:xfrm>
          <a:off x="15214111" y="16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110973</xdr:rowOff>
    </xdr:from>
    <xdr:to>
      <xdr:col>76</xdr:col>
      <xdr:colOff>114300</xdr:colOff>
      <xdr:row>96</xdr:row>
      <xdr:rowOff>78663</xdr:rowOff>
    </xdr:to>
    <xdr:cxnSp macro="">
      <xdr:nvCxnSpPr>
        <xdr:cNvPr id="689" name="直線コネクタ 688"/>
        <xdr:cNvCxnSpPr/>
      </xdr:nvCxnSpPr>
      <xdr:spPr>
        <a:xfrm>
          <a:off x="13703300" y="16398723"/>
          <a:ext cx="889000" cy="1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0" name="フローチャート: 判断 689"/>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78173</xdr:rowOff>
    </xdr:from>
    <xdr:ext cx="534377" cy="259045"/>
    <xdr:sp macro="" textlink="">
      <xdr:nvSpPr>
        <xdr:cNvPr id="691" name="テキスト ボックス 690"/>
        <xdr:cNvSpPr txBox="1"/>
      </xdr:nvSpPr>
      <xdr:spPr>
        <a:xfrm>
          <a:off x="1432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76682</xdr:rowOff>
    </xdr:from>
    <xdr:to>
      <xdr:col>71</xdr:col>
      <xdr:colOff>177800</xdr:colOff>
      <xdr:row>95</xdr:row>
      <xdr:rowOff>110973</xdr:rowOff>
    </xdr:to>
    <xdr:cxnSp macro="">
      <xdr:nvCxnSpPr>
        <xdr:cNvPr id="692" name="直線コネクタ 691"/>
        <xdr:cNvCxnSpPr/>
      </xdr:nvCxnSpPr>
      <xdr:spPr>
        <a:xfrm>
          <a:off x="12814300" y="1619298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3" name="フローチャート: 判断 692"/>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4" name="テキスト ボックス 693"/>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5" name="フローチャート: 判断 694"/>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113885</xdr:rowOff>
    </xdr:from>
    <xdr:ext cx="534377" cy="259045"/>
    <xdr:sp macro="" textlink="">
      <xdr:nvSpPr>
        <xdr:cNvPr id="696" name="テキスト ボックス 695"/>
        <xdr:cNvSpPr txBox="1"/>
      </xdr:nvSpPr>
      <xdr:spPr>
        <a:xfrm>
          <a:off x="12547111" y="164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101891</xdr:rowOff>
    </xdr:from>
    <xdr:to>
      <xdr:col>85</xdr:col>
      <xdr:colOff>177800</xdr:colOff>
      <xdr:row>95</xdr:row>
      <xdr:rowOff>32041</xdr:rowOff>
    </xdr:to>
    <xdr:sp macro="" textlink="">
      <xdr:nvSpPr>
        <xdr:cNvPr id="702" name="楕円 701"/>
        <xdr:cNvSpPr/>
      </xdr:nvSpPr>
      <xdr:spPr>
        <a:xfrm>
          <a:off x="16268700" y="162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124768</xdr:rowOff>
    </xdr:from>
    <xdr:ext cx="534377" cy="259045"/>
    <xdr:sp macro="" textlink="">
      <xdr:nvSpPr>
        <xdr:cNvPr id="703" name="積立金該当値テキスト"/>
        <xdr:cNvSpPr txBox="1"/>
      </xdr:nvSpPr>
      <xdr:spPr>
        <a:xfrm>
          <a:off x="16370300" y="160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79451</xdr:rowOff>
    </xdr:from>
    <xdr:to>
      <xdr:col>81</xdr:col>
      <xdr:colOff>101600</xdr:colOff>
      <xdr:row>95</xdr:row>
      <xdr:rowOff>9601</xdr:rowOff>
    </xdr:to>
    <xdr:sp macro="" textlink="">
      <xdr:nvSpPr>
        <xdr:cNvPr id="704" name="楕円 703"/>
        <xdr:cNvSpPr/>
      </xdr:nvSpPr>
      <xdr:spPr>
        <a:xfrm>
          <a:off x="15430500" y="161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26128</xdr:rowOff>
    </xdr:from>
    <xdr:ext cx="534377" cy="259045"/>
    <xdr:sp macro="" textlink="">
      <xdr:nvSpPr>
        <xdr:cNvPr id="705" name="テキスト ボックス 704"/>
        <xdr:cNvSpPr txBox="1"/>
      </xdr:nvSpPr>
      <xdr:spPr>
        <a:xfrm>
          <a:off x="15214111" y="159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27863</xdr:rowOff>
    </xdr:from>
    <xdr:to>
      <xdr:col>76</xdr:col>
      <xdr:colOff>165100</xdr:colOff>
      <xdr:row>96</xdr:row>
      <xdr:rowOff>129463</xdr:rowOff>
    </xdr:to>
    <xdr:sp macro="" textlink="">
      <xdr:nvSpPr>
        <xdr:cNvPr id="706" name="楕円 705"/>
        <xdr:cNvSpPr/>
      </xdr:nvSpPr>
      <xdr:spPr>
        <a:xfrm>
          <a:off x="14541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120590</xdr:rowOff>
    </xdr:from>
    <xdr:ext cx="534377" cy="259045"/>
    <xdr:sp macro="" textlink="">
      <xdr:nvSpPr>
        <xdr:cNvPr id="707" name="テキスト ボックス 706"/>
        <xdr:cNvSpPr txBox="1"/>
      </xdr:nvSpPr>
      <xdr:spPr>
        <a:xfrm>
          <a:off x="14325111"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60173</xdr:rowOff>
    </xdr:from>
    <xdr:to>
      <xdr:col>72</xdr:col>
      <xdr:colOff>38100</xdr:colOff>
      <xdr:row>95</xdr:row>
      <xdr:rowOff>161773</xdr:rowOff>
    </xdr:to>
    <xdr:sp macro="" textlink="">
      <xdr:nvSpPr>
        <xdr:cNvPr id="708" name="楕円 707"/>
        <xdr:cNvSpPr/>
      </xdr:nvSpPr>
      <xdr:spPr>
        <a:xfrm>
          <a:off x="13652500" y="163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152900</xdr:rowOff>
    </xdr:from>
    <xdr:ext cx="534377" cy="259045"/>
    <xdr:sp macro="" textlink="">
      <xdr:nvSpPr>
        <xdr:cNvPr id="709" name="テキスト ボックス 708"/>
        <xdr:cNvSpPr txBox="1"/>
      </xdr:nvSpPr>
      <xdr:spPr>
        <a:xfrm>
          <a:off x="13436111" y="1644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25882</xdr:rowOff>
    </xdr:from>
    <xdr:to>
      <xdr:col>67</xdr:col>
      <xdr:colOff>101600</xdr:colOff>
      <xdr:row>94</xdr:row>
      <xdr:rowOff>127482</xdr:rowOff>
    </xdr:to>
    <xdr:sp macro="" textlink="">
      <xdr:nvSpPr>
        <xdr:cNvPr id="710" name="楕円 709"/>
        <xdr:cNvSpPr/>
      </xdr:nvSpPr>
      <xdr:spPr>
        <a:xfrm>
          <a:off x="12763500" y="1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144009</xdr:rowOff>
    </xdr:from>
    <xdr:ext cx="534377" cy="259045"/>
    <xdr:sp macro="" textlink="">
      <xdr:nvSpPr>
        <xdr:cNvPr id="711" name="テキスト ボックス 710"/>
        <xdr:cNvSpPr txBox="1"/>
      </xdr:nvSpPr>
      <xdr:spPr>
        <a:xfrm>
          <a:off x="12547111" y="1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5" name="直線コネクタ 734"/>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38"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39" name="直線コネクタ 738"/>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78613</xdr:rowOff>
    </xdr:from>
    <xdr:to>
      <xdr:col>116</xdr:col>
      <xdr:colOff>63500</xdr:colOff>
      <xdr:row>38</xdr:row>
      <xdr:rowOff>99060</xdr:rowOff>
    </xdr:to>
    <xdr:cxnSp macro="">
      <xdr:nvCxnSpPr>
        <xdr:cNvPr id="740" name="直線コネクタ 739"/>
        <xdr:cNvCxnSpPr/>
      </xdr:nvCxnSpPr>
      <xdr:spPr>
        <a:xfrm flipV="1">
          <a:off x="21323300" y="6593713"/>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1"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2" name="フローチャート: 判断 741"/>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88392</xdr:rowOff>
    </xdr:from>
    <xdr:to>
      <xdr:col>111</xdr:col>
      <xdr:colOff>177800</xdr:colOff>
      <xdr:row>38</xdr:row>
      <xdr:rowOff>99060</xdr:rowOff>
    </xdr:to>
    <xdr:cxnSp macro="">
      <xdr:nvCxnSpPr>
        <xdr:cNvPr id="743" name="直線コネクタ 742"/>
        <xdr:cNvCxnSpPr/>
      </xdr:nvCxnSpPr>
      <xdr:spPr>
        <a:xfrm>
          <a:off x="20434300" y="660349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4" name="フローチャート: 判断 743"/>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5" name="テキスト ボックス 744"/>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88392</xdr:rowOff>
    </xdr:from>
    <xdr:to>
      <xdr:col>107</xdr:col>
      <xdr:colOff>50800</xdr:colOff>
      <xdr:row>38</xdr:row>
      <xdr:rowOff>96139</xdr:rowOff>
    </xdr:to>
    <xdr:cxnSp macro="">
      <xdr:nvCxnSpPr>
        <xdr:cNvPr id="746" name="直線コネクタ 745"/>
        <xdr:cNvCxnSpPr/>
      </xdr:nvCxnSpPr>
      <xdr:spPr>
        <a:xfrm flipV="1">
          <a:off x="19545300" y="6603492"/>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7" name="フローチャート: 判断 746"/>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8" name="テキスト ボックス 747"/>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90932</xdr:rowOff>
    </xdr:from>
    <xdr:to>
      <xdr:col>102</xdr:col>
      <xdr:colOff>114300</xdr:colOff>
      <xdr:row>38</xdr:row>
      <xdr:rowOff>96139</xdr:rowOff>
    </xdr:to>
    <xdr:cxnSp macro="">
      <xdr:nvCxnSpPr>
        <xdr:cNvPr id="749" name="直線コネクタ 748"/>
        <xdr:cNvCxnSpPr/>
      </xdr:nvCxnSpPr>
      <xdr:spPr>
        <a:xfrm>
          <a:off x="18656300" y="660603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0" name="フローチャート: 判断 749"/>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1" name="テキスト ボックス 750"/>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2" name="フローチャート: 判断 751"/>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3" name="テキスト ボックス 752"/>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27813</xdr:rowOff>
    </xdr:from>
    <xdr:to>
      <xdr:col>116</xdr:col>
      <xdr:colOff>114300</xdr:colOff>
      <xdr:row>38</xdr:row>
      <xdr:rowOff>129413</xdr:rowOff>
    </xdr:to>
    <xdr:sp macro="" textlink="">
      <xdr:nvSpPr>
        <xdr:cNvPr id="759" name="楕円 758"/>
        <xdr:cNvSpPr/>
      </xdr:nvSpPr>
      <xdr:spPr>
        <a:xfrm>
          <a:off x="22110700" y="65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6240</xdr:rowOff>
    </xdr:from>
    <xdr:ext cx="469744" cy="259045"/>
    <xdr:sp macro="" textlink="">
      <xdr:nvSpPr>
        <xdr:cNvPr id="760" name="投資及び出資金該当値テキスト"/>
        <xdr:cNvSpPr txBox="1"/>
      </xdr:nvSpPr>
      <xdr:spPr>
        <a:xfrm>
          <a:off x="22212300" y="65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761" name="楕円 760"/>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140987</xdr:rowOff>
    </xdr:from>
    <xdr:ext cx="378565" cy="259045"/>
    <xdr:sp macro="" textlink="">
      <xdr:nvSpPr>
        <xdr:cNvPr id="762" name="テキスト ボックス 761"/>
        <xdr:cNvSpPr txBox="1"/>
      </xdr:nvSpPr>
      <xdr:spPr>
        <a:xfrm>
          <a:off x="21134017" y="66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37592</xdr:rowOff>
    </xdr:from>
    <xdr:to>
      <xdr:col>107</xdr:col>
      <xdr:colOff>101600</xdr:colOff>
      <xdr:row>38</xdr:row>
      <xdr:rowOff>139192</xdr:rowOff>
    </xdr:to>
    <xdr:sp macro="" textlink="">
      <xdr:nvSpPr>
        <xdr:cNvPr id="763" name="楕円 762"/>
        <xdr:cNvSpPr/>
      </xdr:nvSpPr>
      <xdr:spPr>
        <a:xfrm>
          <a:off x="20383500" y="65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130319</xdr:rowOff>
    </xdr:from>
    <xdr:ext cx="469744" cy="259045"/>
    <xdr:sp macro="" textlink="">
      <xdr:nvSpPr>
        <xdr:cNvPr id="764" name="テキスト ボックス 763"/>
        <xdr:cNvSpPr txBox="1"/>
      </xdr:nvSpPr>
      <xdr:spPr>
        <a:xfrm>
          <a:off x="20199428" y="66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45339</xdr:rowOff>
    </xdr:from>
    <xdr:to>
      <xdr:col>102</xdr:col>
      <xdr:colOff>165100</xdr:colOff>
      <xdr:row>38</xdr:row>
      <xdr:rowOff>146939</xdr:rowOff>
    </xdr:to>
    <xdr:sp macro="" textlink="">
      <xdr:nvSpPr>
        <xdr:cNvPr id="765" name="楕円 764"/>
        <xdr:cNvSpPr/>
      </xdr:nvSpPr>
      <xdr:spPr>
        <a:xfrm>
          <a:off x="194945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138066</xdr:rowOff>
    </xdr:from>
    <xdr:ext cx="378565" cy="259045"/>
    <xdr:sp macro="" textlink="">
      <xdr:nvSpPr>
        <xdr:cNvPr id="766" name="テキスト ボックス 765"/>
        <xdr:cNvSpPr txBox="1"/>
      </xdr:nvSpPr>
      <xdr:spPr>
        <a:xfrm>
          <a:off x="19356017" y="66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40132</xdr:rowOff>
    </xdr:from>
    <xdr:to>
      <xdr:col>98</xdr:col>
      <xdr:colOff>38100</xdr:colOff>
      <xdr:row>38</xdr:row>
      <xdr:rowOff>141732</xdr:rowOff>
    </xdr:to>
    <xdr:sp macro="" textlink="">
      <xdr:nvSpPr>
        <xdr:cNvPr id="767" name="楕円 766"/>
        <xdr:cNvSpPr/>
      </xdr:nvSpPr>
      <xdr:spPr>
        <a:xfrm>
          <a:off x="18605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132859</xdr:rowOff>
    </xdr:from>
    <xdr:ext cx="378565" cy="259045"/>
    <xdr:sp macro="" textlink="">
      <xdr:nvSpPr>
        <xdr:cNvPr id="768" name="テキスト ボックス 767"/>
        <xdr:cNvSpPr txBox="1"/>
      </xdr:nvSpPr>
      <xdr:spPr>
        <a:xfrm>
          <a:off x="18467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0" name="直線コネクタ 789"/>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1"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2" name="直線コネクタ 791"/>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3"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4" name="直線コネクタ 793"/>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62250</xdr:rowOff>
    </xdr:from>
    <xdr:to>
      <xdr:col>116</xdr:col>
      <xdr:colOff>63500</xdr:colOff>
      <xdr:row>55</xdr:row>
      <xdr:rowOff>69474</xdr:rowOff>
    </xdr:to>
    <xdr:cxnSp macro="">
      <xdr:nvCxnSpPr>
        <xdr:cNvPr id="795" name="直線コネクタ 794"/>
        <xdr:cNvCxnSpPr/>
      </xdr:nvCxnSpPr>
      <xdr:spPr>
        <a:xfrm flipV="1">
          <a:off x="21323300" y="9492000"/>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135587</xdr:rowOff>
    </xdr:from>
    <xdr:ext cx="469744" cy="259045"/>
    <xdr:sp macro="" textlink="">
      <xdr:nvSpPr>
        <xdr:cNvPr id="796" name="貸付金平均値テキスト"/>
        <xdr:cNvSpPr txBox="1"/>
      </xdr:nvSpPr>
      <xdr:spPr>
        <a:xfrm>
          <a:off x="22212300" y="973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7" name="フローチャート: 判断 796"/>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69474</xdr:rowOff>
    </xdr:from>
    <xdr:to>
      <xdr:col>111</xdr:col>
      <xdr:colOff>177800</xdr:colOff>
      <xdr:row>55</xdr:row>
      <xdr:rowOff>132202</xdr:rowOff>
    </xdr:to>
    <xdr:cxnSp macro="">
      <xdr:nvCxnSpPr>
        <xdr:cNvPr id="798" name="直線コネクタ 797"/>
        <xdr:cNvCxnSpPr/>
      </xdr:nvCxnSpPr>
      <xdr:spPr>
        <a:xfrm flipV="1">
          <a:off x="20434300" y="9499224"/>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799" name="フローチャート: 判断 798"/>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67647</xdr:rowOff>
    </xdr:from>
    <xdr:ext cx="469744" cy="259045"/>
    <xdr:sp macro="" textlink="">
      <xdr:nvSpPr>
        <xdr:cNvPr id="800" name="テキスト ボックス 799"/>
        <xdr:cNvSpPr txBox="1"/>
      </xdr:nvSpPr>
      <xdr:spPr>
        <a:xfrm>
          <a:off x="21088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100061</xdr:rowOff>
    </xdr:from>
    <xdr:to>
      <xdr:col>107</xdr:col>
      <xdr:colOff>50800</xdr:colOff>
      <xdr:row>55</xdr:row>
      <xdr:rowOff>132202</xdr:rowOff>
    </xdr:to>
    <xdr:cxnSp macro="">
      <xdr:nvCxnSpPr>
        <xdr:cNvPr id="801" name="直線コネクタ 800"/>
        <xdr:cNvCxnSpPr/>
      </xdr:nvCxnSpPr>
      <xdr:spPr>
        <a:xfrm>
          <a:off x="19545300" y="952981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2" name="フローチャート: 判断 801"/>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58914</xdr:rowOff>
    </xdr:from>
    <xdr:ext cx="469744" cy="259045"/>
    <xdr:sp macro="" textlink="">
      <xdr:nvSpPr>
        <xdr:cNvPr id="803" name="テキスト ボックス 802"/>
        <xdr:cNvSpPr txBox="1"/>
      </xdr:nvSpPr>
      <xdr:spPr>
        <a:xfrm>
          <a:off x="20199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95946</xdr:rowOff>
    </xdr:from>
    <xdr:to>
      <xdr:col>102</xdr:col>
      <xdr:colOff>114300</xdr:colOff>
      <xdr:row>55</xdr:row>
      <xdr:rowOff>100061</xdr:rowOff>
    </xdr:to>
    <xdr:cxnSp macro="">
      <xdr:nvCxnSpPr>
        <xdr:cNvPr id="804" name="直線コネクタ 803"/>
        <xdr:cNvCxnSpPr/>
      </xdr:nvCxnSpPr>
      <xdr:spPr>
        <a:xfrm>
          <a:off x="18656300" y="95256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5" name="フローチャート: 判断 804"/>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103400</xdr:rowOff>
    </xdr:from>
    <xdr:ext cx="469744" cy="259045"/>
    <xdr:sp macro="" textlink="">
      <xdr:nvSpPr>
        <xdr:cNvPr id="806" name="テキスト ボックス 805"/>
        <xdr:cNvSpPr txBox="1"/>
      </xdr:nvSpPr>
      <xdr:spPr>
        <a:xfrm>
          <a:off x="19310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7" name="フローチャート: 判断 806"/>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72310</xdr:rowOff>
    </xdr:from>
    <xdr:ext cx="469744" cy="259045"/>
    <xdr:sp macro="" textlink="">
      <xdr:nvSpPr>
        <xdr:cNvPr id="808" name="テキスト ボックス 807"/>
        <xdr:cNvSpPr txBox="1"/>
      </xdr:nvSpPr>
      <xdr:spPr>
        <a:xfrm>
          <a:off x="18421428"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11450</xdr:rowOff>
    </xdr:from>
    <xdr:to>
      <xdr:col>116</xdr:col>
      <xdr:colOff>114300</xdr:colOff>
      <xdr:row>55</xdr:row>
      <xdr:rowOff>113050</xdr:rowOff>
    </xdr:to>
    <xdr:sp macro="" textlink="">
      <xdr:nvSpPr>
        <xdr:cNvPr id="814" name="楕円 813"/>
        <xdr:cNvSpPr/>
      </xdr:nvSpPr>
      <xdr:spPr>
        <a:xfrm>
          <a:off x="22110700" y="94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34327</xdr:rowOff>
    </xdr:from>
    <xdr:ext cx="534377" cy="259045"/>
    <xdr:sp macro="" textlink="">
      <xdr:nvSpPr>
        <xdr:cNvPr id="815" name="貸付金該当値テキスト"/>
        <xdr:cNvSpPr txBox="1"/>
      </xdr:nvSpPr>
      <xdr:spPr>
        <a:xfrm>
          <a:off x="22212300" y="92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18674</xdr:rowOff>
    </xdr:from>
    <xdr:to>
      <xdr:col>112</xdr:col>
      <xdr:colOff>38100</xdr:colOff>
      <xdr:row>55</xdr:row>
      <xdr:rowOff>120274</xdr:rowOff>
    </xdr:to>
    <xdr:sp macro="" textlink="">
      <xdr:nvSpPr>
        <xdr:cNvPr id="816" name="楕円 815"/>
        <xdr:cNvSpPr/>
      </xdr:nvSpPr>
      <xdr:spPr>
        <a:xfrm>
          <a:off x="21272500" y="94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136801</xdr:rowOff>
    </xdr:from>
    <xdr:ext cx="534377" cy="259045"/>
    <xdr:sp macro="" textlink="">
      <xdr:nvSpPr>
        <xdr:cNvPr id="817" name="テキスト ボックス 816"/>
        <xdr:cNvSpPr txBox="1"/>
      </xdr:nvSpPr>
      <xdr:spPr>
        <a:xfrm>
          <a:off x="21056111" y="92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81402</xdr:rowOff>
    </xdr:from>
    <xdr:to>
      <xdr:col>107</xdr:col>
      <xdr:colOff>101600</xdr:colOff>
      <xdr:row>56</xdr:row>
      <xdr:rowOff>11552</xdr:rowOff>
    </xdr:to>
    <xdr:sp macro="" textlink="">
      <xdr:nvSpPr>
        <xdr:cNvPr id="818" name="楕円 817"/>
        <xdr:cNvSpPr/>
      </xdr:nvSpPr>
      <xdr:spPr>
        <a:xfrm>
          <a:off x="20383500" y="95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28079</xdr:rowOff>
    </xdr:from>
    <xdr:ext cx="534377" cy="259045"/>
    <xdr:sp macro="" textlink="">
      <xdr:nvSpPr>
        <xdr:cNvPr id="819" name="テキスト ボックス 818"/>
        <xdr:cNvSpPr txBox="1"/>
      </xdr:nvSpPr>
      <xdr:spPr>
        <a:xfrm>
          <a:off x="20167111" y="92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49261</xdr:rowOff>
    </xdr:from>
    <xdr:to>
      <xdr:col>102</xdr:col>
      <xdr:colOff>165100</xdr:colOff>
      <xdr:row>55</xdr:row>
      <xdr:rowOff>150861</xdr:rowOff>
    </xdr:to>
    <xdr:sp macro="" textlink="">
      <xdr:nvSpPr>
        <xdr:cNvPr id="820" name="楕円 819"/>
        <xdr:cNvSpPr/>
      </xdr:nvSpPr>
      <xdr:spPr>
        <a:xfrm>
          <a:off x="19494500" y="9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167388</xdr:rowOff>
    </xdr:from>
    <xdr:ext cx="534377" cy="259045"/>
    <xdr:sp macro="" textlink="">
      <xdr:nvSpPr>
        <xdr:cNvPr id="821" name="テキスト ボックス 820"/>
        <xdr:cNvSpPr txBox="1"/>
      </xdr:nvSpPr>
      <xdr:spPr>
        <a:xfrm>
          <a:off x="19278111" y="92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45146</xdr:rowOff>
    </xdr:from>
    <xdr:to>
      <xdr:col>98</xdr:col>
      <xdr:colOff>38100</xdr:colOff>
      <xdr:row>55</xdr:row>
      <xdr:rowOff>146746</xdr:rowOff>
    </xdr:to>
    <xdr:sp macro="" textlink="">
      <xdr:nvSpPr>
        <xdr:cNvPr id="822" name="楕円 821"/>
        <xdr:cNvSpPr/>
      </xdr:nvSpPr>
      <xdr:spPr>
        <a:xfrm>
          <a:off x="18605500" y="94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163273</xdr:rowOff>
    </xdr:from>
    <xdr:ext cx="534377" cy="259045"/>
    <xdr:sp macro="" textlink="">
      <xdr:nvSpPr>
        <xdr:cNvPr id="823" name="テキスト ボックス 822"/>
        <xdr:cNvSpPr txBox="1"/>
      </xdr:nvSpPr>
      <xdr:spPr>
        <a:xfrm>
          <a:off x="18389111" y="92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48" name="直線コネクタ 847"/>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49"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0" name="直線コネクタ 849"/>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1"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2" name="直線コネクタ 851"/>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67576</xdr:rowOff>
    </xdr:from>
    <xdr:to>
      <xdr:col>116</xdr:col>
      <xdr:colOff>63500</xdr:colOff>
      <xdr:row>76</xdr:row>
      <xdr:rowOff>25819</xdr:rowOff>
    </xdr:to>
    <xdr:cxnSp macro="">
      <xdr:nvCxnSpPr>
        <xdr:cNvPr id="853" name="直線コネクタ 852"/>
        <xdr:cNvCxnSpPr/>
      </xdr:nvCxnSpPr>
      <xdr:spPr>
        <a:xfrm flipV="1">
          <a:off x="21323300" y="12926326"/>
          <a:ext cx="8382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42295</xdr:rowOff>
    </xdr:from>
    <xdr:ext cx="534377" cy="259045"/>
    <xdr:sp macro="" textlink="">
      <xdr:nvSpPr>
        <xdr:cNvPr id="854" name="繰出金平均値テキスト"/>
        <xdr:cNvSpPr txBox="1"/>
      </xdr:nvSpPr>
      <xdr:spPr>
        <a:xfrm>
          <a:off x="22212300" y="1290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5" name="フローチャート: 判断 854"/>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25819</xdr:rowOff>
    </xdr:from>
    <xdr:to>
      <xdr:col>111</xdr:col>
      <xdr:colOff>177800</xdr:colOff>
      <xdr:row>76</xdr:row>
      <xdr:rowOff>59043</xdr:rowOff>
    </xdr:to>
    <xdr:cxnSp macro="">
      <xdr:nvCxnSpPr>
        <xdr:cNvPr id="856" name="直線コネクタ 855"/>
        <xdr:cNvCxnSpPr/>
      </xdr:nvCxnSpPr>
      <xdr:spPr>
        <a:xfrm flipV="1">
          <a:off x="20434300" y="13056019"/>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7" name="フローチャート: 判断 856"/>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58" name="テキスト ボックス 857"/>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59043</xdr:rowOff>
    </xdr:from>
    <xdr:to>
      <xdr:col>107</xdr:col>
      <xdr:colOff>50800</xdr:colOff>
      <xdr:row>76</xdr:row>
      <xdr:rowOff>163894</xdr:rowOff>
    </xdr:to>
    <xdr:cxnSp macro="">
      <xdr:nvCxnSpPr>
        <xdr:cNvPr id="859" name="直線コネクタ 858"/>
        <xdr:cNvCxnSpPr/>
      </xdr:nvCxnSpPr>
      <xdr:spPr>
        <a:xfrm flipV="1">
          <a:off x="19545300" y="13089243"/>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0" name="フローチャート: 判断 859"/>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89222</xdr:rowOff>
    </xdr:from>
    <xdr:ext cx="534377" cy="259045"/>
    <xdr:sp macro="" textlink="">
      <xdr:nvSpPr>
        <xdr:cNvPr id="861" name="テキスト ボックス 860"/>
        <xdr:cNvSpPr txBox="1"/>
      </xdr:nvSpPr>
      <xdr:spPr>
        <a:xfrm>
          <a:off x="20167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126327</xdr:rowOff>
    </xdr:from>
    <xdr:to>
      <xdr:col>102</xdr:col>
      <xdr:colOff>114300</xdr:colOff>
      <xdr:row>76</xdr:row>
      <xdr:rowOff>163894</xdr:rowOff>
    </xdr:to>
    <xdr:cxnSp macro="">
      <xdr:nvCxnSpPr>
        <xdr:cNvPr id="862" name="直線コネクタ 861"/>
        <xdr:cNvCxnSpPr/>
      </xdr:nvCxnSpPr>
      <xdr:spPr>
        <a:xfrm>
          <a:off x="18656300" y="13156527"/>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3" name="フローチャート: 判断 862"/>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158259</xdr:rowOff>
    </xdr:from>
    <xdr:ext cx="534377" cy="259045"/>
    <xdr:sp macro="" textlink="">
      <xdr:nvSpPr>
        <xdr:cNvPr id="864" name="テキスト ボックス 863"/>
        <xdr:cNvSpPr txBox="1"/>
      </xdr:nvSpPr>
      <xdr:spPr>
        <a:xfrm>
          <a:off x="19278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5" name="フローチャート: 判断 864"/>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14584</xdr:rowOff>
    </xdr:from>
    <xdr:ext cx="534377" cy="259045"/>
    <xdr:sp macro="" textlink="">
      <xdr:nvSpPr>
        <xdr:cNvPr id="866" name="テキスト ボックス 865"/>
        <xdr:cNvSpPr txBox="1"/>
      </xdr:nvSpPr>
      <xdr:spPr>
        <a:xfrm>
          <a:off x="18389111" y="128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16776</xdr:rowOff>
    </xdr:from>
    <xdr:to>
      <xdr:col>116</xdr:col>
      <xdr:colOff>114300</xdr:colOff>
      <xdr:row>75</xdr:row>
      <xdr:rowOff>118376</xdr:rowOff>
    </xdr:to>
    <xdr:sp macro="" textlink="">
      <xdr:nvSpPr>
        <xdr:cNvPr id="872" name="楕円 871"/>
        <xdr:cNvSpPr/>
      </xdr:nvSpPr>
      <xdr:spPr>
        <a:xfrm>
          <a:off x="221107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39653</xdr:rowOff>
    </xdr:from>
    <xdr:ext cx="534377" cy="259045"/>
    <xdr:sp macro="" textlink="">
      <xdr:nvSpPr>
        <xdr:cNvPr id="873" name="繰出金該当値テキスト"/>
        <xdr:cNvSpPr txBox="1"/>
      </xdr:nvSpPr>
      <xdr:spPr>
        <a:xfrm>
          <a:off x="22212300" y="127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146469</xdr:rowOff>
    </xdr:from>
    <xdr:to>
      <xdr:col>112</xdr:col>
      <xdr:colOff>38100</xdr:colOff>
      <xdr:row>76</xdr:row>
      <xdr:rowOff>76619</xdr:rowOff>
    </xdr:to>
    <xdr:sp macro="" textlink="">
      <xdr:nvSpPr>
        <xdr:cNvPr id="874" name="楕円 873"/>
        <xdr:cNvSpPr/>
      </xdr:nvSpPr>
      <xdr:spPr>
        <a:xfrm>
          <a:off x="21272500" y="13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67746</xdr:rowOff>
    </xdr:from>
    <xdr:ext cx="534377" cy="259045"/>
    <xdr:sp macro="" textlink="">
      <xdr:nvSpPr>
        <xdr:cNvPr id="875" name="テキスト ボックス 874"/>
        <xdr:cNvSpPr txBox="1"/>
      </xdr:nvSpPr>
      <xdr:spPr>
        <a:xfrm>
          <a:off x="21056111" y="130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8243</xdr:rowOff>
    </xdr:from>
    <xdr:to>
      <xdr:col>107</xdr:col>
      <xdr:colOff>101600</xdr:colOff>
      <xdr:row>76</xdr:row>
      <xdr:rowOff>109843</xdr:rowOff>
    </xdr:to>
    <xdr:sp macro="" textlink="">
      <xdr:nvSpPr>
        <xdr:cNvPr id="876" name="楕円 875"/>
        <xdr:cNvSpPr/>
      </xdr:nvSpPr>
      <xdr:spPr>
        <a:xfrm>
          <a:off x="20383500" y="13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100970</xdr:rowOff>
    </xdr:from>
    <xdr:ext cx="534377" cy="259045"/>
    <xdr:sp macro="" textlink="">
      <xdr:nvSpPr>
        <xdr:cNvPr id="877" name="テキスト ボックス 876"/>
        <xdr:cNvSpPr txBox="1"/>
      </xdr:nvSpPr>
      <xdr:spPr>
        <a:xfrm>
          <a:off x="20167111" y="13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113094</xdr:rowOff>
    </xdr:from>
    <xdr:to>
      <xdr:col>102</xdr:col>
      <xdr:colOff>165100</xdr:colOff>
      <xdr:row>77</xdr:row>
      <xdr:rowOff>43244</xdr:rowOff>
    </xdr:to>
    <xdr:sp macro="" textlink="">
      <xdr:nvSpPr>
        <xdr:cNvPr id="878" name="楕円 877"/>
        <xdr:cNvSpPr/>
      </xdr:nvSpPr>
      <xdr:spPr>
        <a:xfrm>
          <a:off x="19494500" y="131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34371</xdr:rowOff>
    </xdr:from>
    <xdr:ext cx="534377" cy="259045"/>
    <xdr:sp macro="" textlink="">
      <xdr:nvSpPr>
        <xdr:cNvPr id="879" name="テキスト ボックス 878"/>
        <xdr:cNvSpPr txBox="1"/>
      </xdr:nvSpPr>
      <xdr:spPr>
        <a:xfrm>
          <a:off x="19278111" y="13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75527</xdr:rowOff>
    </xdr:from>
    <xdr:to>
      <xdr:col>98</xdr:col>
      <xdr:colOff>38100</xdr:colOff>
      <xdr:row>77</xdr:row>
      <xdr:rowOff>5677</xdr:rowOff>
    </xdr:to>
    <xdr:sp macro="" textlink="">
      <xdr:nvSpPr>
        <xdr:cNvPr id="880" name="楕円 879"/>
        <xdr:cNvSpPr/>
      </xdr:nvSpPr>
      <xdr:spPr>
        <a:xfrm>
          <a:off x="18605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168254</xdr:rowOff>
    </xdr:from>
    <xdr:ext cx="534377" cy="259045"/>
    <xdr:sp macro="" textlink="">
      <xdr:nvSpPr>
        <xdr:cNvPr id="881" name="テキスト ボックス 880"/>
        <xdr:cNvSpPr txBox="1"/>
      </xdr:nvSpPr>
      <xdr:spPr>
        <a:xfrm>
          <a:off x="18389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物件費は住民一人当たり２３６，６５６円となっており、類似団体平均を大きく上回っている。これは平成２４年度から本格的に実施されている原発事故による放射性物質の除染事業によるものである。今後も、除染関連事業の完了までは高い水準で推移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１７，０９１円となっており、前年度と比較して３７．９％減となっている。これは屋内市民プール等の大型事業の完了や災害復旧費の減によるものである。今後は、新総合計画及び公共施設等総合管理計画に基づき、事業の取捨選択を徹底するとともに、維持補修費も含めた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55,558
55,234
344.42
42,828,498
41,341,189
1,029,133
16,996,641
32,611,542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149758</xdr:rowOff>
    </xdr:from>
    <xdr:to>
      <xdr:col>24</xdr:col>
      <xdr:colOff>62865</xdr:colOff>
      <xdr:row>37</xdr:row>
      <xdr:rowOff>16256</xdr:rowOff>
    </xdr:to>
    <xdr:cxnSp macro="">
      <xdr:nvCxnSpPr>
        <xdr:cNvPr id="54" name="直線コネクタ 53"/>
        <xdr:cNvCxnSpPr/>
      </xdr:nvCxnSpPr>
      <xdr:spPr>
        <a:xfrm flipV="1">
          <a:off x="4633595" y="5464708"/>
          <a:ext cx="1270" cy="895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20083</xdr:rowOff>
    </xdr:from>
    <xdr:ext cx="469744" cy="259045"/>
    <xdr:sp macro="" textlink="">
      <xdr:nvSpPr>
        <xdr:cNvPr id="55" name="議会費最小値テキスト"/>
        <xdr:cNvSpPr txBox="1"/>
      </xdr:nvSpPr>
      <xdr:spPr>
        <a:xfrm>
          <a:off x="4686300"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16256</xdr:rowOff>
    </xdr:from>
    <xdr:to>
      <xdr:col>24</xdr:col>
      <xdr:colOff>152400</xdr:colOff>
      <xdr:row>37</xdr:row>
      <xdr:rowOff>16256</xdr:rowOff>
    </xdr:to>
    <xdr:cxnSp macro="">
      <xdr:nvCxnSpPr>
        <xdr:cNvPr id="56" name="直線コネクタ 55"/>
        <xdr:cNvCxnSpPr/>
      </xdr:nvCxnSpPr>
      <xdr:spPr>
        <a:xfrm>
          <a:off x="4546600" y="635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96435</xdr:rowOff>
    </xdr:from>
    <xdr:ext cx="469744" cy="259045"/>
    <xdr:sp macro="" textlink="">
      <xdr:nvSpPr>
        <xdr:cNvPr id="57" name="議会費最大値テキスト"/>
        <xdr:cNvSpPr txBox="1"/>
      </xdr:nvSpPr>
      <xdr:spPr>
        <a:xfrm>
          <a:off x="4686300" y="52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149758</xdr:rowOff>
    </xdr:from>
    <xdr:to>
      <xdr:col>24</xdr:col>
      <xdr:colOff>152400</xdr:colOff>
      <xdr:row>31</xdr:row>
      <xdr:rowOff>149758</xdr:rowOff>
    </xdr:to>
    <xdr:cxnSp macro="">
      <xdr:nvCxnSpPr>
        <xdr:cNvPr id="58" name="直線コネクタ 57"/>
        <xdr:cNvCxnSpPr/>
      </xdr:nvCxnSpPr>
      <xdr:spPr>
        <a:xfrm>
          <a:off x="4546600" y="546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149758</xdr:rowOff>
    </xdr:from>
    <xdr:to>
      <xdr:col>24</xdr:col>
      <xdr:colOff>63500</xdr:colOff>
      <xdr:row>32</xdr:row>
      <xdr:rowOff>18999</xdr:rowOff>
    </xdr:to>
    <xdr:cxnSp macro="">
      <xdr:nvCxnSpPr>
        <xdr:cNvPr id="59" name="直線コネクタ 58"/>
        <xdr:cNvCxnSpPr/>
      </xdr:nvCxnSpPr>
      <xdr:spPr>
        <a:xfrm flipV="1">
          <a:off x="3797300" y="5464708"/>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8348</xdr:rowOff>
    </xdr:from>
    <xdr:ext cx="469744" cy="259045"/>
    <xdr:sp macro="" textlink="">
      <xdr:nvSpPr>
        <xdr:cNvPr id="60" name="議会費平均値テキスト"/>
        <xdr:cNvSpPr txBox="1"/>
      </xdr:nvSpPr>
      <xdr:spPr>
        <a:xfrm>
          <a:off x="4686300" y="5837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29921</xdr:rowOff>
    </xdr:from>
    <xdr:to>
      <xdr:col>24</xdr:col>
      <xdr:colOff>114300</xdr:colOff>
      <xdr:row>34</xdr:row>
      <xdr:rowOff>131521</xdr:rowOff>
    </xdr:to>
    <xdr:sp macro="" textlink="">
      <xdr:nvSpPr>
        <xdr:cNvPr id="61" name="フローチャート: 判断 60"/>
        <xdr:cNvSpPr/>
      </xdr:nvSpPr>
      <xdr:spPr>
        <a:xfrm>
          <a:off x="45847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144729</xdr:rowOff>
    </xdr:from>
    <xdr:to>
      <xdr:col>19</xdr:col>
      <xdr:colOff>177800</xdr:colOff>
      <xdr:row>32</xdr:row>
      <xdr:rowOff>18999</xdr:rowOff>
    </xdr:to>
    <xdr:cxnSp macro="">
      <xdr:nvCxnSpPr>
        <xdr:cNvPr id="62" name="直線コネクタ 61"/>
        <xdr:cNvCxnSpPr/>
      </xdr:nvCxnSpPr>
      <xdr:spPr>
        <a:xfrm>
          <a:off x="2908300" y="528822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41808</xdr:rowOff>
    </xdr:from>
    <xdr:to>
      <xdr:col>20</xdr:col>
      <xdr:colOff>38100</xdr:colOff>
      <xdr:row>34</xdr:row>
      <xdr:rowOff>143408</xdr:rowOff>
    </xdr:to>
    <xdr:sp macro="" textlink="">
      <xdr:nvSpPr>
        <xdr:cNvPr id="63" name="フローチャート: 判断 62"/>
        <xdr:cNvSpPr/>
      </xdr:nvSpPr>
      <xdr:spPr>
        <a:xfrm>
          <a:off x="3746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134535</xdr:rowOff>
    </xdr:from>
    <xdr:ext cx="469744" cy="259045"/>
    <xdr:sp macro="" textlink="">
      <xdr:nvSpPr>
        <xdr:cNvPr id="64" name="テキスト ボックス 63"/>
        <xdr:cNvSpPr txBox="1"/>
      </xdr:nvSpPr>
      <xdr:spPr>
        <a:xfrm>
          <a:off x="3562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144729</xdr:rowOff>
    </xdr:from>
    <xdr:to>
      <xdr:col>15</xdr:col>
      <xdr:colOff>50800</xdr:colOff>
      <xdr:row>31</xdr:row>
      <xdr:rowOff>76149</xdr:rowOff>
    </xdr:to>
    <xdr:cxnSp macro="">
      <xdr:nvCxnSpPr>
        <xdr:cNvPr id="65" name="直線コネクタ 64"/>
        <xdr:cNvCxnSpPr/>
      </xdr:nvCxnSpPr>
      <xdr:spPr>
        <a:xfrm flipV="1">
          <a:off x="2019300" y="528822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118618</xdr:rowOff>
    </xdr:from>
    <xdr:to>
      <xdr:col>15</xdr:col>
      <xdr:colOff>101600</xdr:colOff>
      <xdr:row>34</xdr:row>
      <xdr:rowOff>48768</xdr:rowOff>
    </xdr:to>
    <xdr:sp macro="" textlink="">
      <xdr:nvSpPr>
        <xdr:cNvPr id="66" name="フローチャート: 判断 65"/>
        <xdr:cNvSpPr/>
      </xdr:nvSpPr>
      <xdr:spPr>
        <a:xfrm>
          <a:off x="2857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39895</xdr:rowOff>
    </xdr:from>
    <xdr:ext cx="469744" cy="259045"/>
    <xdr:sp macro="" textlink="">
      <xdr:nvSpPr>
        <xdr:cNvPr id="67" name="テキスト ボックス 66"/>
        <xdr:cNvSpPr txBox="1"/>
      </xdr:nvSpPr>
      <xdr:spPr>
        <a:xfrm>
          <a:off x="2673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76149</xdr:rowOff>
    </xdr:from>
    <xdr:to>
      <xdr:col>10</xdr:col>
      <xdr:colOff>114300</xdr:colOff>
      <xdr:row>31</xdr:row>
      <xdr:rowOff>155245</xdr:rowOff>
    </xdr:to>
    <xdr:cxnSp macro="">
      <xdr:nvCxnSpPr>
        <xdr:cNvPr id="68" name="直線コネクタ 67"/>
        <xdr:cNvCxnSpPr/>
      </xdr:nvCxnSpPr>
      <xdr:spPr>
        <a:xfrm flipV="1">
          <a:off x="1130300" y="539109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36322</xdr:rowOff>
    </xdr:from>
    <xdr:to>
      <xdr:col>10</xdr:col>
      <xdr:colOff>165100</xdr:colOff>
      <xdr:row>34</xdr:row>
      <xdr:rowOff>137922</xdr:rowOff>
    </xdr:to>
    <xdr:sp macro="" textlink="">
      <xdr:nvSpPr>
        <xdr:cNvPr id="69" name="フローチャート: 判断 68"/>
        <xdr:cNvSpPr/>
      </xdr:nvSpPr>
      <xdr:spPr>
        <a:xfrm>
          <a:off x="1968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129049</xdr:rowOff>
    </xdr:from>
    <xdr:ext cx="469744" cy="259045"/>
    <xdr:sp macro="" textlink="">
      <xdr:nvSpPr>
        <xdr:cNvPr id="70" name="テキスト ボックス 69"/>
        <xdr:cNvSpPr txBox="1"/>
      </xdr:nvSpPr>
      <xdr:spPr>
        <a:xfrm>
          <a:off x="1784428"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71" name="フローチャート: 判断 70"/>
        <xdr:cNvSpPr/>
      </xdr:nvSpPr>
      <xdr:spPr>
        <a:xfrm>
          <a:off x="1079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154195</xdr:rowOff>
    </xdr:from>
    <xdr:ext cx="469744" cy="259045"/>
    <xdr:sp macro="" textlink="">
      <xdr:nvSpPr>
        <xdr:cNvPr id="72" name="テキスト ボックス 71"/>
        <xdr:cNvSpPr txBox="1"/>
      </xdr:nvSpPr>
      <xdr:spPr>
        <a:xfrm>
          <a:off x="895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98958</xdr:rowOff>
    </xdr:from>
    <xdr:to>
      <xdr:col>24</xdr:col>
      <xdr:colOff>114300</xdr:colOff>
      <xdr:row>32</xdr:row>
      <xdr:rowOff>29108</xdr:rowOff>
    </xdr:to>
    <xdr:sp macro="" textlink="">
      <xdr:nvSpPr>
        <xdr:cNvPr id="78" name="楕円 77"/>
        <xdr:cNvSpPr/>
      </xdr:nvSpPr>
      <xdr:spPr>
        <a:xfrm>
          <a:off x="45847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51985</xdr:rowOff>
    </xdr:from>
    <xdr:ext cx="469744" cy="259045"/>
    <xdr:sp macro="" textlink="">
      <xdr:nvSpPr>
        <xdr:cNvPr id="79" name="議会費該当値テキスト"/>
        <xdr:cNvSpPr txBox="1"/>
      </xdr:nvSpPr>
      <xdr:spPr>
        <a:xfrm>
          <a:off x="4686300" y="53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139649</xdr:rowOff>
    </xdr:from>
    <xdr:to>
      <xdr:col>20</xdr:col>
      <xdr:colOff>38100</xdr:colOff>
      <xdr:row>32</xdr:row>
      <xdr:rowOff>69799</xdr:rowOff>
    </xdr:to>
    <xdr:sp macro="" textlink="">
      <xdr:nvSpPr>
        <xdr:cNvPr id="80" name="楕円 79"/>
        <xdr:cNvSpPr/>
      </xdr:nvSpPr>
      <xdr:spPr>
        <a:xfrm>
          <a:off x="37465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86326</xdr:rowOff>
    </xdr:from>
    <xdr:ext cx="469744" cy="259045"/>
    <xdr:sp macro="" textlink="">
      <xdr:nvSpPr>
        <xdr:cNvPr id="81" name="テキスト ボックス 80"/>
        <xdr:cNvSpPr txBox="1"/>
      </xdr:nvSpPr>
      <xdr:spPr>
        <a:xfrm>
          <a:off x="3562428" y="52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93929</xdr:rowOff>
    </xdr:from>
    <xdr:to>
      <xdr:col>15</xdr:col>
      <xdr:colOff>101600</xdr:colOff>
      <xdr:row>31</xdr:row>
      <xdr:rowOff>24079</xdr:rowOff>
    </xdr:to>
    <xdr:sp macro="" textlink="">
      <xdr:nvSpPr>
        <xdr:cNvPr id="82" name="楕円 81"/>
        <xdr:cNvSpPr/>
      </xdr:nvSpPr>
      <xdr:spPr>
        <a:xfrm>
          <a:off x="2857500" y="5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40606</xdr:rowOff>
    </xdr:from>
    <xdr:ext cx="469744" cy="259045"/>
    <xdr:sp macro="" textlink="">
      <xdr:nvSpPr>
        <xdr:cNvPr id="83" name="テキスト ボックス 82"/>
        <xdr:cNvSpPr txBox="1"/>
      </xdr:nvSpPr>
      <xdr:spPr>
        <a:xfrm>
          <a:off x="2673428" y="50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25349</xdr:rowOff>
    </xdr:from>
    <xdr:to>
      <xdr:col>10</xdr:col>
      <xdr:colOff>165100</xdr:colOff>
      <xdr:row>31</xdr:row>
      <xdr:rowOff>126949</xdr:rowOff>
    </xdr:to>
    <xdr:sp macro="" textlink="">
      <xdr:nvSpPr>
        <xdr:cNvPr id="84" name="楕円 83"/>
        <xdr:cNvSpPr/>
      </xdr:nvSpPr>
      <xdr:spPr>
        <a:xfrm>
          <a:off x="1968500" y="53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143476</xdr:rowOff>
    </xdr:from>
    <xdr:ext cx="469744" cy="259045"/>
    <xdr:sp macro="" textlink="">
      <xdr:nvSpPr>
        <xdr:cNvPr id="85" name="テキスト ボックス 84"/>
        <xdr:cNvSpPr txBox="1"/>
      </xdr:nvSpPr>
      <xdr:spPr>
        <a:xfrm>
          <a:off x="1784428" y="51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104445</xdr:rowOff>
    </xdr:from>
    <xdr:to>
      <xdr:col>6</xdr:col>
      <xdr:colOff>38100</xdr:colOff>
      <xdr:row>32</xdr:row>
      <xdr:rowOff>34595</xdr:rowOff>
    </xdr:to>
    <xdr:sp macro="" textlink="">
      <xdr:nvSpPr>
        <xdr:cNvPr id="86" name="楕円 85"/>
        <xdr:cNvSpPr/>
      </xdr:nvSpPr>
      <xdr:spPr>
        <a:xfrm>
          <a:off x="1079500" y="54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51122</xdr:rowOff>
    </xdr:from>
    <xdr:ext cx="469744" cy="259045"/>
    <xdr:sp macro="" textlink="">
      <xdr:nvSpPr>
        <xdr:cNvPr id="87" name="テキスト ボックス 86"/>
        <xdr:cNvSpPr txBox="1"/>
      </xdr:nvSpPr>
      <xdr:spPr>
        <a:xfrm>
          <a:off x="895428" y="51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4" name="直線コネクタ 113"/>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5"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6" name="直線コネクタ 115"/>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7"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18" name="直線コネクタ 117"/>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142084</xdr:rowOff>
    </xdr:from>
    <xdr:to>
      <xdr:col>24</xdr:col>
      <xdr:colOff>63500</xdr:colOff>
      <xdr:row>53</xdr:row>
      <xdr:rowOff>75202</xdr:rowOff>
    </xdr:to>
    <xdr:cxnSp macro="">
      <xdr:nvCxnSpPr>
        <xdr:cNvPr id="119" name="直線コネクタ 118"/>
        <xdr:cNvCxnSpPr/>
      </xdr:nvCxnSpPr>
      <xdr:spPr>
        <a:xfrm flipV="1">
          <a:off x="3797300" y="9057484"/>
          <a:ext cx="8382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23110</xdr:rowOff>
    </xdr:from>
    <xdr:ext cx="534377" cy="259045"/>
    <xdr:sp macro="" textlink="">
      <xdr:nvSpPr>
        <xdr:cNvPr id="120" name="総務費平均値テキスト"/>
        <xdr:cNvSpPr txBox="1"/>
      </xdr:nvSpPr>
      <xdr:spPr>
        <a:xfrm>
          <a:off x="4686300" y="945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1" name="フローチャート: 判断 120"/>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75202</xdr:rowOff>
    </xdr:from>
    <xdr:to>
      <xdr:col>19</xdr:col>
      <xdr:colOff>177800</xdr:colOff>
      <xdr:row>55</xdr:row>
      <xdr:rowOff>5871</xdr:rowOff>
    </xdr:to>
    <xdr:cxnSp macro="">
      <xdr:nvCxnSpPr>
        <xdr:cNvPr id="122" name="直線コネクタ 121"/>
        <xdr:cNvCxnSpPr/>
      </xdr:nvCxnSpPr>
      <xdr:spPr>
        <a:xfrm flipV="1">
          <a:off x="2908300" y="9162052"/>
          <a:ext cx="889000" cy="27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3" name="フローチャート: 判断 122"/>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837</xdr:rowOff>
    </xdr:from>
    <xdr:ext cx="534377" cy="259045"/>
    <xdr:sp macro="" textlink="">
      <xdr:nvSpPr>
        <xdr:cNvPr id="124" name="テキスト ボックス 123"/>
        <xdr:cNvSpPr txBox="1"/>
      </xdr:nvSpPr>
      <xdr:spPr>
        <a:xfrm>
          <a:off x="3530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99793</xdr:rowOff>
    </xdr:from>
    <xdr:to>
      <xdr:col>15</xdr:col>
      <xdr:colOff>50800</xdr:colOff>
      <xdr:row>55</xdr:row>
      <xdr:rowOff>5871</xdr:rowOff>
    </xdr:to>
    <xdr:cxnSp macro="">
      <xdr:nvCxnSpPr>
        <xdr:cNvPr id="125" name="直線コネクタ 124"/>
        <xdr:cNvCxnSpPr/>
      </xdr:nvCxnSpPr>
      <xdr:spPr>
        <a:xfrm>
          <a:off x="2019300" y="9358093"/>
          <a:ext cx="8890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54708</xdr:rowOff>
    </xdr:from>
    <xdr:to>
      <xdr:col>15</xdr:col>
      <xdr:colOff>101600</xdr:colOff>
      <xdr:row>53</xdr:row>
      <xdr:rowOff>156308</xdr:rowOff>
    </xdr:to>
    <xdr:sp macro="" textlink="">
      <xdr:nvSpPr>
        <xdr:cNvPr id="126" name="フローチャート: 判断 125"/>
        <xdr:cNvSpPr/>
      </xdr:nvSpPr>
      <xdr:spPr>
        <a:xfrm>
          <a:off x="2857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1385</xdr:rowOff>
    </xdr:from>
    <xdr:ext cx="534377" cy="259045"/>
    <xdr:sp macro="" textlink="">
      <xdr:nvSpPr>
        <xdr:cNvPr id="127" name="テキスト ボックス 126"/>
        <xdr:cNvSpPr txBox="1"/>
      </xdr:nvSpPr>
      <xdr:spPr>
        <a:xfrm>
          <a:off x="2641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157596</xdr:rowOff>
    </xdr:from>
    <xdr:to>
      <xdr:col>10</xdr:col>
      <xdr:colOff>114300</xdr:colOff>
      <xdr:row>54</xdr:row>
      <xdr:rowOff>99793</xdr:rowOff>
    </xdr:to>
    <xdr:cxnSp macro="">
      <xdr:nvCxnSpPr>
        <xdr:cNvPr id="128" name="直線コネクタ 127"/>
        <xdr:cNvCxnSpPr/>
      </xdr:nvCxnSpPr>
      <xdr:spPr>
        <a:xfrm>
          <a:off x="1130300" y="9244446"/>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29" name="フローチャート: 判断 128"/>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70724</xdr:rowOff>
    </xdr:from>
    <xdr:ext cx="534377" cy="259045"/>
    <xdr:sp macro="" textlink="">
      <xdr:nvSpPr>
        <xdr:cNvPr id="130" name="テキスト ボックス 129"/>
        <xdr:cNvSpPr txBox="1"/>
      </xdr:nvSpPr>
      <xdr:spPr>
        <a:xfrm>
          <a:off x="1752111" y="9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1" name="フローチャート: 判断 130"/>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140936</xdr:rowOff>
    </xdr:from>
    <xdr:ext cx="534377" cy="259045"/>
    <xdr:sp macro="" textlink="">
      <xdr:nvSpPr>
        <xdr:cNvPr id="132" name="テキスト ボックス 131"/>
        <xdr:cNvSpPr txBox="1"/>
      </xdr:nvSpPr>
      <xdr:spPr>
        <a:xfrm>
          <a:off x="863111" y="9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91284</xdr:rowOff>
    </xdr:from>
    <xdr:to>
      <xdr:col>24</xdr:col>
      <xdr:colOff>114300</xdr:colOff>
      <xdr:row>53</xdr:row>
      <xdr:rowOff>21434</xdr:rowOff>
    </xdr:to>
    <xdr:sp macro="" textlink="">
      <xdr:nvSpPr>
        <xdr:cNvPr id="138" name="楕円 137"/>
        <xdr:cNvSpPr/>
      </xdr:nvSpPr>
      <xdr:spPr>
        <a:xfrm>
          <a:off x="4584700" y="90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114161</xdr:rowOff>
    </xdr:from>
    <xdr:ext cx="534377" cy="259045"/>
    <xdr:sp macro="" textlink="">
      <xdr:nvSpPr>
        <xdr:cNvPr id="139" name="総務費該当値テキスト"/>
        <xdr:cNvSpPr txBox="1"/>
      </xdr:nvSpPr>
      <xdr:spPr>
        <a:xfrm>
          <a:off x="4686300" y="8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24402</xdr:rowOff>
    </xdr:from>
    <xdr:to>
      <xdr:col>20</xdr:col>
      <xdr:colOff>38100</xdr:colOff>
      <xdr:row>53</xdr:row>
      <xdr:rowOff>126002</xdr:rowOff>
    </xdr:to>
    <xdr:sp macro="" textlink="">
      <xdr:nvSpPr>
        <xdr:cNvPr id="140" name="楕円 139"/>
        <xdr:cNvSpPr/>
      </xdr:nvSpPr>
      <xdr:spPr>
        <a:xfrm>
          <a:off x="3746500" y="91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142529</xdr:rowOff>
    </xdr:from>
    <xdr:ext cx="534377" cy="259045"/>
    <xdr:sp macro="" textlink="">
      <xdr:nvSpPr>
        <xdr:cNvPr id="141" name="テキスト ボックス 140"/>
        <xdr:cNvSpPr txBox="1"/>
      </xdr:nvSpPr>
      <xdr:spPr>
        <a:xfrm>
          <a:off x="3530111" y="88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126521</xdr:rowOff>
    </xdr:from>
    <xdr:to>
      <xdr:col>15</xdr:col>
      <xdr:colOff>101600</xdr:colOff>
      <xdr:row>55</xdr:row>
      <xdr:rowOff>56671</xdr:rowOff>
    </xdr:to>
    <xdr:sp macro="" textlink="">
      <xdr:nvSpPr>
        <xdr:cNvPr id="142" name="楕円 141"/>
        <xdr:cNvSpPr/>
      </xdr:nvSpPr>
      <xdr:spPr>
        <a:xfrm>
          <a:off x="2857500" y="93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47798</xdr:rowOff>
    </xdr:from>
    <xdr:ext cx="534377" cy="259045"/>
    <xdr:sp macro="" textlink="">
      <xdr:nvSpPr>
        <xdr:cNvPr id="143" name="テキスト ボックス 142"/>
        <xdr:cNvSpPr txBox="1"/>
      </xdr:nvSpPr>
      <xdr:spPr>
        <a:xfrm>
          <a:off x="2641111" y="94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48993</xdr:rowOff>
    </xdr:from>
    <xdr:to>
      <xdr:col>10</xdr:col>
      <xdr:colOff>165100</xdr:colOff>
      <xdr:row>54</xdr:row>
      <xdr:rowOff>150593</xdr:rowOff>
    </xdr:to>
    <xdr:sp macro="" textlink="">
      <xdr:nvSpPr>
        <xdr:cNvPr id="144" name="楕円 143"/>
        <xdr:cNvSpPr/>
      </xdr:nvSpPr>
      <xdr:spPr>
        <a:xfrm>
          <a:off x="1968500" y="93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167120</xdr:rowOff>
    </xdr:from>
    <xdr:ext cx="534377" cy="259045"/>
    <xdr:sp macro="" textlink="">
      <xdr:nvSpPr>
        <xdr:cNvPr id="145" name="テキスト ボックス 144"/>
        <xdr:cNvSpPr txBox="1"/>
      </xdr:nvSpPr>
      <xdr:spPr>
        <a:xfrm>
          <a:off x="1752111" y="908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106796</xdr:rowOff>
    </xdr:from>
    <xdr:to>
      <xdr:col>6</xdr:col>
      <xdr:colOff>38100</xdr:colOff>
      <xdr:row>54</xdr:row>
      <xdr:rowOff>36946</xdr:rowOff>
    </xdr:to>
    <xdr:sp macro="" textlink="">
      <xdr:nvSpPr>
        <xdr:cNvPr id="146" name="楕円 145"/>
        <xdr:cNvSpPr/>
      </xdr:nvSpPr>
      <xdr:spPr>
        <a:xfrm>
          <a:off x="1079500" y="91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53473</xdr:rowOff>
    </xdr:from>
    <xdr:ext cx="534377" cy="259045"/>
    <xdr:sp macro="" textlink="">
      <xdr:nvSpPr>
        <xdr:cNvPr id="147" name="テキスト ボックス 146"/>
        <xdr:cNvSpPr txBox="1"/>
      </xdr:nvSpPr>
      <xdr:spPr>
        <a:xfrm>
          <a:off x="863111" y="89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0" name="直線コネクタ 169"/>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1"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2" name="直線コネクタ 171"/>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3"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4" name="直線コネクタ 173"/>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53106</xdr:rowOff>
    </xdr:from>
    <xdr:to>
      <xdr:col>24</xdr:col>
      <xdr:colOff>63500</xdr:colOff>
      <xdr:row>72</xdr:row>
      <xdr:rowOff>27663</xdr:rowOff>
    </xdr:to>
    <xdr:cxnSp macro="">
      <xdr:nvCxnSpPr>
        <xdr:cNvPr id="175" name="直線コネクタ 174"/>
        <xdr:cNvCxnSpPr/>
      </xdr:nvCxnSpPr>
      <xdr:spPr>
        <a:xfrm>
          <a:off x="3797300" y="12226056"/>
          <a:ext cx="8382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163518</xdr:rowOff>
    </xdr:from>
    <xdr:ext cx="599010" cy="259045"/>
    <xdr:sp macro="" textlink="">
      <xdr:nvSpPr>
        <xdr:cNvPr id="176" name="民生費平均値テキスト"/>
        <xdr:cNvSpPr txBox="1"/>
      </xdr:nvSpPr>
      <xdr:spPr>
        <a:xfrm>
          <a:off x="4686300" y="13193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7" name="フローチャート: 判断 176"/>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97126</xdr:rowOff>
    </xdr:from>
    <xdr:to>
      <xdr:col>19</xdr:col>
      <xdr:colOff>177800</xdr:colOff>
      <xdr:row>71</xdr:row>
      <xdr:rowOff>53106</xdr:rowOff>
    </xdr:to>
    <xdr:cxnSp macro="">
      <xdr:nvCxnSpPr>
        <xdr:cNvPr id="178" name="直線コネクタ 177"/>
        <xdr:cNvCxnSpPr/>
      </xdr:nvCxnSpPr>
      <xdr:spPr>
        <a:xfrm>
          <a:off x="2908300" y="12098626"/>
          <a:ext cx="889000" cy="1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79" name="フローチャート: 判断 178"/>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92637</xdr:rowOff>
    </xdr:from>
    <xdr:ext cx="599010" cy="259045"/>
    <xdr:sp macro="" textlink="">
      <xdr:nvSpPr>
        <xdr:cNvPr id="180" name="テキスト ボックス 179"/>
        <xdr:cNvSpPr txBox="1"/>
      </xdr:nvSpPr>
      <xdr:spPr>
        <a:xfrm>
          <a:off x="3497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97126</xdr:rowOff>
    </xdr:from>
    <xdr:to>
      <xdr:col>15</xdr:col>
      <xdr:colOff>50800</xdr:colOff>
      <xdr:row>71</xdr:row>
      <xdr:rowOff>73356</xdr:rowOff>
    </xdr:to>
    <xdr:cxnSp macro="">
      <xdr:nvCxnSpPr>
        <xdr:cNvPr id="181" name="直線コネクタ 180"/>
        <xdr:cNvCxnSpPr/>
      </xdr:nvCxnSpPr>
      <xdr:spPr>
        <a:xfrm flipV="1">
          <a:off x="2019300" y="12098626"/>
          <a:ext cx="889000" cy="1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2" name="フローチャート: 判断 181"/>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105198</xdr:rowOff>
    </xdr:from>
    <xdr:ext cx="599010" cy="259045"/>
    <xdr:sp macro="" textlink="">
      <xdr:nvSpPr>
        <xdr:cNvPr id="183" name="テキスト ボックス 182"/>
        <xdr:cNvSpPr txBox="1"/>
      </xdr:nvSpPr>
      <xdr:spPr>
        <a:xfrm>
          <a:off x="2608795"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73356</xdr:rowOff>
    </xdr:from>
    <xdr:to>
      <xdr:col>10</xdr:col>
      <xdr:colOff>114300</xdr:colOff>
      <xdr:row>73</xdr:row>
      <xdr:rowOff>143353</xdr:rowOff>
    </xdr:to>
    <xdr:cxnSp macro="">
      <xdr:nvCxnSpPr>
        <xdr:cNvPr id="184" name="直線コネクタ 183"/>
        <xdr:cNvCxnSpPr/>
      </xdr:nvCxnSpPr>
      <xdr:spPr>
        <a:xfrm flipV="1">
          <a:off x="1130300" y="12246306"/>
          <a:ext cx="889000" cy="4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5" name="フローチャート: 判断 184"/>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5225</xdr:rowOff>
    </xdr:from>
    <xdr:ext cx="599010" cy="259045"/>
    <xdr:sp macro="" textlink="">
      <xdr:nvSpPr>
        <xdr:cNvPr id="186" name="テキスト ボックス 185"/>
        <xdr:cNvSpPr txBox="1"/>
      </xdr:nvSpPr>
      <xdr:spPr>
        <a:xfrm>
          <a:off x="1719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7" name="フローチャート: 判断 186"/>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18612</xdr:rowOff>
    </xdr:from>
    <xdr:ext cx="599010" cy="259045"/>
    <xdr:sp macro="" textlink="">
      <xdr:nvSpPr>
        <xdr:cNvPr id="188" name="テキスト ボックス 187"/>
        <xdr:cNvSpPr txBox="1"/>
      </xdr:nvSpPr>
      <xdr:spPr>
        <a:xfrm>
          <a:off x="830795"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148313</xdr:rowOff>
    </xdr:from>
    <xdr:to>
      <xdr:col>24</xdr:col>
      <xdr:colOff>114300</xdr:colOff>
      <xdr:row>72</xdr:row>
      <xdr:rowOff>78463</xdr:rowOff>
    </xdr:to>
    <xdr:sp macro="" textlink="">
      <xdr:nvSpPr>
        <xdr:cNvPr id="194" name="楕円 193"/>
        <xdr:cNvSpPr/>
      </xdr:nvSpPr>
      <xdr:spPr>
        <a:xfrm>
          <a:off x="4584700" y="123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101340</xdr:rowOff>
    </xdr:from>
    <xdr:ext cx="599010" cy="259045"/>
    <xdr:sp macro="" textlink="">
      <xdr:nvSpPr>
        <xdr:cNvPr id="195" name="民生費該当値テキスト"/>
        <xdr:cNvSpPr txBox="1"/>
      </xdr:nvSpPr>
      <xdr:spPr>
        <a:xfrm>
          <a:off x="4686300" y="1227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2306</xdr:rowOff>
    </xdr:from>
    <xdr:to>
      <xdr:col>20</xdr:col>
      <xdr:colOff>38100</xdr:colOff>
      <xdr:row>71</xdr:row>
      <xdr:rowOff>103906</xdr:rowOff>
    </xdr:to>
    <xdr:sp macro="" textlink="">
      <xdr:nvSpPr>
        <xdr:cNvPr id="196" name="楕円 195"/>
        <xdr:cNvSpPr/>
      </xdr:nvSpPr>
      <xdr:spPr>
        <a:xfrm>
          <a:off x="3746500" y="121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120433</xdr:rowOff>
    </xdr:from>
    <xdr:ext cx="599010" cy="259045"/>
    <xdr:sp macro="" textlink="">
      <xdr:nvSpPr>
        <xdr:cNvPr id="197" name="テキスト ボックス 196"/>
        <xdr:cNvSpPr txBox="1"/>
      </xdr:nvSpPr>
      <xdr:spPr>
        <a:xfrm>
          <a:off x="3497795" y="119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46326</xdr:rowOff>
    </xdr:from>
    <xdr:to>
      <xdr:col>15</xdr:col>
      <xdr:colOff>101600</xdr:colOff>
      <xdr:row>70</xdr:row>
      <xdr:rowOff>147926</xdr:rowOff>
    </xdr:to>
    <xdr:sp macro="" textlink="">
      <xdr:nvSpPr>
        <xdr:cNvPr id="198" name="楕円 197"/>
        <xdr:cNvSpPr/>
      </xdr:nvSpPr>
      <xdr:spPr>
        <a:xfrm>
          <a:off x="2857500" y="12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164453</xdr:rowOff>
    </xdr:from>
    <xdr:ext cx="599010" cy="259045"/>
    <xdr:sp macro="" textlink="">
      <xdr:nvSpPr>
        <xdr:cNvPr id="199" name="テキスト ボックス 198"/>
        <xdr:cNvSpPr txBox="1"/>
      </xdr:nvSpPr>
      <xdr:spPr>
        <a:xfrm>
          <a:off x="2608795" y="118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22556</xdr:rowOff>
    </xdr:from>
    <xdr:to>
      <xdr:col>10</xdr:col>
      <xdr:colOff>165100</xdr:colOff>
      <xdr:row>71</xdr:row>
      <xdr:rowOff>124156</xdr:rowOff>
    </xdr:to>
    <xdr:sp macro="" textlink="">
      <xdr:nvSpPr>
        <xdr:cNvPr id="200" name="楕円 199"/>
        <xdr:cNvSpPr/>
      </xdr:nvSpPr>
      <xdr:spPr>
        <a:xfrm>
          <a:off x="1968500" y="121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140683</xdr:rowOff>
    </xdr:from>
    <xdr:ext cx="599010" cy="259045"/>
    <xdr:sp macro="" textlink="">
      <xdr:nvSpPr>
        <xdr:cNvPr id="201" name="テキスト ボックス 200"/>
        <xdr:cNvSpPr txBox="1"/>
      </xdr:nvSpPr>
      <xdr:spPr>
        <a:xfrm>
          <a:off x="1719795" y="119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92553</xdr:rowOff>
    </xdr:from>
    <xdr:to>
      <xdr:col>6</xdr:col>
      <xdr:colOff>38100</xdr:colOff>
      <xdr:row>74</xdr:row>
      <xdr:rowOff>22703</xdr:rowOff>
    </xdr:to>
    <xdr:sp macro="" textlink="">
      <xdr:nvSpPr>
        <xdr:cNvPr id="202" name="楕円 201"/>
        <xdr:cNvSpPr/>
      </xdr:nvSpPr>
      <xdr:spPr>
        <a:xfrm>
          <a:off x="1079500" y="126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39230</xdr:rowOff>
    </xdr:from>
    <xdr:ext cx="599010" cy="259045"/>
    <xdr:sp macro="" textlink="">
      <xdr:nvSpPr>
        <xdr:cNvPr id="203" name="テキスト ボックス 202"/>
        <xdr:cNvSpPr txBox="1"/>
      </xdr:nvSpPr>
      <xdr:spPr>
        <a:xfrm>
          <a:off x="830795" y="123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28" name="直線コネクタ 227"/>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29"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0" name="直線コネクタ 229"/>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1"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2" name="直線コネクタ 231"/>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57671</xdr:rowOff>
    </xdr:from>
    <xdr:to>
      <xdr:col>24</xdr:col>
      <xdr:colOff>63500</xdr:colOff>
      <xdr:row>94</xdr:row>
      <xdr:rowOff>93714</xdr:rowOff>
    </xdr:to>
    <xdr:cxnSp macro="">
      <xdr:nvCxnSpPr>
        <xdr:cNvPr id="233" name="直線コネクタ 232"/>
        <xdr:cNvCxnSpPr/>
      </xdr:nvCxnSpPr>
      <xdr:spPr>
        <a:xfrm>
          <a:off x="3797300" y="16173971"/>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145012</xdr:rowOff>
    </xdr:from>
    <xdr:ext cx="534377" cy="259045"/>
    <xdr:sp macro="" textlink="">
      <xdr:nvSpPr>
        <xdr:cNvPr id="234" name="衛生費平均値テキスト"/>
        <xdr:cNvSpPr txBox="1"/>
      </xdr:nvSpPr>
      <xdr:spPr>
        <a:xfrm>
          <a:off x="4686300" y="16261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5" name="フローチャート: 判断 234"/>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57671</xdr:rowOff>
    </xdr:from>
    <xdr:to>
      <xdr:col>19</xdr:col>
      <xdr:colOff>177800</xdr:colOff>
      <xdr:row>95</xdr:row>
      <xdr:rowOff>35649</xdr:rowOff>
    </xdr:to>
    <xdr:cxnSp macro="">
      <xdr:nvCxnSpPr>
        <xdr:cNvPr id="236" name="直線コネクタ 235"/>
        <xdr:cNvCxnSpPr/>
      </xdr:nvCxnSpPr>
      <xdr:spPr>
        <a:xfrm flipV="1">
          <a:off x="2908300" y="16173971"/>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7" name="フローチャート: 判断 236"/>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38" name="テキスト ボックス 237"/>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93218</xdr:rowOff>
    </xdr:from>
    <xdr:to>
      <xdr:col>15</xdr:col>
      <xdr:colOff>50800</xdr:colOff>
      <xdr:row>95</xdr:row>
      <xdr:rowOff>35649</xdr:rowOff>
    </xdr:to>
    <xdr:cxnSp macro="">
      <xdr:nvCxnSpPr>
        <xdr:cNvPr id="239" name="直線コネクタ 238"/>
        <xdr:cNvCxnSpPr/>
      </xdr:nvCxnSpPr>
      <xdr:spPr>
        <a:xfrm>
          <a:off x="2019300" y="16209518"/>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40" name="フローチャート: 判断 239"/>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8259</xdr:rowOff>
    </xdr:from>
    <xdr:ext cx="534377" cy="259045"/>
    <xdr:sp macro="" textlink="">
      <xdr:nvSpPr>
        <xdr:cNvPr id="241" name="テキスト ボックス 240"/>
        <xdr:cNvSpPr txBox="1"/>
      </xdr:nvSpPr>
      <xdr:spPr>
        <a:xfrm>
          <a:off x="2641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85561</xdr:rowOff>
    </xdr:from>
    <xdr:to>
      <xdr:col>10</xdr:col>
      <xdr:colOff>114300</xdr:colOff>
      <xdr:row>94</xdr:row>
      <xdr:rowOff>93218</xdr:rowOff>
    </xdr:to>
    <xdr:cxnSp macro="">
      <xdr:nvCxnSpPr>
        <xdr:cNvPr id="242" name="直線コネクタ 241"/>
        <xdr:cNvCxnSpPr/>
      </xdr:nvCxnSpPr>
      <xdr:spPr>
        <a:xfrm>
          <a:off x="1130300" y="16201861"/>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3" name="フローチャート: 判断 242"/>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100322</xdr:rowOff>
    </xdr:from>
    <xdr:ext cx="534377" cy="259045"/>
    <xdr:sp macro="" textlink="">
      <xdr:nvSpPr>
        <xdr:cNvPr id="244" name="テキスト ボックス 243"/>
        <xdr:cNvSpPr txBox="1"/>
      </xdr:nvSpPr>
      <xdr:spPr>
        <a:xfrm>
          <a:off x="1752111" y="163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5" name="フローチャート: 判断 244"/>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155719</xdr:rowOff>
    </xdr:from>
    <xdr:ext cx="534377" cy="259045"/>
    <xdr:sp macro="" textlink="">
      <xdr:nvSpPr>
        <xdr:cNvPr id="246" name="テキスト ボックス 245"/>
        <xdr:cNvSpPr txBox="1"/>
      </xdr:nvSpPr>
      <xdr:spPr>
        <a:xfrm>
          <a:off x="863111" y="164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42914</xdr:rowOff>
    </xdr:from>
    <xdr:to>
      <xdr:col>24</xdr:col>
      <xdr:colOff>114300</xdr:colOff>
      <xdr:row>94</xdr:row>
      <xdr:rowOff>144514</xdr:rowOff>
    </xdr:to>
    <xdr:sp macro="" textlink="">
      <xdr:nvSpPr>
        <xdr:cNvPr id="252" name="楕円 251"/>
        <xdr:cNvSpPr/>
      </xdr:nvSpPr>
      <xdr:spPr>
        <a:xfrm>
          <a:off x="4584700" y="161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65791</xdr:rowOff>
    </xdr:from>
    <xdr:ext cx="534377" cy="259045"/>
    <xdr:sp macro="" textlink="">
      <xdr:nvSpPr>
        <xdr:cNvPr id="253" name="衛生費該当値テキスト"/>
        <xdr:cNvSpPr txBox="1"/>
      </xdr:nvSpPr>
      <xdr:spPr>
        <a:xfrm>
          <a:off x="4686300" y="160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6871</xdr:rowOff>
    </xdr:from>
    <xdr:to>
      <xdr:col>20</xdr:col>
      <xdr:colOff>38100</xdr:colOff>
      <xdr:row>94</xdr:row>
      <xdr:rowOff>108471</xdr:rowOff>
    </xdr:to>
    <xdr:sp macro="" textlink="">
      <xdr:nvSpPr>
        <xdr:cNvPr id="254" name="楕円 253"/>
        <xdr:cNvSpPr/>
      </xdr:nvSpPr>
      <xdr:spPr>
        <a:xfrm>
          <a:off x="3746500" y="161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99598</xdr:rowOff>
    </xdr:from>
    <xdr:ext cx="534377" cy="259045"/>
    <xdr:sp macro="" textlink="">
      <xdr:nvSpPr>
        <xdr:cNvPr id="255" name="テキスト ボックス 254"/>
        <xdr:cNvSpPr txBox="1"/>
      </xdr:nvSpPr>
      <xdr:spPr>
        <a:xfrm>
          <a:off x="3530111" y="1621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156299</xdr:rowOff>
    </xdr:from>
    <xdr:to>
      <xdr:col>15</xdr:col>
      <xdr:colOff>101600</xdr:colOff>
      <xdr:row>95</xdr:row>
      <xdr:rowOff>86449</xdr:rowOff>
    </xdr:to>
    <xdr:sp macro="" textlink="">
      <xdr:nvSpPr>
        <xdr:cNvPr id="256" name="楕円 255"/>
        <xdr:cNvSpPr/>
      </xdr:nvSpPr>
      <xdr:spPr>
        <a:xfrm>
          <a:off x="2857500" y="162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77576</xdr:rowOff>
    </xdr:from>
    <xdr:ext cx="534377" cy="259045"/>
    <xdr:sp macro="" textlink="">
      <xdr:nvSpPr>
        <xdr:cNvPr id="257" name="テキスト ボックス 256"/>
        <xdr:cNvSpPr txBox="1"/>
      </xdr:nvSpPr>
      <xdr:spPr>
        <a:xfrm>
          <a:off x="2641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42418</xdr:rowOff>
    </xdr:from>
    <xdr:to>
      <xdr:col>10</xdr:col>
      <xdr:colOff>165100</xdr:colOff>
      <xdr:row>94</xdr:row>
      <xdr:rowOff>144018</xdr:rowOff>
    </xdr:to>
    <xdr:sp macro="" textlink="">
      <xdr:nvSpPr>
        <xdr:cNvPr id="258" name="楕円 257"/>
        <xdr:cNvSpPr/>
      </xdr:nvSpPr>
      <xdr:spPr>
        <a:xfrm>
          <a:off x="1968500" y="161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160545</xdr:rowOff>
    </xdr:from>
    <xdr:ext cx="534377" cy="259045"/>
    <xdr:sp macro="" textlink="">
      <xdr:nvSpPr>
        <xdr:cNvPr id="259" name="テキスト ボックス 258"/>
        <xdr:cNvSpPr txBox="1"/>
      </xdr:nvSpPr>
      <xdr:spPr>
        <a:xfrm>
          <a:off x="1752111" y="159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34761</xdr:rowOff>
    </xdr:from>
    <xdr:to>
      <xdr:col>6</xdr:col>
      <xdr:colOff>38100</xdr:colOff>
      <xdr:row>94</xdr:row>
      <xdr:rowOff>136361</xdr:rowOff>
    </xdr:to>
    <xdr:sp macro="" textlink="">
      <xdr:nvSpPr>
        <xdr:cNvPr id="260" name="楕円 259"/>
        <xdr:cNvSpPr/>
      </xdr:nvSpPr>
      <xdr:spPr>
        <a:xfrm>
          <a:off x="1079500" y="161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152888</xdr:rowOff>
    </xdr:from>
    <xdr:ext cx="534377" cy="259045"/>
    <xdr:sp macro="" textlink="">
      <xdr:nvSpPr>
        <xdr:cNvPr id="261" name="テキスト ボックス 260"/>
        <xdr:cNvSpPr txBox="1"/>
      </xdr:nvSpPr>
      <xdr:spPr>
        <a:xfrm>
          <a:off x="863111" y="159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77" name="テキスト ボックス 276"/>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46546</xdr:rowOff>
    </xdr:from>
    <xdr:to>
      <xdr:col>54</xdr:col>
      <xdr:colOff>189865</xdr:colOff>
      <xdr:row>38</xdr:row>
      <xdr:rowOff>15113</xdr:rowOff>
    </xdr:to>
    <xdr:cxnSp macro="">
      <xdr:nvCxnSpPr>
        <xdr:cNvPr id="281" name="直線コネクタ 280"/>
        <xdr:cNvCxnSpPr/>
      </xdr:nvCxnSpPr>
      <xdr:spPr>
        <a:xfrm flipV="1">
          <a:off x="10475595" y="5875846"/>
          <a:ext cx="1270" cy="65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18940</xdr:rowOff>
    </xdr:from>
    <xdr:ext cx="313932" cy="259045"/>
    <xdr:sp macro="" textlink="">
      <xdr:nvSpPr>
        <xdr:cNvPr id="282" name="労働費最小値テキスト"/>
        <xdr:cNvSpPr txBox="1"/>
      </xdr:nvSpPr>
      <xdr:spPr>
        <a:xfrm>
          <a:off x="10528300" y="6534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15113</xdr:rowOff>
    </xdr:from>
    <xdr:to>
      <xdr:col>55</xdr:col>
      <xdr:colOff>88900</xdr:colOff>
      <xdr:row>38</xdr:row>
      <xdr:rowOff>15113</xdr:rowOff>
    </xdr:to>
    <xdr:cxnSp macro="">
      <xdr:nvCxnSpPr>
        <xdr:cNvPr id="283" name="直線コネクタ 282"/>
        <xdr:cNvCxnSpPr/>
      </xdr:nvCxnSpPr>
      <xdr:spPr>
        <a:xfrm>
          <a:off x="10388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164673</xdr:rowOff>
    </xdr:from>
    <xdr:ext cx="469744" cy="259045"/>
    <xdr:sp macro="" textlink="">
      <xdr:nvSpPr>
        <xdr:cNvPr id="284" name="労働費最大値テキスト"/>
        <xdr:cNvSpPr txBox="1"/>
      </xdr:nvSpPr>
      <xdr:spPr>
        <a:xfrm>
          <a:off x="10528300" y="565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46546</xdr:rowOff>
    </xdr:from>
    <xdr:to>
      <xdr:col>55</xdr:col>
      <xdr:colOff>88900</xdr:colOff>
      <xdr:row>34</xdr:row>
      <xdr:rowOff>46546</xdr:rowOff>
    </xdr:to>
    <xdr:cxnSp macro="">
      <xdr:nvCxnSpPr>
        <xdr:cNvPr id="285" name="直線コネクタ 284"/>
        <xdr:cNvCxnSpPr/>
      </xdr:nvCxnSpPr>
      <xdr:spPr>
        <a:xfrm>
          <a:off x="10388600" y="587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60833</xdr:rowOff>
    </xdr:from>
    <xdr:to>
      <xdr:col>55</xdr:col>
      <xdr:colOff>0</xdr:colOff>
      <xdr:row>37</xdr:row>
      <xdr:rowOff>35116</xdr:rowOff>
    </xdr:to>
    <xdr:cxnSp macro="">
      <xdr:nvCxnSpPr>
        <xdr:cNvPr id="286" name="直線コネクタ 285"/>
        <xdr:cNvCxnSpPr/>
      </xdr:nvCxnSpPr>
      <xdr:spPr>
        <a:xfrm>
          <a:off x="9639300" y="6233033"/>
          <a:ext cx="838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132351</xdr:rowOff>
    </xdr:from>
    <xdr:ext cx="378565" cy="259045"/>
    <xdr:sp macro="" textlink="">
      <xdr:nvSpPr>
        <xdr:cNvPr id="287"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109474</xdr:rowOff>
    </xdr:from>
    <xdr:to>
      <xdr:col>55</xdr:col>
      <xdr:colOff>50800</xdr:colOff>
      <xdr:row>37</xdr:row>
      <xdr:rowOff>39624</xdr:rowOff>
    </xdr:to>
    <xdr:sp macro="" textlink="">
      <xdr:nvSpPr>
        <xdr:cNvPr id="288" name="フローチャート: 判断 287"/>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109410</xdr:rowOff>
    </xdr:from>
    <xdr:to>
      <xdr:col>50</xdr:col>
      <xdr:colOff>114300</xdr:colOff>
      <xdr:row>36</xdr:row>
      <xdr:rowOff>60833</xdr:rowOff>
    </xdr:to>
    <xdr:cxnSp macro="">
      <xdr:nvCxnSpPr>
        <xdr:cNvPr id="289" name="直線コネクタ 288"/>
        <xdr:cNvCxnSpPr/>
      </xdr:nvCxnSpPr>
      <xdr:spPr>
        <a:xfrm>
          <a:off x="8750300" y="5938710"/>
          <a:ext cx="889000" cy="2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59182</xdr:rowOff>
    </xdr:from>
    <xdr:to>
      <xdr:col>50</xdr:col>
      <xdr:colOff>165100</xdr:colOff>
      <xdr:row>35</xdr:row>
      <xdr:rowOff>160782</xdr:rowOff>
    </xdr:to>
    <xdr:sp macro="" textlink="">
      <xdr:nvSpPr>
        <xdr:cNvPr id="290" name="フローチャート: 判断 289"/>
        <xdr:cNvSpPr/>
      </xdr:nvSpPr>
      <xdr:spPr>
        <a:xfrm>
          <a:off x="958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5859</xdr:rowOff>
    </xdr:from>
    <xdr:ext cx="378565" cy="259045"/>
    <xdr:sp macro="" textlink="">
      <xdr:nvSpPr>
        <xdr:cNvPr id="291" name="テキスト ボックス 290"/>
        <xdr:cNvSpPr txBox="1"/>
      </xdr:nvSpPr>
      <xdr:spPr>
        <a:xfrm>
          <a:off x="9450017" y="583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118554</xdr:rowOff>
    </xdr:from>
    <xdr:to>
      <xdr:col>45</xdr:col>
      <xdr:colOff>177800</xdr:colOff>
      <xdr:row>34</xdr:row>
      <xdr:rowOff>109410</xdr:rowOff>
    </xdr:to>
    <xdr:cxnSp macro="">
      <xdr:nvCxnSpPr>
        <xdr:cNvPr id="292" name="直線コネクタ 291"/>
        <xdr:cNvCxnSpPr/>
      </xdr:nvCxnSpPr>
      <xdr:spPr>
        <a:xfrm>
          <a:off x="7861300" y="5262054"/>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33465</xdr:rowOff>
    </xdr:from>
    <xdr:to>
      <xdr:col>46</xdr:col>
      <xdr:colOff>38100</xdr:colOff>
      <xdr:row>34</xdr:row>
      <xdr:rowOff>135065</xdr:rowOff>
    </xdr:to>
    <xdr:sp macro="" textlink="">
      <xdr:nvSpPr>
        <xdr:cNvPr id="293" name="フローチャート: 判断 292"/>
        <xdr:cNvSpPr/>
      </xdr:nvSpPr>
      <xdr:spPr>
        <a:xfrm>
          <a:off x="8699500" y="586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151592</xdr:rowOff>
    </xdr:from>
    <xdr:ext cx="469744" cy="259045"/>
    <xdr:sp macro="" textlink="">
      <xdr:nvSpPr>
        <xdr:cNvPr id="294" name="テキスト ボックス 293"/>
        <xdr:cNvSpPr txBox="1"/>
      </xdr:nvSpPr>
      <xdr:spPr>
        <a:xfrm>
          <a:off x="8515428" y="563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118554</xdr:rowOff>
    </xdr:from>
    <xdr:to>
      <xdr:col>41</xdr:col>
      <xdr:colOff>50800</xdr:colOff>
      <xdr:row>30</xdr:row>
      <xdr:rowOff>147701</xdr:rowOff>
    </xdr:to>
    <xdr:cxnSp macro="">
      <xdr:nvCxnSpPr>
        <xdr:cNvPr id="295" name="直線コネクタ 294"/>
        <xdr:cNvCxnSpPr/>
      </xdr:nvCxnSpPr>
      <xdr:spPr>
        <a:xfrm flipV="1">
          <a:off x="6972300" y="5262054"/>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112903</xdr:rowOff>
    </xdr:from>
    <xdr:to>
      <xdr:col>41</xdr:col>
      <xdr:colOff>101600</xdr:colOff>
      <xdr:row>33</xdr:row>
      <xdr:rowOff>43053</xdr:rowOff>
    </xdr:to>
    <xdr:sp macro="" textlink="">
      <xdr:nvSpPr>
        <xdr:cNvPr id="296" name="フローチャート: 判断 295"/>
        <xdr:cNvSpPr/>
      </xdr:nvSpPr>
      <xdr:spPr>
        <a:xfrm>
          <a:off x="7810500" y="559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34180</xdr:rowOff>
    </xdr:from>
    <xdr:ext cx="469744" cy="259045"/>
    <xdr:sp macro="" textlink="">
      <xdr:nvSpPr>
        <xdr:cNvPr id="297" name="テキスト ボックス 296"/>
        <xdr:cNvSpPr txBox="1"/>
      </xdr:nvSpPr>
      <xdr:spPr>
        <a:xfrm>
          <a:off x="7626428" y="56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56896</xdr:rowOff>
    </xdr:from>
    <xdr:to>
      <xdr:col>36</xdr:col>
      <xdr:colOff>165100</xdr:colOff>
      <xdr:row>31</xdr:row>
      <xdr:rowOff>158496</xdr:rowOff>
    </xdr:to>
    <xdr:sp macro="" textlink="">
      <xdr:nvSpPr>
        <xdr:cNvPr id="298" name="フローチャート: 判断 297"/>
        <xdr:cNvSpPr/>
      </xdr:nvSpPr>
      <xdr:spPr>
        <a:xfrm>
          <a:off x="6921500" y="537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149623</xdr:rowOff>
    </xdr:from>
    <xdr:ext cx="469744" cy="259045"/>
    <xdr:sp macro="" textlink="">
      <xdr:nvSpPr>
        <xdr:cNvPr id="299" name="テキスト ボックス 298"/>
        <xdr:cNvSpPr txBox="1"/>
      </xdr:nvSpPr>
      <xdr:spPr>
        <a:xfrm>
          <a:off x="6737428" y="54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155766</xdr:rowOff>
    </xdr:from>
    <xdr:to>
      <xdr:col>55</xdr:col>
      <xdr:colOff>50800</xdr:colOff>
      <xdr:row>37</xdr:row>
      <xdr:rowOff>85916</xdr:rowOff>
    </xdr:to>
    <xdr:sp macro="" textlink="">
      <xdr:nvSpPr>
        <xdr:cNvPr id="305" name="楕円 304"/>
        <xdr:cNvSpPr/>
      </xdr:nvSpPr>
      <xdr:spPr>
        <a:xfrm>
          <a:off x="104267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134193</xdr:rowOff>
    </xdr:from>
    <xdr:ext cx="378565" cy="259045"/>
    <xdr:sp macro="" textlink="">
      <xdr:nvSpPr>
        <xdr:cNvPr id="306" name="労働費該当値テキスト"/>
        <xdr:cNvSpPr txBox="1"/>
      </xdr:nvSpPr>
      <xdr:spPr>
        <a:xfrm>
          <a:off x="10528300" y="630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10033</xdr:rowOff>
    </xdr:from>
    <xdr:to>
      <xdr:col>50</xdr:col>
      <xdr:colOff>165100</xdr:colOff>
      <xdr:row>36</xdr:row>
      <xdr:rowOff>111633</xdr:rowOff>
    </xdr:to>
    <xdr:sp macro="" textlink="">
      <xdr:nvSpPr>
        <xdr:cNvPr id="307" name="楕円 306"/>
        <xdr:cNvSpPr/>
      </xdr:nvSpPr>
      <xdr:spPr>
        <a:xfrm>
          <a:off x="9588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102760</xdr:rowOff>
    </xdr:from>
    <xdr:ext cx="378565" cy="259045"/>
    <xdr:sp macro="" textlink="">
      <xdr:nvSpPr>
        <xdr:cNvPr id="308" name="テキスト ボックス 307"/>
        <xdr:cNvSpPr txBox="1"/>
      </xdr:nvSpPr>
      <xdr:spPr>
        <a:xfrm>
          <a:off x="9450017" y="627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58610</xdr:rowOff>
    </xdr:from>
    <xdr:to>
      <xdr:col>46</xdr:col>
      <xdr:colOff>38100</xdr:colOff>
      <xdr:row>34</xdr:row>
      <xdr:rowOff>160210</xdr:rowOff>
    </xdr:to>
    <xdr:sp macro="" textlink="">
      <xdr:nvSpPr>
        <xdr:cNvPr id="309" name="楕円 308"/>
        <xdr:cNvSpPr/>
      </xdr:nvSpPr>
      <xdr:spPr>
        <a:xfrm>
          <a:off x="8699500" y="58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151337</xdr:rowOff>
    </xdr:from>
    <xdr:ext cx="469744" cy="259045"/>
    <xdr:sp macro="" textlink="">
      <xdr:nvSpPr>
        <xdr:cNvPr id="310" name="テキスト ボックス 309"/>
        <xdr:cNvSpPr txBox="1"/>
      </xdr:nvSpPr>
      <xdr:spPr>
        <a:xfrm>
          <a:off x="8515428" y="598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67754</xdr:rowOff>
    </xdr:from>
    <xdr:to>
      <xdr:col>41</xdr:col>
      <xdr:colOff>101600</xdr:colOff>
      <xdr:row>30</xdr:row>
      <xdr:rowOff>169354</xdr:rowOff>
    </xdr:to>
    <xdr:sp macro="" textlink="">
      <xdr:nvSpPr>
        <xdr:cNvPr id="311" name="楕円 310"/>
        <xdr:cNvSpPr/>
      </xdr:nvSpPr>
      <xdr:spPr>
        <a:xfrm>
          <a:off x="7810500" y="5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14431</xdr:rowOff>
    </xdr:from>
    <xdr:ext cx="469744" cy="259045"/>
    <xdr:sp macro="" textlink="">
      <xdr:nvSpPr>
        <xdr:cNvPr id="312" name="テキスト ボックス 311"/>
        <xdr:cNvSpPr txBox="1"/>
      </xdr:nvSpPr>
      <xdr:spPr>
        <a:xfrm>
          <a:off x="7626428" y="498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96901</xdr:rowOff>
    </xdr:from>
    <xdr:to>
      <xdr:col>36</xdr:col>
      <xdr:colOff>165100</xdr:colOff>
      <xdr:row>31</xdr:row>
      <xdr:rowOff>27051</xdr:rowOff>
    </xdr:to>
    <xdr:sp macro="" textlink="">
      <xdr:nvSpPr>
        <xdr:cNvPr id="313" name="楕円 312"/>
        <xdr:cNvSpPr/>
      </xdr:nvSpPr>
      <xdr:spPr>
        <a:xfrm>
          <a:off x="6921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43578</xdr:rowOff>
    </xdr:from>
    <xdr:ext cx="469744" cy="259045"/>
    <xdr:sp macro="" textlink="">
      <xdr:nvSpPr>
        <xdr:cNvPr id="314" name="テキスト ボックス 313"/>
        <xdr:cNvSpPr txBox="1"/>
      </xdr:nvSpPr>
      <xdr:spPr>
        <a:xfrm>
          <a:off x="6737428" y="50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38" name="直線コネクタ 337"/>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39"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0" name="直線コネクタ 339"/>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1"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2" name="直線コネクタ 341"/>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79464</xdr:rowOff>
    </xdr:from>
    <xdr:to>
      <xdr:col>55</xdr:col>
      <xdr:colOff>0</xdr:colOff>
      <xdr:row>53</xdr:row>
      <xdr:rowOff>64109</xdr:rowOff>
    </xdr:to>
    <xdr:cxnSp macro="">
      <xdr:nvCxnSpPr>
        <xdr:cNvPr id="343" name="直線コネクタ 342"/>
        <xdr:cNvCxnSpPr/>
      </xdr:nvCxnSpPr>
      <xdr:spPr>
        <a:xfrm>
          <a:off x="9639300" y="8994864"/>
          <a:ext cx="838200" cy="1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107789</xdr:rowOff>
    </xdr:from>
    <xdr:ext cx="534377" cy="259045"/>
    <xdr:sp macro="" textlink="">
      <xdr:nvSpPr>
        <xdr:cNvPr id="344" name="農林水産業費平均値テキスト"/>
        <xdr:cNvSpPr txBox="1"/>
      </xdr:nvSpPr>
      <xdr:spPr>
        <a:xfrm>
          <a:off x="10528300" y="9366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5" name="フローチャート: 判断 344"/>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14999</xdr:rowOff>
    </xdr:from>
    <xdr:to>
      <xdr:col>50</xdr:col>
      <xdr:colOff>114300</xdr:colOff>
      <xdr:row>52</xdr:row>
      <xdr:rowOff>79464</xdr:rowOff>
    </xdr:to>
    <xdr:cxnSp macro="">
      <xdr:nvCxnSpPr>
        <xdr:cNvPr id="346" name="直線コネクタ 345"/>
        <xdr:cNvCxnSpPr/>
      </xdr:nvCxnSpPr>
      <xdr:spPr>
        <a:xfrm>
          <a:off x="8750300" y="8930399"/>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47" name="フローチャート: 判断 346"/>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4462</xdr:rowOff>
    </xdr:from>
    <xdr:ext cx="534377" cy="259045"/>
    <xdr:sp macro="" textlink="">
      <xdr:nvSpPr>
        <xdr:cNvPr id="348" name="テキスト ボックス 347"/>
        <xdr:cNvSpPr txBox="1"/>
      </xdr:nvSpPr>
      <xdr:spPr>
        <a:xfrm>
          <a:off x="9372111" y="9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108801</xdr:rowOff>
    </xdr:from>
    <xdr:to>
      <xdr:col>45</xdr:col>
      <xdr:colOff>177800</xdr:colOff>
      <xdr:row>52</xdr:row>
      <xdr:rowOff>14999</xdr:rowOff>
    </xdr:to>
    <xdr:cxnSp macro="">
      <xdr:nvCxnSpPr>
        <xdr:cNvPr id="349" name="直線コネクタ 348"/>
        <xdr:cNvCxnSpPr/>
      </xdr:nvCxnSpPr>
      <xdr:spPr>
        <a:xfrm>
          <a:off x="7861300" y="8852751"/>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3708</xdr:rowOff>
    </xdr:from>
    <xdr:to>
      <xdr:col>46</xdr:col>
      <xdr:colOff>38100</xdr:colOff>
      <xdr:row>54</xdr:row>
      <xdr:rowOff>105308</xdr:rowOff>
    </xdr:to>
    <xdr:sp macro="" textlink="">
      <xdr:nvSpPr>
        <xdr:cNvPr id="350" name="フローチャート: 判断 349"/>
        <xdr:cNvSpPr/>
      </xdr:nvSpPr>
      <xdr:spPr>
        <a:xfrm>
          <a:off x="8699500" y="92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96435</xdr:rowOff>
    </xdr:from>
    <xdr:ext cx="534377" cy="259045"/>
    <xdr:sp macro="" textlink="">
      <xdr:nvSpPr>
        <xdr:cNvPr id="351" name="テキスト ボックス 350"/>
        <xdr:cNvSpPr txBox="1"/>
      </xdr:nvSpPr>
      <xdr:spPr>
        <a:xfrm>
          <a:off x="8483111" y="93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108801</xdr:rowOff>
    </xdr:from>
    <xdr:to>
      <xdr:col>41</xdr:col>
      <xdr:colOff>50800</xdr:colOff>
      <xdr:row>51</xdr:row>
      <xdr:rowOff>138785</xdr:rowOff>
    </xdr:to>
    <xdr:cxnSp macro="">
      <xdr:nvCxnSpPr>
        <xdr:cNvPr id="352" name="直線コネクタ 351"/>
        <xdr:cNvCxnSpPr/>
      </xdr:nvCxnSpPr>
      <xdr:spPr>
        <a:xfrm flipV="1">
          <a:off x="6972300" y="8852751"/>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3" name="フローチャート: 判断 352"/>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158652</xdr:rowOff>
    </xdr:from>
    <xdr:ext cx="534377" cy="259045"/>
    <xdr:sp macro="" textlink="">
      <xdr:nvSpPr>
        <xdr:cNvPr id="354" name="テキスト ボックス 353"/>
        <xdr:cNvSpPr txBox="1"/>
      </xdr:nvSpPr>
      <xdr:spPr>
        <a:xfrm>
          <a:off x="7594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5" name="フローチャート: 判断 354"/>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13378</xdr:rowOff>
    </xdr:from>
    <xdr:ext cx="534377" cy="259045"/>
    <xdr:sp macro="" textlink="">
      <xdr:nvSpPr>
        <xdr:cNvPr id="356" name="テキスト ボックス 355"/>
        <xdr:cNvSpPr txBox="1"/>
      </xdr:nvSpPr>
      <xdr:spPr>
        <a:xfrm>
          <a:off x="6705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13309</xdr:rowOff>
    </xdr:from>
    <xdr:to>
      <xdr:col>55</xdr:col>
      <xdr:colOff>50800</xdr:colOff>
      <xdr:row>53</xdr:row>
      <xdr:rowOff>114909</xdr:rowOff>
    </xdr:to>
    <xdr:sp macro="" textlink="">
      <xdr:nvSpPr>
        <xdr:cNvPr id="362" name="楕円 361"/>
        <xdr:cNvSpPr/>
      </xdr:nvSpPr>
      <xdr:spPr>
        <a:xfrm>
          <a:off x="10426700" y="91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36186</xdr:rowOff>
    </xdr:from>
    <xdr:ext cx="534377" cy="259045"/>
    <xdr:sp macro="" textlink="">
      <xdr:nvSpPr>
        <xdr:cNvPr id="363" name="農林水産業費該当値テキスト"/>
        <xdr:cNvSpPr txBox="1"/>
      </xdr:nvSpPr>
      <xdr:spPr>
        <a:xfrm>
          <a:off x="10528300" y="89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28664</xdr:rowOff>
    </xdr:from>
    <xdr:to>
      <xdr:col>50</xdr:col>
      <xdr:colOff>165100</xdr:colOff>
      <xdr:row>52</xdr:row>
      <xdr:rowOff>130264</xdr:rowOff>
    </xdr:to>
    <xdr:sp macro="" textlink="">
      <xdr:nvSpPr>
        <xdr:cNvPr id="364" name="楕円 363"/>
        <xdr:cNvSpPr/>
      </xdr:nvSpPr>
      <xdr:spPr>
        <a:xfrm>
          <a:off x="9588500" y="89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146791</xdr:rowOff>
    </xdr:from>
    <xdr:ext cx="534377" cy="259045"/>
    <xdr:sp macro="" textlink="">
      <xdr:nvSpPr>
        <xdr:cNvPr id="365" name="テキスト ボックス 364"/>
        <xdr:cNvSpPr txBox="1"/>
      </xdr:nvSpPr>
      <xdr:spPr>
        <a:xfrm>
          <a:off x="9372111" y="87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135649</xdr:rowOff>
    </xdr:from>
    <xdr:to>
      <xdr:col>46</xdr:col>
      <xdr:colOff>38100</xdr:colOff>
      <xdr:row>52</xdr:row>
      <xdr:rowOff>65799</xdr:rowOff>
    </xdr:to>
    <xdr:sp macro="" textlink="">
      <xdr:nvSpPr>
        <xdr:cNvPr id="366" name="楕円 365"/>
        <xdr:cNvSpPr/>
      </xdr:nvSpPr>
      <xdr:spPr>
        <a:xfrm>
          <a:off x="8699500" y="8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82326</xdr:rowOff>
    </xdr:from>
    <xdr:ext cx="534377" cy="259045"/>
    <xdr:sp macro="" textlink="">
      <xdr:nvSpPr>
        <xdr:cNvPr id="367" name="テキスト ボックス 366"/>
        <xdr:cNvSpPr txBox="1"/>
      </xdr:nvSpPr>
      <xdr:spPr>
        <a:xfrm>
          <a:off x="8483111" y="86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58001</xdr:rowOff>
    </xdr:from>
    <xdr:to>
      <xdr:col>41</xdr:col>
      <xdr:colOff>101600</xdr:colOff>
      <xdr:row>51</xdr:row>
      <xdr:rowOff>159601</xdr:rowOff>
    </xdr:to>
    <xdr:sp macro="" textlink="">
      <xdr:nvSpPr>
        <xdr:cNvPr id="368" name="楕円 367"/>
        <xdr:cNvSpPr/>
      </xdr:nvSpPr>
      <xdr:spPr>
        <a:xfrm>
          <a:off x="7810500" y="8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4678</xdr:rowOff>
    </xdr:from>
    <xdr:ext cx="534377" cy="259045"/>
    <xdr:sp macro="" textlink="">
      <xdr:nvSpPr>
        <xdr:cNvPr id="369" name="テキスト ボックス 368"/>
        <xdr:cNvSpPr txBox="1"/>
      </xdr:nvSpPr>
      <xdr:spPr>
        <a:xfrm>
          <a:off x="7594111" y="85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87985</xdr:rowOff>
    </xdr:from>
    <xdr:to>
      <xdr:col>36</xdr:col>
      <xdr:colOff>165100</xdr:colOff>
      <xdr:row>52</xdr:row>
      <xdr:rowOff>18135</xdr:rowOff>
    </xdr:to>
    <xdr:sp macro="" textlink="">
      <xdr:nvSpPr>
        <xdr:cNvPr id="370" name="楕円 369"/>
        <xdr:cNvSpPr/>
      </xdr:nvSpPr>
      <xdr:spPr>
        <a:xfrm>
          <a:off x="6921500" y="88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34662</xdr:rowOff>
    </xdr:from>
    <xdr:ext cx="534377" cy="259045"/>
    <xdr:sp macro="" textlink="">
      <xdr:nvSpPr>
        <xdr:cNvPr id="371" name="テキスト ボックス 370"/>
        <xdr:cNvSpPr txBox="1"/>
      </xdr:nvSpPr>
      <xdr:spPr>
        <a:xfrm>
          <a:off x="6705111" y="860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3" name="直線コネクタ 392"/>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4"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5" name="直線コネクタ 394"/>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396"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397" name="直線コネクタ 396"/>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50454</xdr:rowOff>
    </xdr:from>
    <xdr:to>
      <xdr:col>55</xdr:col>
      <xdr:colOff>0</xdr:colOff>
      <xdr:row>72</xdr:row>
      <xdr:rowOff>57038</xdr:rowOff>
    </xdr:to>
    <xdr:cxnSp macro="">
      <xdr:nvCxnSpPr>
        <xdr:cNvPr id="398" name="直線コネクタ 397"/>
        <xdr:cNvCxnSpPr/>
      </xdr:nvCxnSpPr>
      <xdr:spPr>
        <a:xfrm flipV="1">
          <a:off x="9639300" y="12394854"/>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82735</xdr:rowOff>
    </xdr:from>
    <xdr:ext cx="534377" cy="259045"/>
    <xdr:sp macro="" textlink="">
      <xdr:nvSpPr>
        <xdr:cNvPr id="399" name="商工費平均値テキスト"/>
        <xdr:cNvSpPr txBox="1"/>
      </xdr:nvSpPr>
      <xdr:spPr>
        <a:xfrm>
          <a:off x="10528300" y="1294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0" name="フローチャート: 判断 399"/>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57038</xdr:rowOff>
    </xdr:from>
    <xdr:to>
      <xdr:col>50</xdr:col>
      <xdr:colOff>114300</xdr:colOff>
      <xdr:row>73</xdr:row>
      <xdr:rowOff>16530</xdr:rowOff>
    </xdr:to>
    <xdr:cxnSp macro="">
      <xdr:nvCxnSpPr>
        <xdr:cNvPr id="401" name="直線コネクタ 400"/>
        <xdr:cNvCxnSpPr/>
      </xdr:nvCxnSpPr>
      <xdr:spPr>
        <a:xfrm flipV="1">
          <a:off x="8750300" y="12401438"/>
          <a:ext cx="889000" cy="1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2" name="フローチャート: 判断 401"/>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72996</xdr:rowOff>
    </xdr:from>
    <xdr:ext cx="534377" cy="259045"/>
    <xdr:sp macro="" textlink="">
      <xdr:nvSpPr>
        <xdr:cNvPr id="403" name="テキスト ボックス 402"/>
        <xdr:cNvSpPr txBox="1"/>
      </xdr:nvSpPr>
      <xdr:spPr>
        <a:xfrm>
          <a:off x="9372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16530</xdr:rowOff>
    </xdr:from>
    <xdr:to>
      <xdr:col>45</xdr:col>
      <xdr:colOff>177800</xdr:colOff>
      <xdr:row>73</xdr:row>
      <xdr:rowOff>105273</xdr:rowOff>
    </xdr:to>
    <xdr:cxnSp macro="">
      <xdr:nvCxnSpPr>
        <xdr:cNvPr id="404" name="直線コネクタ 403"/>
        <xdr:cNvCxnSpPr/>
      </xdr:nvCxnSpPr>
      <xdr:spPr>
        <a:xfrm flipV="1">
          <a:off x="7861300" y="12532380"/>
          <a:ext cx="8890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05" name="フローチャート: 判断 404"/>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58229</xdr:rowOff>
    </xdr:from>
    <xdr:ext cx="534377" cy="259045"/>
    <xdr:sp macro="" textlink="">
      <xdr:nvSpPr>
        <xdr:cNvPr id="406" name="テキスト ボックス 405"/>
        <xdr:cNvSpPr txBox="1"/>
      </xdr:nvSpPr>
      <xdr:spPr>
        <a:xfrm>
          <a:off x="8483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149713</xdr:rowOff>
    </xdr:from>
    <xdr:to>
      <xdr:col>41</xdr:col>
      <xdr:colOff>50800</xdr:colOff>
      <xdr:row>73</xdr:row>
      <xdr:rowOff>105273</xdr:rowOff>
    </xdr:to>
    <xdr:cxnSp macro="">
      <xdr:nvCxnSpPr>
        <xdr:cNvPr id="407" name="直線コネクタ 406"/>
        <xdr:cNvCxnSpPr/>
      </xdr:nvCxnSpPr>
      <xdr:spPr>
        <a:xfrm>
          <a:off x="6972300" y="12322663"/>
          <a:ext cx="889000" cy="2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08" name="フローチャート: 判断 407"/>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19412</xdr:rowOff>
    </xdr:from>
    <xdr:ext cx="534377" cy="259045"/>
    <xdr:sp macro="" textlink="">
      <xdr:nvSpPr>
        <xdr:cNvPr id="409" name="テキスト ボックス 408"/>
        <xdr:cNvSpPr txBox="1"/>
      </xdr:nvSpPr>
      <xdr:spPr>
        <a:xfrm>
          <a:off x="7594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0" name="フローチャート: 判断 409"/>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21882</xdr:rowOff>
    </xdr:from>
    <xdr:ext cx="534377" cy="259045"/>
    <xdr:sp macro="" textlink="">
      <xdr:nvSpPr>
        <xdr:cNvPr id="411" name="テキスト ボックス 410"/>
        <xdr:cNvSpPr txBox="1"/>
      </xdr:nvSpPr>
      <xdr:spPr>
        <a:xfrm>
          <a:off x="6705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171104</xdr:rowOff>
    </xdr:from>
    <xdr:to>
      <xdr:col>55</xdr:col>
      <xdr:colOff>50800</xdr:colOff>
      <xdr:row>72</xdr:row>
      <xdr:rowOff>101254</xdr:rowOff>
    </xdr:to>
    <xdr:sp macro="" textlink="">
      <xdr:nvSpPr>
        <xdr:cNvPr id="417" name="楕円 416"/>
        <xdr:cNvSpPr/>
      </xdr:nvSpPr>
      <xdr:spPr>
        <a:xfrm>
          <a:off x="10426700" y="123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124131</xdr:rowOff>
    </xdr:from>
    <xdr:ext cx="534377" cy="259045"/>
    <xdr:sp macro="" textlink="">
      <xdr:nvSpPr>
        <xdr:cNvPr id="418" name="商工費該当値テキスト"/>
        <xdr:cNvSpPr txBox="1"/>
      </xdr:nvSpPr>
      <xdr:spPr>
        <a:xfrm>
          <a:off x="10528300" y="122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6238</xdr:rowOff>
    </xdr:from>
    <xdr:to>
      <xdr:col>50</xdr:col>
      <xdr:colOff>165100</xdr:colOff>
      <xdr:row>72</xdr:row>
      <xdr:rowOff>107838</xdr:rowOff>
    </xdr:to>
    <xdr:sp macro="" textlink="">
      <xdr:nvSpPr>
        <xdr:cNvPr id="419" name="楕円 418"/>
        <xdr:cNvSpPr/>
      </xdr:nvSpPr>
      <xdr:spPr>
        <a:xfrm>
          <a:off x="9588500" y="123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124365</xdr:rowOff>
    </xdr:from>
    <xdr:ext cx="534377" cy="259045"/>
    <xdr:sp macro="" textlink="">
      <xdr:nvSpPr>
        <xdr:cNvPr id="420" name="テキスト ボックス 419"/>
        <xdr:cNvSpPr txBox="1"/>
      </xdr:nvSpPr>
      <xdr:spPr>
        <a:xfrm>
          <a:off x="9372111" y="121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137180</xdr:rowOff>
    </xdr:from>
    <xdr:to>
      <xdr:col>46</xdr:col>
      <xdr:colOff>38100</xdr:colOff>
      <xdr:row>73</xdr:row>
      <xdr:rowOff>67330</xdr:rowOff>
    </xdr:to>
    <xdr:sp macro="" textlink="">
      <xdr:nvSpPr>
        <xdr:cNvPr id="421" name="楕円 420"/>
        <xdr:cNvSpPr/>
      </xdr:nvSpPr>
      <xdr:spPr>
        <a:xfrm>
          <a:off x="86995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83857</xdr:rowOff>
    </xdr:from>
    <xdr:ext cx="534377" cy="259045"/>
    <xdr:sp macro="" textlink="">
      <xdr:nvSpPr>
        <xdr:cNvPr id="422" name="テキスト ボックス 421"/>
        <xdr:cNvSpPr txBox="1"/>
      </xdr:nvSpPr>
      <xdr:spPr>
        <a:xfrm>
          <a:off x="8483111" y="122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54473</xdr:rowOff>
    </xdr:from>
    <xdr:to>
      <xdr:col>41</xdr:col>
      <xdr:colOff>101600</xdr:colOff>
      <xdr:row>73</xdr:row>
      <xdr:rowOff>156073</xdr:rowOff>
    </xdr:to>
    <xdr:sp macro="" textlink="">
      <xdr:nvSpPr>
        <xdr:cNvPr id="423" name="楕円 422"/>
        <xdr:cNvSpPr/>
      </xdr:nvSpPr>
      <xdr:spPr>
        <a:xfrm>
          <a:off x="7810500" y="125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1150</xdr:rowOff>
    </xdr:from>
    <xdr:ext cx="534377" cy="259045"/>
    <xdr:sp macro="" textlink="">
      <xdr:nvSpPr>
        <xdr:cNvPr id="424" name="テキスト ボックス 423"/>
        <xdr:cNvSpPr txBox="1"/>
      </xdr:nvSpPr>
      <xdr:spPr>
        <a:xfrm>
          <a:off x="7594111" y="123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98913</xdr:rowOff>
    </xdr:from>
    <xdr:to>
      <xdr:col>36</xdr:col>
      <xdr:colOff>165100</xdr:colOff>
      <xdr:row>72</xdr:row>
      <xdr:rowOff>29063</xdr:rowOff>
    </xdr:to>
    <xdr:sp macro="" textlink="">
      <xdr:nvSpPr>
        <xdr:cNvPr id="425" name="楕円 424"/>
        <xdr:cNvSpPr/>
      </xdr:nvSpPr>
      <xdr:spPr>
        <a:xfrm>
          <a:off x="6921500" y="12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45590</xdr:rowOff>
    </xdr:from>
    <xdr:ext cx="534377" cy="259045"/>
    <xdr:sp macro="" textlink="">
      <xdr:nvSpPr>
        <xdr:cNvPr id="426" name="テキスト ボックス 425"/>
        <xdr:cNvSpPr txBox="1"/>
      </xdr:nvSpPr>
      <xdr:spPr>
        <a:xfrm>
          <a:off x="6705111" y="120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3814</xdr:rowOff>
    </xdr:from>
    <xdr:to>
      <xdr:col>54</xdr:col>
      <xdr:colOff>189865</xdr:colOff>
      <xdr:row>100</xdr:row>
      <xdr:rowOff>5838</xdr:rowOff>
    </xdr:to>
    <xdr:cxnSp macro="">
      <xdr:nvCxnSpPr>
        <xdr:cNvPr id="453" name="直線コネクタ 452"/>
        <xdr:cNvCxnSpPr/>
      </xdr:nvCxnSpPr>
      <xdr:spPr>
        <a:xfrm flipV="1">
          <a:off x="10475595" y="15948664"/>
          <a:ext cx="1270" cy="120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9665</xdr:rowOff>
    </xdr:from>
    <xdr:ext cx="534377" cy="259045"/>
    <xdr:sp macro="" textlink="">
      <xdr:nvSpPr>
        <xdr:cNvPr id="454" name="土木費最小値テキスト"/>
        <xdr:cNvSpPr txBox="1"/>
      </xdr:nvSpPr>
      <xdr:spPr>
        <a:xfrm>
          <a:off x="10528300" y="171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5838</xdr:rowOff>
    </xdr:from>
    <xdr:to>
      <xdr:col>55</xdr:col>
      <xdr:colOff>88900</xdr:colOff>
      <xdr:row>100</xdr:row>
      <xdr:rowOff>5838</xdr:rowOff>
    </xdr:to>
    <xdr:cxnSp macro="">
      <xdr:nvCxnSpPr>
        <xdr:cNvPr id="455" name="直線コネクタ 454"/>
        <xdr:cNvCxnSpPr/>
      </xdr:nvCxnSpPr>
      <xdr:spPr>
        <a:xfrm>
          <a:off x="10388600" y="1715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121941</xdr:rowOff>
    </xdr:from>
    <xdr:ext cx="534377" cy="259045"/>
    <xdr:sp macro="" textlink="">
      <xdr:nvSpPr>
        <xdr:cNvPr id="456" name="土木費最大値テキスト"/>
        <xdr:cNvSpPr txBox="1"/>
      </xdr:nvSpPr>
      <xdr:spPr>
        <a:xfrm>
          <a:off x="10528300" y="157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3814</xdr:rowOff>
    </xdr:from>
    <xdr:to>
      <xdr:col>55</xdr:col>
      <xdr:colOff>88900</xdr:colOff>
      <xdr:row>93</xdr:row>
      <xdr:rowOff>3814</xdr:rowOff>
    </xdr:to>
    <xdr:cxnSp macro="">
      <xdr:nvCxnSpPr>
        <xdr:cNvPr id="457" name="直線コネクタ 456"/>
        <xdr:cNvCxnSpPr/>
      </xdr:nvCxnSpPr>
      <xdr:spPr>
        <a:xfrm>
          <a:off x="10388600" y="1594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37123</xdr:rowOff>
    </xdr:from>
    <xdr:to>
      <xdr:col>55</xdr:col>
      <xdr:colOff>0</xdr:colOff>
      <xdr:row>94</xdr:row>
      <xdr:rowOff>43687</xdr:rowOff>
    </xdr:to>
    <xdr:cxnSp macro="">
      <xdr:nvCxnSpPr>
        <xdr:cNvPr id="458" name="直線コネクタ 457"/>
        <xdr:cNvCxnSpPr/>
      </xdr:nvCxnSpPr>
      <xdr:spPr>
        <a:xfrm flipV="1">
          <a:off x="9639300" y="16153423"/>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30326</xdr:rowOff>
    </xdr:from>
    <xdr:ext cx="534377" cy="259045"/>
    <xdr:sp macro="" textlink="">
      <xdr:nvSpPr>
        <xdr:cNvPr id="459" name="土木費平均値テキスト"/>
        <xdr:cNvSpPr txBox="1"/>
      </xdr:nvSpPr>
      <xdr:spPr>
        <a:xfrm>
          <a:off x="10528300" y="1648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51899</xdr:rowOff>
    </xdr:from>
    <xdr:to>
      <xdr:col>55</xdr:col>
      <xdr:colOff>50800</xdr:colOff>
      <xdr:row>96</xdr:row>
      <xdr:rowOff>153499</xdr:rowOff>
    </xdr:to>
    <xdr:sp macro="" textlink="">
      <xdr:nvSpPr>
        <xdr:cNvPr id="460" name="フローチャート: 判断 459"/>
        <xdr:cNvSpPr/>
      </xdr:nvSpPr>
      <xdr:spPr>
        <a:xfrm>
          <a:off x="10426700" y="1651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120726</xdr:rowOff>
    </xdr:from>
    <xdr:to>
      <xdr:col>50</xdr:col>
      <xdr:colOff>114300</xdr:colOff>
      <xdr:row>94</xdr:row>
      <xdr:rowOff>43687</xdr:rowOff>
    </xdr:to>
    <xdr:cxnSp macro="">
      <xdr:nvCxnSpPr>
        <xdr:cNvPr id="461" name="直線コネクタ 460"/>
        <xdr:cNvCxnSpPr/>
      </xdr:nvCxnSpPr>
      <xdr:spPr>
        <a:xfrm>
          <a:off x="8750300" y="15551226"/>
          <a:ext cx="889000" cy="60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17675</xdr:rowOff>
    </xdr:from>
    <xdr:to>
      <xdr:col>50</xdr:col>
      <xdr:colOff>165100</xdr:colOff>
      <xdr:row>95</xdr:row>
      <xdr:rowOff>119275</xdr:rowOff>
    </xdr:to>
    <xdr:sp macro="" textlink="">
      <xdr:nvSpPr>
        <xdr:cNvPr id="462" name="フローチャート: 判断 461"/>
        <xdr:cNvSpPr/>
      </xdr:nvSpPr>
      <xdr:spPr>
        <a:xfrm>
          <a:off x="9588500" y="1630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110402</xdr:rowOff>
    </xdr:from>
    <xdr:ext cx="534377" cy="259045"/>
    <xdr:sp macro="" textlink="">
      <xdr:nvSpPr>
        <xdr:cNvPr id="463" name="テキスト ボックス 462"/>
        <xdr:cNvSpPr txBox="1"/>
      </xdr:nvSpPr>
      <xdr:spPr>
        <a:xfrm>
          <a:off x="9372111" y="163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120726</xdr:rowOff>
    </xdr:from>
    <xdr:to>
      <xdr:col>45</xdr:col>
      <xdr:colOff>177800</xdr:colOff>
      <xdr:row>93</xdr:row>
      <xdr:rowOff>140353</xdr:rowOff>
    </xdr:to>
    <xdr:cxnSp macro="">
      <xdr:nvCxnSpPr>
        <xdr:cNvPr id="464" name="直線コネクタ 463"/>
        <xdr:cNvCxnSpPr/>
      </xdr:nvCxnSpPr>
      <xdr:spPr>
        <a:xfrm flipV="1">
          <a:off x="7861300" y="15551226"/>
          <a:ext cx="889000" cy="5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41646</xdr:rowOff>
    </xdr:from>
    <xdr:to>
      <xdr:col>46</xdr:col>
      <xdr:colOff>38100</xdr:colOff>
      <xdr:row>96</xdr:row>
      <xdr:rowOff>143246</xdr:rowOff>
    </xdr:to>
    <xdr:sp macro="" textlink="">
      <xdr:nvSpPr>
        <xdr:cNvPr id="465" name="フローチャート: 判断 464"/>
        <xdr:cNvSpPr/>
      </xdr:nvSpPr>
      <xdr:spPr>
        <a:xfrm>
          <a:off x="86995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134373</xdr:rowOff>
    </xdr:from>
    <xdr:ext cx="534377" cy="259045"/>
    <xdr:sp macro="" textlink="">
      <xdr:nvSpPr>
        <xdr:cNvPr id="466" name="テキスト ボックス 465"/>
        <xdr:cNvSpPr txBox="1"/>
      </xdr:nvSpPr>
      <xdr:spPr>
        <a:xfrm>
          <a:off x="8483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36176</xdr:rowOff>
    </xdr:from>
    <xdr:to>
      <xdr:col>41</xdr:col>
      <xdr:colOff>50800</xdr:colOff>
      <xdr:row>93</xdr:row>
      <xdr:rowOff>140353</xdr:rowOff>
    </xdr:to>
    <xdr:cxnSp macro="">
      <xdr:nvCxnSpPr>
        <xdr:cNvPr id="467" name="直線コネクタ 466"/>
        <xdr:cNvCxnSpPr/>
      </xdr:nvCxnSpPr>
      <xdr:spPr>
        <a:xfrm>
          <a:off x="6972300" y="15981026"/>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2358</xdr:rowOff>
    </xdr:from>
    <xdr:to>
      <xdr:col>41</xdr:col>
      <xdr:colOff>101600</xdr:colOff>
      <xdr:row>96</xdr:row>
      <xdr:rowOff>103958</xdr:rowOff>
    </xdr:to>
    <xdr:sp macro="" textlink="">
      <xdr:nvSpPr>
        <xdr:cNvPr id="468" name="フローチャート: 判断 467"/>
        <xdr:cNvSpPr/>
      </xdr:nvSpPr>
      <xdr:spPr>
        <a:xfrm>
          <a:off x="7810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95085</xdr:rowOff>
    </xdr:from>
    <xdr:ext cx="534377" cy="259045"/>
    <xdr:sp macro="" textlink="">
      <xdr:nvSpPr>
        <xdr:cNvPr id="469" name="テキスト ボックス 468"/>
        <xdr:cNvSpPr txBox="1"/>
      </xdr:nvSpPr>
      <xdr:spPr>
        <a:xfrm>
          <a:off x="7594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170380</xdr:rowOff>
    </xdr:from>
    <xdr:to>
      <xdr:col>36</xdr:col>
      <xdr:colOff>165100</xdr:colOff>
      <xdr:row>96</xdr:row>
      <xdr:rowOff>100530</xdr:rowOff>
    </xdr:to>
    <xdr:sp macro="" textlink="">
      <xdr:nvSpPr>
        <xdr:cNvPr id="470" name="フローチャート: 判断 469"/>
        <xdr:cNvSpPr/>
      </xdr:nvSpPr>
      <xdr:spPr>
        <a:xfrm>
          <a:off x="6921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91657</xdr:rowOff>
    </xdr:from>
    <xdr:ext cx="534377" cy="259045"/>
    <xdr:sp macro="" textlink="">
      <xdr:nvSpPr>
        <xdr:cNvPr id="471" name="テキスト ボックス 470"/>
        <xdr:cNvSpPr txBox="1"/>
      </xdr:nvSpPr>
      <xdr:spPr>
        <a:xfrm>
          <a:off x="6705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157773</xdr:rowOff>
    </xdr:from>
    <xdr:to>
      <xdr:col>55</xdr:col>
      <xdr:colOff>50800</xdr:colOff>
      <xdr:row>94</xdr:row>
      <xdr:rowOff>87923</xdr:rowOff>
    </xdr:to>
    <xdr:sp macro="" textlink="">
      <xdr:nvSpPr>
        <xdr:cNvPr id="477" name="楕円 476"/>
        <xdr:cNvSpPr/>
      </xdr:nvSpPr>
      <xdr:spPr>
        <a:xfrm>
          <a:off x="10426700" y="161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9200</xdr:rowOff>
    </xdr:from>
    <xdr:ext cx="534377" cy="259045"/>
    <xdr:sp macro="" textlink="">
      <xdr:nvSpPr>
        <xdr:cNvPr id="478" name="土木費該当値テキスト"/>
        <xdr:cNvSpPr txBox="1"/>
      </xdr:nvSpPr>
      <xdr:spPr>
        <a:xfrm>
          <a:off x="10528300" y="159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164337</xdr:rowOff>
    </xdr:from>
    <xdr:to>
      <xdr:col>50</xdr:col>
      <xdr:colOff>165100</xdr:colOff>
      <xdr:row>94</xdr:row>
      <xdr:rowOff>94487</xdr:rowOff>
    </xdr:to>
    <xdr:sp macro="" textlink="">
      <xdr:nvSpPr>
        <xdr:cNvPr id="479" name="楕円 478"/>
        <xdr:cNvSpPr/>
      </xdr:nvSpPr>
      <xdr:spPr>
        <a:xfrm>
          <a:off x="9588500" y="161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111014</xdr:rowOff>
    </xdr:from>
    <xdr:ext cx="534377" cy="259045"/>
    <xdr:sp macro="" textlink="">
      <xdr:nvSpPr>
        <xdr:cNvPr id="480" name="テキスト ボックス 479"/>
        <xdr:cNvSpPr txBox="1"/>
      </xdr:nvSpPr>
      <xdr:spPr>
        <a:xfrm>
          <a:off x="9372111" y="15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69926</xdr:rowOff>
    </xdr:from>
    <xdr:to>
      <xdr:col>46</xdr:col>
      <xdr:colOff>38100</xdr:colOff>
      <xdr:row>91</xdr:row>
      <xdr:rowOff>76</xdr:rowOff>
    </xdr:to>
    <xdr:sp macro="" textlink="">
      <xdr:nvSpPr>
        <xdr:cNvPr id="481" name="楕円 480"/>
        <xdr:cNvSpPr/>
      </xdr:nvSpPr>
      <xdr:spPr>
        <a:xfrm>
          <a:off x="8699500" y="155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16603</xdr:rowOff>
    </xdr:from>
    <xdr:ext cx="534377" cy="259045"/>
    <xdr:sp macro="" textlink="">
      <xdr:nvSpPr>
        <xdr:cNvPr id="482" name="テキスト ボックス 481"/>
        <xdr:cNvSpPr txBox="1"/>
      </xdr:nvSpPr>
      <xdr:spPr>
        <a:xfrm>
          <a:off x="8483111" y="152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89553</xdr:rowOff>
    </xdr:from>
    <xdr:to>
      <xdr:col>41</xdr:col>
      <xdr:colOff>101600</xdr:colOff>
      <xdr:row>94</xdr:row>
      <xdr:rowOff>19703</xdr:rowOff>
    </xdr:to>
    <xdr:sp macro="" textlink="">
      <xdr:nvSpPr>
        <xdr:cNvPr id="483" name="楕円 482"/>
        <xdr:cNvSpPr/>
      </xdr:nvSpPr>
      <xdr:spPr>
        <a:xfrm>
          <a:off x="7810500" y="160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36230</xdr:rowOff>
    </xdr:from>
    <xdr:ext cx="534377" cy="259045"/>
    <xdr:sp macro="" textlink="">
      <xdr:nvSpPr>
        <xdr:cNvPr id="484" name="テキスト ボックス 483"/>
        <xdr:cNvSpPr txBox="1"/>
      </xdr:nvSpPr>
      <xdr:spPr>
        <a:xfrm>
          <a:off x="7594111" y="15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156826</xdr:rowOff>
    </xdr:from>
    <xdr:to>
      <xdr:col>36</xdr:col>
      <xdr:colOff>165100</xdr:colOff>
      <xdr:row>93</xdr:row>
      <xdr:rowOff>86976</xdr:rowOff>
    </xdr:to>
    <xdr:sp macro="" textlink="">
      <xdr:nvSpPr>
        <xdr:cNvPr id="485" name="楕円 484"/>
        <xdr:cNvSpPr/>
      </xdr:nvSpPr>
      <xdr:spPr>
        <a:xfrm>
          <a:off x="6921500" y="159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103503</xdr:rowOff>
    </xdr:from>
    <xdr:ext cx="534377" cy="259045"/>
    <xdr:sp macro="" textlink="">
      <xdr:nvSpPr>
        <xdr:cNvPr id="486" name="テキスト ボックス 485"/>
        <xdr:cNvSpPr txBox="1"/>
      </xdr:nvSpPr>
      <xdr:spPr>
        <a:xfrm>
          <a:off x="6705111" y="157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1" name="直線コネクタ 510"/>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2"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3" name="直線コネクタ 512"/>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4"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5" name="直線コネクタ 514"/>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36220</xdr:rowOff>
    </xdr:from>
    <xdr:to>
      <xdr:col>85</xdr:col>
      <xdr:colOff>127000</xdr:colOff>
      <xdr:row>36</xdr:row>
      <xdr:rowOff>46126</xdr:rowOff>
    </xdr:to>
    <xdr:cxnSp macro="">
      <xdr:nvCxnSpPr>
        <xdr:cNvPr id="516" name="直線コネクタ 515"/>
        <xdr:cNvCxnSpPr/>
      </xdr:nvCxnSpPr>
      <xdr:spPr>
        <a:xfrm flipV="1">
          <a:off x="15481300" y="5694070"/>
          <a:ext cx="8382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118838</xdr:rowOff>
    </xdr:from>
    <xdr:ext cx="534377" cy="259045"/>
    <xdr:sp macro="" textlink="">
      <xdr:nvSpPr>
        <xdr:cNvPr id="517" name="消防費平均値テキスト"/>
        <xdr:cNvSpPr txBox="1"/>
      </xdr:nvSpPr>
      <xdr:spPr>
        <a:xfrm>
          <a:off x="16370300" y="59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18" name="フローチャート: 判断 517"/>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24105</xdr:rowOff>
    </xdr:from>
    <xdr:to>
      <xdr:col>81</xdr:col>
      <xdr:colOff>50800</xdr:colOff>
      <xdr:row>36</xdr:row>
      <xdr:rowOff>46126</xdr:rowOff>
    </xdr:to>
    <xdr:cxnSp macro="">
      <xdr:nvCxnSpPr>
        <xdr:cNvPr id="519" name="直線コネクタ 518"/>
        <xdr:cNvCxnSpPr/>
      </xdr:nvCxnSpPr>
      <xdr:spPr>
        <a:xfrm>
          <a:off x="14592300" y="6196305"/>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0" name="フローチャート: 判断 519"/>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1" name="テキスト ボックス 520"/>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24105</xdr:rowOff>
    </xdr:from>
    <xdr:to>
      <xdr:col>76</xdr:col>
      <xdr:colOff>114300</xdr:colOff>
      <xdr:row>36</xdr:row>
      <xdr:rowOff>96114</xdr:rowOff>
    </xdr:to>
    <xdr:cxnSp macro="">
      <xdr:nvCxnSpPr>
        <xdr:cNvPr id="522" name="直線コネクタ 521"/>
        <xdr:cNvCxnSpPr/>
      </xdr:nvCxnSpPr>
      <xdr:spPr>
        <a:xfrm flipV="1">
          <a:off x="13703300" y="619630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3" name="フローチャート: 判断 522"/>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24" name="テキスト ボックス 523"/>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96114</xdr:rowOff>
    </xdr:from>
    <xdr:to>
      <xdr:col>71</xdr:col>
      <xdr:colOff>177800</xdr:colOff>
      <xdr:row>36</xdr:row>
      <xdr:rowOff>128346</xdr:rowOff>
    </xdr:to>
    <xdr:cxnSp macro="">
      <xdr:nvCxnSpPr>
        <xdr:cNvPr id="525" name="直線コネクタ 524"/>
        <xdr:cNvCxnSpPr/>
      </xdr:nvCxnSpPr>
      <xdr:spPr>
        <a:xfrm flipV="1">
          <a:off x="12814300" y="626831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26" name="フローチャート: 判断 525"/>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45026</xdr:rowOff>
    </xdr:from>
    <xdr:ext cx="534377" cy="259045"/>
    <xdr:sp macro="" textlink="">
      <xdr:nvSpPr>
        <xdr:cNvPr id="527" name="テキスト ボックス 526"/>
        <xdr:cNvSpPr txBox="1"/>
      </xdr:nvSpPr>
      <xdr:spPr>
        <a:xfrm>
          <a:off x="13436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28" name="フローチャート: 判断 527"/>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9288</xdr:rowOff>
    </xdr:from>
    <xdr:ext cx="534377" cy="259045"/>
    <xdr:sp macro="" textlink="">
      <xdr:nvSpPr>
        <xdr:cNvPr id="529" name="テキスト ボックス 528"/>
        <xdr:cNvSpPr txBox="1"/>
      </xdr:nvSpPr>
      <xdr:spPr>
        <a:xfrm>
          <a:off x="12547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156870</xdr:rowOff>
    </xdr:from>
    <xdr:to>
      <xdr:col>85</xdr:col>
      <xdr:colOff>177800</xdr:colOff>
      <xdr:row>33</xdr:row>
      <xdr:rowOff>87020</xdr:rowOff>
    </xdr:to>
    <xdr:sp macro="" textlink="">
      <xdr:nvSpPr>
        <xdr:cNvPr id="535" name="楕円 534"/>
        <xdr:cNvSpPr/>
      </xdr:nvSpPr>
      <xdr:spPr>
        <a:xfrm>
          <a:off x="16268700" y="56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8297</xdr:rowOff>
    </xdr:from>
    <xdr:ext cx="534377" cy="259045"/>
    <xdr:sp macro="" textlink="">
      <xdr:nvSpPr>
        <xdr:cNvPr id="536" name="消防費該当値テキスト"/>
        <xdr:cNvSpPr txBox="1"/>
      </xdr:nvSpPr>
      <xdr:spPr>
        <a:xfrm>
          <a:off x="16370300" y="54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166776</xdr:rowOff>
    </xdr:from>
    <xdr:to>
      <xdr:col>81</xdr:col>
      <xdr:colOff>101600</xdr:colOff>
      <xdr:row>36</xdr:row>
      <xdr:rowOff>96926</xdr:rowOff>
    </xdr:to>
    <xdr:sp macro="" textlink="">
      <xdr:nvSpPr>
        <xdr:cNvPr id="537" name="楕円 536"/>
        <xdr:cNvSpPr/>
      </xdr:nvSpPr>
      <xdr:spPr>
        <a:xfrm>
          <a:off x="15430500" y="61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88053</xdr:rowOff>
    </xdr:from>
    <xdr:ext cx="534377" cy="259045"/>
    <xdr:sp macro="" textlink="">
      <xdr:nvSpPr>
        <xdr:cNvPr id="538" name="テキスト ボックス 537"/>
        <xdr:cNvSpPr txBox="1"/>
      </xdr:nvSpPr>
      <xdr:spPr>
        <a:xfrm>
          <a:off x="15214111" y="62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144755</xdr:rowOff>
    </xdr:from>
    <xdr:to>
      <xdr:col>76</xdr:col>
      <xdr:colOff>165100</xdr:colOff>
      <xdr:row>36</xdr:row>
      <xdr:rowOff>74905</xdr:rowOff>
    </xdr:to>
    <xdr:sp macro="" textlink="">
      <xdr:nvSpPr>
        <xdr:cNvPr id="539" name="楕円 538"/>
        <xdr:cNvSpPr/>
      </xdr:nvSpPr>
      <xdr:spPr>
        <a:xfrm>
          <a:off x="14541500" y="61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66032</xdr:rowOff>
    </xdr:from>
    <xdr:ext cx="534377" cy="259045"/>
    <xdr:sp macro="" textlink="">
      <xdr:nvSpPr>
        <xdr:cNvPr id="540" name="テキスト ボックス 539"/>
        <xdr:cNvSpPr txBox="1"/>
      </xdr:nvSpPr>
      <xdr:spPr>
        <a:xfrm>
          <a:off x="14325111" y="62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45314</xdr:rowOff>
    </xdr:from>
    <xdr:to>
      <xdr:col>72</xdr:col>
      <xdr:colOff>38100</xdr:colOff>
      <xdr:row>36</xdr:row>
      <xdr:rowOff>146914</xdr:rowOff>
    </xdr:to>
    <xdr:sp macro="" textlink="">
      <xdr:nvSpPr>
        <xdr:cNvPr id="541" name="楕円 540"/>
        <xdr:cNvSpPr/>
      </xdr:nvSpPr>
      <xdr:spPr>
        <a:xfrm>
          <a:off x="13652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138041</xdr:rowOff>
    </xdr:from>
    <xdr:ext cx="534377" cy="259045"/>
    <xdr:sp macro="" textlink="">
      <xdr:nvSpPr>
        <xdr:cNvPr id="542" name="テキスト ボックス 541"/>
        <xdr:cNvSpPr txBox="1"/>
      </xdr:nvSpPr>
      <xdr:spPr>
        <a:xfrm>
          <a:off x="13436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77546</xdr:rowOff>
    </xdr:from>
    <xdr:to>
      <xdr:col>67</xdr:col>
      <xdr:colOff>101600</xdr:colOff>
      <xdr:row>37</xdr:row>
      <xdr:rowOff>7696</xdr:rowOff>
    </xdr:to>
    <xdr:sp macro="" textlink="">
      <xdr:nvSpPr>
        <xdr:cNvPr id="543" name="楕円 542"/>
        <xdr:cNvSpPr/>
      </xdr:nvSpPr>
      <xdr:spPr>
        <a:xfrm>
          <a:off x="12763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170273</xdr:rowOff>
    </xdr:from>
    <xdr:ext cx="534377" cy="259045"/>
    <xdr:sp macro="" textlink="">
      <xdr:nvSpPr>
        <xdr:cNvPr id="544" name="テキスト ボックス 543"/>
        <xdr:cNvSpPr txBox="1"/>
      </xdr:nvSpPr>
      <xdr:spPr>
        <a:xfrm>
          <a:off x="12547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32421</xdr:rowOff>
    </xdr:from>
    <xdr:to>
      <xdr:col>85</xdr:col>
      <xdr:colOff>126364</xdr:colOff>
      <xdr:row>59</xdr:row>
      <xdr:rowOff>152208</xdr:rowOff>
    </xdr:to>
    <xdr:cxnSp macro="">
      <xdr:nvCxnSpPr>
        <xdr:cNvPr id="571" name="直線コネクタ 570"/>
        <xdr:cNvCxnSpPr/>
      </xdr:nvCxnSpPr>
      <xdr:spPr>
        <a:xfrm flipV="1">
          <a:off x="16317595" y="9119271"/>
          <a:ext cx="1269" cy="1148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156035</xdr:rowOff>
    </xdr:from>
    <xdr:ext cx="534377" cy="259045"/>
    <xdr:sp macro="" textlink="">
      <xdr:nvSpPr>
        <xdr:cNvPr id="572" name="教育費最小値テキスト"/>
        <xdr:cNvSpPr txBox="1"/>
      </xdr:nvSpPr>
      <xdr:spPr>
        <a:xfrm>
          <a:off x="16370300" y="102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152208</xdr:rowOff>
    </xdr:from>
    <xdr:to>
      <xdr:col>86</xdr:col>
      <xdr:colOff>25400</xdr:colOff>
      <xdr:row>59</xdr:row>
      <xdr:rowOff>152208</xdr:rowOff>
    </xdr:to>
    <xdr:cxnSp macro="">
      <xdr:nvCxnSpPr>
        <xdr:cNvPr id="573" name="直線コネクタ 572"/>
        <xdr:cNvCxnSpPr/>
      </xdr:nvCxnSpPr>
      <xdr:spPr>
        <a:xfrm>
          <a:off x="16230600" y="1026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150548</xdr:rowOff>
    </xdr:from>
    <xdr:ext cx="534377" cy="259045"/>
    <xdr:sp macro="" textlink="">
      <xdr:nvSpPr>
        <xdr:cNvPr id="574" name="教育費最大値テキスト"/>
        <xdr:cNvSpPr txBox="1"/>
      </xdr:nvSpPr>
      <xdr:spPr>
        <a:xfrm>
          <a:off x="16370300" y="8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32421</xdr:rowOff>
    </xdr:from>
    <xdr:to>
      <xdr:col>86</xdr:col>
      <xdr:colOff>25400</xdr:colOff>
      <xdr:row>53</xdr:row>
      <xdr:rowOff>32421</xdr:rowOff>
    </xdr:to>
    <xdr:cxnSp macro="">
      <xdr:nvCxnSpPr>
        <xdr:cNvPr id="575" name="直線コネクタ 574"/>
        <xdr:cNvCxnSpPr/>
      </xdr:nvCxnSpPr>
      <xdr:spPr>
        <a:xfrm>
          <a:off x="16230600" y="911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49272</xdr:rowOff>
    </xdr:from>
    <xdr:to>
      <xdr:col>85</xdr:col>
      <xdr:colOff>127000</xdr:colOff>
      <xdr:row>56</xdr:row>
      <xdr:rowOff>83889</xdr:rowOff>
    </xdr:to>
    <xdr:cxnSp macro="">
      <xdr:nvCxnSpPr>
        <xdr:cNvPr id="576" name="直線コネクタ 575"/>
        <xdr:cNvCxnSpPr/>
      </xdr:nvCxnSpPr>
      <xdr:spPr>
        <a:xfrm>
          <a:off x="15481300" y="8964672"/>
          <a:ext cx="838200" cy="7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34282</xdr:rowOff>
    </xdr:from>
    <xdr:ext cx="534377" cy="259045"/>
    <xdr:sp macro="" textlink="">
      <xdr:nvSpPr>
        <xdr:cNvPr id="577" name="教育費平均値テキスト"/>
        <xdr:cNvSpPr txBox="1"/>
      </xdr:nvSpPr>
      <xdr:spPr>
        <a:xfrm>
          <a:off x="16370300" y="946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11405</xdr:rowOff>
    </xdr:from>
    <xdr:to>
      <xdr:col>85</xdr:col>
      <xdr:colOff>177800</xdr:colOff>
      <xdr:row>56</xdr:row>
      <xdr:rowOff>113005</xdr:rowOff>
    </xdr:to>
    <xdr:sp macro="" textlink="">
      <xdr:nvSpPr>
        <xdr:cNvPr id="578" name="フローチャート: 判断 577"/>
        <xdr:cNvSpPr/>
      </xdr:nvSpPr>
      <xdr:spPr>
        <a:xfrm>
          <a:off x="16268700" y="96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4271</xdr:rowOff>
    </xdr:from>
    <xdr:to>
      <xdr:col>81</xdr:col>
      <xdr:colOff>50800</xdr:colOff>
      <xdr:row>52</xdr:row>
      <xdr:rowOff>49272</xdr:rowOff>
    </xdr:to>
    <xdr:cxnSp macro="">
      <xdr:nvCxnSpPr>
        <xdr:cNvPr id="579" name="直線コネクタ 578"/>
        <xdr:cNvCxnSpPr/>
      </xdr:nvCxnSpPr>
      <xdr:spPr>
        <a:xfrm>
          <a:off x="14592300" y="8748221"/>
          <a:ext cx="889000" cy="2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117377</xdr:rowOff>
    </xdr:from>
    <xdr:to>
      <xdr:col>81</xdr:col>
      <xdr:colOff>101600</xdr:colOff>
      <xdr:row>56</xdr:row>
      <xdr:rowOff>47527</xdr:rowOff>
    </xdr:to>
    <xdr:sp macro="" textlink="">
      <xdr:nvSpPr>
        <xdr:cNvPr id="580" name="フローチャート: 判断 579"/>
        <xdr:cNvSpPr/>
      </xdr:nvSpPr>
      <xdr:spPr>
        <a:xfrm>
          <a:off x="15430500" y="954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38654</xdr:rowOff>
    </xdr:from>
    <xdr:ext cx="534377" cy="259045"/>
    <xdr:sp macro="" textlink="">
      <xdr:nvSpPr>
        <xdr:cNvPr id="581" name="テキスト ボックス 580"/>
        <xdr:cNvSpPr txBox="1"/>
      </xdr:nvSpPr>
      <xdr:spPr>
        <a:xfrm>
          <a:off x="15214111" y="96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4271</xdr:rowOff>
    </xdr:from>
    <xdr:to>
      <xdr:col>76</xdr:col>
      <xdr:colOff>114300</xdr:colOff>
      <xdr:row>56</xdr:row>
      <xdr:rowOff>159294</xdr:rowOff>
    </xdr:to>
    <xdr:cxnSp macro="">
      <xdr:nvCxnSpPr>
        <xdr:cNvPr id="582" name="直線コネクタ 581"/>
        <xdr:cNvCxnSpPr/>
      </xdr:nvCxnSpPr>
      <xdr:spPr>
        <a:xfrm flipV="1">
          <a:off x="13703300" y="8748221"/>
          <a:ext cx="889000" cy="10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95693</xdr:rowOff>
    </xdr:from>
    <xdr:to>
      <xdr:col>76</xdr:col>
      <xdr:colOff>165100</xdr:colOff>
      <xdr:row>56</xdr:row>
      <xdr:rowOff>25843</xdr:rowOff>
    </xdr:to>
    <xdr:sp macro="" textlink="">
      <xdr:nvSpPr>
        <xdr:cNvPr id="583" name="フローチャート: 判断 582"/>
        <xdr:cNvSpPr/>
      </xdr:nvSpPr>
      <xdr:spPr>
        <a:xfrm>
          <a:off x="14541500" y="952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16970</xdr:rowOff>
    </xdr:from>
    <xdr:ext cx="534377" cy="259045"/>
    <xdr:sp macro="" textlink="">
      <xdr:nvSpPr>
        <xdr:cNvPr id="584" name="テキスト ボックス 583"/>
        <xdr:cNvSpPr txBox="1"/>
      </xdr:nvSpPr>
      <xdr:spPr>
        <a:xfrm>
          <a:off x="14325111" y="961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165467</xdr:rowOff>
    </xdr:from>
    <xdr:to>
      <xdr:col>71</xdr:col>
      <xdr:colOff>177800</xdr:colOff>
      <xdr:row>56</xdr:row>
      <xdr:rowOff>159294</xdr:rowOff>
    </xdr:to>
    <xdr:cxnSp macro="">
      <xdr:nvCxnSpPr>
        <xdr:cNvPr id="585" name="直線コネクタ 584"/>
        <xdr:cNvCxnSpPr/>
      </xdr:nvCxnSpPr>
      <xdr:spPr>
        <a:xfrm>
          <a:off x="12814300" y="9595217"/>
          <a:ext cx="889000" cy="1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126195</xdr:rowOff>
    </xdr:from>
    <xdr:to>
      <xdr:col>72</xdr:col>
      <xdr:colOff>38100</xdr:colOff>
      <xdr:row>57</xdr:row>
      <xdr:rowOff>56345</xdr:rowOff>
    </xdr:to>
    <xdr:sp macro="" textlink="">
      <xdr:nvSpPr>
        <xdr:cNvPr id="586" name="フローチャート: 判断 585"/>
        <xdr:cNvSpPr/>
      </xdr:nvSpPr>
      <xdr:spPr>
        <a:xfrm>
          <a:off x="13652500" y="97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47472</xdr:rowOff>
    </xdr:from>
    <xdr:ext cx="534377" cy="259045"/>
    <xdr:sp macro="" textlink="">
      <xdr:nvSpPr>
        <xdr:cNvPr id="587" name="テキスト ボックス 586"/>
        <xdr:cNvSpPr txBox="1"/>
      </xdr:nvSpPr>
      <xdr:spPr>
        <a:xfrm>
          <a:off x="13436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123680</xdr:rowOff>
    </xdr:from>
    <xdr:to>
      <xdr:col>67</xdr:col>
      <xdr:colOff>101600</xdr:colOff>
      <xdr:row>57</xdr:row>
      <xdr:rowOff>53830</xdr:rowOff>
    </xdr:to>
    <xdr:sp macro="" textlink="">
      <xdr:nvSpPr>
        <xdr:cNvPr id="588" name="フローチャート: 判断 587"/>
        <xdr:cNvSpPr/>
      </xdr:nvSpPr>
      <xdr:spPr>
        <a:xfrm>
          <a:off x="12763500" y="97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44957</xdr:rowOff>
    </xdr:from>
    <xdr:ext cx="534377" cy="259045"/>
    <xdr:sp macro="" textlink="">
      <xdr:nvSpPr>
        <xdr:cNvPr id="589" name="テキスト ボックス 588"/>
        <xdr:cNvSpPr txBox="1"/>
      </xdr:nvSpPr>
      <xdr:spPr>
        <a:xfrm>
          <a:off x="12547111" y="98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33089</xdr:rowOff>
    </xdr:from>
    <xdr:to>
      <xdr:col>85</xdr:col>
      <xdr:colOff>177800</xdr:colOff>
      <xdr:row>56</xdr:row>
      <xdr:rowOff>134689</xdr:rowOff>
    </xdr:to>
    <xdr:sp macro="" textlink="">
      <xdr:nvSpPr>
        <xdr:cNvPr id="595" name="楕円 594"/>
        <xdr:cNvSpPr/>
      </xdr:nvSpPr>
      <xdr:spPr>
        <a:xfrm>
          <a:off x="16268700" y="96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11516</xdr:rowOff>
    </xdr:from>
    <xdr:ext cx="534377" cy="259045"/>
    <xdr:sp macro="" textlink="">
      <xdr:nvSpPr>
        <xdr:cNvPr id="596" name="教育費該当値テキスト"/>
        <xdr:cNvSpPr txBox="1"/>
      </xdr:nvSpPr>
      <xdr:spPr>
        <a:xfrm>
          <a:off x="16370300" y="96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169922</xdr:rowOff>
    </xdr:from>
    <xdr:to>
      <xdr:col>81</xdr:col>
      <xdr:colOff>101600</xdr:colOff>
      <xdr:row>52</xdr:row>
      <xdr:rowOff>100072</xdr:rowOff>
    </xdr:to>
    <xdr:sp macro="" textlink="">
      <xdr:nvSpPr>
        <xdr:cNvPr id="597" name="楕円 596"/>
        <xdr:cNvSpPr/>
      </xdr:nvSpPr>
      <xdr:spPr>
        <a:xfrm>
          <a:off x="15430500" y="8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116599</xdr:rowOff>
    </xdr:from>
    <xdr:ext cx="534377" cy="259045"/>
    <xdr:sp macro="" textlink="">
      <xdr:nvSpPr>
        <xdr:cNvPr id="598" name="テキスト ボックス 597"/>
        <xdr:cNvSpPr txBox="1"/>
      </xdr:nvSpPr>
      <xdr:spPr>
        <a:xfrm>
          <a:off x="15214111" y="86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124921</xdr:rowOff>
    </xdr:from>
    <xdr:to>
      <xdr:col>76</xdr:col>
      <xdr:colOff>165100</xdr:colOff>
      <xdr:row>51</xdr:row>
      <xdr:rowOff>55071</xdr:rowOff>
    </xdr:to>
    <xdr:sp macro="" textlink="">
      <xdr:nvSpPr>
        <xdr:cNvPr id="599" name="楕円 598"/>
        <xdr:cNvSpPr/>
      </xdr:nvSpPr>
      <xdr:spPr>
        <a:xfrm>
          <a:off x="14541500" y="8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71598</xdr:rowOff>
    </xdr:from>
    <xdr:ext cx="534377" cy="259045"/>
    <xdr:sp macro="" textlink="">
      <xdr:nvSpPr>
        <xdr:cNvPr id="600" name="テキスト ボックス 599"/>
        <xdr:cNvSpPr txBox="1"/>
      </xdr:nvSpPr>
      <xdr:spPr>
        <a:xfrm>
          <a:off x="14325111" y="84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108494</xdr:rowOff>
    </xdr:from>
    <xdr:to>
      <xdr:col>72</xdr:col>
      <xdr:colOff>38100</xdr:colOff>
      <xdr:row>57</xdr:row>
      <xdr:rowOff>38644</xdr:rowOff>
    </xdr:to>
    <xdr:sp macro="" textlink="">
      <xdr:nvSpPr>
        <xdr:cNvPr id="601" name="楕円 600"/>
        <xdr:cNvSpPr/>
      </xdr:nvSpPr>
      <xdr:spPr>
        <a:xfrm>
          <a:off x="13652500" y="9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55171</xdr:rowOff>
    </xdr:from>
    <xdr:ext cx="534377" cy="259045"/>
    <xdr:sp macro="" textlink="">
      <xdr:nvSpPr>
        <xdr:cNvPr id="602" name="テキスト ボックス 601"/>
        <xdr:cNvSpPr txBox="1"/>
      </xdr:nvSpPr>
      <xdr:spPr>
        <a:xfrm>
          <a:off x="13436111" y="9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114667</xdr:rowOff>
    </xdr:from>
    <xdr:to>
      <xdr:col>67</xdr:col>
      <xdr:colOff>101600</xdr:colOff>
      <xdr:row>56</xdr:row>
      <xdr:rowOff>44817</xdr:rowOff>
    </xdr:to>
    <xdr:sp macro="" textlink="">
      <xdr:nvSpPr>
        <xdr:cNvPr id="603" name="楕円 602"/>
        <xdr:cNvSpPr/>
      </xdr:nvSpPr>
      <xdr:spPr>
        <a:xfrm>
          <a:off x="12763500" y="95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61344</xdr:rowOff>
    </xdr:from>
    <xdr:ext cx="534377" cy="259045"/>
    <xdr:sp macro="" textlink="">
      <xdr:nvSpPr>
        <xdr:cNvPr id="604" name="テキスト ボックス 603"/>
        <xdr:cNvSpPr txBox="1"/>
      </xdr:nvSpPr>
      <xdr:spPr>
        <a:xfrm>
          <a:off x="12547111" y="93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77901</xdr:rowOff>
    </xdr:from>
    <xdr:to>
      <xdr:col>85</xdr:col>
      <xdr:colOff>126364</xdr:colOff>
      <xdr:row>79</xdr:row>
      <xdr:rowOff>44450</xdr:rowOff>
    </xdr:to>
    <xdr:cxnSp macro="">
      <xdr:nvCxnSpPr>
        <xdr:cNvPr id="628" name="直線コネクタ 627"/>
        <xdr:cNvCxnSpPr/>
      </xdr:nvCxnSpPr>
      <xdr:spPr>
        <a:xfrm flipV="1">
          <a:off x="16317595" y="12422301"/>
          <a:ext cx="1269" cy="1166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24578</xdr:rowOff>
    </xdr:from>
    <xdr:ext cx="534377" cy="259045"/>
    <xdr:sp macro="" textlink="">
      <xdr:nvSpPr>
        <xdr:cNvPr id="631" name="災害復旧費最大値テキスト"/>
        <xdr:cNvSpPr txBox="1"/>
      </xdr:nvSpPr>
      <xdr:spPr>
        <a:xfrm>
          <a:off x="16370300" y="121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77901</xdr:rowOff>
    </xdr:from>
    <xdr:to>
      <xdr:col>86</xdr:col>
      <xdr:colOff>25400</xdr:colOff>
      <xdr:row>72</xdr:row>
      <xdr:rowOff>77901</xdr:rowOff>
    </xdr:to>
    <xdr:cxnSp macro="">
      <xdr:nvCxnSpPr>
        <xdr:cNvPr id="632" name="直線コネクタ 631"/>
        <xdr:cNvCxnSpPr/>
      </xdr:nvCxnSpPr>
      <xdr:spPr>
        <a:xfrm>
          <a:off x="16230600" y="1242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146977</xdr:rowOff>
    </xdr:from>
    <xdr:to>
      <xdr:col>85</xdr:col>
      <xdr:colOff>127000</xdr:colOff>
      <xdr:row>72</xdr:row>
      <xdr:rowOff>77901</xdr:rowOff>
    </xdr:to>
    <xdr:cxnSp macro="">
      <xdr:nvCxnSpPr>
        <xdr:cNvPr id="633" name="直線コネクタ 632"/>
        <xdr:cNvCxnSpPr/>
      </xdr:nvCxnSpPr>
      <xdr:spPr>
        <a:xfrm>
          <a:off x="15481300" y="12319927"/>
          <a:ext cx="838200" cy="1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87940</xdr:rowOff>
    </xdr:from>
    <xdr:ext cx="469744" cy="259045"/>
    <xdr:sp macro="" textlink="">
      <xdr:nvSpPr>
        <xdr:cNvPr id="634" name="災害復旧費平均値テキスト"/>
        <xdr:cNvSpPr txBox="1"/>
      </xdr:nvSpPr>
      <xdr:spPr>
        <a:xfrm>
          <a:off x="16370300" y="13289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109513</xdr:rowOff>
    </xdr:from>
    <xdr:to>
      <xdr:col>85</xdr:col>
      <xdr:colOff>177800</xdr:colOff>
      <xdr:row>78</xdr:row>
      <xdr:rowOff>39663</xdr:rowOff>
    </xdr:to>
    <xdr:sp macro="" textlink="">
      <xdr:nvSpPr>
        <xdr:cNvPr id="635" name="フローチャート: 判断 634"/>
        <xdr:cNvSpPr/>
      </xdr:nvSpPr>
      <xdr:spPr>
        <a:xfrm>
          <a:off x="162687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146977</xdr:rowOff>
    </xdr:from>
    <xdr:to>
      <xdr:col>81</xdr:col>
      <xdr:colOff>50800</xdr:colOff>
      <xdr:row>72</xdr:row>
      <xdr:rowOff>159588</xdr:rowOff>
    </xdr:to>
    <xdr:cxnSp macro="">
      <xdr:nvCxnSpPr>
        <xdr:cNvPr id="636" name="直線コネクタ 635"/>
        <xdr:cNvCxnSpPr/>
      </xdr:nvCxnSpPr>
      <xdr:spPr>
        <a:xfrm flipV="1">
          <a:off x="14592300" y="12319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132372</xdr:rowOff>
    </xdr:from>
    <xdr:to>
      <xdr:col>81</xdr:col>
      <xdr:colOff>101600</xdr:colOff>
      <xdr:row>77</xdr:row>
      <xdr:rowOff>62522</xdr:rowOff>
    </xdr:to>
    <xdr:sp macro="" textlink="">
      <xdr:nvSpPr>
        <xdr:cNvPr id="637" name="フローチャート: 判断 636"/>
        <xdr:cNvSpPr/>
      </xdr:nvSpPr>
      <xdr:spPr>
        <a:xfrm>
          <a:off x="15430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53649</xdr:rowOff>
    </xdr:from>
    <xdr:ext cx="469744" cy="259045"/>
    <xdr:sp macro="" textlink="">
      <xdr:nvSpPr>
        <xdr:cNvPr id="638" name="テキスト ボックス 637"/>
        <xdr:cNvSpPr txBox="1"/>
      </xdr:nvSpPr>
      <xdr:spPr>
        <a:xfrm>
          <a:off x="15246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159588</xdr:rowOff>
    </xdr:from>
    <xdr:to>
      <xdr:col>76</xdr:col>
      <xdr:colOff>114300</xdr:colOff>
      <xdr:row>73</xdr:row>
      <xdr:rowOff>36296</xdr:rowOff>
    </xdr:to>
    <xdr:cxnSp macro="">
      <xdr:nvCxnSpPr>
        <xdr:cNvPr id="639" name="直線コネクタ 638"/>
        <xdr:cNvCxnSpPr/>
      </xdr:nvCxnSpPr>
      <xdr:spPr>
        <a:xfrm flipV="1">
          <a:off x="13703300" y="1250398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111570</xdr:rowOff>
    </xdr:from>
    <xdr:to>
      <xdr:col>76</xdr:col>
      <xdr:colOff>165100</xdr:colOff>
      <xdr:row>78</xdr:row>
      <xdr:rowOff>41720</xdr:rowOff>
    </xdr:to>
    <xdr:sp macro="" textlink="">
      <xdr:nvSpPr>
        <xdr:cNvPr id="640" name="フローチャート: 判断 639"/>
        <xdr:cNvSpPr/>
      </xdr:nvSpPr>
      <xdr:spPr>
        <a:xfrm>
          <a:off x="14541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32847</xdr:rowOff>
    </xdr:from>
    <xdr:ext cx="469744" cy="259045"/>
    <xdr:sp macro="" textlink="">
      <xdr:nvSpPr>
        <xdr:cNvPr id="641" name="テキスト ボックス 640"/>
        <xdr:cNvSpPr txBox="1"/>
      </xdr:nvSpPr>
      <xdr:spPr>
        <a:xfrm>
          <a:off x="14357428"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36296</xdr:rowOff>
    </xdr:from>
    <xdr:to>
      <xdr:col>71</xdr:col>
      <xdr:colOff>177800</xdr:colOff>
      <xdr:row>73</xdr:row>
      <xdr:rowOff>97295</xdr:rowOff>
    </xdr:to>
    <xdr:cxnSp macro="">
      <xdr:nvCxnSpPr>
        <xdr:cNvPr id="642" name="直線コネクタ 641"/>
        <xdr:cNvCxnSpPr/>
      </xdr:nvCxnSpPr>
      <xdr:spPr>
        <a:xfrm flipV="1">
          <a:off x="12814300" y="12552146"/>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1956</xdr:rowOff>
    </xdr:from>
    <xdr:to>
      <xdr:col>72</xdr:col>
      <xdr:colOff>38100</xdr:colOff>
      <xdr:row>78</xdr:row>
      <xdr:rowOff>103556</xdr:rowOff>
    </xdr:to>
    <xdr:sp macro="" textlink="">
      <xdr:nvSpPr>
        <xdr:cNvPr id="643" name="フローチャート: 判断 642"/>
        <xdr:cNvSpPr/>
      </xdr:nvSpPr>
      <xdr:spPr>
        <a:xfrm>
          <a:off x="13652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94683</xdr:rowOff>
    </xdr:from>
    <xdr:ext cx="469744" cy="259045"/>
    <xdr:sp macro="" textlink="">
      <xdr:nvSpPr>
        <xdr:cNvPr id="644" name="テキスト ボックス 643"/>
        <xdr:cNvSpPr txBox="1"/>
      </xdr:nvSpPr>
      <xdr:spPr>
        <a:xfrm>
          <a:off x="13468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29350</xdr:rowOff>
    </xdr:from>
    <xdr:to>
      <xdr:col>67</xdr:col>
      <xdr:colOff>101600</xdr:colOff>
      <xdr:row>77</xdr:row>
      <xdr:rowOff>130950</xdr:rowOff>
    </xdr:to>
    <xdr:sp macro="" textlink="">
      <xdr:nvSpPr>
        <xdr:cNvPr id="645" name="フローチャート: 判断 644"/>
        <xdr:cNvSpPr/>
      </xdr:nvSpPr>
      <xdr:spPr>
        <a:xfrm>
          <a:off x="12763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122077</xdr:rowOff>
    </xdr:from>
    <xdr:ext cx="469744" cy="259045"/>
    <xdr:sp macro="" textlink="">
      <xdr:nvSpPr>
        <xdr:cNvPr id="646" name="テキスト ボックス 645"/>
        <xdr:cNvSpPr txBox="1"/>
      </xdr:nvSpPr>
      <xdr:spPr>
        <a:xfrm>
          <a:off x="12579428"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27101</xdr:rowOff>
    </xdr:from>
    <xdr:to>
      <xdr:col>85</xdr:col>
      <xdr:colOff>177800</xdr:colOff>
      <xdr:row>72</xdr:row>
      <xdr:rowOff>128701</xdr:rowOff>
    </xdr:to>
    <xdr:sp macro="" textlink="">
      <xdr:nvSpPr>
        <xdr:cNvPr id="652" name="楕円 651"/>
        <xdr:cNvSpPr/>
      </xdr:nvSpPr>
      <xdr:spPr>
        <a:xfrm>
          <a:off x="16268700" y="123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151578</xdr:rowOff>
    </xdr:from>
    <xdr:ext cx="534377" cy="259045"/>
    <xdr:sp macro="" textlink="">
      <xdr:nvSpPr>
        <xdr:cNvPr id="653" name="災害復旧費該当値テキスト"/>
        <xdr:cNvSpPr txBox="1"/>
      </xdr:nvSpPr>
      <xdr:spPr>
        <a:xfrm>
          <a:off x="16370300" y="123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96177</xdr:rowOff>
    </xdr:from>
    <xdr:to>
      <xdr:col>81</xdr:col>
      <xdr:colOff>101600</xdr:colOff>
      <xdr:row>72</xdr:row>
      <xdr:rowOff>26327</xdr:rowOff>
    </xdr:to>
    <xdr:sp macro="" textlink="">
      <xdr:nvSpPr>
        <xdr:cNvPr id="654" name="楕円 653"/>
        <xdr:cNvSpPr/>
      </xdr:nvSpPr>
      <xdr:spPr>
        <a:xfrm>
          <a:off x="154305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42854</xdr:rowOff>
    </xdr:from>
    <xdr:ext cx="534377" cy="259045"/>
    <xdr:sp macro="" textlink="">
      <xdr:nvSpPr>
        <xdr:cNvPr id="655" name="テキスト ボックス 654"/>
        <xdr:cNvSpPr txBox="1"/>
      </xdr:nvSpPr>
      <xdr:spPr>
        <a:xfrm>
          <a:off x="15214111" y="120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108788</xdr:rowOff>
    </xdr:from>
    <xdr:to>
      <xdr:col>76</xdr:col>
      <xdr:colOff>165100</xdr:colOff>
      <xdr:row>73</xdr:row>
      <xdr:rowOff>38938</xdr:rowOff>
    </xdr:to>
    <xdr:sp macro="" textlink="">
      <xdr:nvSpPr>
        <xdr:cNvPr id="656" name="楕円 655"/>
        <xdr:cNvSpPr/>
      </xdr:nvSpPr>
      <xdr:spPr>
        <a:xfrm>
          <a:off x="14541500" y="12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55465</xdr:rowOff>
    </xdr:from>
    <xdr:ext cx="534377" cy="259045"/>
    <xdr:sp macro="" textlink="">
      <xdr:nvSpPr>
        <xdr:cNvPr id="657" name="テキスト ボックス 656"/>
        <xdr:cNvSpPr txBox="1"/>
      </xdr:nvSpPr>
      <xdr:spPr>
        <a:xfrm>
          <a:off x="14325111" y="122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156946</xdr:rowOff>
    </xdr:from>
    <xdr:to>
      <xdr:col>72</xdr:col>
      <xdr:colOff>38100</xdr:colOff>
      <xdr:row>73</xdr:row>
      <xdr:rowOff>87096</xdr:rowOff>
    </xdr:to>
    <xdr:sp macro="" textlink="">
      <xdr:nvSpPr>
        <xdr:cNvPr id="658" name="楕円 657"/>
        <xdr:cNvSpPr/>
      </xdr:nvSpPr>
      <xdr:spPr>
        <a:xfrm>
          <a:off x="13652500" y="125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103623</xdr:rowOff>
    </xdr:from>
    <xdr:ext cx="534377" cy="259045"/>
    <xdr:sp macro="" textlink="">
      <xdr:nvSpPr>
        <xdr:cNvPr id="659" name="テキスト ボックス 658"/>
        <xdr:cNvSpPr txBox="1"/>
      </xdr:nvSpPr>
      <xdr:spPr>
        <a:xfrm>
          <a:off x="13436111" y="122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46495</xdr:rowOff>
    </xdr:from>
    <xdr:to>
      <xdr:col>67</xdr:col>
      <xdr:colOff>101600</xdr:colOff>
      <xdr:row>73</xdr:row>
      <xdr:rowOff>148095</xdr:rowOff>
    </xdr:to>
    <xdr:sp macro="" textlink="">
      <xdr:nvSpPr>
        <xdr:cNvPr id="660" name="楕円 659"/>
        <xdr:cNvSpPr/>
      </xdr:nvSpPr>
      <xdr:spPr>
        <a:xfrm>
          <a:off x="12763500" y="125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164622</xdr:rowOff>
    </xdr:from>
    <xdr:ext cx="534377" cy="259045"/>
    <xdr:sp macro="" textlink="">
      <xdr:nvSpPr>
        <xdr:cNvPr id="661" name="テキスト ボックス 660"/>
        <xdr:cNvSpPr txBox="1"/>
      </xdr:nvSpPr>
      <xdr:spPr>
        <a:xfrm>
          <a:off x="12547111" y="123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6" name="直線コネクタ 685"/>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7"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8" name="直線コネクタ 687"/>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9"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0" name="直線コネクタ 689"/>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116573</xdr:rowOff>
    </xdr:from>
    <xdr:to>
      <xdr:col>85</xdr:col>
      <xdr:colOff>127000</xdr:colOff>
      <xdr:row>91</xdr:row>
      <xdr:rowOff>137147</xdr:rowOff>
    </xdr:to>
    <xdr:cxnSp macro="">
      <xdr:nvCxnSpPr>
        <xdr:cNvPr id="691" name="直線コネクタ 690"/>
        <xdr:cNvCxnSpPr/>
      </xdr:nvCxnSpPr>
      <xdr:spPr>
        <a:xfrm>
          <a:off x="15481300" y="1571852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117581</xdr:rowOff>
    </xdr:from>
    <xdr:ext cx="534377" cy="259045"/>
    <xdr:sp macro="" textlink="">
      <xdr:nvSpPr>
        <xdr:cNvPr id="692" name="公債費平均値テキスト"/>
        <xdr:cNvSpPr txBox="1"/>
      </xdr:nvSpPr>
      <xdr:spPr>
        <a:xfrm>
          <a:off x="16370300" y="1606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3" name="フローチャート: 判断 692"/>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116573</xdr:rowOff>
    </xdr:from>
    <xdr:to>
      <xdr:col>81</xdr:col>
      <xdr:colOff>50800</xdr:colOff>
      <xdr:row>91</xdr:row>
      <xdr:rowOff>137795</xdr:rowOff>
    </xdr:to>
    <xdr:cxnSp macro="">
      <xdr:nvCxnSpPr>
        <xdr:cNvPr id="694" name="直線コネクタ 693"/>
        <xdr:cNvCxnSpPr/>
      </xdr:nvCxnSpPr>
      <xdr:spPr>
        <a:xfrm flipV="1">
          <a:off x="14592300" y="1571852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5" name="フローチャート: 判断 694"/>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35019</xdr:rowOff>
    </xdr:from>
    <xdr:ext cx="534377" cy="259045"/>
    <xdr:sp macro="" textlink="">
      <xdr:nvSpPr>
        <xdr:cNvPr id="696" name="テキスト ボックス 695"/>
        <xdr:cNvSpPr txBox="1"/>
      </xdr:nvSpPr>
      <xdr:spPr>
        <a:xfrm>
          <a:off x="15214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137795</xdr:rowOff>
    </xdr:from>
    <xdr:to>
      <xdr:col>76</xdr:col>
      <xdr:colOff>114300</xdr:colOff>
      <xdr:row>91</xdr:row>
      <xdr:rowOff>156502</xdr:rowOff>
    </xdr:to>
    <xdr:cxnSp macro="">
      <xdr:nvCxnSpPr>
        <xdr:cNvPr id="697" name="直線コネクタ 696"/>
        <xdr:cNvCxnSpPr/>
      </xdr:nvCxnSpPr>
      <xdr:spPr>
        <a:xfrm flipV="1">
          <a:off x="13703300" y="1573974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698" name="フローチャート: 判断 697"/>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36047</xdr:rowOff>
    </xdr:from>
    <xdr:ext cx="534377" cy="259045"/>
    <xdr:sp macro="" textlink="">
      <xdr:nvSpPr>
        <xdr:cNvPr id="699" name="テキスト ボックス 698"/>
        <xdr:cNvSpPr txBox="1"/>
      </xdr:nvSpPr>
      <xdr:spPr>
        <a:xfrm>
          <a:off x="14325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156502</xdr:rowOff>
    </xdr:from>
    <xdr:to>
      <xdr:col>71</xdr:col>
      <xdr:colOff>177800</xdr:colOff>
      <xdr:row>93</xdr:row>
      <xdr:rowOff>27839</xdr:rowOff>
    </xdr:to>
    <xdr:cxnSp macro="">
      <xdr:nvCxnSpPr>
        <xdr:cNvPr id="700" name="直線コネクタ 699"/>
        <xdr:cNvCxnSpPr/>
      </xdr:nvCxnSpPr>
      <xdr:spPr>
        <a:xfrm flipV="1">
          <a:off x="12814300" y="15758452"/>
          <a:ext cx="8890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1" name="フローチャート: 判断 700"/>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119639</xdr:rowOff>
    </xdr:from>
    <xdr:ext cx="534377" cy="259045"/>
    <xdr:sp macro="" textlink="">
      <xdr:nvSpPr>
        <xdr:cNvPr id="702" name="テキスト ボックス 701"/>
        <xdr:cNvSpPr txBox="1"/>
      </xdr:nvSpPr>
      <xdr:spPr>
        <a:xfrm>
          <a:off x="13436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3" name="フローチャート: 判断 702"/>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95254</xdr:rowOff>
    </xdr:from>
    <xdr:ext cx="534377" cy="259045"/>
    <xdr:sp macro="" textlink="">
      <xdr:nvSpPr>
        <xdr:cNvPr id="704" name="テキスト ボックス 703"/>
        <xdr:cNvSpPr txBox="1"/>
      </xdr:nvSpPr>
      <xdr:spPr>
        <a:xfrm>
          <a:off x="12547111" y="16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86347</xdr:rowOff>
    </xdr:from>
    <xdr:to>
      <xdr:col>85</xdr:col>
      <xdr:colOff>177800</xdr:colOff>
      <xdr:row>92</xdr:row>
      <xdr:rowOff>16497</xdr:rowOff>
    </xdr:to>
    <xdr:sp macro="" textlink="">
      <xdr:nvSpPr>
        <xdr:cNvPr id="710" name="楕円 709"/>
        <xdr:cNvSpPr/>
      </xdr:nvSpPr>
      <xdr:spPr>
        <a:xfrm>
          <a:off x="16268700" y="156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109224</xdr:rowOff>
    </xdr:from>
    <xdr:ext cx="534377" cy="259045"/>
    <xdr:sp macro="" textlink="">
      <xdr:nvSpPr>
        <xdr:cNvPr id="711" name="公債費該当値テキスト"/>
        <xdr:cNvSpPr txBox="1"/>
      </xdr:nvSpPr>
      <xdr:spPr>
        <a:xfrm>
          <a:off x="16370300" y="155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65773</xdr:rowOff>
    </xdr:from>
    <xdr:to>
      <xdr:col>81</xdr:col>
      <xdr:colOff>101600</xdr:colOff>
      <xdr:row>91</xdr:row>
      <xdr:rowOff>167373</xdr:rowOff>
    </xdr:to>
    <xdr:sp macro="" textlink="">
      <xdr:nvSpPr>
        <xdr:cNvPr id="712" name="楕円 711"/>
        <xdr:cNvSpPr/>
      </xdr:nvSpPr>
      <xdr:spPr>
        <a:xfrm>
          <a:off x="15430500" y="156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12450</xdr:rowOff>
    </xdr:from>
    <xdr:ext cx="534377" cy="259045"/>
    <xdr:sp macro="" textlink="">
      <xdr:nvSpPr>
        <xdr:cNvPr id="713" name="テキスト ボックス 712"/>
        <xdr:cNvSpPr txBox="1"/>
      </xdr:nvSpPr>
      <xdr:spPr>
        <a:xfrm>
          <a:off x="15214111" y="154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86995</xdr:rowOff>
    </xdr:from>
    <xdr:to>
      <xdr:col>76</xdr:col>
      <xdr:colOff>165100</xdr:colOff>
      <xdr:row>92</xdr:row>
      <xdr:rowOff>17145</xdr:rowOff>
    </xdr:to>
    <xdr:sp macro="" textlink="">
      <xdr:nvSpPr>
        <xdr:cNvPr id="714" name="楕円 713"/>
        <xdr:cNvSpPr/>
      </xdr:nvSpPr>
      <xdr:spPr>
        <a:xfrm>
          <a:off x="14541500" y="156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33672</xdr:rowOff>
    </xdr:from>
    <xdr:ext cx="534377" cy="259045"/>
    <xdr:sp macro="" textlink="">
      <xdr:nvSpPr>
        <xdr:cNvPr id="715" name="テキスト ボックス 714"/>
        <xdr:cNvSpPr txBox="1"/>
      </xdr:nvSpPr>
      <xdr:spPr>
        <a:xfrm>
          <a:off x="14325111" y="154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105702</xdr:rowOff>
    </xdr:from>
    <xdr:to>
      <xdr:col>72</xdr:col>
      <xdr:colOff>38100</xdr:colOff>
      <xdr:row>92</xdr:row>
      <xdr:rowOff>35852</xdr:rowOff>
    </xdr:to>
    <xdr:sp macro="" textlink="">
      <xdr:nvSpPr>
        <xdr:cNvPr id="716" name="楕円 715"/>
        <xdr:cNvSpPr/>
      </xdr:nvSpPr>
      <xdr:spPr>
        <a:xfrm>
          <a:off x="13652500" y="157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52379</xdr:rowOff>
    </xdr:from>
    <xdr:ext cx="534377" cy="259045"/>
    <xdr:sp macro="" textlink="">
      <xdr:nvSpPr>
        <xdr:cNvPr id="717" name="テキスト ボックス 716"/>
        <xdr:cNvSpPr txBox="1"/>
      </xdr:nvSpPr>
      <xdr:spPr>
        <a:xfrm>
          <a:off x="13436111" y="154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148489</xdr:rowOff>
    </xdr:from>
    <xdr:to>
      <xdr:col>67</xdr:col>
      <xdr:colOff>101600</xdr:colOff>
      <xdr:row>93</xdr:row>
      <xdr:rowOff>78639</xdr:rowOff>
    </xdr:to>
    <xdr:sp macro="" textlink="">
      <xdr:nvSpPr>
        <xdr:cNvPr id="718" name="楕円 717"/>
        <xdr:cNvSpPr/>
      </xdr:nvSpPr>
      <xdr:spPr>
        <a:xfrm>
          <a:off x="12763500" y="159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95166</xdr:rowOff>
    </xdr:from>
    <xdr:ext cx="534377" cy="259045"/>
    <xdr:sp macro="" textlink="">
      <xdr:nvSpPr>
        <xdr:cNvPr id="719" name="テキスト ボックス 718"/>
        <xdr:cNvSpPr txBox="1"/>
      </xdr:nvSpPr>
      <xdr:spPr>
        <a:xfrm>
          <a:off x="12547111" y="156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78435</xdr:rowOff>
    </xdr:from>
    <xdr:to>
      <xdr:col>116</xdr:col>
      <xdr:colOff>62864</xdr:colOff>
      <xdr:row>38</xdr:row>
      <xdr:rowOff>139700</xdr:rowOff>
    </xdr:to>
    <xdr:cxnSp macro="">
      <xdr:nvCxnSpPr>
        <xdr:cNvPr id="741" name="直線コネクタ 740"/>
        <xdr:cNvCxnSpPr/>
      </xdr:nvCxnSpPr>
      <xdr:spPr>
        <a:xfrm flipV="1">
          <a:off x="22159595" y="6250635"/>
          <a:ext cx="1269" cy="404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160494</xdr:rowOff>
    </xdr:from>
    <xdr:ext cx="249299" cy="259045"/>
    <xdr:sp macro="" textlink="">
      <xdr:nvSpPr>
        <xdr:cNvPr id="742" name="諸支出金最小値テキスト"/>
        <xdr:cNvSpPr txBox="1"/>
      </xdr:nvSpPr>
      <xdr:spPr>
        <a:xfrm>
          <a:off x="22212300" y="6675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25112</xdr:rowOff>
    </xdr:from>
    <xdr:ext cx="378565" cy="259045"/>
    <xdr:sp macro="" textlink="">
      <xdr:nvSpPr>
        <xdr:cNvPr id="744" name="諸支出金最大値テキスト"/>
        <xdr:cNvSpPr txBox="1"/>
      </xdr:nvSpPr>
      <xdr:spPr>
        <a:xfrm>
          <a:off x="22212300" y="602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78435</xdr:rowOff>
    </xdr:from>
    <xdr:to>
      <xdr:col>116</xdr:col>
      <xdr:colOff>152400</xdr:colOff>
      <xdr:row>36</xdr:row>
      <xdr:rowOff>78435</xdr:rowOff>
    </xdr:to>
    <xdr:cxnSp macro="">
      <xdr:nvCxnSpPr>
        <xdr:cNvPr id="745" name="直線コネクタ 744"/>
        <xdr:cNvCxnSpPr/>
      </xdr:nvCxnSpPr>
      <xdr:spPr>
        <a:xfrm>
          <a:off x="22072600" y="6250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77944</xdr:rowOff>
    </xdr:from>
    <xdr:ext cx="313932" cy="259045"/>
    <xdr:sp macro="" textlink="">
      <xdr:nvSpPr>
        <xdr:cNvPr id="747" name="諸支出金平均値テキスト"/>
        <xdr:cNvSpPr txBox="1"/>
      </xdr:nvSpPr>
      <xdr:spPr>
        <a:xfrm>
          <a:off x="22212300" y="64215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55067</xdr:rowOff>
    </xdr:from>
    <xdr:to>
      <xdr:col>116</xdr:col>
      <xdr:colOff>114300</xdr:colOff>
      <xdr:row>38</xdr:row>
      <xdr:rowOff>156667</xdr:rowOff>
    </xdr:to>
    <xdr:sp macro="" textlink="">
      <xdr:nvSpPr>
        <xdr:cNvPr id="748" name="フローチャート: 判断 747"/>
        <xdr:cNvSpPr/>
      </xdr:nvSpPr>
      <xdr:spPr>
        <a:xfrm>
          <a:off x="221107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107239</xdr:rowOff>
    </xdr:from>
    <xdr:to>
      <xdr:col>111</xdr:col>
      <xdr:colOff>177800</xdr:colOff>
      <xdr:row>38</xdr:row>
      <xdr:rowOff>139700</xdr:rowOff>
    </xdr:to>
    <xdr:cxnSp macro="">
      <xdr:nvCxnSpPr>
        <xdr:cNvPr id="749" name="直線コネクタ 748"/>
        <xdr:cNvCxnSpPr/>
      </xdr:nvCxnSpPr>
      <xdr:spPr>
        <a:xfrm>
          <a:off x="20434300" y="5936539"/>
          <a:ext cx="889000" cy="7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74726</xdr:rowOff>
    </xdr:from>
    <xdr:to>
      <xdr:col>112</xdr:col>
      <xdr:colOff>38100</xdr:colOff>
      <xdr:row>39</xdr:row>
      <xdr:rowOff>4876</xdr:rowOff>
    </xdr:to>
    <xdr:sp macro="" textlink="">
      <xdr:nvSpPr>
        <xdr:cNvPr id="750" name="フローチャート: 判断 749"/>
        <xdr:cNvSpPr/>
      </xdr:nvSpPr>
      <xdr:spPr>
        <a:xfrm>
          <a:off x="21272500" y="65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21404</xdr:rowOff>
    </xdr:from>
    <xdr:ext cx="313932" cy="259045"/>
    <xdr:sp macro="" textlink="">
      <xdr:nvSpPr>
        <xdr:cNvPr id="751" name="テキスト ボックス 750"/>
        <xdr:cNvSpPr txBox="1"/>
      </xdr:nvSpPr>
      <xdr:spPr>
        <a:xfrm>
          <a:off x="21166333" y="63650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107239</xdr:rowOff>
    </xdr:from>
    <xdr:to>
      <xdr:col>107</xdr:col>
      <xdr:colOff>50800</xdr:colOff>
      <xdr:row>38</xdr:row>
      <xdr:rowOff>139700</xdr:rowOff>
    </xdr:to>
    <xdr:cxnSp macro="">
      <xdr:nvCxnSpPr>
        <xdr:cNvPr id="752" name="直線コネクタ 751"/>
        <xdr:cNvCxnSpPr/>
      </xdr:nvCxnSpPr>
      <xdr:spPr>
        <a:xfrm flipV="1">
          <a:off x="19545300" y="5936539"/>
          <a:ext cx="889000" cy="7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12091</xdr:rowOff>
    </xdr:from>
    <xdr:to>
      <xdr:col>107</xdr:col>
      <xdr:colOff>101600</xdr:colOff>
      <xdr:row>38</xdr:row>
      <xdr:rowOff>113691</xdr:rowOff>
    </xdr:to>
    <xdr:sp macro="" textlink="">
      <xdr:nvSpPr>
        <xdr:cNvPr id="753" name="フローチャート: 判断 752"/>
        <xdr:cNvSpPr/>
      </xdr:nvSpPr>
      <xdr:spPr>
        <a:xfrm>
          <a:off x="20383500" y="65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104818</xdr:rowOff>
    </xdr:from>
    <xdr:ext cx="378565" cy="259045"/>
    <xdr:sp macro="" textlink="">
      <xdr:nvSpPr>
        <xdr:cNvPr id="754" name="テキスト ボックス 753"/>
        <xdr:cNvSpPr txBox="1"/>
      </xdr:nvSpPr>
      <xdr:spPr>
        <a:xfrm>
          <a:off x="20245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100838</xdr:rowOff>
    </xdr:from>
    <xdr:to>
      <xdr:col>102</xdr:col>
      <xdr:colOff>114300</xdr:colOff>
      <xdr:row>38</xdr:row>
      <xdr:rowOff>139700</xdr:rowOff>
    </xdr:to>
    <xdr:cxnSp macro="">
      <xdr:nvCxnSpPr>
        <xdr:cNvPr id="755" name="直線コネクタ 754"/>
        <xdr:cNvCxnSpPr/>
      </xdr:nvCxnSpPr>
      <xdr:spPr>
        <a:xfrm>
          <a:off x="18656300" y="5244338"/>
          <a:ext cx="889000" cy="14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75184</xdr:rowOff>
    </xdr:from>
    <xdr:to>
      <xdr:col>102</xdr:col>
      <xdr:colOff>165100</xdr:colOff>
      <xdr:row>39</xdr:row>
      <xdr:rowOff>5334</xdr:rowOff>
    </xdr:to>
    <xdr:sp macro="" textlink="">
      <xdr:nvSpPr>
        <xdr:cNvPr id="756" name="フローチャート: 判断 755"/>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21861</xdr:rowOff>
    </xdr:from>
    <xdr:ext cx="313932" cy="259045"/>
    <xdr:sp macro="" textlink="">
      <xdr:nvSpPr>
        <xdr:cNvPr id="757" name="テキスト ボックス 756"/>
        <xdr:cNvSpPr txBox="1"/>
      </xdr:nvSpPr>
      <xdr:spPr>
        <a:xfrm>
          <a:off x="19388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8" name="フローチャート: 判断 757"/>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145051</xdr:rowOff>
    </xdr:from>
    <xdr:ext cx="313932" cy="259045"/>
    <xdr:sp macro="" textlink="">
      <xdr:nvSpPr>
        <xdr:cNvPr id="759" name="テキスト ボックス 758"/>
        <xdr:cNvSpPr txBox="1"/>
      </xdr:nvSpPr>
      <xdr:spPr>
        <a:xfrm>
          <a:off x="18499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33494</xdr:rowOff>
    </xdr:from>
    <xdr:ext cx="249299" cy="259045"/>
    <xdr:sp macro="" textlink="">
      <xdr:nvSpPr>
        <xdr:cNvPr id="766" name="諸支出金該当値テキスト"/>
        <xdr:cNvSpPr txBox="1"/>
      </xdr:nvSpPr>
      <xdr:spPr>
        <a:xfrm>
          <a:off x="22212300" y="6548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56439</xdr:rowOff>
    </xdr:from>
    <xdr:to>
      <xdr:col>107</xdr:col>
      <xdr:colOff>101600</xdr:colOff>
      <xdr:row>34</xdr:row>
      <xdr:rowOff>158039</xdr:rowOff>
    </xdr:to>
    <xdr:sp macro="" textlink="">
      <xdr:nvSpPr>
        <xdr:cNvPr id="769" name="楕円 768"/>
        <xdr:cNvSpPr/>
      </xdr:nvSpPr>
      <xdr:spPr>
        <a:xfrm>
          <a:off x="20383500" y="5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3116</xdr:rowOff>
    </xdr:from>
    <xdr:ext cx="469744" cy="259045"/>
    <xdr:sp macro="" textlink="">
      <xdr:nvSpPr>
        <xdr:cNvPr id="770" name="テキスト ボックス 769"/>
        <xdr:cNvSpPr txBox="1"/>
      </xdr:nvSpPr>
      <xdr:spPr>
        <a:xfrm>
          <a:off x="20199428" y="56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50038</xdr:rowOff>
    </xdr:from>
    <xdr:to>
      <xdr:col>98</xdr:col>
      <xdr:colOff>38100</xdr:colOff>
      <xdr:row>30</xdr:row>
      <xdr:rowOff>151638</xdr:rowOff>
    </xdr:to>
    <xdr:sp macro="" textlink="">
      <xdr:nvSpPr>
        <xdr:cNvPr id="773" name="楕円 772"/>
        <xdr:cNvSpPr/>
      </xdr:nvSpPr>
      <xdr:spPr>
        <a:xfrm>
          <a:off x="18605500" y="51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168165</xdr:rowOff>
    </xdr:from>
    <xdr:ext cx="469744" cy="259045"/>
    <xdr:sp macro="" textlink="">
      <xdr:nvSpPr>
        <xdr:cNvPr id="774" name="テキスト ボックス 773"/>
        <xdr:cNvSpPr txBox="1"/>
      </xdr:nvSpPr>
      <xdr:spPr>
        <a:xfrm>
          <a:off x="18421428" y="49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３４９，５０５円となっており、類似団体平均を大きく上回っている。これは平成２４年度から本格的に実施されている原発事故による放射性物質の除染事業によるものである。今後も除染関連事業の完了までは高い水準で推移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２３，６０８円となっており、類似団体平均を上回った。これは平成２９年度・３０年度の継続費で整備している新たな防災行政情報配信システムのためである。今後は新総合計画及び公共施設等総合管理計画に基づき、事業の厳選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では県支出金及び地方交付税の減により、決算額で４，１１３百万円の減となった一方で、歳出では物件費、扶助費等の増により３，４５８百万円の減にとどまったことから、歳入歳出差引額は６５５百万円の減に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黒字であるが、実質単年度収支については年度末決算見込額から予定していた財政調整基金繰入の一部を見送ったこと、更には前年度繰越金をもとに減債基金への積み立てを行ったことから赤字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各会計とも赤字額は生じておらず、今後も安定的に推移するものと思われる。今後も収支バランスを意識しながら、更なる経常経費の削減と新総合計画による事業の厳選に努める。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42828498</v>
      </c>
      <c r="BO4" s="410"/>
      <c r="BP4" s="410"/>
      <c r="BQ4" s="410"/>
      <c r="BR4" s="410"/>
      <c r="BS4" s="410"/>
      <c r="BT4" s="410"/>
      <c r="BU4" s="411"/>
      <c r="BV4" s="409">
        <v>46941874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6.1</v>
      </c>
      <c r="CU4" s="416"/>
      <c r="CV4" s="416"/>
      <c r="CW4" s="416"/>
      <c r="CX4" s="416"/>
      <c r="CY4" s="416"/>
      <c r="CZ4" s="416"/>
      <c r="DA4" s="417"/>
      <c r="DB4" s="415">
        <v>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41341189</v>
      </c>
      <c r="BO5" s="447"/>
      <c r="BP5" s="447"/>
      <c r="BQ5" s="447"/>
      <c r="BR5" s="447"/>
      <c r="BS5" s="447"/>
      <c r="BT5" s="447"/>
      <c r="BU5" s="448"/>
      <c r="BV5" s="446">
        <v>44799562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92.2</v>
      </c>
      <c r="CU5" s="444"/>
      <c r="CV5" s="444"/>
      <c r="CW5" s="444"/>
      <c r="CX5" s="444"/>
      <c r="CY5" s="444"/>
      <c r="CZ5" s="444"/>
      <c r="DA5" s="445"/>
      <c r="DB5" s="443">
        <v>90.8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1487309</v>
      </c>
      <c r="BO6" s="447"/>
      <c r="BP6" s="447"/>
      <c r="BQ6" s="447"/>
      <c r="BR6" s="447"/>
      <c r="BS6" s="447"/>
      <c r="BT6" s="447"/>
      <c r="BU6" s="448"/>
      <c r="BV6" s="446">
        <v>2142312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458176</v>
      </c>
      <c r="BO7" s="447"/>
      <c r="BP7" s="447"/>
      <c r="BQ7" s="447"/>
      <c r="BR7" s="447"/>
      <c r="BS7" s="447"/>
      <c r="BT7" s="447"/>
      <c r="BU7" s="448"/>
      <c r="BV7" s="446">
        <v>584327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16996641</v>
      </c>
      <c r="CU7" s="447"/>
      <c r="CV7" s="447"/>
      <c r="CW7" s="447"/>
      <c r="CX7" s="447"/>
      <c r="CY7" s="447"/>
      <c r="CZ7" s="447"/>
      <c r="DA7" s="448"/>
      <c r="DB7" s="446">
        <v>17232911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1029133</v>
      </c>
      <c r="BO8" s="447"/>
      <c r="BP8" s="447"/>
      <c r="BQ8" s="447"/>
      <c r="BR8" s="447"/>
      <c r="BS8" s="447"/>
      <c r="BT8" s="447"/>
      <c r="BU8" s="448"/>
      <c r="BV8" s="446">
        <v>1557985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58162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-528852</v>
      </c>
      <c r="BO9" s="447"/>
      <c r="BP9" s="447"/>
      <c r="BQ9" s="447"/>
      <c r="BR9" s="447"/>
      <c r="BS9" s="447"/>
      <c r="BT9" s="447"/>
      <c r="BU9" s="448"/>
      <c r="BV9" s="446">
        <v>-208802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59871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391342</v>
      </c>
      <c r="BO10" s="447"/>
      <c r="BP10" s="447"/>
      <c r="BQ10" s="447"/>
      <c r="BR10" s="447"/>
      <c r="BS10" s="447"/>
      <c r="BT10" s="447"/>
      <c r="BU10" s="448"/>
      <c r="BV10" s="446">
        <v>400823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55558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300000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55234</v>
      </c>
      <c r="S13" s="528"/>
      <c r="T13" s="528"/>
      <c r="U13" s="528"/>
      <c r="V13" s="529"/>
      <c r="W13" s="462" t="s">
        <v>134</v>
      </c>
      <c r="X13" s="463"/>
      <c r="Y13" s="463"/>
      <c r="Z13" s="463"/>
      <c r="AA13" s="463"/>
      <c r="AB13" s="453"/>
      <c r="AC13" s="497">
        <v>2462</v>
      </c>
      <c r="AD13" s="498"/>
      <c r="AE13" s="498"/>
      <c r="AF13" s="498"/>
      <c r="AG13" s="537"/>
      <c r="AH13" s="497">
        <v>2701</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-637510</v>
      </c>
      <c r="BO13" s="447"/>
      <c r="BP13" s="447"/>
      <c r="BQ13" s="447"/>
      <c r="BR13" s="447"/>
      <c r="BS13" s="447"/>
      <c r="BT13" s="447"/>
      <c r="BU13" s="448"/>
      <c r="BV13" s="446">
        <v>-107979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10.9</v>
      </c>
      <c r="CU13" s="444"/>
      <c r="CV13" s="444"/>
      <c r="CW13" s="444"/>
      <c r="CX13" s="444"/>
      <c r="CY13" s="444"/>
      <c r="CZ13" s="444"/>
      <c r="DA13" s="445"/>
      <c r="DB13" s="443">
        <v>11.6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56273</v>
      </c>
      <c r="S14" s="528"/>
      <c r="T14" s="528"/>
      <c r="U14" s="528"/>
      <c r="V14" s="529"/>
      <c r="W14" s="436"/>
      <c r="X14" s="437"/>
      <c r="Y14" s="437"/>
      <c r="Z14" s="437"/>
      <c r="AA14" s="437"/>
      <c r="AB14" s="426"/>
      <c r="AC14" s="530">
        <v>8.5</v>
      </c>
      <c r="AD14" s="531"/>
      <c r="AE14" s="531"/>
      <c r="AF14" s="531"/>
      <c r="AG14" s="532"/>
      <c r="AH14" s="530">
        <v>9.6999999999999993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56.9</v>
      </c>
      <c r="CU14" s="542"/>
      <c r="CV14" s="542"/>
      <c r="CW14" s="542"/>
      <c r="CX14" s="542"/>
      <c r="CY14" s="542"/>
      <c r="CZ14" s="542"/>
      <c r="DA14" s="543"/>
      <c r="DB14" s="541">
        <v>64.099999999999994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55965</v>
      </c>
      <c r="S15" s="528"/>
      <c r="T15" s="528"/>
      <c r="U15" s="528"/>
      <c r="V15" s="529"/>
      <c r="W15" s="462" t="s">
        <v>142</v>
      </c>
      <c r="X15" s="463"/>
      <c r="Y15" s="463"/>
      <c r="Z15" s="463"/>
      <c r="AA15" s="463"/>
      <c r="AB15" s="453"/>
      <c r="AC15" s="497">
        <v>10573</v>
      </c>
      <c r="AD15" s="498"/>
      <c r="AE15" s="498"/>
      <c r="AF15" s="498"/>
      <c r="AG15" s="537"/>
      <c r="AH15" s="497">
        <v>10343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6138634</v>
      </c>
      <c r="BO15" s="410"/>
      <c r="BP15" s="410"/>
      <c r="BQ15" s="410"/>
      <c r="BR15" s="410"/>
      <c r="BS15" s="410"/>
      <c r="BT15" s="410"/>
      <c r="BU15" s="411"/>
      <c r="BV15" s="409">
        <v>6060846</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36.6</v>
      </c>
      <c r="AD16" s="531"/>
      <c r="AE16" s="531"/>
      <c r="AF16" s="531"/>
      <c r="AG16" s="532"/>
      <c r="AH16" s="530">
        <v>37.200000000000003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13805181</v>
      </c>
      <c r="BO16" s="447"/>
      <c r="BP16" s="447"/>
      <c r="BQ16" s="447"/>
      <c r="BR16" s="447"/>
      <c r="BS16" s="447"/>
      <c r="BT16" s="447"/>
      <c r="BU16" s="448"/>
      <c r="BV16" s="446">
        <v>13757014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15848</v>
      </c>
      <c r="AD17" s="498"/>
      <c r="AE17" s="498"/>
      <c r="AF17" s="498"/>
      <c r="AG17" s="537"/>
      <c r="AH17" s="497">
        <v>14789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7732156</v>
      </c>
      <c r="BO17" s="447"/>
      <c r="BP17" s="447"/>
      <c r="BQ17" s="447"/>
      <c r="BR17" s="447"/>
      <c r="BS17" s="447"/>
      <c r="BT17" s="447"/>
      <c r="BU17" s="448"/>
      <c r="BV17" s="446">
        <v>7619871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344.42</v>
      </c>
      <c r="M18" s="559"/>
      <c r="N18" s="559"/>
      <c r="O18" s="559"/>
      <c r="P18" s="559"/>
      <c r="Q18" s="559"/>
      <c r="R18" s="560"/>
      <c r="S18" s="560"/>
      <c r="T18" s="560"/>
      <c r="U18" s="560"/>
      <c r="V18" s="561"/>
      <c r="W18" s="464"/>
      <c r="X18" s="465"/>
      <c r="Y18" s="465"/>
      <c r="Z18" s="465"/>
      <c r="AA18" s="465"/>
      <c r="AB18" s="456"/>
      <c r="AC18" s="562">
        <v>54.9</v>
      </c>
      <c r="AD18" s="563"/>
      <c r="AE18" s="563"/>
      <c r="AF18" s="563"/>
      <c r="AG18" s="564"/>
      <c r="AH18" s="562">
        <v>53.1</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15861581</v>
      </c>
      <c r="BO18" s="447"/>
      <c r="BP18" s="447"/>
      <c r="BQ18" s="447"/>
      <c r="BR18" s="447"/>
      <c r="BS18" s="447"/>
      <c r="BT18" s="447"/>
      <c r="BU18" s="448"/>
      <c r="BV18" s="446">
        <v>15795657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169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20615029</v>
      </c>
      <c r="BO19" s="447"/>
      <c r="BP19" s="447"/>
      <c r="BQ19" s="447"/>
      <c r="BR19" s="447"/>
      <c r="BS19" s="447"/>
      <c r="BT19" s="447"/>
      <c r="BU19" s="448"/>
      <c r="BV19" s="446">
        <v>21441680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19810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32611542</v>
      </c>
      <c r="BO23" s="447"/>
      <c r="BP23" s="447"/>
      <c r="BQ23" s="447"/>
      <c r="BR23" s="447"/>
      <c r="BS23" s="447"/>
      <c r="BT23" s="447"/>
      <c r="BU23" s="448"/>
      <c r="BV23" s="446">
        <v>32618848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9700</v>
      </c>
      <c r="R24" s="498"/>
      <c r="S24" s="498"/>
      <c r="T24" s="498"/>
      <c r="U24" s="498"/>
      <c r="V24" s="537"/>
      <c r="W24" s="596"/>
      <c r="X24" s="584"/>
      <c r="Y24" s="585"/>
      <c r="Z24" s="496" t="s">
        <v>166</v>
      </c>
      <c r="AA24" s="476"/>
      <c r="AB24" s="476"/>
      <c r="AC24" s="476"/>
      <c r="AD24" s="476"/>
      <c r="AE24" s="476"/>
      <c r="AF24" s="476"/>
      <c r="AG24" s="477"/>
      <c r="AH24" s="497">
        <v>423</v>
      </c>
      <c r="AI24" s="498"/>
      <c r="AJ24" s="498"/>
      <c r="AK24" s="498"/>
      <c r="AL24" s="537"/>
      <c r="AM24" s="497">
        <v>1341333</v>
      </c>
      <c r="AN24" s="498"/>
      <c r="AO24" s="498"/>
      <c r="AP24" s="498"/>
      <c r="AQ24" s="498"/>
      <c r="AR24" s="537"/>
      <c r="AS24" s="497">
        <v>3171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19962744</v>
      </c>
      <c r="BO24" s="447"/>
      <c r="BP24" s="447"/>
      <c r="BQ24" s="447"/>
      <c r="BR24" s="447"/>
      <c r="BS24" s="447"/>
      <c r="BT24" s="447"/>
      <c r="BU24" s="448"/>
      <c r="BV24" s="446">
        <v>20843664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7750</v>
      </c>
      <c r="R25" s="498"/>
      <c r="S25" s="498"/>
      <c r="T25" s="498"/>
      <c r="U25" s="498"/>
      <c r="V25" s="537"/>
      <c r="W25" s="596"/>
      <c r="X25" s="584"/>
      <c r="Y25" s="585"/>
      <c r="Z25" s="496" t="s">
        <v>169</v>
      </c>
      <c r="AA25" s="476"/>
      <c r="AB25" s="476"/>
      <c r="AC25" s="476"/>
      <c r="AD25" s="476"/>
      <c r="AE25" s="476"/>
      <c r="AF25" s="476"/>
      <c r="AG25" s="477"/>
      <c r="AH25" s="497" t="s">
        <v>124</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3087490</v>
      </c>
      <c r="BO25" s="410"/>
      <c r="BP25" s="410"/>
      <c r="BQ25" s="410"/>
      <c r="BR25" s="410"/>
      <c r="BS25" s="410"/>
      <c r="BT25" s="410"/>
      <c r="BU25" s="411"/>
      <c r="BV25" s="409">
        <v>3281305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7300</v>
      </c>
      <c r="R26" s="498"/>
      <c r="S26" s="498"/>
      <c r="T26" s="498"/>
      <c r="U26" s="498"/>
      <c r="V26" s="537"/>
      <c r="W26" s="596"/>
      <c r="X26" s="584"/>
      <c r="Y26" s="585"/>
      <c r="Z26" s="496" t="s">
        <v>173</v>
      </c>
      <c r="AA26" s="606"/>
      <c r="AB26" s="606"/>
      <c r="AC26" s="606"/>
      <c r="AD26" s="606"/>
      <c r="AE26" s="606"/>
      <c r="AF26" s="606"/>
      <c r="AG26" s="607"/>
      <c r="AH26" s="497">
        <v>12</v>
      </c>
      <c r="AI26" s="498"/>
      <c r="AJ26" s="498"/>
      <c r="AK26" s="498"/>
      <c r="AL26" s="537"/>
      <c r="AM26" s="497">
        <v>40908</v>
      </c>
      <c r="AN26" s="498"/>
      <c r="AO26" s="498"/>
      <c r="AP26" s="498"/>
      <c r="AQ26" s="498"/>
      <c r="AR26" s="537"/>
      <c r="AS26" s="497">
        <v>3409</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4450</v>
      </c>
      <c r="R27" s="498"/>
      <c r="S27" s="498"/>
      <c r="T27" s="498"/>
      <c r="U27" s="498"/>
      <c r="V27" s="537"/>
      <c r="W27" s="596"/>
      <c r="X27" s="584"/>
      <c r="Y27" s="585"/>
      <c r="Z27" s="496" t="s">
        <v>176</v>
      </c>
      <c r="AA27" s="476"/>
      <c r="AB27" s="476"/>
      <c r="AC27" s="476"/>
      <c r="AD27" s="476"/>
      <c r="AE27" s="476"/>
      <c r="AF27" s="476"/>
      <c r="AG27" s="477"/>
      <c r="AH27" s="497">
        <v>37</v>
      </c>
      <c r="AI27" s="498"/>
      <c r="AJ27" s="498"/>
      <c r="AK27" s="498"/>
      <c r="AL27" s="537"/>
      <c r="AM27" s="497">
        <v>115026</v>
      </c>
      <c r="AN27" s="498"/>
      <c r="AO27" s="498"/>
      <c r="AP27" s="498"/>
      <c r="AQ27" s="498"/>
      <c r="AR27" s="537"/>
      <c r="AS27" s="497">
        <v>3109</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1303273</v>
      </c>
      <c r="BO27" s="620"/>
      <c r="BP27" s="620"/>
      <c r="BQ27" s="620"/>
      <c r="BR27" s="620"/>
      <c r="BS27" s="620"/>
      <c r="BT27" s="620"/>
      <c r="BU27" s="621"/>
      <c r="BV27" s="619">
        <v>1302651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3950</v>
      </c>
      <c r="R28" s="498"/>
      <c r="S28" s="498"/>
      <c r="T28" s="498"/>
      <c r="U28" s="498"/>
      <c r="V28" s="537"/>
      <c r="W28" s="596"/>
      <c r="X28" s="584"/>
      <c r="Y28" s="585"/>
      <c r="Z28" s="496" t="s">
        <v>179</v>
      </c>
      <c r="AA28" s="476"/>
      <c r="AB28" s="476"/>
      <c r="AC28" s="476"/>
      <c r="AD28" s="476"/>
      <c r="AE28" s="476"/>
      <c r="AF28" s="476"/>
      <c r="AG28" s="477"/>
      <c r="AH28" s="497" t="s">
        <v>124</v>
      </c>
      <c r="AI28" s="498"/>
      <c r="AJ28" s="498"/>
      <c r="AK28" s="498"/>
      <c r="AL28" s="537"/>
      <c r="AM28" s="497" t="s">
        <v>170</v>
      </c>
      <c r="AN28" s="498"/>
      <c r="AO28" s="498"/>
      <c r="AP28" s="498"/>
      <c r="AQ28" s="498"/>
      <c r="AR28" s="537"/>
      <c r="AS28" s="497" t="s">
        <v>170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3846887</v>
      </c>
      <c r="BO28" s="410"/>
      <c r="BP28" s="410"/>
      <c r="BQ28" s="410"/>
      <c r="BR28" s="410"/>
      <c r="BS28" s="410"/>
      <c r="BT28" s="410"/>
      <c r="BU28" s="411"/>
      <c r="BV28" s="409">
        <v>3955545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24</v>
      </c>
      <c r="M29" s="498"/>
      <c r="N29" s="498"/>
      <c r="O29" s="498"/>
      <c r="P29" s="537"/>
      <c r="Q29" s="497">
        <v>3750</v>
      </c>
      <c r="R29" s="498"/>
      <c r="S29" s="498"/>
      <c r="T29" s="498"/>
      <c r="U29" s="498"/>
      <c r="V29" s="537"/>
      <c r="W29" s="597"/>
      <c r="X29" s="598"/>
      <c r="Y29" s="599"/>
      <c r="Z29" s="496" t="s">
        <v>182</v>
      </c>
      <c r="AA29" s="476"/>
      <c r="AB29" s="476"/>
      <c r="AC29" s="476"/>
      <c r="AD29" s="476"/>
      <c r="AE29" s="476"/>
      <c r="AF29" s="476"/>
      <c r="AG29" s="477"/>
      <c r="AH29" s="497">
        <v>460</v>
      </c>
      <c r="AI29" s="498"/>
      <c r="AJ29" s="498"/>
      <c r="AK29" s="498"/>
      <c r="AL29" s="537"/>
      <c r="AM29" s="497">
        <v>1456359</v>
      </c>
      <c r="AN29" s="498"/>
      <c r="AO29" s="498"/>
      <c r="AP29" s="498"/>
      <c r="AQ29" s="498"/>
      <c r="AR29" s="537"/>
      <c r="AS29" s="497">
        <v>3166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2226219</v>
      </c>
      <c r="BO29" s="447"/>
      <c r="BP29" s="447"/>
      <c r="BQ29" s="447"/>
      <c r="BR29" s="447"/>
      <c r="BS29" s="447"/>
      <c r="BT29" s="447"/>
      <c r="BU29" s="448"/>
      <c r="BV29" s="446">
        <v>1834107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2234192</v>
      </c>
      <c r="BO30" s="620"/>
      <c r="BP30" s="620"/>
      <c r="BQ30" s="620"/>
      <c r="BR30" s="620"/>
      <c r="BS30" s="620"/>
      <c r="BT30" s="620"/>
      <c r="BU30" s="621"/>
      <c r="BV30" s="619">
        <v>2220714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IF('各会計、関係団体の財政状況及び健全化判断比率'!B37="","",'各会計、関係団体の財政状況及び健全化判断比率'!B37)</f>
        <v>岩代簡易水道事業特別会計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安達地方広域行政組合（一般会計）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28</v>
      </c>
      <c r="CP34" s="632"/>
      <c r="CQ34" s="633" t="str">
        <f>IF('各会計、関係団体の財政状況及び健全化判断比率'!BS7="","",'各会計、関係団体の財政状況及び健全化判断比率'!BS7)</f>
        <v>安達地域農業振興公社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IF('各会計、関係団体の財政状況及び健全化判断比率'!B38="","",'各会計、関係団体の財政状況及び健全化判断比率'!B38)</f>
        <v>東和簡易水道事業特別会計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安達地方広域行政組合（地域振興事業特別会計）</v>
      </c>
      <c r="BZ35" s="633"/>
      <c r="CA35" s="633"/>
      <c r="CB35" s="633"/>
      <c r="CC35" s="633"/>
      <c r="CD35" s="633"/>
      <c r="CE35" s="633"/>
      <c r="CF35" s="633"/>
      <c r="CG35" s="633"/>
      <c r="CH35" s="633"/>
      <c r="CI35" s="633"/>
      <c r="CJ35" s="633"/>
      <c r="CK35" s="633"/>
      <c r="CL35" s="633"/>
      <c r="CM35" s="633"/>
      <c r="CN35" s="193"/>
      <c r="CO35" s="632">
        <f t="shared" ref="CO35:CO43" si="3">IF(CQ35="","",CO34+1)</f>
        <v>29</v>
      </c>
      <c r="CP35" s="632"/>
      <c r="CQ35" s="633" t="str">
        <f>IF('各会計、関係団体の財政状況及び健全化判断比率'!BS8="","",'各会計、関係団体の財政状況及び健全化判断比率'!BS8)</f>
        <v>二本松菊栄会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工業団地造成事業会計</v>
      </c>
      <c r="AP36" s="633"/>
      <c r="AQ36" s="633"/>
      <c r="AR36" s="633"/>
      <c r="AS36" s="633"/>
      <c r="AT36" s="633"/>
      <c r="AU36" s="633"/>
      <c r="AV36" s="633"/>
      <c r="AW36" s="633"/>
      <c r="AX36" s="633"/>
      <c r="AY36" s="633"/>
      <c r="AZ36" s="633"/>
      <c r="BA36" s="633"/>
      <c r="BB36" s="633"/>
      <c r="BC36" s="633"/>
      <c r="BD36" s="193"/>
      <c r="BE36" s="632">
        <f t="shared" si="1"/>
        <v>14</v>
      </c>
      <c r="BF36" s="632"/>
      <c r="BG36" s="633" t="str">
        <f>IF('各会計、関係団体の財政状況及び健全化判断比率'!B39="","",'各会計、関係団体の財政状況及び健全化判断比率'!B39)</f>
        <v>安達下水道事業特別会計</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福島県後期高齢者医療広域連合（一般会計）</v>
      </c>
      <c r="BZ36" s="633"/>
      <c r="CA36" s="633"/>
      <c r="CB36" s="633"/>
      <c r="CC36" s="633"/>
      <c r="CD36" s="633"/>
      <c r="CE36" s="633"/>
      <c r="CF36" s="633"/>
      <c r="CG36" s="633"/>
      <c r="CH36" s="633"/>
      <c r="CI36" s="633"/>
      <c r="CJ36" s="633"/>
      <c r="CK36" s="633"/>
      <c r="CL36" s="633"/>
      <c r="CM36" s="633"/>
      <c r="CN36" s="193"/>
      <c r="CO36" s="632">
        <f t="shared" si="3"/>
        <v>30</v>
      </c>
      <c r="CP36" s="632"/>
      <c r="CQ36" s="633" t="str">
        <f>IF('各会計、関係団体の財政状況及び健全化判断比率'!BS9="","",'各会計、関係団体の財政状況及び健全化判断比率'!BS9)</f>
        <v>二本松市振興公社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f t="shared" si="0"/>
        <v>11</v>
      </c>
      <c r="AN37" s="632"/>
      <c r="AO37" s="633" t="str">
        <f>IF('各会計、関係団体の財政状況及び健全化判断比率'!B36="","",'各会計、関係団体の財政状況及び健全化判断比率'!B36)</f>
        <v>宅地造成事業会計</v>
      </c>
      <c r="AP37" s="633"/>
      <c r="AQ37" s="633"/>
      <c r="AR37" s="633"/>
      <c r="AS37" s="633"/>
      <c r="AT37" s="633"/>
      <c r="AU37" s="633"/>
      <c r="AV37" s="633"/>
      <c r="AW37" s="633"/>
      <c r="AX37" s="633"/>
      <c r="AY37" s="633"/>
      <c r="AZ37" s="633"/>
      <c r="BA37" s="633"/>
      <c r="BB37" s="633"/>
      <c r="BC37" s="633"/>
      <c r="BD37" s="193"/>
      <c r="BE37" s="632">
        <f t="shared" si="1"/>
        <v>15</v>
      </c>
      <c r="BF37" s="632"/>
      <c r="BG37" s="633" t="str">
        <f>IF('各会計、関係団体の財政状況及び健全化判断比率'!B40="","",'各会計、関係団体の財政状況及び健全化判断比率'!B40)</f>
        <v>岩代下水道事業特別会計</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福島県後期高齢者医療広域連合（後期高齢者医療特別会計）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16</v>
      </c>
      <c r="BF38" s="632"/>
      <c r="BG38" s="633" t="str">
        <f>IF('各会計、関係団体の財政状況及び健全化判断比率'!B41="","",'各会計、関係団体の財政状況及び健全化判断比率'!B41)</f>
        <v>公設地方卸売市場特別会計</v>
      </c>
      <c r="BH38" s="633"/>
      <c r="BI38" s="633"/>
      <c r="BJ38" s="633"/>
      <c r="BK38" s="633"/>
      <c r="BL38" s="633"/>
      <c r="BM38" s="633"/>
      <c r="BN38" s="633"/>
      <c r="BO38" s="633"/>
      <c r="BP38" s="633"/>
      <c r="BQ38" s="633"/>
      <c r="BR38" s="633"/>
      <c r="BS38" s="633"/>
      <c r="BT38" s="633"/>
      <c r="BU38" s="633"/>
      <c r="BV38" s="193"/>
      <c r="BW38" s="632">
        <f t="shared" si="2"/>
        <v>22</v>
      </c>
      <c r="BX38" s="632"/>
      <c r="BY38" s="633" t="str">
        <f>IF('各会計、関係団体の財政状況及び健全化判断比率'!B72="","",'各会計、関係団体の財政状況及び健全化判断比率'!B72)</f>
        <v>福島県市民交通災害共済組合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17</v>
      </c>
      <c r="BF39" s="632"/>
      <c r="BG39" s="633" t="str">
        <f>IF('各会計、関係団体の財政状況及び健全化判断比率'!B42="","",'各会計、関係団体の財政状況及び健全化判断比率'!B42)</f>
        <v>佐勢ノ宮住宅団地造成事業特別会計</v>
      </c>
      <c r="BH39" s="633"/>
      <c r="BI39" s="633"/>
      <c r="BJ39" s="633"/>
      <c r="BK39" s="633"/>
      <c r="BL39" s="633"/>
      <c r="BM39" s="633"/>
      <c r="BN39" s="633"/>
      <c r="BO39" s="633"/>
      <c r="BP39" s="633"/>
      <c r="BQ39" s="633"/>
      <c r="BR39" s="633"/>
      <c r="BS39" s="633"/>
      <c r="BT39" s="633"/>
      <c r="BU39" s="633"/>
      <c r="BV39" s="193"/>
      <c r="BW39" s="632">
        <f t="shared" si="2"/>
        <v>23</v>
      </c>
      <c r="BX39" s="632"/>
      <c r="BY39" s="633" t="str">
        <f>IF('各会計、関係団体の財政状況及び健全化判断比率'!B73="","",'各会計、関係団体の財政状況及び健全化判断比率'!B73)</f>
        <v>福島県市町村総合事務組合（一般会計）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24</v>
      </c>
      <c r="BX40" s="632"/>
      <c r="BY40" s="633" t="str">
        <f>IF('各会計、関係団体の財政状況及び健全化判断比率'!B74="","",'各会計、関係団体の財政状況及び健全化判断比率'!B74)</f>
        <v>福島県市町村総合事務組合（消防補償等特別会計）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25</v>
      </c>
      <c r="BX41" s="632"/>
      <c r="BY41" s="633" t="str">
        <f>IF('各会計、関係団体の財政状況及び健全化判断比率'!B75="","",'各会計、関係団体の財政状況及び健全化判断比率'!B75)</f>
        <v>福島県市町村総合事務組合（消防賞じゅつ金特別会計）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26</v>
      </c>
      <c r="BX42" s="632"/>
      <c r="BY42" s="633" t="str">
        <f>IF('各会計、関係団体の財政状況及び健全化判断比率'!B76="","",'各会計、関係団体の財政状況及び健全化判断比率'!B76)</f>
        <v>福島県市町村総合事務組合（非常勤職員公務災害補償特別会計）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27</v>
      </c>
      <c r="BX43" s="632"/>
      <c r="BY43" s="633" t="str">
        <f>IF('各会計、関係団体の財政状況及び健全化判断比率'!B77="","",'各会計、関係団体の財政状況及び健全化判断比率'!B77)</f>
        <v>福島県市町村総合事務組合（自治会館管理特別会計）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MxsFq7DBO2QI0SGsOgSBK3OJ1kob6ewyevvoGQICIXNbfFIYcmbYmchAStk+RlxNVv3zVSM36Cd/nbxnTDDAQ==" saltValue="auDtyaBiTiqXeQWmwQtt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25" t="s">
        <v>585</v>
      </c>
      <c r="D34" s="1225"/>
      <c r="E34" s="1226"/>
      <c r="F34" s="32">
        <v>10.57</v>
      </c>
      <c r="G34" s="33">
        <v>11.66</v>
      </c>
      <c r="H34" s="33">
        <v>12.41</v>
      </c>
      <c r="I34" s="33">
        <v>13.72</v>
      </c>
      <c r="J34" s="34">
        <v>14.95</v>
      </c>
      <c r="K34" s="22"/>
      <c r="L34" s="22"/>
      <c r="M34" s="22"/>
      <c r="N34" s="22"/>
      <c r="O34" s="22"/>
      <c r="P34" s="22"/>
    </row>
    <row r="35" spans="1:16" ht="39" customHeight="1" x14ac:dyDescent="0.15">
      <c r="A35" s="22"/>
      <c r="B35" s="35"/>
      <c r="C35" s="1219" t="s">
        <v>586</v>
      </c>
      <c r="D35" s="1220"/>
      <c r="E35" s="1221"/>
      <c r="F35" s="36">
        <v>5.83</v>
      </c>
      <c r="G35" s="37">
        <v>3.44</v>
      </c>
      <c r="H35" s="37">
        <v>10.06</v>
      </c>
      <c r="I35" s="37">
        <v>9.0399999999999991</v>
      </c>
      <c r="J35" s="38">
        <v>6.05</v>
      </c>
      <c r="K35" s="22"/>
      <c r="L35" s="22"/>
      <c r="M35" s="22"/>
      <c r="N35" s="22"/>
      <c r="O35" s="22"/>
      <c r="P35" s="22"/>
    </row>
    <row r="36" spans="1:16" ht="39" customHeight="1" x14ac:dyDescent="0.15">
      <c r="A36" s="22"/>
      <c r="B36" s="35"/>
      <c r="C36" s="1219" t="s">
        <v>587</v>
      </c>
      <c r="D36" s="1220"/>
      <c r="E36" s="1221"/>
      <c r="F36" s="36">
        <v>7.26</v>
      </c>
      <c r="G36" s="37">
        <v>6.98</v>
      </c>
      <c r="H36" s="37">
        <v>6.49</v>
      </c>
      <c r="I36" s="37">
        <v>6.22</v>
      </c>
      <c r="J36" s="38">
        <v>5.78</v>
      </c>
      <c r="K36" s="22"/>
      <c r="L36" s="22"/>
      <c r="M36" s="22"/>
      <c r="N36" s="22"/>
      <c r="O36" s="22"/>
      <c r="P36" s="22"/>
    </row>
    <row r="37" spans="1:16" ht="39" customHeight="1" x14ac:dyDescent="0.15">
      <c r="A37" s="22"/>
      <c r="B37" s="35"/>
      <c r="C37" s="1219" t="s">
        <v>588</v>
      </c>
      <c r="D37" s="1220"/>
      <c r="E37" s="1221"/>
      <c r="F37" s="36">
        <v>1.67</v>
      </c>
      <c r="G37" s="37">
        <v>1.44</v>
      </c>
      <c r="H37" s="37">
        <v>1.65</v>
      </c>
      <c r="I37" s="37">
        <v>1.82</v>
      </c>
      <c r="J37" s="38">
        <v>2.69</v>
      </c>
      <c r="K37" s="22"/>
      <c r="L37" s="22"/>
      <c r="M37" s="22"/>
      <c r="N37" s="22"/>
      <c r="O37" s="22"/>
      <c r="P37" s="22"/>
    </row>
    <row r="38" spans="1:16" ht="39" customHeight="1" x14ac:dyDescent="0.15">
      <c r="A38" s="22"/>
      <c r="B38" s="35"/>
      <c r="C38" s="1219" t="s">
        <v>589</v>
      </c>
      <c r="D38" s="1220"/>
      <c r="E38" s="1221"/>
      <c r="F38" s="36">
        <v>0.86</v>
      </c>
      <c r="G38" s="37">
        <v>0.47</v>
      </c>
      <c r="H38" s="37">
        <v>0.84</v>
      </c>
      <c r="I38" s="37">
        <v>1.55</v>
      </c>
      <c r="J38" s="38">
        <v>1.39</v>
      </c>
      <c r="K38" s="22"/>
      <c r="L38" s="22"/>
      <c r="M38" s="22"/>
      <c r="N38" s="22"/>
      <c r="O38" s="22"/>
      <c r="P38" s="22"/>
    </row>
    <row r="39" spans="1:16" ht="39" customHeight="1" x14ac:dyDescent="0.15">
      <c r="A39" s="22"/>
      <c r="B39" s="35"/>
      <c r="C39" s="1219" t="s">
        <v>590</v>
      </c>
      <c r="D39" s="1220"/>
      <c r="E39" s="1221"/>
      <c r="F39" s="36">
        <v>0.33</v>
      </c>
      <c r="G39" s="37">
        <v>0.28000000000000003</v>
      </c>
      <c r="H39" s="37">
        <v>0.22</v>
      </c>
      <c r="I39" s="37">
        <v>0.18</v>
      </c>
      <c r="J39" s="38">
        <v>0.15</v>
      </c>
      <c r="K39" s="22"/>
      <c r="L39" s="22"/>
      <c r="M39" s="22"/>
      <c r="N39" s="22"/>
      <c r="O39" s="22"/>
      <c r="P39" s="22"/>
    </row>
    <row r="40" spans="1:16" ht="39" customHeight="1" x14ac:dyDescent="0.15">
      <c r="A40" s="22"/>
      <c r="B40" s="35"/>
      <c r="C40" s="1219" t="s">
        <v>591</v>
      </c>
      <c r="D40" s="1220"/>
      <c r="E40" s="1221"/>
      <c r="F40" s="36">
        <v>0.04</v>
      </c>
      <c r="G40" s="37">
        <v>0.04</v>
      </c>
      <c r="H40" s="37">
        <v>0.08</v>
      </c>
      <c r="I40" s="37">
        <v>0.12</v>
      </c>
      <c r="J40" s="38">
        <v>0.1</v>
      </c>
      <c r="K40" s="22"/>
      <c r="L40" s="22"/>
      <c r="M40" s="22"/>
      <c r="N40" s="22"/>
      <c r="O40" s="22"/>
      <c r="P40" s="22"/>
    </row>
    <row r="41" spans="1:16" ht="39" customHeight="1" x14ac:dyDescent="0.15">
      <c r="A41" s="22"/>
      <c r="B41" s="35"/>
      <c r="C41" s="1219" t="s">
        <v>592</v>
      </c>
      <c r="D41" s="1220"/>
      <c r="E41" s="1221"/>
      <c r="F41" s="36">
        <v>0</v>
      </c>
      <c r="G41" s="37">
        <v>0</v>
      </c>
      <c r="H41" s="37">
        <v>0.01</v>
      </c>
      <c r="I41" s="37">
        <v>0.01</v>
      </c>
      <c r="J41" s="38">
        <v>0.01</v>
      </c>
      <c r="K41" s="22"/>
      <c r="L41" s="22"/>
      <c r="M41" s="22"/>
      <c r="N41" s="22"/>
      <c r="O41" s="22"/>
      <c r="P41" s="22"/>
    </row>
    <row r="42" spans="1:16" ht="39" customHeight="1" x14ac:dyDescent="0.15">
      <c r="A42" s="22"/>
      <c r="B42" s="39"/>
      <c r="C42" s="1219" t="s">
        <v>593</v>
      </c>
      <c r="D42" s="1220"/>
      <c r="E42" s="1221"/>
      <c r="F42" s="36" t="s">
        <v>534</v>
      </c>
      <c r="G42" s="37" t="s">
        <v>534</v>
      </c>
      <c r="H42" s="37" t="s">
        <v>534</v>
      </c>
      <c r="I42" s="37" t="s">
        <v>534</v>
      </c>
      <c r="J42" s="38" t="s">
        <v>534</v>
      </c>
      <c r="K42" s="22"/>
      <c r="L42" s="22"/>
      <c r="M42" s="22"/>
      <c r="N42" s="22"/>
      <c r="O42" s="22"/>
      <c r="P42" s="22"/>
    </row>
    <row r="43" spans="1:16" ht="39" customHeight="1" thickBot="1" x14ac:dyDescent="0.2">
      <c r="A43" s="22"/>
      <c r="B43" s="40"/>
      <c r="C43" s="1222" t="s">
        <v>594</v>
      </c>
      <c r="D43" s="1223"/>
      <c r="E43" s="1224"/>
      <c r="F43" s="41">
        <v>2.14</v>
      </c>
      <c r="G43" s="42">
        <v>0.04</v>
      </c>
      <c r="H43" s="42">
        <v>0.05</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EggW8PPmAhPznZ6mXUMo65wJ3mIoV1xFGPnqjePfCoX4zeEf6xgtGOc9F6QboX51VfvCZTO+vRt0ca0J+WHCQ==" saltValue="lbsDG0scN7VBhwX7o+s7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2819</v>
      </c>
      <c r="L45" s="60">
        <v>3124</v>
      </c>
      <c r="M45" s="60">
        <v>3111</v>
      </c>
      <c r="N45" s="60">
        <v>3107</v>
      </c>
      <c r="O45" s="61">
        <v>3029</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534</v>
      </c>
      <c r="L46" s="64" t="s">
        <v>534</v>
      </c>
      <c r="M46" s="64" t="s">
        <v>534</v>
      </c>
      <c r="N46" s="64" t="s">
        <v>534</v>
      </c>
      <c r="O46" s="65" t="s">
        <v>534</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534</v>
      </c>
      <c r="L47" s="64" t="s">
        <v>534</v>
      </c>
      <c r="M47" s="64" t="s">
        <v>534</v>
      </c>
      <c r="N47" s="64" t="s">
        <v>534</v>
      </c>
      <c r="O47" s="65" t="s">
        <v>534</v>
      </c>
      <c r="P47" s="48"/>
      <c r="Q47" s="48"/>
      <c r="R47" s="48"/>
      <c r="S47" s="48"/>
      <c r="T47" s="48"/>
      <c r="U47" s="48"/>
    </row>
    <row r="48" spans="1:21" ht="30.75" customHeight="1" x14ac:dyDescent="0.15">
      <c r="A48" s="48"/>
      <c r="B48" s="1237"/>
      <c r="C48" s="1238"/>
      <c r="D48" s="62"/>
      <c r="E48" s="1229" t="s">
        <v>15</v>
      </c>
      <c r="F48" s="1229"/>
      <c r="G48" s="1229"/>
      <c r="H48" s="1229"/>
      <c r="I48" s="1229"/>
      <c r="J48" s="1230"/>
      <c r="K48" s="63">
        <v>712</v>
      </c>
      <c r="L48" s="64">
        <v>656</v>
      </c>
      <c r="M48" s="64">
        <v>638</v>
      </c>
      <c r="N48" s="64">
        <v>642</v>
      </c>
      <c r="O48" s="65">
        <v>610</v>
      </c>
      <c r="P48" s="48"/>
      <c r="Q48" s="48"/>
      <c r="R48" s="48"/>
      <c r="S48" s="48"/>
      <c r="T48" s="48"/>
      <c r="U48" s="48"/>
    </row>
    <row r="49" spans="1:21" ht="30.75" customHeight="1" x14ac:dyDescent="0.15">
      <c r="A49" s="48"/>
      <c r="B49" s="1237"/>
      <c r="C49" s="1238"/>
      <c r="D49" s="62"/>
      <c r="E49" s="1229" t="s">
        <v>16</v>
      </c>
      <c r="F49" s="1229"/>
      <c r="G49" s="1229"/>
      <c r="H49" s="1229"/>
      <c r="I49" s="1229"/>
      <c r="J49" s="1230"/>
      <c r="K49" s="63">
        <v>686</v>
      </c>
      <c r="L49" s="64">
        <v>622</v>
      </c>
      <c r="M49" s="64">
        <v>543</v>
      </c>
      <c r="N49" s="64">
        <v>532</v>
      </c>
      <c r="O49" s="65">
        <v>465</v>
      </c>
      <c r="P49" s="48"/>
      <c r="Q49" s="48"/>
      <c r="R49" s="48"/>
      <c r="S49" s="48"/>
      <c r="T49" s="48"/>
      <c r="U49" s="48"/>
    </row>
    <row r="50" spans="1:21" ht="30.75" customHeight="1" x14ac:dyDescent="0.15">
      <c r="A50" s="48"/>
      <c r="B50" s="1237"/>
      <c r="C50" s="1238"/>
      <c r="D50" s="62"/>
      <c r="E50" s="1229" t="s">
        <v>17</v>
      </c>
      <c r="F50" s="1229"/>
      <c r="G50" s="1229"/>
      <c r="H50" s="1229"/>
      <c r="I50" s="1229"/>
      <c r="J50" s="1230"/>
      <c r="K50" s="63">
        <v>365</v>
      </c>
      <c r="L50" s="64">
        <v>361</v>
      </c>
      <c r="M50" s="64">
        <v>396</v>
      </c>
      <c r="N50" s="64">
        <v>312</v>
      </c>
      <c r="O50" s="65">
        <v>308</v>
      </c>
      <c r="P50" s="48"/>
      <c r="Q50" s="48"/>
      <c r="R50" s="48"/>
      <c r="S50" s="48"/>
      <c r="T50" s="48"/>
      <c r="U50" s="48"/>
    </row>
    <row r="51" spans="1:21" ht="30.75" customHeight="1" x14ac:dyDescent="0.15">
      <c r="A51" s="48"/>
      <c r="B51" s="1239"/>
      <c r="C51" s="1240"/>
      <c r="D51" s="66"/>
      <c r="E51" s="1229" t="s">
        <v>18</v>
      </c>
      <c r="F51" s="1229"/>
      <c r="G51" s="1229"/>
      <c r="H51" s="1229"/>
      <c r="I51" s="1229"/>
      <c r="J51" s="1230"/>
      <c r="K51" s="63">
        <v>1</v>
      </c>
      <c r="L51" s="64">
        <v>1</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2759</v>
      </c>
      <c r="L52" s="64">
        <v>2988</v>
      </c>
      <c r="M52" s="64">
        <v>2990</v>
      </c>
      <c r="N52" s="64">
        <v>3052</v>
      </c>
      <c r="O52" s="65">
        <v>2958</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1824</v>
      </c>
      <c r="L53" s="69">
        <v>1776</v>
      </c>
      <c r="M53" s="69">
        <v>1698</v>
      </c>
      <c r="N53" s="69">
        <v>1541</v>
      </c>
      <c r="O53" s="70">
        <v>1454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W5PwIWC3UjoMX/pQCiIO1w77zROaBfXFXOJ3eQ6xhRciOmFurx3CaXToJ11MRrYgTTGOWhtSsc2LRtNu0iiVQ==" saltValue="v8DHgtUEnNAFFu1jrNZD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576</v>
      </c>
      <c r="J40" s="79" t="s">
        <v>577</v>
      </c>
      <c r="K40" s="79" t="s">
        <v>578</v>
      </c>
      <c r="L40" s="79" t="s">
        <v>579</v>
      </c>
      <c r="M40" s="80" t="s">
        <v>580</v>
      </c>
    </row>
    <row r="41" spans="2:13" ht="27.75" customHeight="1" x14ac:dyDescent="0.15">
      <c r="B41" s="1243" t="s">
        <v>24</v>
      </c>
      <c r="C41" s="1244"/>
      <c r="D41" s="81"/>
      <c r="E41" s="1249" t="s">
        <v>25</v>
      </c>
      <c r="F41" s="1249"/>
      <c r="G41" s="1249"/>
      <c r="H41" s="1250"/>
      <c r="I41" s="82">
        <v>30847</v>
      </c>
      <c r="J41" s="83">
        <v>30905</v>
      </c>
      <c r="K41" s="83">
        <v>33012</v>
      </c>
      <c r="L41" s="83">
        <v>32953</v>
      </c>
      <c r="M41" s="84">
        <v>32931</v>
      </c>
    </row>
    <row r="42" spans="2:13" ht="27.75" customHeight="1" x14ac:dyDescent="0.15">
      <c r="B42" s="1245"/>
      <c r="C42" s="1246"/>
      <c r="D42" s="85"/>
      <c r="E42" s="1251" t="s">
        <v>26</v>
      </c>
      <c r="F42" s="1251"/>
      <c r="G42" s="1251"/>
      <c r="H42" s="1252"/>
      <c r="I42" s="86">
        <v>2187</v>
      </c>
      <c r="J42" s="87">
        <v>1884</v>
      </c>
      <c r="K42" s="87">
        <v>1620</v>
      </c>
      <c r="L42" s="87">
        <v>1332</v>
      </c>
      <c r="M42" s="88">
        <v>1141</v>
      </c>
    </row>
    <row r="43" spans="2:13" ht="27.75" customHeight="1" x14ac:dyDescent="0.15">
      <c r="B43" s="1245"/>
      <c r="C43" s="1246"/>
      <c r="D43" s="85"/>
      <c r="E43" s="1251" t="s">
        <v>27</v>
      </c>
      <c r="F43" s="1251"/>
      <c r="G43" s="1251"/>
      <c r="H43" s="1252"/>
      <c r="I43" s="86">
        <v>9755</v>
      </c>
      <c r="J43" s="87">
        <v>9257</v>
      </c>
      <c r="K43" s="87">
        <v>8878</v>
      </c>
      <c r="L43" s="87">
        <v>8714</v>
      </c>
      <c r="M43" s="88">
        <v>8394</v>
      </c>
    </row>
    <row r="44" spans="2:13" ht="27.75" customHeight="1" x14ac:dyDescent="0.15">
      <c r="B44" s="1245"/>
      <c r="C44" s="1246"/>
      <c r="D44" s="85"/>
      <c r="E44" s="1251" t="s">
        <v>28</v>
      </c>
      <c r="F44" s="1251"/>
      <c r="G44" s="1251"/>
      <c r="H44" s="1252"/>
      <c r="I44" s="86">
        <v>2697</v>
      </c>
      <c r="J44" s="87">
        <v>2811</v>
      </c>
      <c r="K44" s="87">
        <v>2273</v>
      </c>
      <c r="L44" s="87">
        <v>1783</v>
      </c>
      <c r="M44" s="88">
        <v>1343</v>
      </c>
    </row>
    <row r="45" spans="2:13" ht="27.75" customHeight="1" x14ac:dyDescent="0.15">
      <c r="B45" s="1245"/>
      <c r="C45" s="1246"/>
      <c r="D45" s="85"/>
      <c r="E45" s="1251" t="s">
        <v>29</v>
      </c>
      <c r="F45" s="1251"/>
      <c r="G45" s="1251"/>
      <c r="H45" s="1252"/>
      <c r="I45" s="86">
        <v>4867</v>
      </c>
      <c r="J45" s="87">
        <v>4496</v>
      </c>
      <c r="K45" s="87">
        <v>4140</v>
      </c>
      <c r="L45" s="87">
        <v>4115</v>
      </c>
      <c r="M45" s="88">
        <v>4041</v>
      </c>
    </row>
    <row r="46" spans="2:13" ht="27.75" customHeight="1" x14ac:dyDescent="0.15">
      <c r="B46" s="1245"/>
      <c r="C46" s="1246"/>
      <c r="D46" s="89"/>
      <c r="E46" s="1251" t="s">
        <v>30</v>
      </c>
      <c r="F46" s="1251"/>
      <c r="G46" s="1251"/>
      <c r="H46" s="1252"/>
      <c r="I46" s="86" t="s">
        <v>534</v>
      </c>
      <c r="J46" s="87" t="s">
        <v>534</v>
      </c>
      <c r="K46" s="87" t="s">
        <v>534</v>
      </c>
      <c r="L46" s="87" t="s">
        <v>534</v>
      </c>
      <c r="M46" s="88" t="s">
        <v>534</v>
      </c>
    </row>
    <row r="47" spans="2:13" ht="27.75" customHeight="1" x14ac:dyDescent="0.15">
      <c r="B47" s="1245"/>
      <c r="C47" s="1246"/>
      <c r="D47" s="90"/>
      <c r="E47" s="1253" t="s">
        <v>31</v>
      </c>
      <c r="F47" s="1254"/>
      <c r="G47" s="1254"/>
      <c r="H47" s="1255"/>
      <c r="I47" s="86" t="s">
        <v>534</v>
      </c>
      <c r="J47" s="87" t="s">
        <v>534</v>
      </c>
      <c r="K47" s="87" t="s">
        <v>534</v>
      </c>
      <c r="L47" s="87" t="s">
        <v>534</v>
      </c>
      <c r="M47" s="88" t="s">
        <v>534</v>
      </c>
    </row>
    <row r="48" spans="2:13" ht="27.75" customHeight="1" x14ac:dyDescent="0.15">
      <c r="B48" s="1245"/>
      <c r="C48" s="1246"/>
      <c r="D48" s="85"/>
      <c r="E48" s="1251" t="s">
        <v>32</v>
      </c>
      <c r="F48" s="1251"/>
      <c r="G48" s="1251"/>
      <c r="H48" s="1252"/>
      <c r="I48" s="86" t="s">
        <v>534</v>
      </c>
      <c r="J48" s="87" t="s">
        <v>534</v>
      </c>
      <c r="K48" s="87" t="s">
        <v>534</v>
      </c>
      <c r="L48" s="87" t="s">
        <v>534</v>
      </c>
      <c r="M48" s="88" t="s">
        <v>534</v>
      </c>
    </row>
    <row r="49" spans="2:13" ht="27.75" customHeight="1" x14ac:dyDescent="0.15">
      <c r="B49" s="1247"/>
      <c r="C49" s="1248"/>
      <c r="D49" s="85"/>
      <c r="E49" s="1251" t="s">
        <v>33</v>
      </c>
      <c r="F49" s="1251"/>
      <c r="G49" s="1251"/>
      <c r="H49" s="1252"/>
      <c r="I49" s="86" t="s">
        <v>534</v>
      </c>
      <c r="J49" s="87" t="s">
        <v>534</v>
      </c>
      <c r="K49" s="87" t="s">
        <v>534</v>
      </c>
      <c r="L49" s="87" t="s">
        <v>534</v>
      </c>
      <c r="M49" s="88" t="s">
        <v>534</v>
      </c>
    </row>
    <row r="50" spans="2:13" ht="27.75" customHeight="1" x14ac:dyDescent="0.15">
      <c r="B50" s="1256" t="s">
        <v>34</v>
      </c>
      <c r="C50" s="1257"/>
      <c r="D50" s="91"/>
      <c r="E50" s="1251" t="s">
        <v>35</v>
      </c>
      <c r="F50" s="1251"/>
      <c r="G50" s="1251"/>
      <c r="H50" s="1252"/>
      <c r="I50" s="86">
        <v>7835</v>
      </c>
      <c r="J50" s="87">
        <v>8153</v>
      </c>
      <c r="K50" s="87">
        <v>8418</v>
      </c>
      <c r="L50" s="87">
        <v>9060</v>
      </c>
      <c r="M50" s="88">
        <v>9405</v>
      </c>
    </row>
    <row r="51" spans="2:13" ht="27.75" customHeight="1" x14ac:dyDescent="0.15">
      <c r="B51" s="1245"/>
      <c r="C51" s="1246"/>
      <c r="D51" s="85"/>
      <c r="E51" s="1251" t="s">
        <v>36</v>
      </c>
      <c r="F51" s="1251"/>
      <c r="G51" s="1251"/>
      <c r="H51" s="1252"/>
      <c r="I51" s="86">
        <v>372</v>
      </c>
      <c r="J51" s="87">
        <v>362</v>
      </c>
      <c r="K51" s="87">
        <v>388</v>
      </c>
      <c r="L51" s="87">
        <v>462</v>
      </c>
      <c r="M51" s="88">
        <v>570</v>
      </c>
    </row>
    <row r="52" spans="2:13" ht="27.75" customHeight="1" x14ac:dyDescent="0.15">
      <c r="B52" s="1247"/>
      <c r="C52" s="1248"/>
      <c r="D52" s="85"/>
      <c r="E52" s="1251" t="s">
        <v>37</v>
      </c>
      <c r="F52" s="1251"/>
      <c r="G52" s="1251"/>
      <c r="H52" s="1252"/>
      <c r="I52" s="86">
        <v>29077</v>
      </c>
      <c r="J52" s="87">
        <v>28576</v>
      </c>
      <c r="K52" s="87">
        <v>30632</v>
      </c>
      <c r="L52" s="87">
        <v>30226</v>
      </c>
      <c r="M52" s="88">
        <v>29838</v>
      </c>
    </row>
    <row r="53" spans="2:13" ht="27.75" customHeight="1" thickBot="1" x14ac:dyDescent="0.2">
      <c r="B53" s="1258" t="s">
        <v>38</v>
      </c>
      <c r="C53" s="1259"/>
      <c r="D53" s="92"/>
      <c r="E53" s="1260" t="s">
        <v>39</v>
      </c>
      <c r="F53" s="1260"/>
      <c r="G53" s="1260"/>
      <c r="H53" s="1261"/>
      <c r="I53" s="93">
        <v>13069</v>
      </c>
      <c r="J53" s="94">
        <v>12262</v>
      </c>
      <c r="K53" s="94">
        <v>10484</v>
      </c>
      <c r="L53" s="94">
        <v>9149</v>
      </c>
      <c r="M53" s="95">
        <v>8038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f3uqcN8AYbwWmfoTUyqZKFVNz6O8aZubmF3iemjxQElHQ136FfRUNf2Cla3FX6gJ527uR4NxF2UzPd/PE0k6w==" saltValue="/3mBeAyOiTyg4VO2I9bt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578</v>
      </c>
      <c r="G54" s="104" t="s">
        <v>579</v>
      </c>
      <c r="H54" s="105" t="s">
        <v>580</v>
      </c>
    </row>
    <row r="55" spans="2:8" ht="52.5" customHeight="1" x14ac:dyDescent="0.15">
      <c r="B55" s="106"/>
      <c r="C55" s="1270" t="s">
        <v>42</v>
      </c>
      <c r="D55" s="1270"/>
      <c r="E55" s="1271"/>
      <c r="F55" s="107">
        <v>3855</v>
      </c>
      <c r="G55" s="107">
        <v>3956</v>
      </c>
      <c r="H55" s="108">
        <v>3847</v>
      </c>
    </row>
    <row r="56" spans="2:8" ht="52.5" customHeight="1" x14ac:dyDescent="0.15">
      <c r="B56" s="109"/>
      <c r="C56" s="1272" t="s">
        <v>43</v>
      </c>
      <c r="D56" s="1272"/>
      <c r="E56" s="1273"/>
      <c r="F56" s="110">
        <v>1349</v>
      </c>
      <c r="G56" s="110">
        <v>1834</v>
      </c>
      <c r="H56" s="111">
        <v>2226</v>
      </c>
    </row>
    <row r="57" spans="2:8" ht="53.25" customHeight="1" x14ac:dyDescent="0.15">
      <c r="B57" s="109"/>
      <c r="C57" s="1274" t="s">
        <v>44</v>
      </c>
      <c r="D57" s="1274"/>
      <c r="E57" s="1275"/>
      <c r="F57" s="112">
        <v>2284</v>
      </c>
      <c r="G57" s="112">
        <v>2221</v>
      </c>
      <c r="H57" s="113">
        <v>2234</v>
      </c>
    </row>
    <row r="58" spans="2:8" ht="45.75" customHeight="1" x14ac:dyDescent="0.15">
      <c r="B58" s="114"/>
      <c r="C58" s="1262" t="s">
        <v>619</v>
      </c>
      <c r="D58" s="1263"/>
      <c r="E58" s="1264"/>
      <c r="F58" s="115">
        <v>947</v>
      </c>
      <c r="G58" s="115">
        <v>943</v>
      </c>
      <c r="H58" s="116">
        <v>939</v>
      </c>
    </row>
    <row r="59" spans="2:8" ht="45.75" customHeight="1" x14ac:dyDescent="0.15">
      <c r="B59" s="114"/>
      <c r="C59" s="1262" t="s">
        <v>620</v>
      </c>
      <c r="D59" s="1263"/>
      <c r="E59" s="1264"/>
      <c r="F59" s="115">
        <v>707</v>
      </c>
      <c r="G59" s="115">
        <v>743</v>
      </c>
      <c r="H59" s="116">
        <v>740</v>
      </c>
    </row>
    <row r="60" spans="2:8" ht="45.75" customHeight="1" x14ac:dyDescent="0.15">
      <c r="B60" s="114"/>
      <c r="C60" s="1262" t="s">
        <v>621</v>
      </c>
      <c r="D60" s="1263"/>
      <c r="E60" s="1264"/>
      <c r="F60" s="115">
        <v>138</v>
      </c>
      <c r="G60" s="115">
        <v>138</v>
      </c>
      <c r="H60" s="116">
        <v>139</v>
      </c>
    </row>
    <row r="61" spans="2:8" ht="45.75" customHeight="1" x14ac:dyDescent="0.15">
      <c r="B61" s="114"/>
      <c r="C61" s="1262" t="s">
        <v>622</v>
      </c>
      <c r="D61" s="1263"/>
      <c r="E61" s="1264"/>
      <c r="F61" s="115">
        <v>182</v>
      </c>
      <c r="G61" s="115">
        <v>159</v>
      </c>
      <c r="H61" s="116">
        <v>137</v>
      </c>
    </row>
    <row r="62" spans="2:8" ht="45.75" customHeight="1" thickBot="1" x14ac:dyDescent="0.2">
      <c r="B62" s="117"/>
      <c r="C62" s="1265" t="s">
        <v>623</v>
      </c>
      <c r="D62" s="1266"/>
      <c r="E62" s="1267"/>
      <c r="F62" s="118">
        <v>84</v>
      </c>
      <c r="G62" s="118">
        <v>78</v>
      </c>
      <c r="H62" s="119">
        <v>122</v>
      </c>
    </row>
    <row r="63" spans="2:8" ht="52.5" customHeight="1" thickBot="1" x14ac:dyDescent="0.2">
      <c r="B63" s="120"/>
      <c r="C63" s="1268" t="s">
        <v>45</v>
      </c>
      <c r="D63" s="1268"/>
      <c r="E63" s="1269"/>
      <c r="F63" s="121">
        <v>7488</v>
      </c>
      <c r="G63" s="121">
        <v>8010</v>
      </c>
      <c r="H63" s="122">
        <v>8307</v>
      </c>
    </row>
    <row r="64" spans="2:8" ht="15" customHeight="1" x14ac:dyDescent="0.15"/>
    <row r="65" ht="0" hidden="1" customHeight="1" x14ac:dyDescent="0.15"/>
    <row r="66" ht="0" hidden="1" customHeight="1" x14ac:dyDescent="0.15"/>
  </sheetData>
  <sheetProtection algorithmName="SHA-512" hashValue="ycqijRQBLk9QK4ceidF6JdPtxTY7gYEtcWMnEl/thoPkssdWDXdG0oKOikJL4Lz7uObBIY1WGRZDzpQLWEvsUw==" saltValue="hKBS32HqfM2Hjx0aGa/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S15" zoomScaleNormal="100" zoomScaleSheetLayoutView="55" workbookViewId="0">
      <selection activeCell="CJ16" sqref="CJ1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627</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576</v>
      </c>
      <c r="BQ50" s="1289"/>
      <c r="BR50" s="1289"/>
      <c r="BS50" s="1289"/>
      <c r="BT50" s="1289"/>
      <c r="BU50" s="1289"/>
      <c r="BV50" s="1289"/>
      <c r="BW50" s="1289"/>
      <c r="BX50" s="1289" t="s">
        <v>577</v>
      </c>
      <c r="BY50" s="1289"/>
      <c r="BZ50" s="1289"/>
      <c r="CA50" s="1289"/>
      <c r="CB50" s="1289"/>
      <c r="CC50" s="1289"/>
      <c r="CD50" s="1289"/>
      <c r="CE50" s="1289"/>
      <c r="CF50" s="1289" t="s">
        <v>578</v>
      </c>
      <c r="CG50" s="1289"/>
      <c r="CH50" s="1289"/>
      <c r="CI50" s="1289"/>
      <c r="CJ50" s="1289"/>
      <c r="CK50" s="1289"/>
      <c r="CL50" s="1289"/>
      <c r="CM50" s="1289"/>
      <c r="CN50" s="1289" t="s">
        <v>579</v>
      </c>
      <c r="CO50" s="1289"/>
      <c r="CP50" s="1289"/>
      <c r="CQ50" s="1289"/>
      <c r="CR50" s="1289"/>
      <c r="CS50" s="1289"/>
      <c r="CT50" s="1289"/>
      <c r="CU50" s="1289"/>
      <c r="CV50" s="1289" t="s">
        <v>580</v>
      </c>
      <c r="CW50" s="1289"/>
      <c r="CX50" s="1289"/>
      <c r="CY50" s="1289"/>
      <c r="CZ50" s="1289"/>
      <c r="DA50" s="1289"/>
      <c r="DB50" s="1289"/>
      <c r="DC50" s="1289"/>
    </row>
    <row r="51" spans="1:109" ht="13.5" customHeight="1" x14ac:dyDescent="0.15">
      <c r="B51" s="374"/>
      <c r="G51" s="1296"/>
      <c r="H51" s="1296"/>
      <c r="I51" s="1294"/>
      <c r="J51" s="1294"/>
      <c r="K51" s="1292"/>
      <c r="L51" s="1292"/>
      <c r="M51" s="1292"/>
      <c r="N51" s="1292"/>
      <c r="AM51" s="383"/>
      <c r="AN51" s="1293" t="s">
        <v>628</v>
      </c>
      <c r="AO51" s="1293"/>
      <c r="AP51" s="1293"/>
      <c r="AQ51" s="1293"/>
      <c r="AR51" s="1293"/>
      <c r="AS51" s="1293"/>
      <c r="AT51" s="1293"/>
      <c r="AU51" s="1293"/>
      <c r="AV51" s="1293"/>
      <c r="AW51" s="1293"/>
      <c r="AX51" s="1293"/>
      <c r="AY51" s="1293"/>
      <c r="AZ51" s="1293"/>
      <c r="BA51" s="1293"/>
      <c r="BB51" s="1293" t="s">
        <v>629</v>
      </c>
      <c r="BC51" s="1293"/>
      <c r="BD51" s="1293"/>
      <c r="BE51" s="1293"/>
      <c r="BF51" s="1293"/>
      <c r="BG51" s="1293"/>
      <c r="BH51" s="1293"/>
      <c r="BI51" s="1293"/>
      <c r="BJ51" s="1293"/>
      <c r="BK51" s="1293"/>
      <c r="BL51" s="1293"/>
      <c r="BM51" s="1293"/>
      <c r="BN51" s="1293"/>
      <c r="BO51" s="1293"/>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0"/>
      <c r="CO51" s="1291"/>
      <c r="CP51" s="1291"/>
      <c r="CQ51" s="1291"/>
      <c r="CR51" s="1291"/>
      <c r="CS51" s="1291"/>
      <c r="CT51" s="1291"/>
      <c r="CU51" s="1291"/>
      <c r="CV51" s="1290"/>
      <c r="CW51" s="1291"/>
      <c r="CX51" s="1291"/>
      <c r="CY51" s="1291"/>
      <c r="CZ51" s="1291"/>
      <c r="DA51" s="1291"/>
      <c r="DB51" s="1291"/>
      <c r="DC51" s="1291"/>
    </row>
    <row r="52" spans="1:109" x14ac:dyDescent="0.15">
      <c r="B52" s="374"/>
      <c r="G52" s="1296"/>
      <c r="H52" s="1296"/>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2"/>
      <c r="B53" s="374"/>
      <c r="G53" s="1296"/>
      <c r="H53" s="1296"/>
      <c r="I53" s="1285"/>
      <c r="J53" s="1285"/>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630</v>
      </c>
      <c r="BC53" s="1293"/>
      <c r="BD53" s="1293"/>
      <c r="BE53" s="1293"/>
      <c r="BF53" s="1293"/>
      <c r="BG53" s="1293"/>
      <c r="BH53" s="1293"/>
      <c r="BI53" s="1293"/>
      <c r="BJ53" s="1293"/>
      <c r="BK53" s="1293"/>
      <c r="BL53" s="1293"/>
      <c r="BM53" s="1293"/>
      <c r="BN53" s="1293"/>
      <c r="BO53" s="1293"/>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0"/>
      <c r="CO53" s="1291"/>
      <c r="CP53" s="1291"/>
      <c r="CQ53" s="1291"/>
      <c r="CR53" s="1291"/>
      <c r="CS53" s="1291"/>
      <c r="CT53" s="1291"/>
      <c r="CU53" s="1291"/>
      <c r="CV53" s="1290"/>
      <c r="CW53" s="1291"/>
      <c r="CX53" s="1291"/>
      <c r="CY53" s="1291"/>
      <c r="CZ53" s="1291"/>
      <c r="DA53" s="1291"/>
      <c r="DB53" s="1291"/>
      <c r="DC53" s="1291"/>
    </row>
    <row r="54" spans="1:109" x14ac:dyDescent="0.15">
      <c r="A54" s="382"/>
      <c r="B54" s="374"/>
      <c r="G54" s="1296"/>
      <c r="H54" s="1296"/>
      <c r="I54" s="1285"/>
      <c r="J54" s="1285"/>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2"/>
      <c r="B55" s="374"/>
      <c r="G55" s="1285"/>
      <c r="H55" s="1285"/>
      <c r="I55" s="1285"/>
      <c r="J55" s="1285"/>
      <c r="K55" s="1292"/>
      <c r="L55" s="1292"/>
      <c r="M55" s="1292"/>
      <c r="N55" s="1292"/>
      <c r="AN55" s="1289" t="s">
        <v>631</v>
      </c>
      <c r="AO55" s="1289"/>
      <c r="AP55" s="1289"/>
      <c r="AQ55" s="1289"/>
      <c r="AR55" s="1289"/>
      <c r="AS55" s="1289"/>
      <c r="AT55" s="1289"/>
      <c r="AU55" s="1289"/>
      <c r="AV55" s="1289"/>
      <c r="AW55" s="1289"/>
      <c r="AX55" s="1289"/>
      <c r="AY55" s="1289"/>
      <c r="AZ55" s="1289"/>
      <c r="BA55" s="1289"/>
      <c r="BB55" s="1293" t="s">
        <v>629</v>
      </c>
      <c r="BC55" s="1293"/>
      <c r="BD55" s="1293"/>
      <c r="BE55" s="1293"/>
      <c r="BF55" s="1293"/>
      <c r="BG55" s="1293"/>
      <c r="BH55" s="1293"/>
      <c r="BI55" s="1293"/>
      <c r="BJ55" s="1293"/>
      <c r="BK55" s="1293"/>
      <c r="BL55" s="1293"/>
      <c r="BM55" s="1293"/>
      <c r="BN55" s="1293"/>
      <c r="BO55" s="1293"/>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0"/>
      <c r="CO55" s="1291"/>
      <c r="CP55" s="1291"/>
      <c r="CQ55" s="1291"/>
      <c r="CR55" s="1291"/>
      <c r="CS55" s="1291"/>
      <c r="CT55" s="1291"/>
      <c r="CU55" s="1291"/>
      <c r="CV55" s="1290"/>
      <c r="CW55" s="1291"/>
      <c r="CX55" s="1291"/>
      <c r="CY55" s="1291"/>
      <c r="CZ55" s="1291"/>
      <c r="DA55" s="1291"/>
      <c r="DB55" s="1291"/>
      <c r="DC55" s="1291"/>
    </row>
    <row r="56" spans="1:109" x14ac:dyDescent="0.15">
      <c r="A56" s="382"/>
      <c r="B56" s="374"/>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x14ac:dyDescent="0.15">
      <c r="B57" s="386"/>
      <c r="G57" s="1285"/>
      <c r="H57" s="1285"/>
      <c r="I57" s="1295"/>
      <c r="J57" s="1295"/>
      <c r="K57" s="1292"/>
      <c r="L57" s="1292"/>
      <c r="M57" s="1292"/>
      <c r="N57" s="1292"/>
      <c r="AM57" s="367"/>
      <c r="AN57" s="1289"/>
      <c r="AO57" s="1289"/>
      <c r="AP57" s="1289"/>
      <c r="AQ57" s="1289"/>
      <c r="AR57" s="1289"/>
      <c r="AS57" s="1289"/>
      <c r="AT57" s="1289"/>
      <c r="AU57" s="1289"/>
      <c r="AV57" s="1289"/>
      <c r="AW57" s="1289"/>
      <c r="AX57" s="1289"/>
      <c r="AY57" s="1289"/>
      <c r="AZ57" s="1289"/>
      <c r="BA57" s="1289"/>
      <c r="BB57" s="1293" t="s">
        <v>630</v>
      </c>
      <c r="BC57" s="1293"/>
      <c r="BD57" s="1293"/>
      <c r="BE57" s="1293"/>
      <c r="BF57" s="1293"/>
      <c r="BG57" s="1293"/>
      <c r="BH57" s="1293"/>
      <c r="BI57" s="1293"/>
      <c r="BJ57" s="1293"/>
      <c r="BK57" s="1293"/>
      <c r="BL57" s="1293"/>
      <c r="BM57" s="1293"/>
      <c r="BN57" s="1293"/>
      <c r="BO57" s="1293"/>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0"/>
      <c r="CO57" s="1291"/>
      <c r="CP57" s="1291"/>
      <c r="CQ57" s="1291"/>
      <c r="CR57" s="1291"/>
      <c r="CS57" s="1291"/>
      <c r="CT57" s="1291"/>
      <c r="CU57" s="1291"/>
      <c r="CV57" s="1290"/>
      <c r="CW57" s="1291"/>
      <c r="CX57" s="1291"/>
      <c r="CY57" s="1291"/>
      <c r="CZ57" s="1291"/>
      <c r="DA57" s="1291"/>
      <c r="DB57" s="1291"/>
      <c r="DC57" s="1291"/>
      <c r="DD57" s="387"/>
      <c r="DE57" s="386"/>
    </row>
    <row r="58" spans="1:109" s="382" customFormat="1" x14ac:dyDescent="0.15">
      <c r="A58" s="367"/>
      <c r="B58" s="386"/>
      <c r="G58" s="1285"/>
      <c r="H58" s="1285"/>
      <c r="I58" s="1295"/>
      <c r="J58" s="1295"/>
      <c r="K58" s="1292"/>
      <c r="L58" s="1292"/>
      <c r="M58" s="1292"/>
      <c r="N58" s="1292"/>
      <c r="AM58" s="367"/>
      <c r="AN58" s="1289"/>
      <c r="AO58" s="1289"/>
      <c r="AP58" s="1289"/>
      <c r="AQ58" s="1289"/>
      <c r="AR58" s="1289"/>
      <c r="AS58" s="1289"/>
      <c r="AT58" s="1289"/>
      <c r="AU58" s="1289"/>
      <c r="AV58" s="1289"/>
      <c r="AW58" s="1289"/>
      <c r="AX58" s="1289"/>
      <c r="AY58" s="1289"/>
      <c r="AZ58" s="1289"/>
      <c r="BA58" s="1289"/>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632</v>
      </c>
    </row>
    <row r="64" spans="1:109" x14ac:dyDescent="0.15">
      <c r="B64" s="374"/>
      <c r="G64" s="381"/>
      <c r="I64" s="394"/>
      <c r="J64" s="394"/>
      <c r="K64" s="394"/>
      <c r="L64" s="394"/>
      <c r="M64" s="394"/>
      <c r="N64" s="395"/>
      <c r="AM64" s="381"/>
      <c r="AN64" s="381" t="s">
        <v>626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634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627</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576</v>
      </c>
      <c r="BQ72" s="1289"/>
      <c r="BR72" s="1289"/>
      <c r="BS72" s="1289"/>
      <c r="BT72" s="1289"/>
      <c r="BU72" s="1289"/>
      <c r="BV72" s="1289"/>
      <c r="BW72" s="1289"/>
      <c r="BX72" s="1289" t="s">
        <v>577</v>
      </c>
      <c r="BY72" s="1289"/>
      <c r="BZ72" s="1289"/>
      <c r="CA72" s="1289"/>
      <c r="CB72" s="1289"/>
      <c r="CC72" s="1289"/>
      <c r="CD72" s="1289"/>
      <c r="CE72" s="1289"/>
      <c r="CF72" s="1289" t="s">
        <v>578</v>
      </c>
      <c r="CG72" s="1289"/>
      <c r="CH72" s="1289"/>
      <c r="CI72" s="1289"/>
      <c r="CJ72" s="1289"/>
      <c r="CK72" s="1289"/>
      <c r="CL72" s="1289"/>
      <c r="CM72" s="1289"/>
      <c r="CN72" s="1289" t="s">
        <v>579</v>
      </c>
      <c r="CO72" s="1289"/>
      <c r="CP72" s="1289"/>
      <c r="CQ72" s="1289"/>
      <c r="CR72" s="1289"/>
      <c r="CS72" s="1289"/>
      <c r="CT72" s="1289"/>
      <c r="CU72" s="1289"/>
      <c r="CV72" s="1289" t="s">
        <v>580</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3" t="s">
        <v>628</v>
      </c>
      <c r="AO73" s="1293"/>
      <c r="AP73" s="1293"/>
      <c r="AQ73" s="1293"/>
      <c r="AR73" s="1293"/>
      <c r="AS73" s="1293"/>
      <c r="AT73" s="1293"/>
      <c r="AU73" s="1293"/>
      <c r="AV73" s="1293"/>
      <c r="AW73" s="1293"/>
      <c r="AX73" s="1293"/>
      <c r="AY73" s="1293"/>
      <c r="AZ73" s="1293"/>
      <c r="BA73" s="1293"/>
      <c r="BB73" s="1293" t="s">
        <v>629</v>
      </c>
      <c r="BC73" s="1293"/>
      <c r="BD73" s="1293"/>
      <c r="BE73" s="1293"/>
      <c r="BF73" s="1293"/>
      <c r="BG73" s="1293"/>
      <c r="BH73" s="1293"/>
      <c r="BI73" s="1293"/>
      <c r="BJ73" s="1293"/>
      <c r="BK73" s="1293"/>
      <c r="BL73" s="1293"/>
      <c r="BM73" s="1293"/>
      <c r="BN73" s="1293"/>
      <c r="BO73" s="1293"/>
      <c r="BP73" s="1291">
        <v>89.6</v>
      </c>
      <c r="BQ73" s="1291"/>
      <c r="BR73" s="1291"/>
      <c r="BS73" s="1291"/>
      <c r="BT73" s="1291"/>
      <c r="BU73" s="1291"/>
      <c r="BV73" s="1291"/>
      <c r="BW73" s="1291"/>
      <c r="BX73" s="1291">
        <v>85.6</v>
      </c>
      <c r="BY73" s="1291"/>
      <c r="BZ73" s="1291"/>
      <c r="CA73" s="1291"/>
      <c r="CB73" s="1291"/>
      <c r="CC73" s="1291"/>
      <c r="CD73" s="1291"/>
      <c r="CE73" s="1291"/>
      <c r="CF73" s="1291">
        <v>71.599999999999994</v>
      </c>
      <c r="CG73" s="1291"/>
      <c r="CH73" s="1291"/>
      <c r="CI73" s="1291"/>
      <c r="CJ73" s="1291"/>
      <c r="CK73" s="1291"/>
      <c r="CL73" s="1291"/>
      <c r="CM73" s="1291"/>
      <c r="CN73" s="1291">
        <v>64.099999999999994</v>
      </c>
      <c r="CO73" s="1291"/>
      <c r="CP73" s="1291"/>
      <c r="CQ73" s="1291"/>
      <c r="CR73" s="1291"/>
      <c r="CS73" s="1291"/>
      <c r="CT73" s="1291"/>
      <c r="CU73" s="1291"/>
      <c r="CV73" s="1291">
        <v>56.9</v>
      </c>
      <c r="CW73" s="1291"/>
      <c r="CX73" s="1291"/>
      <c r="CY73" s="1291"/>
      <c r="CZ73" s="1291"/>
      <c r="DA73" s="1291"/>
      <c r="DB73" s="1291"/>
      <c r="DC73" s="1291"/>
    </row>
    <row r="74" spans="2:107" x14ac:dyDescent="0.15">
      <c r="B74" s="374"/>
      <c r="G74" s="1296"/>
      <c r="H74" s="1296"/>
      <c r="I74" s="1296"/>
      <c r="J74" s="1296"/>
      <c r="K74" s="1297"/>
      <c r="L74" s="1297"/>
      <c r="M74" s="1297"/>
      <c r="N74" s="1297"/>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4"/>
      <c r="G75" s="1296"/>
      <c r="H75" s="1296"/>
      <c r="I75" s="1285"/>
      <c r="J75" s="1285"/>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633</v>
      </c>
      <c r="BC75" s="1293"/>
      <c r="BD75" s="1293"/>
      <c r="BE75" s="1293"/>
      <c r="BF75" s="1293"/>
      <c r="BG75" s="1293"/>
      <c r="BH75" s="1293"/>
      <c r="BI75" s="1293"/>
      <c r="BJ75" s="1293"/>
      <c r="BK75" s="1293"/>
      <c r="BL75" s="1293"/>
      <c r="BM75" s="1293"/>
      <c r="BN75" s="1293"/>
      <c r="BO75" s="1293"/>
      <c r="BP75" s="1291">
        <v>13.3</v>
      </c>
      <c r="BQ75" s="1291"/>
      <c r="BR75" s="1291"/>
      <c r="BS75" s="1291"/>
      <c r="BT75" s="1291"/>
      <c r="BU75" s="1291"/>
      <c r="BV75" s="1291"/>
      <c r="BW75" s="1291"/>
      <c r="BX75" s="1291">
        <v>12.8</v>
      </c>
      <c r="BY75" s="1291"/>
      <c r="BZ75" s="1291"/>
      <c r="CA75" s="1291"/>
      <c r="CB75" s="1291"/>
      <c r="CC75" s="1291"/>
      <c r="CD75" s="1291"/>
      <c r="CE75" s="1291"/>
      <c r="CF75" s="1291">
        <v>12.1</v>
      </c>
      <c r="CG75" s="1291"/>
      <c r="CH75" s="1291"/>
      <c r="CI75" s="1291"/>
      <c r="CJ75" s="1291"/>
      <c r="CK75" s="1291"/>
      <c r="CL75" s="1291"/>
      <c r="CM75" s="1291"/>
      <c r="CN75" s="1291">
        <v>11.6</v>
      </c>
      <c r="CO75" s="1291"/>
      <c r="CP75" s="1291"/>
      <c r="CQ75" s="1291"/>
      <c r="CR75" s="1291"/>
      <c r="CS75" s="1291"/>
      <c r="CT75" s="1291"/>
      <c r="CU75" s="1291"/>
      <c r="CV75" s="1291">
        <v>10.9</v>
      </c>
      <c r="CW75" s="1291"/>
      <c r="CX75" s="1291"/>
      <c r="CY75" s="1291"/>
      <c r="CZ75" s="1291"/>
      <c r="DA75" s="1291"/>
      <c r="DB75" s="1291"/>
      <c r="DC75" s="1291"/>
    </row>
    <row r="76" spans="2:107" x14ac:dyDescent="0.15">
      <c r="B76" s="374"/>
      <c r="G76" s="1296"/>
      <c r="H76" s="1296"/>
      <c r="I76" s="1285"/>
      <c r="J76" s="1285"/>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4"/>
      <c r="G77" s="1285"/>
      <c r="H77" s="1285"/>
      <c r="I77" s="1285"/>
      <c r="J77" s="1285"/>
      <c r="K77" s="1297"/>
      <c r="L77" s="1297"/>
      <c r="M77" s="1297"/>
      <c r="N77" s="1297"/>
      <c r="AN77" s="1289" t="s">
        <v>631</v>
      </c>
      <c r="AO77" s="1289"/>
      <c r="AP77" s="1289"/>
      <c r="AQ77" s="1289"/>
      <c r="AR77" s="1289"/>
      <c r="AS77" s="1289"/>
      <c r="AT77" s="1289"/>
      <c r="AU77" s="1289"/>
      <c r="AV77" s="1289"/>
      <c r="AW77" s="1289"/>
      <c r="AX77" s="1289"/>
      <c r="AY77" s="1289"/>
      <c r="AZ77" s="1289"/>
      <c r="BA77" s="1289"/>
      <c r="BB77" s="1293" t="s">
        <v>629</v>
      </c>
      <c r="BC77" s="1293"/>
      <c r="BD77" s="1293"/>
      <c r="BE77" s="1293"/>
      <c r="BF77" s="1293"/>
      <c r="BG77" s="1293"/>
      <c r="BH77" s="1293"/>
      <c r="BI77" s="1293"/>
      <c r="BJ77" s="1293"/>
      <c r="BK77" s="1293"/>
      <c r="BL77" s="1293"/>
      <c r="BM77" s="1293"/>
      <c r="BN77" s="1293"/>
      <c r="BO77" s="1293"/>
      <c r="BP77" s="1291">
        <v>41.3</v>
      </c>
      <c r="BQ77" s="1291"/>
      <c r="BR77" s="1291"/>
      <c r="BS77" s="1291"/>
      <c r="BT77" s="1291"/>
      <c r="BU77" s="1291"/>
      <c r="BV77" s="1291"/>
      <c r="BW77" s="1291"/>
      <c r="BX77" s="1291">
        <v>33</v>
      </c>
      <c r="BY77" s="1291"/>
      <c r="BZ77" s="1291"/>
      <c r="CA77" s="1291"/>
      <c r="CB77" s="1291"/>
      <c r="CC77" s="1291"/>
      <c r="CD77" s="1291"/>
      <c r="CE77" s="1291"/>
      <c r="CF77" s="1291">
        <v>35.700000000000003</v>
      </c>
      <c r="CG77" s="1291"/>
      <c r="CH77" s="1291"/>
      <c r="CI77" s="1291"/>
      <c r="CJ77" s="1291"/>
      <c r="CK77" s="1291"/>
      <c r="CL77" s="1291"/>
      <c r="CM77" s="1291"/>
      <c r="CN77" s="1291">
        <v>33.9</v>
      </c>
      <c r="CO77" s="1291"/>
      <c r="CP77" s="1291"/>
      <c r="CQ77" s="1291"/>
      <c r="CR77" s="1291"/>
      <c r="CS77" s="1291"/>
      <c r="CT77" s="1291"/>
      <c r="CU77" s="1291"/>
      <c r="CV77" s="1291">
        <v>32.299999999999997</v>
      </c>
      <c r="CW77" s="1291"/>
      <c r="CX77" s="1291"/>
      <c r="CY77" s="1291"/>
      <c r="CZ77" s="1291"/>
      <c r="DA77" s="1291"/>
      <c r="DB77" s="1291"/>
      <c r="DC77" s="1291"/>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3" t="s">
        <v>633</v>
      </c>
      <c r="BC79" s="1293"/>
      <c r="BD79" s="1293"/>
      <c r="BE79" s="1293"/>
      <c r="BF79" s="1293"/>
      <c r="BG79" s="1293"/>
      <c r="BH79" s="1293"/>
      <c r="BI79" s="1293"/>
      <c r="BJ79" s="1293"/>
      <c r="BK79" s="1293"/>
      <c r="BL79" s="1293"/>
      <c r="BM79" s="1293"/>
      <c r="BN79" s="1293"/>
      <c r="BO79" s="1293"/>
      <c r="BP79" s="1291">
        <v>9.6</v>
      </c>
      <c r="BQ79" s="1291"/>
      <c r="BR79" s="1291"/>
      <c r="BS79" s="1291"/>
      <c r="BT79" s="1291"/>
      <c r="BU79" s="1291"/>
      <c r="BV79" s="1291"/>
      <c r="BW79" s="1291"/>
      <c r="BX79" s="1291">
        <v>8.5</v>
      </c>
      <c r="BY79" s="1291"/>
      <c r="BZ79" s="1291"/>
      <c r="CA79" s="1291"/>
      <c r="CB79" s="1291"/>
      <c r="CC79" s="1291"/>
      <c r="CD79" s="1291"/>
      <c r="CE79" s="1291"/>
      <c r="CF79" s="1291">
        <v>8</v>
      </c>
      <c r="CG79" s="1291"/>
      <c r="CH79" s="1291"/>
      <c r="CI79" s="1291"/>
      <c r="CJ79" s="1291"/>
      <c r="CK79" s="1291"/>
      <c r="CL79" s="1291"/>
      <c r="CM79" s="1291"/>
      <c r="CN79" s="1291">
        <v>7.4</v>
      </c>
      <c r="CO79" s="1291"/>
      <c r="CP79" s="1291"/>
      <c r="CQ79" s="1291"/>
      <c r="CR79" s="1291"/>
      <c r="CS79" s="1291"/>
      <c r="CT79" s="1291"/>
      <c r="CU79" s="1291"/>
      <c r="CV79" s="1291">
        <v>7</v>
      </c>
      <c r="CW79" s="1291"/>
      <c r="CX79" s="1291"/>
      <c r="CY79" s="1291"/>
      <c r="CZ79" s="1291"/>
      <c r="DA79" s="1291"/>
      <c r="DB79" s="1291"/>
      <c r="DC79" s="1291"/>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F+x3tDBq/IwcxcOaiGM+PV9klHwkctnW7onGlE5sU2R2VmHT9g1CQWrOeaV7UkzGz8+3kdc37pU2tvCo3XSYw==" saltValue="M7Xk3bnKMYpWLPXTpAkn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5" zoomScaleNormal="25" zoomScaleSheetLayoutView="70" workbookViewId="0">
      <selection activeCell="BK71" sqref="BK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oPgO8tqfq4GZes4P2x6D4dIMNzukxOn4sRN8pNOAQ7LmlLXihRm4fRizgPxDrd6IP7RzRAO5wEPG4bVU3Q6dw==" saltValue="HTux6cWEbOGtYfHoJWeX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40" zoomScaleNormal="40" zoomScaleSheetLayoutView="55" workbookViewId="0">
      <selection activeCell="BK71" sqref="BK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2Pd4K1xzeMQ2CvegtOHk/DJm9Jpz6hc/oZnTIXiZaR6VIKcuqZIVffNWXGmOXwD6tnnBlrre9yYLy0+om6JQ==" saltValue="W3aETllzI+uQhGfEVr1H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573</v>
      </c>
      <c r="G2" s="136"/>
      <c r="H2" s="137"/>
    </row>
    <row r="3" spans="1:8" x14ac:dyDescent="0.15">
      <c r="A3" s="133" t="s">
        <v>566</v>
      </c>
      <c r="B3" s="138"/>
      <c r="C3" s="139"/>
      <c r="D3" s="140">
        <v>96908</v>
      </c>
      <c r="E3" s="141"/>
      <c r="F3" s="142">
        <v>69560</v>
      </c>
      <c r="G3" s="143"/>
      <c r="H3" s="144"/>
    </row>
    <row r="4" spans="1:8" x14ac:dyDescent="0.15">
      <c r="A4" s="145"/>
      <c r="B4" s="146"/>
      <c r="C4" s="147"/>
      <c r="D4" s="148">
        <v>47281</v>
      </c>
      <c r="E4" s="149"/>
      <c r="F4" s="150">
        <v>35305</v>
      </c>
      <c r="G4" s="151"/>
      <c r="H4" s="152"/>
    </row>
    <row r="5" spans="1:8" x14ac:dyDescent="0.15">
      <c r="A5" s="133" t="s">
        <v>568</v>
      </c>
      <c r="B5" s="138"/>
      <c r="C5" s="139"/>
      <c r="D5" s="140">
        <v>96573</v>
      </c>
      <c r="E5" s="141"/>
      <c r="F5" s="142">
        <v>65988</v>
      </c>
      <c r="G5" s="143"/>
      <c r="H5" s="144"/>
    </row>
    <row r="6" spans="1:8" x14ac:dyDescent="0.15">
      <c r="A6" s="145"/>
      <c r="B6" s="146"/>
      <c r="C6" s="147"/>
      <c r="D6" s="148">
        <v>42337</v>
      </c>
      <c r="E6" s="149"/>
      <c r="F6" s="150">
        <v>36473</v>
      </c>
      <c r="G6" s="151"/>
      <c r="H6" s="152"/>
    </row>
    <row r="7" spans="1:8" x14ac:dyDescent="0.15">
      <c r="A7" s="133" t="s">
        <v>569</v>
      </c>
      <c r="B7" s="138"/>
      <c r="C7" s="139"/>
      <c r="D7" s="140">
        <v>154883</v>
      </c>
      <c r="E7" s="141"/>
      <c r="F7" s="142">
        <v>77507</v>
      </c>
      <c r="G7" s="143"/>
      <c r="H7" s="144"/>
    </row>
    <row r="8" spans="1:8" x14ac:dyDescent="0.15">
      <c r="A8" s="145"/>
      <c r="B8" s="146"/>
      <c r="C8" s="147"/>
      <c r="D8" s="148">
        <v>62209</v>
      </c>
      <c r="E8" s="149"/>
      <c r="F8" s="150">
        <v>42788</v>
      </c>
      <c r="G8" s="151"/>
      <c r="H8" s="152"/>
    </row>
    <row r="9" spans="1:8" x14ac:dyDescent="0.15">
      <c r="A9" s="133" t="s">
        <v>570</v>
      </c>
      <c r="B9" s="138"/>
      <c r="C9" s="139"/>
      <c r="D9" s="140">
        <v>188629</v>
      </c>
      <c r="E9" s="141"/>
      <c r="F9" s="142">
        <v>86564</v>
      </c>
      <c r="G9" s="143"/>
      <c r="H9" s="144"/>
    </row>
    <row r="10" spans="1:8" x14ac:dyDescent="0.15">
      <c r="A10" s="145"/>
      <c r="B10" s="146"/>
      <c r="C10" s="147"/>
      <c r="D10" s="148">
        <v>45218</v>
      </c>
      <c r="E10" s="149"/>
      <c r="F10" s="150">
        <v>44869</v>
      </c>
      <c r="G10" s="151"/>
      <c r="H10" s="152"/>
    </row>
    <row r="11" spans="1:8" x14ac:dyDescent="0.15">
      <c r="A11" s="133" t="s">
        <v>571</v>
      </c>
      <c r="B11" s="138"/>
      <c r="C11" s="139"/>
      <c r="D11" s="140">
        <v>117091</v>
      </c>
      <c r="E11" s="141"/>
      <c r="F11" s="142">
        <v>62698</v>
      </c>
      <c r="G11" s="143"/>
      <c r="H11" s="144"/>
    </row>
    <row r="12" spans="1:8" x14ac:dyDescent="0.15">
      <c r="A12" s="145"/>
      <c r="B12" s="146"/>
      <c r="C12" s="153"/>
      <c r="D12" s="148">
        <v>43221</v>
      </c>
      <c r="E12" s="149"/>
      <c r="F12" s="150">
        <v>31973</v>
      </c>
      <c r="G12" s="151"/>
      <c r="H12" s="152"/>
    </row>
    <row r="13" spans="1:8" x14ac:dyDescent="0.15">
      <c r="A13" s="133"/>
      <c r="B13" s="138"/>
      <c r="C13" s="154"/>
      <c r="D13" s="155">
        <v>130817</v>
      </c>
      <c r="E13" s="156"/>
      <c r="F13" s="157">
        <v>72463</v>
      </c>
      <c r="G13" s="158"/>
      <c r="H13" s="144"/>
    </row>
    <row r="14" spans="1:8" x14ac:dyDescent="0.15">
      <c r="A14" s="145"/>
      <c r="B14" s="146"/>
      <c r="C14" s="147"/>
      <c r="D14" s="148">
        <v>48053</v>
      </c>
      <c r="E14" s="149"/>
      <c r="F14" s="150">
        <v>38282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5.83</v>
      </c>
      <c r="C19" s="159">
        <f>ROUND(VALUE(SUBSTITUTE(実質収支比率等に係る経年分析!G$48,"▲","-")),2)</f>
        <v>3.44</v>
      </c>
      <c r="D19" s="159">
        <f>ROUND(VALUE(SUBSTITUTE(実質収支比率等に係る経年分析!H$48,"▲","-")),2)</f>
        <v>10.07</v>
      </c>
      <c r="E19" s="159">
        <f>ROUND(VALUE(SUBSTITUTE(実質収支比率等に係る経年分析!I$48,"▲","-")),2)</f>
        <v>9.0399999999999991</v>
      </c>
      <c r="F19" s="159">
        <f>ROUND(VALUE(SUBSTITUTE(実質収支比率等に係る経年分析!J$48,"▲","-")),2)</f>
        <v>6.05</v>
      </c>
    </row>
    <row r="20" spans="1:11" x14ac:dyDescent="0.15">
      <c r="A20" s="159" t="s">
        <v>49</v>
      </c>
      <c r="B20" s="159">
        <f>ROUND(VALUE(SUBSTITUTE(実質収支比率等に係る経年分析!F$47,"▲","-")),2)</f>
        <v>22.26</v>
      </c>
      <c r="C20" s="159">
        <f>ROUND(VALUE(SUBSTITUTE(実質収支比率等に係る経年分析!G$47,"▲","-")),2)</f>
        <v>21.53</v>
      </c>
      <c r="D20" s="159">
        <f>ROUND(VALUE(SUBSTITUTE(実質収支比率等に係る経年分析!H$47,"▲","-")),2)</f>
        <v>21.97</v>
      </c>
      <c r="E20" s="159">
        <f>ROUND(VALUE(SUBSTITUTE(実質収支比率等に係る経年分析!I$47,"▲","-")),2)</f>
        <v>22.95</v>
      </c>
      <c r="F20" s="159">
        <f>ROUND(VALUE(SUBSTITUTE(実質収支比率等に係る経年分析!J$47,"▲","-")),2)</f>
        <v>22.63</v>
      </c>
    </row>
    <row r="21" spans="1:11" x14ac:dyDescent="0.15">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-3.07</v>
      </c>
      <c r="D21" s="159">
        <f>IF(ISNUMBER(VALUE(SUBSTITUTE(実質収支比率等に係る経年分析!H$49,"▲","-"))),ROUND(VALUE(SUBSTITUTE(実質収支比率等に係る経年分析!H$49,"▲","-")),2),NA())</f>
        <v>7.5</v>
      </c>
      <c r="E21" s="159">
        <f>IF(ISNUMBER(VALUE(SUBSTITUTE(実質収支比率等に係る経年分析!I$49,"▲","-"))),ROUND(VALUE(SUBSTITUTE(実質収支比率等に係る経年分析!I$49,"▲","-")),2),NA())</f>
        <v>-0.63</v>
      </c>
      <c r="F21" s="159">
        <f>IF(ISNUMBER(VALUE(SUBSTITUTE(実質収支比率等に係る経年分析!J$49,"▲","-"))),ROUND(VALUE(SUBSTITUTE(実質収支比率等に係る経年分析!J$49,"▲","-")),2),NA())</f>
        <v>-3.75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2.14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公設地方卸売市場特別会計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佐勢ノ宮住宅団地造成事業特別会計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1.39</v>
      </c>
    </row>
    <row r="33" spans="1:16" x14ac:dyDescent="0.15">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9.0399999999999991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2759</v>
      </c>
      <c r="E42" s="161"/>
      <c r="F42" s="161"/>
      <c r="G42" s="161">
        <f>'実質公債費比率（分子）の構造'!L$52</f>
        <v>2988</v>
      </c>
      <c r="H42" s="161"/>
      <c r="I42" s="161"/>
      <c r="J42" s="161">
        <f>'実質公債費比率（分子）の構造'!M$52</f>
        <v>2990</v>
      </c>
      <c r="K42" s="161"/>
      <c r="L42" s="161"/>
      <c r="M42" s="161">
        <f>'実質公債費比率（分子）の構造'!N$52</f>
        <v>3052</v>
      </c>
      <c r="N42" s="161"/>
      <c r="O42" s="161"/>
      <c r="P42" s="161">
        <f>'実質公債費比率（分子）の構造'!O$52</f>
        <v>2958</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365</v>
      </c>
      <c r="C44" s="161"/>
      <c r="D44" s="161"/>
      <c r="E44" s="161">
        <f>'実質公債費比率（分子）の構造'!L$50</f>
        <v>361</v>
      </c>
      <c r="F44" s="161"/>
      <c r="G44" s="161"/>
      <c r="H44" s="161">
        <f>'実質公債費比率（分子）の構造'!M$50</f>
        <v>396</v>
      </c>
      <c r="I44" s="161"/>
      <c r="J44" s="161"/>
      <c r="K44" s="161">
        <f>'実質公債費比率（分子）の構造'!N$50</f>
        <v>312</v>
      </c>
      <c r="L44" s="161"/>
      <c r="M44" s="161"/>
      <c r="N44" s="161">
        <f>'実質公債費比率（分子）の構造'!O$50</f>
        <v>308</v>
      </c>
      <c r="O44" s="161"/>
      <c r="P44" s="161"/>
    </row>
    <row r="45" spans="1:16" x14ac:dyDescent="0.15">
      <c r="A45" s="161" t="s">
        <v>60</v>
      </c>
      <c r="B45" s="161">
        <f>'実質公債費比率（分子）の構造'!K$49</f>
        <v>686</v>
      </c>
      <c r="C45" s="161"/>
      <c r="D45" s="161"/>
      <c r="E45" s="161">
        <f>'実質公債費比率（分子）の構造'!L$49</f>
        <v>622</v>
      </c>
      <c r="F45" s="161"/>
      <c r="G45" s="161"/>
      <c r="H45" s="161">
        <f>'実質公債費比率（分子）の構造'!M$49</f>
        <v>543</v>
      </c>
      <c r="I45" s="161"/>
      <c r="J45" s="161"/>
      <c r="K45" s="161">
        <f>'実質公債費比率（分子）の構造'!N$49</f>
        <v>532</v>
      </c>
      <c r="L45" s="161"/>
      <c r="M45" s="161"/>
      <c r="N45" s="161">
        <f>'実質公債費比率（分子）の構造'!O$49</f>
        <v>465</v>
      </c>
      <c r="O45" s="161"/>
      <c r="P45" s="161"/>
    </row>
    <row r="46" spans="1:16" x14ac:dyDescent="0.15">
      <c r="A46" s="161" t="s">
        <v>61</v>
      </c>
      <c r="B46" s="161">
        <f>'実質公債費比率（分子）の構造'!K$48</f>
        <v>712</v>
      </c>
      <c r="C46" s="161"/>
      <c r="D46" s="161"/>
      <c r="E46" s="161">
        <f>'実質公債費比率（分子）の構造'!L$48</f>
        <v>656</v>
      </c>
      <c r="F46" s="161"/>
      <c r="G46" s="161"/>
      <c r="H46" s="161">
        <f>'実質公債費比率（分子）の構造'!M$48</f>
        <v>638</v>
      </c>
      <c r="I46" s="161"/>
      <c r="J46" s="161"/>
      <c r="K46" s="161">
        <f>'実質公債費比率（分子）の構造'!N$48</f>
        <v>642</v>
      </c>
      <c r="L46" s="161"/>
      <c r="M46" s="161"/>
      <c r="N46" s="161">
        <f>'実質公債費比率（分子）の構造'!O$48</f>
        <v>610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2819</v>
      </c>
      <c r="C49" s="161"/>
      <c r="D49" s="161"/>
      <c r="E49" s="161">
        <f>'実質公債費比率（分子）の構造'!L$45</f>
        <v>3124</v>
      </c>
      <c r="F49" s="161"/>
      <c r="G49" s="161"/>
      <c r="H49" s="161">
        <f>'実質公債費比率（分子）の構造'!M$45</f>
        <v>3111</v>
      </c>
      <c r="I49" s="161"/>
      <c r="J49" s="161"/>
      <c r="K49" s="161">
        <f>'実質公債費比率（分子）の構造'!N$45</f>
        <v>3107</v>
      </c>
      <c r="L49" s="161"/>
      <c r="M49" s="161"/>
      <c r="N49" s="161">
        <f>'実質公債費比率（分子）の構造'!O$45</f>
        <v>3029</v>
      </c>
      <c r="O49" s="161"/>
      <c r="P49" s="161"/>
    </row>
    <row r="50" spans="1:16" x14ac:dyDescent="0.15">
      <c r="A50" s="161" t="s">
        <v>65</v>
      </c>
      <c r="B50" s="161" t="e">
        <f>NA()</f>
        <v>#N/A</v>
      </c>
      <c r="C50" s="161">
        <f>IF(ISNUMBER('実質公債費比率（分子）の構造'!K$53),'実質公債費比率（分子）の構造'!K$53,NA())</f>
        <v>1824</v>
      </c>
      <c r="D50" s="161" t="e">
        <f>NA()</f>
        <v>#N/A</v>
      </c>
      <c r="E50" s="161" t="e">
        <f>NA()</f>
        <v>#N/A</v>
      </c>
      <c r="F50" s="161">
        <f>IF(ISNUMBER('実質公債費比率（分子）の構造'!L$53),'実質公債費比率（分子）の構造'!L$53,NA())</f>
        <v>1776</v>
      </c>
      <c r="G50" s="161" t="e">
        <f>NA()</f>
        <v>#N/A</v>
      </c>
      <c r="H50" s="161" t="e">
        <f>NA()</f>
        <v>#N/A</v>
      </c>
      <c r="I50" s="161">
        <f>IF(ISNUMBER('実質公債費比率（分子）の構造'!M$53),'実質公債費比率（分子）の構造'!M$53,NA())</f>
        <v>1698</v>
      </c>
      <c r="J50" s="161" t="e">
        <f>NA()</f>
        <v>#N/A</v>
      </c>
      <c r="K50" s="161" t="e">
        <f>NA()</f>
        <v>#N/A</v>
      </c>
      <c r="L50" s="161">
        <f>IF(ISNUMBER('実質公債費比率（分子）の構造'!N$53),'実質公債費比率（分子）の構造'!N$53,NA())</f>
        <v>1541</v>
      </c>
      <c r="M50" s="161" t="e">
        <f>NA()</f>
        <v>#N/A</v>
      </c>
      <c r="N50" s="161" t="e">
        <f>NA()</f>
        <v>#N/A</v>
      </c>
      <c r="O50" s="161">
        <f>IF(ISNUMBER('実質公債費比率（分子）の構造'!O$53),'実質公債費比率（分子）の構造'!O$53,NA())</f>
        <v>1454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29077</v>
      </c>
      <c r="E56" s="160"/>
      <c r="F56" s="160"/>
      <c r="G56" s="160">
        <f>'将来負担比率（分子）の構造'!J$52</f>
        <v>28576</v>
      </c>
      <c r="H56" s="160"/>
      <c r="I56" s="160"/>
      <c r="J56" s="160">
        <f>'将来負担比率（分子）の構造'!K$52</f>
        <v>30632</v>
      </c>
      <c r="K56" s="160"/>
      <c r="L56" s="160"/>
      <c r="M56" s="160">
        <f>'将来負担比率（分子）の構造'!L$52</f>
        <v>30226</v>
      </c>
      <c r="N56" s="160"/>
      <c r="O56" s="160"/>
      <c r="P56" s="160">
        <f>'将来負担比率（分子）の構造'!M$52</f>
        <v>29838</v>
      </c>
    </row>
    <row r="57" spans="1:16" x14ac:dyDescent="0.15">
      <c r="A57" s="160" t="s">
        <v>36</v>
      </c>
      <c r="B57" s="160"/>
      <c r="C57" s="160"/>
      <c r="D57" s="160">
        <f>'将来負担比率（分子）の構造'!I$51</f>
        <v>372</v>
      </c>
      <c r="E57" s="160"/>
      <c r="F57" s="160"/>
      <c r="G57" s="160">
        <f>'将来負担比率（分子）の構造'!J$51</f>
        <v>362</v>
      </c>
      <c r="H57" s="160"/>
      <c r="I57" s="160"/>
      <c r="J57" s="160">
        <f>'将来負担比率（分子）の構造'!K$51</f>
        <v>388</v>
      </c>
      <c r="K57" s="160"/>
      <c r="L57" s="160"/>
      <c r="M57" s="160">
        <f>'将来負担比率（分子）の構造'!L$51</f>
        <v>462</v>
      </c>
      <c r="N57" s="160"/>
      <c r="O57" s="160"/>
      <c r="P57" s="160">
        <f>'将来負担比率（分子）の構造'!M$51</f>
        <v>570</v>
      </c>
    </row>
    <row r="58" spans="1:16" x14ac:dyDescent="0.15">
      <c r="A58" s="160" t="s">
        <v>35</v>
      </c>
      <c r="B58" s="160"/>
      <c r="C58" s="160"/>
      <c r="D58" s="160">
        <f>'将来負担比率（分子）の構造'!I$50</f>
        <v>7835</v>
      </c>
      <c r="E58" s="160"/>
      <c r="F58" s="160"/>
      <c r="G58" s="160">
        <f>'将来負担比率（分子）の構造'!J$50</f>
        <v>8153</v>
      </c>
      <c r="H58" s="160"/>
      <c r="I58" s="160"/>
      <c r="J58" s="160">
        <f>'将来負担比率（分子）の構造'!K$50</f>
        <v>8418</v>
      </c>
      <c r="K58" s="160"/>
      <c r="L58" s="160"/>
      <c r="M58" s="160">
        <f>'将来負担比率（分子）の構造'!L$50</f>
        <v>9060</v>
      </c>
      <c r="N58" s="160"/>
      <c r="O58" s="160"/>
      <c r="P58" s="160">
        <f>'将来負担比率（分子）の構造'!M$50</f>
        <v>9405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4867</v>
      </c>
      <c r="C62" s="160"/>
      <c r="D62" s="160"/>
      <c r="E62" s="160">
        <f>'将来負担比率（分子）の構造'!J$45</f>
        <v>4496</v>
      </c>
      <c r="F62" s="160"/>
      <c r="G62" s="160"/>
      <c r="H62" s="160">
        <f>'将来負担比率（分子）の構造'!K$45</f>
        <v>4140</v>
      </c>
      <c r="I62" s="160"/>
      <c r="J62" s="160"/>
      <c r="K62" s="160">
        <f>'将来負担比率（分子）の構造'!L$45</f>
        <v>4115</v>
      </c>
      <c r="L62" s="160"/>
      <c r="M62" s="160"/>
      <c r="N62" s="160">
        <f>'将来負担比率（分子）の構造'!M$45</f>
        <v>4041</v>
      </c>
      <c r="O62" s="160"/>
      <c r="P62" s="160"/>
    </row>
    <row r="63" spans="1:16" x14ac:dyDescent="0.15">
      <c r="A63" s="160" t="s">
        <v>28</v>
      </c>
      <c r="B63" s="160">
        <f>'将来負担比率（分子）の構造'!I$44</f>
        <v>2697</v>
      </c>
      <c r="C63" s="160"/>
      <c r="D63" s="160"/>
      <c r="E63" s="160">
        <f>'将来負担比率（分子）の構造'!J$44</f>
        <v>2811</v>
      </c>
      <c r="F63" s="160"/>
      <c r="G63" s="160"/>
      <c r="H63" s="160">
        <f>'将来負担比率（分子）の構造'!K$44</f>
        <v>2273</v>
      </c>
      <c r="I63" s="160"/>
      <c r="J63" s="160"/>
      <c r="K63" s="160">
        <f>'将来負担比率（分子）の構造'!L$44</f>
        <v>1783</v>
      </c>
      <c r="L63" s="160"/>
      <c r="M63" s="160"/>
      <c r="N63" s="160">
        <f>'将来負担比率（分子）の構造'!M$44</f>
        <v>1343</v>
      </c>
      <c r="O63" s="160"/>
      <c r="P63" s="160"/>
    </row>
    <row r="64" spans="1:16" x14ac:dyDescent="0.15">
      <c r="A64" s="160" t="s">
        <v>27</v>
      </c>
      <c r="B64" s="160">
        <f>'将来負担比率（分子）の構造'!I$43</f>
        <v>9755</v>
      </c>
      <c r="C64" s="160"/>
      <c r="D64" s="160"/>
      <c r="E64" s="160">
        <f>'将来負担比率（分子）の構造'!J$43</f>
        <v>9257</v>
      </c>
      <c r="F64" s="160"/>
      <c r="G64" s="160"/>
      <c r="H64" s="160">
        <f>'将来負担比率（分子）の構造'!K$43</f>
        <v>8878</v>
      </c>
      <c r="I64" s="160"/>
      <c r="J64" s="160"/>
      <c r="K64" s="160">
        <f>'将来負担比率（分子）の構造'!L$43</f>
        <v>8714</v>
      </c>
      <c r="L64" s="160"/>
      <c r="M64" s="160"/>
      <c r="N64" s="160">
        <f>'将来負担比率（分子）の構造'!M$43</f>
        <v>8394</v>
      </c>
      <c r="O64" s="160"/>
      <c r="P64" s="160"/>
    </row>
    <row r="65" spans="1:16" x14ac:dyDescent="0.15">
      <c r="A65" s="160" t="s">
        <v>26</v>
      </c>
      <c r="B65" s="160">
        <f>'将来負担比率（分子）の構造'!I$42</f>
        <v>2187</v>
      </c>
      <c r="C65" s="160"/>
      <c r="D65" s="160"/>
      <c r="E65" s="160">
        <f>'将来負担比率（分子）の構造'!J$42</f>
        <v>1884</v>
      </c>
      <c r="F65" s="160"/>
      <c r="G65" s="160"/>
      <c r="H65" s="160">
        <f>'将来負担比率（分子）の構造'!K$42</f>
        <v>1620</v>
      </c>
      <c r="I65" s="160"/>
      <c r="J65" s="160"/>
      <c r="K65" s="160">
        <f>'将来負担比率（分子）の構造'!L$42</f>
        <v>1332</v>
      </c>
      <c r="L65" s="160"/>
      <c r="M65" s="160"/>
      <c r="N65" s="160">
        <f>'将来負担比率（分子）の構造'!M$42</f>
        <v>1141</v>
      </c>
      <c r="O65" s="160"/>
      <c r="P65" s="160"/>
    </row>
    <row r="66" spans="1:16" x14ac:dyDescent="0.15">
      <c r="A66" s="160" t="s">
        <v>25</v>
      </c>
      <c r="B66" s="160">
        <f>'将来負担比率（分子）の構造'!I$41</f>
        <v>30847</v>
      </c>
      <c r="C66" s="160"/>
      <c r="D66" s="160"/>
      <c r="E66" s="160">
        <f>'将来負担比率（分子）の構造'!J$41</f>
        <v>30905</v>
      </c>
      <c r="F66" s="160"/>
      <c r="G66" s="160"/>
      <c r="H66" s="160">
        <f>'将来負担比率（分子）の構造'!K$41</f>
        <v>33012</v>
      </c>
      <c r="I66" s="160"/>
      <c r="J66" s="160"/>
      <c r="K66" s="160">
        <f>'将来負担比率（分子）の構造'!L$41</f>
        <v>32953</v>
      </c>
      <c r="L66" s="160"/>
      <c r="M66" s="160"/>
      <c r="N66" s="160">
        <f>'将来負担比率（分子）の構造'!M$41</f>
        <v>32931</v>
      </c>
      <c r="O66" s="160"/>
      <c r="P66" s="160"/>
    </row>
    <row r="67" spans="1:16" x14ac:dyDescent="0.15">
      <c r="A67" s="160" t="s">
        <v>69</v>
      </c>
      <c r="B67" s="160" t="e">
        <f>NA()</f>
        <v>#N/A</v>
      </c>
      <c r="C67" s="160">
        <f>IF(ISNUMBER('将来負担比率（分子）の構造'!I$53), IF('将来負担比率（分子）の構造'!I$53 &lt; 0, 0, '将来負担比率（分子）の構造'!I$53), NA())</f>
        <v>13069</v>
      </c>
      <c r="D67" s="160" t="e">
        <f>NA()</f>
        <v>#N/A</v>
      </c>
      <c r="E67" s="160" t="e">
        <f>NA()</f>
        <v>#N/A</v>
      </c>
      <c r="F67" s="160">
        <f>IF(ISNUMBER('将来負担比率（分子）の構造'!J$53), IF('将来負担比率（分子）の構造'!J$53 &lt; 0, 0, '将来負担比率（分子）の構造'!J$53), NA())</f>
        <v>12262</v>
      </c>
      <c r="G67" s="160" t="e">
        <f>NA()</f>
        <v>#N/A</v>
      </c>
      <c r="H67" s="160" t="e">
        <f>NA()</f>
        <v>#N/A</v>
      </c>
      <c r="I67" s="160">
        <f>IF(ISNUMBER('将来負担比率（分子）の構造'!K$53), IF('将来負担比率（分子）の構造'!K$53 &lt; 0, 0, '将来負担比率（分子）の構造'!K$53), NA())</f>
        <v>10484</v>
      </c>
      <c r="J67" s="160" t="e">
        <f>NA()</f>
        <v>#N/A</v>
      </c>
      <c r="K67" s="160" t="e">
        <f>NA()</f>
        <v>#N/A</v>
      </c>
      <c r="L67" s="160">
        <f>IF(ISNUMBER('将来負担比率（分子）の構造'!L$53), IF('将来負担比率（分子）の構造'!L$53 &lt; 0, 0, '将来負担比率（分子）の構造'!L$53), NA())</f>
        <v>9149</v>
      </c>
      <c r="M67" s="160" t="e">
        <f>NA()</f>
        <v>#N/A</v>
      </c>
      <c r="N67" s="160" t="e">
        <f>NA()</f>
        <v>#N/A</v>
      </c>
      <c r="O67" s="160">
        <f>IF(ISNUMBER('将来負担比率（分子）の構造'!M$53), IF('将来負担比率（分子）の構造'!M$53 &lt; 0, 0, '将来負担比率（分子）の構造'!M$53), NA())</f>
        <v>8038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3855</v>
      </c>
      <c r="C72" s="164">
        <f>基金残高に係る経年分析!G55</f>
        <v>3956</v>
      </c>
      <c r="D72" s="164">
        <f>基金残高に係る経年分析!H55</f>
        <v>3847</v>
      </c>
    </row>
    <row r="73" spans="1:16" x14ac:dyDescent="0.15">
      <c r="A73" s="163" t="s">
        <v>72</v>
      </c>
      <c r="B73" s="164">
        <f>基金残高に係る経年分析!F56</f>
        <v>1349</v>
      </c>
      <c r="C73" s="164">
        <f>基金残高に係る経年分析!G56</f>
        <v>1834</v>
      </c>
      <c r="D73" s="164">
        <f>基金残高に係る経年分析!H56</f>
        <v>2226</v>
      </c>
    </row>
    <row r="74" spans="1:16" x14ac:dyDescent="0.15">
      <c r="A74" s="163" t="s">
        <v>73</v>
      </c>
      <c r="B74" s="164">
        <f>基金残高に係る経年分析!F57</f>
        <v>2284</v>
      </c>
      <c r="C74" s="164">
        <f>基金残高に係る経年分析!G57</f>
        <v>2221</v>
      </c>
      <c r="D74" s="164">
        <f>基金残高に係る経年分析!H57</f>
        <v>2234</v>
      </c>
    </row>
  </sheetData>
  <sheetProtection algorithmName="SHA-512" hashValue="3nWxUErVyOSYswsS1vL02RWPj4+RMv3PtJD2RiWEfGs9iA4WAp1uPd2+jIdQo08JvfWqZtUM1KHZ/r9EH6qxbQ==" saltValue="ot5zxAwiqVv9aQXX+Cd0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6248227</v>
      </c>
      <c r="S5" s="649"/>
      <c r="T5" s="649"/>
      <c r="U5" s="649"/>
      <c r="V5" s="649"/>
      <c r="W5" s="649"/>
      <c r="X5" s="649"/>
      <c r="Y5" s="650"/>
      <c r="Z5" s="651">
        <v>14.6</v>
      </c>
      <c r="AA5" s="651"/>
      <c r="AB5" s="651"/>
      <c r="AC5" s="651"/>
      <c r="AD5" s="652">
        <v>6248227</v>
      </c>
      <c r="AE5" s="652"/>
      <c r="AF5" s="652"/>
      <c r="AG5" s="652"/>
      <c r="AH5" s="652"/>
      <c r="AI5" s="652"/>
      <c r="AJ5" s="652"/>
      <c r="AK5" s="652"/>
      <c r="AL5" s="653">
        <v>38.200000000000003</v>
      </c>
      <c r="AM5" s="654"/>
      <c r="AN5" s="654"/>
      <c r="AO5" s="655"/>
      <c r="AP5" s="645" t="s">
        <v>222</v>
      </c>
      <c r="AQ5" s="646"/>
      <c r="AR5" s="646"/>
      <c r="AS5" s="646"/>
      <c r="AT5" s="646"/>
      <c r="AU5" s="646"/>
      <c r="AV5" s="646"/>
      <c r="AW5" s="646"/>
      <c r="AX5" s="646"/>
      <c r="AY5" s="646"/>
      <c r="AZ5" s="646"/>
      <c r="BA5" s="646"/>
      <c r="BB5" s="646"/>
      <c r="BC5" s="646"/>
      <c r="BD5" s="646"/>
      <c r="BE5" s="646"/>
      <c r="BF5" s="647"/>
      <c r="BG5" s="659">
        <v>6217802</v>
      </c>
      <c r="BH5" s="660"/>
      <c r="BI5" s="660"/>
      <c r="BJ5" s="660"/>
      <c r="BK5" s="660"/>
      <c r="BL5" s="660"/>
      <c r="BM5" s="660"/>
      <c r="BN5" s="661"/>
      <c r="BO5" s="662">
        <v>99.5</v>
      </c>
      <c r="BP5" s="662"/>
      <c r="BQ5" s="662"/>
      <c r="BR5" s="662"/>
      <c r="BS5" s="663">
        <v>116496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440693</v>
      </c>
      <c r="S6" s="660"/>
      <c r="T6" s="660"/>
      <c r="U6" s="660"/>
      <c r="V6" s="660"/>
      <c r="W6" s="660"/>
      <c r="X6" s="660"/>
      <c r="Y6" s="661"/>
      <c r="Z6" s="662">
        <v>1</v>
      </c>
      <c r="AA6" s="662"/>
      <c r="AB6" s="662"/>
      <c r="AC6" s="662"/>
      <c r="AD6" s="663">
        <v>440693</v>
      </c>
      <c r="AE6" s="663"/>
      <c r="AF6" s="663"/>
      <c r="AG6" s="663"/>
      <c r="AH6" s="663"/>
      <c r="AI6" s="663"/>
      <c r="AJ6" s="663"/>
      <c r="AK6" s="663"/>
      <c r="AL6" s="664">
        <v>2.7</v>
      </c>
      <c r="AM6" s="665"/>
      <c r="AN6" s="665"/>
      <c r="AO6" s="666"/>
      <c r="AP6" s="656" t="s">
        <v>227</v>
      </c>
      <c r="AQ6" s="657"/>
      <c r="AR6" s="657"/>
      <c r="AS6" s="657"/>
      <c r="AT6" s="657"/>
      <c r="AU6" s="657"/>
      <c r="AV6" s="657"/>
      <c r="AW6" s="657"/>
      <c r="AX6" s="657"/>
      <c r="AY6" s="657"/>
      <c r="AZ6" s="657"/>
      <c r="BA6" s="657"/>
      <c r="BB6" s="657"/>
      <c r="BC6" s="657"/>
      <c r="BD6" s="657"/>
      <c r="BE6" s="657"/>
      <c r="BF6" s="658"/>
      <c r="BG6" s="659">
        <v>6217802</v>
      </c>
      <c r="BH6" s="660"/>
      <c r="BI6" s="660"/>
      <c r="BJ6" s="660"/>
      <c r="BK6" s="660"/>
      <c r="BL6" s="660"/>
      <c r="BM6" s="660"/>
      <c r="BN6" s="661"/>
      <c r="BO6" s="662">
        <v>99.5</v>
      </c>
      <c r="BP6" s="662"/>
      <c r="BQ6" s="662"/>
      <c r="BR6" s="662"/>
      <c r="BS6" s="663">
        <v>116496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255751</v>
      </c>
      <c r="CS6" s="660"/>
      <c r="CT6" s="660"/>
      <c r="CU6" s="660"/>
      <c r="CV6" s="660"/>
      <c r="CW6" s="660"/>
      <c r="CX6" s="660"/>
      <c r="CY6" s="661"/>
      <c r="CZ6" s="653">
        <v>0.6</v>
      </c>
      <c r="DA6" s="654"/>
      <c r="DB6" s="654"/>
      <c r="DC6" s="673"/>
      <c r="DD6" s="668" t="s">
        <v>124</v>
      </c>
      <c r="DE6" s="660"/>
      <c r="DF6" s="660"/>
      <c r="DG6" s="660"/>
      <c r="DH6" s="660"/>
      <c r="DI6" s="660"/>
      <c r="DJ6" s="660"/>
      <c r="DK6" s="660"/>
      <c r="DL6" s="660"/>
      <c r="DM6" s="660"/>
      <c r="DN6" s="660"/>
      <c r="DO6" s="660"/>
      <c r="DP6" s="661"/>
      <c r="DQ6" s="668">
        <v>255749</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9162</v>
      </c>
      <c r="S7" s="660"/>
      <c r="T7" s="660"/>
      <c r="U7" s="660"/>
      <c r="V7" s="660"/>
      <c r="W7" s="660"/>
      <c r="X7" s="660"/>
      <c r="Y7" s="661"/>
      <c r="Z7" s="662">
        <v>0</v>
      </c>
      <c r="AA7" s="662"/>
      <c r="AB7" s="662"/>
      <c r="AC7" s="662"/>
      <c r="AD7" s="663">
        <v>9162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2707696</v>
      </c>
      <c r="BH7" s="660"/>
      <c r="BI7" s="660"/>
      <c r="BJ7" s="660"/>
      <c r="BK7" s="660"/>
      <c r="BL7" s="660"/>
      <c r="BM7" s="660"/>
      <c r="BN7" s="661"/>
      <c r="BO7" s="662">
        <v>43.3</v>
      </c>
      <c r="BP7" s="662"/>
      <c r="BQ7" s="662"/>
      <c r="BR7" s="662"/>
      <c r="BS7" s="663" t="s">
        <v>124</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4190580</v>
      </c>
      <c r="CS7" s="660"/>
      <c r="CT7" s="660"/>
      <c r="CU7" s="660"/>
      <c r="CV7" s="660"/>
      <c r="CW7" s="660"/>
      <c r="CX7" s="660"/>
      <c r="CY7" s="661"/>
      <c r="CZ7" s="662">
        <v>10.1</v>
      </c>
      <c r="DA7" s="662"/>
      <c r="DB7" s="662"/>
      <c r="DC7" s="662"/>
      <c r="DD7" s="668">
        <v>300259</v>
      </c>
      <c r="DE7" s="660"/>
      <c r="DF7" s="660"/>
      <c r="DG7" s="660"/>
      <c r="DH7" s="660"/>
      <c r="DI7" s="660"/>
      <c r="DJ7" s="660"/>
      <c r="DK7" s="660"/>
      <c r="DL7" s="660"/>
      <c r="DM7" s="660"/>
      <c r="DN7" s="660"/>
      <c r="DO7" s="660"/>
      <c r="DP7" s="661"/>
      <c r="DQ7" s="668">
        <v>3461547</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19575</v>
      </c>
      <c r="S8" s="660"/>
      <c r="T8" s="660"/>
      <c r="U8" s="660"/>
      <c r="V8" s="660"/>
      <c r="W8" s="660"/>
      <c r="X8" s="660"/>
      <c r="Y8" s="661"/>
      <c r="Z8" s="662">
        <v>0</v>
      </c>
      <c r="AA8" s="662"/>
      <c r="AB8" s="662"/>
      <c r="AC8" s="662"/>
      <c r="AD8" s="663">
        <v>19575</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98766</v>
      </c>
      <c r="BH8" s="660"/>
      <c r="BI8" s="660"/>
      <c r="BJ8" s="660"/>
      <c r="BK8" s="660"/>
      <c r="BL8" s="660"/>
      <c r="BM8" s="660"/>
      <c r="BN8" s="661"/>
      <c r="BO8" s="662">
        <v>1.6</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19417826</v>
      </c>
      <c r="CS8" s="660"/>
      <c r="CT8" s="660"/>
      <c r="CU8" s="660"/>
      <c r="CV8" s="660"/>
      <c r="CW8" s="660"/>
      <c r="CX8" s="660"/>
      <c r="CY8" s="661"/>
      <c r="CZ8" s="662">
        <v>47</v>
      </c>
      <c r="DA8" s="662"/>
      <c r="DB8" s="662"/>
      <c r="DC8" s="662"/>
      <c r="DD8" s="668">
        <v>2945325</v>
      </c>
      <c r="DE8" s="660"/>
      <c r="DF8" s="660"/>
      <c r="DG8" s="660"/>
      <c r="DH8" s="660"/>
      <c r="DI8" s="660"/>
      <c r="DJ8" s="660"/>
      <c r="DK8" s="660"/>
      <c r="DL8" s="660"/>
      <c r="DM8" s="660"/>
      <c r="DN8" s="660"/>
      <c r="DO8" s="660"/>
      <c r="DP8" s="661"/>
      <c r="DQ8" s="668">
        <v>4387098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18505</v>
      </c>
      <c r="S9" s="660"/>
      <c r="T9" s="660"/>
      <c r="U9" s="660"/>
      <c r="V9" s="660"/>
      <c r="W9" s="660"/>
      <c r="X9" s="660"/>
      <c r="Y9" s="661"/>
      <c r="Z9" s="662">
        <v>0</v>
      </c>
      <c r="AA9" s="662"/>
      <c r="AB9" s="662"/>
      <c r="AC9" s="662"/>
      <c r="AD9" s="663">
        <v>18505</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2252238</v>
      </c>
      <c r="BH9" s="660"/>
      <c r="BI9" s="660"/>
      <c r="BJ9" s="660"/>
      <c r="BK9" s="660"/>
      <c r="BL9" s="660"/>
      <c r="BM9" s="660"/>
      <c r="BN9" s="661"/>
      <c r="BO9" s="662">
        <v>36</v>
      </c>
      <c r="BP9" s="662"/>
      <c r="BQ9" s="662"/>
      <c r="BR9" s="662"/>
      <c r="BS9" s="668" t="s">
        <v>124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2289395</v>
      </c>
      <c r="CS9" s="660"/>
      <c r="CT9" s="660"/>
      <c r="CU9" s="660"/>
      <c r="CV9" s="660"/>
      <c r="CW9" s="660"/>
      <c r="CX9" s="660"/>
      <c r="CY9" s="661"/>
      <c r="CZ9" s="662">
        <v>5.5</v>
      </c>
      <c r="DA9" s="662"/>
      <c r="DB9" s="662"/>
      <c r="DC9" s="662"/>
      <c r="DD9" s="668">
        <v>126221</v>
      </c>
      <c r="DE9" s="660"/>
      <c r="DF9" s="660"/>
      <c r="DG9" s="660"/>
      <c r="DH9" s="660"/>
      <c r="DI9" s="660"/>
      <c r="DJ9" s="660"/>
      <c r="DK9" s="660"/>
      <c r="DL9" s="660"/>
      <c r="DM9" s="660"/>
      <c r="DN9" s="660"/>
      <c r="DO9" s="660"/>
      <c r="DP9" s="661"/>
      <c r="DQ9" s="668">
        <v>1987060</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135215</v>
      </c>
      <c r="BH10" s="660"/>
      <c r="BI10" s="660"/>
      <c r="BJ10" s="660"/>
      <c r="BK10" s="660"/>
      <c r="BL10" s="660"/>
      <c r="BM10" s="660"/>
      <c r="BN10" s="661"/>
      <c r="BO10" s="662">
        <v>2.2000000000000002</v>
      </c>
      <c r="BP10" s="662"/>
      <c r="BQ10" s="662"/>
      <c r="BR10" s="662"/>
      <c r="BS10" s="668" t="s">
        <v>124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15697</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9648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234</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221477</v>
      </c>
      <c r="BH11" s="660"/>
      <c r="BI11" s="660"/>
      <c r="BJ11" s="660"/>
      <c r="BK11" s="660"/>
      <c r="BL11" s="660"/>
      <c r="BM11" s="660"/>
      <c r="BN11" s="661"/>
      <c r="BO11" s="662">
        <v>3.5</v>
      </c>
      <c r="BP11" s="662"/>
      <c r="BQ11" s="662"/>
      <c r="BR11" s="662"/>
      <c r="BS11" s="668" t="s">
        <v>124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1471405</v>
      </c>
      <c r="CS11" s="660"/>
      <c r="CT11" s="660"/>
      <c r="CU11" s="660"/>
      <c r="CV11" s="660"/>
      <c r="CW11" s="660"/>
      <c r="CX11" s="660"/>
      <c r="CY11" s="661"/>
      <c r="CZ11" s="662">
        <v>3.6</v>
      </c>
      <c r="DA11" s="662"/>
      <c r="DB11" s="662"/>
      <c r="DC11" s="662"/>
      <c r="DD11" s="668">
        <v>430408</v>
      </c>
      <c r="DE11" s="660"/>
      <c r="DF11" s="660"/>
      <c r="DG11" s="660"/>
      <c r="DH11" s="660"/>
      <c r="DI11" s="660"/>
      <c r="DJ11" s="660"/>
      <c r="DK11" s="660"/>
      <c r="DL11" s="660"/>
      <c r="DM11" s="660"/>
      <c r="DN11" s="660"/>
      <c r="DO11" s="660"/>
      <c r="DP11" s="661"/>
      <c r="DQ11" s="668">
        <v>796538</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1011648</v>
      </c>
      <c r="S12" s="660"/>
      <c r="T12" s="660"/>
      <c r="U12" s="660"/>
      <c r="V12" s="660"/>
      <c r="W12" s="660"/>
      <c r="X12" s="660"/>
      <c r="Y12" s="661"/>
      <c r="Z12" s="662">
        <v>2.4</v>
      </c>
      <c r="AA12" s="662"/>
      <c r="AB12" s="662"/>
      <c r="AC12" s="662"/>
      <c r="AD12" s="663">
        <v>1011648</v>
      </c>
      <c r="AE12" s="663"/>
      <c r="AF12" s="663"/>
      <c r="AG12" s="663"/>
      <c r="AH12" s="663"/>
      <c r="AI12" s="663"/>
      <c r="AJ12" s="663"/>
      <c r="AK12" s="663"/>
      <c r="AL12" s="664">
        <v>6.2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2946805</v>
      </c>
      <c r="BH12" s="660"/>
      <c r="BI12" s="660"/>
      <c r="BJ12" s="660"/>
      <c r="BK12" s="660"/>
      <c r="BL12" s="660"/>
      <c r="BM12" s="660"/>
      <c r="BN12" s="661"/>
      <c r="BO12" s="662">
        <v>47.2</v>
      </c>
      <c r="BP12" s="662"/>
      <c r="BQ12" s="662"/>
      <c r="BR12" s="662"/>
      <c r="BS12" s="668">
        <v>116496</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1358493</v>
      </c>
      <c r="CS12" s="660"/>
      <c r="CT12" s="660"/>
      <c r="CU12" s="660"/>
      <c r="CV12" s="660"/>
      <c r="CW12" s="660"/>
      <c r="CX12" s="660"/>
      <c r="CY12" s="661"/>
      <c r="CZ12" s="662">
        <v>3.3</v>
      </c>
      <c r="DA12" s="662"/>
      <c r="DB12" s="662"/>
      <c r="DC12" s="662"/>
      <c r="DD12" s="668">
        <v>121202</v>
      </c>
      <c r="DE12" s="660"/>
      <c r="DF12" s="660"/>
      <c r="DG12" s="660"/>
      <c r="DH12" s="660"/>
      <c r="DI12" s="660"/>
      <c r="DJ12" s="660"/>
      <c r="DK12" s="660"/>
      <c r="DL12" s="660"/>
      <c r="DM12" s="660"/>
      <c r="DN12" s="660"/>
      <c r="DO12" s="660"/>
      <c r="DP12" s="661"/>
      <c r="DQ12" s="668">
        <v>456155</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7246</v>
      </c>
      <c r="S13" s="660"/>
      <c r="T13" s="660"/>
      <c r="U13" s="660"/>
      <c r="V13" s="660"/>
      <c r="W13" s="660"/>
      <c r="X13" s="660"/>
      <c r="Y13" s="661"/>
      <c r="Z13" s="662">
        <v>0</v>
      </c>
      <c r="AA13" s="662"/>
      <c r="AB13" s="662"/>
      <c r="AC13" s="662"/>
      <c r="AD13" s="663">
        <v>7246</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2943842</v>
      </c>
      <c r="BH13" s="660"/>
      <c r="BI13" s="660"/>
      <c r="BJ13" s="660"/>
      <c r="BK13" s="660"/>
      <c r="BL13" s="660"/>
      <c r="BM13" s="660"/>
      <c r="BN13" s="661"/>
      <c r="BO13" s="662">
        <v>47.1</v>
      </c>
      <c r="BP13" s="662"/>
      <c r="BQ13" s="662"/>
      <c r="BR13" s="662"/>
      <c r="BS13" s="668">
        <v>116496</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3230200</v>
      </c>
      <c r="CS13" s="660"/>
      <c r="CT13" s="660"/>
      <c r="CU13" s="660"/>
      <c r="CV13" s="660"/>
      <c r="CW13" s="660"/>
      <c r="CX13" s="660"/>
      <c r="CY13" s="661"/>
      <c r="CZ13" s="662">
        <v>7.8</v>
      </c>
      <c r="DA13" s="662"/>
      <c r="DB13" s="662"/>
      <c r="DC13" s="662"/>
      <c r="DD13" s="668">
        <v>1675326</v>
      </c>
      <c r="DE13" s="660"/>
      <c r="DF13" s="660"/>
      <c r="DG13" s="660"/>
      <c r="DH13" s="660"/>
      <c r="DI13" s="660"/>
      <c r="DJ13" s="660"/>
      <c r="DK13" s="660"/>
      <c r="DL13" s="660"/>
      <c r="DM13" s="660"/>
      <c r="DN13" s="660"/>
      <c r="DO13" s="660"/>
      <c r="DP13" s="661"/>
      <c r="DQ13" s="668">
        <v>1572820</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197932</v>
      </c>
      <c r="BH14" s="660"/>
      <c r="BI14" s="660"/>
      <c r="BJ14" s="660"/>
      <c r="BK14" s="660"/>
      <c r="BL14" s="660"/>
      <c r="BM14" s="660"/>
      <c r="BN14" s="661"/>
      <c r="BO14" s="662">
        <v>3.2</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1311613</v>
      </c>
      <c r="CS14" s="660"/>
      <c r="CT14" s="660"/>
      <c r="CU14" s="660"/>
      <c r="CV14" s="660"/>
      <c r="CW14" s="660"/>
      <c r="CX14" s="660"/>
      <c r="CY14" s="661"/>
      <c r="CZ14" s="662">
        <v>3.2</v>
      </c>
      <c r="DA14" s="662"/>
      <c r="DB14" s="662"/>
      <c r="DC14" s="662"/>
      <c r="DD14" s="668">
        <v>244316</v>
      </c>
      <c r="DE14" s="660"/>
      <c r="DF14" s="660"/>
      <c r="DG14" s="660"/>
      <c r="DH14" s="660"/>
      <c r="DI14" s="660"/>
      <c r="DJ14" s="660"/>
      <c r="DK14" s="660"/>
      <c r="DL14" s="660"/>
      <c r="DM14" s="660"/>
      <c r="DN14" s="660"/>
      <c r="DO14" s="660"/>
      <c r="DP14" s="661"/>
      <c r="DQ14" s="668">
        <v>909953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104838</v>
      </c>
      <c r="S15" s="660"/>
      <c r="T15" s="660"/>
      <c r="U15" s="660"/>
      <c r="V15" s="660"/>
      <c r="W15" s="660"/>
      <c r="X15" s="660"/>
      <c r="Y15" s="661"/>
      <c r="Z15" s="662">
        <v>0.2</v>
      </c>
      <c r="AA15" s="662"/>
      <c r="AB15" s="662"/>
      <c r="AC15" s="662"/>
      <c r="AD15" s="663">
        <v>104838</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365369</v>
      </c>
      <c r="BH15" s="660"/>
      <c r="BI15" s="660"/>
      <c r="BJ15" s="660"/>
      <c r="BK15" s="660"/>
      <c r="BL15" s="660"/>
      <c r="BM15" s="660"/>
      <c r="BN15" s="661"/>
      <c r="BO15" s="662">
        <v>5.8</v>
      </c>
      <c r="BP15" s="662"/>
      <c r="BQ15" s="662"/>
      <c r="BR15" s="662"/>
      <c r="BS15" s="668" t="s">
        <v>124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3122868</v>
      </c>
      <c r="CS15" s="660"/>
      <c r="CT15" s="660"/>
      <c r="CU15" s="660"/>
      <c r="CV15" s="660"/>
      <c r="CW15" s="660"/>
      <c r="CX15" s="660"/>
      <c r="CY15" s="661"/>
      <c r="CZ15" s="662">
        <v>7.6</v>
      </c>
      <c r="DA15" s="662"/>
      <c r="DB15" s="662"/>
      <c r="DC15" s="662"/>
      <c r="DD15" s="668">
        <v>662270</v>
      </c>
      <c r="DE15" s="660"/>
      <c r="DF15" s="660"/>
      <c r="DG15" s="660"/>
      <c r="DH15" s="660"/>
      <c r="DI15" s="660"/>
      <c r="DJ15" s="660"/>
      <c r="DK15" s="660"/>
      <c r="DL15" s="660"/>
      <c r="DM15" s="660"/>
      <c r="DN15" s="660"/>
      <c r="DO15" s="660"/>
      <c r="DP15" s="661"/>
      <c r="DQ15" s="668">
        <v>2293106</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234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259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1701299</v>
      </c>
      <c r="CS16" s="660"/>
      <c r="CT16" s="660"/>
      <c r="CU16" s="660"/>
      <c r="CV16" s="660"/>
      <c r="CW16" s="660"/>
      <c r="CX16" s="660"/>
      <c r="CY16" s="661"/>
      <c r="CZ16" s="662">
        <v>4.0999999999999996</v>
      </c>
      <c r="DA16" s="662"/>
      <c r="DB16" s="662"/>
      <c r="DC16" s="662"/>
      <c r="DD16" s="668" t="s">
        <v>124</v>
      </c>
      <c r="DE16" s="660"/>
      <c r="DF16" s="660"/>
      <c r="DG16" s="660"/>
      <c r="DH16" s="660"/>
      <c r="DI16" s="660"/>
      <c r="DJ16" s="660"/>
      <c r="DK16" s="660"/>
      <c r="DL16" s="660"/>
      <c r="DM16" s="660"/>
      <c r="DN16" s="660"/>
      <c r="DO16" s="660"/>
      <c r="DP16" s="661"/>
      <c r="DQ16" s="668">
        <v>106408</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19969</v>
      </c>
      <c r="S17" s="660"/>
      <c r="T17" s="660"/>
      <c r="U17" s="660"/>
      <c r="V17" s="660"/>
      <c r="W17" s="660"/>
      <c r="X17" s="660"/>
      <c r="Y17" s="661"/>
      <c r="Z17" s="662">
        <v>0</v>
      </c>
      <c r="AA17" s="662"/>
      <c r="AB17" s="662"/>
      <c r="AC17" s="662"/>
      <c r="AD17" s="663">
        <v>19969</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234</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2976062</v>
      </c>
      <c r="CS17" s="660"/>
      <c r="CT17" s="660"/>
      <c r="CU17" s="660"/>
      <c r="CV17" s="660"/>
      <c r="CW17" s="660"/>
      <c r="CX17" s="660"/>
      <c r="CY17" s="661"/>
      <c r="CZ17" s="662">
        <v>7.2</v>
      </c>
      <c r="DA17" s="662"/>
      <c r="DB17" s="662"/>
      <c r="DC17" s="662"/>
      <c r="DD17" s="668" t="s">
        <v>234</v>
      </c>
      <c r="DE17" s="660"/>
      <c r="DF17" s="660"/>
      <c r="DG17" s="660"/>
      <c r="DH17" s="660"/>
      <c r="DI17" s="660"/>
      <c r="DJ17" s="660"/>
      <c r="DK17" s="660"/>
      <c r="DL17" s="660"/>
      <c r="DM17" s="660"/>
      <c r="DN17" s="660"/>
      <c r="DO17" s="660"/>
      <c r="DP17" s="661"/>
      <c r="DQ17" s="668">
        <v>2891638</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9418578</v>
      </c>
      <c r="S18" s="660"/>
      <c r="T18" s="660"/>
      <c r="U18" s="660"/>
      <c r="V18" s="660"/>
      <c r="W18" s="660"/>
      <c r="X18" s="660"/>
      <c r="Y18" s="661"/>
      <c r="Z18" s="662">
        <v>22</v>
      </c>
      <c r="AA18" s="662"/>
      <c r="AB18" s="662"/>
      <c r="AC18" s="662"/>
      <c r="AD18" s="663">
        <v>8406205</v>
      </c>
      <c r="AE18" s="663"/>
      <c r="AF18" s="663"/>
      <c r="AG18" s="663"/>
      <c r="AH18" s="663"/>
      <c r="AI18" s="663"/>
      <c r="AJ18" s="663"/>
      <c r="AK18" s="663"/>
      <c r="AL18" s="664">
        <v>51.4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234</v>
      </c>
      <c r="BP18" s="662"/>
      <c r="BQ18" s="662"/>
      <c r="BR18" s="662"/>
      <c r="BS18" s="668" t="s">
        <v>124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234</v>
      </c>
      <c r="DA18" s="662"/>
      <c r="DB18" s="662"/>
      <c r="DC18" s="662"/>
      <c r="DD18" s="668" t="s">
        <v>124</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8406205</v>
      </c>
      <c r="S19" s="660"/>
      <c r="T19" s="660"/>
      <c r="U19" s="660"/>
      <c r="V19" s="660"/>
      <c r="W19" s="660"/>
      <c r="X19" s="660"/>
      <c r="Y19" s="661"/>
      <c r="Z19" s="662">
        <v>19.600000000000001</v>
      </c>
      <c r="AA19" s="662"/>
      <c r="AB19" s="662"/>
      <c r="AC19" s="662"/>
      <c r="AD19" s="663">
        <v>8406205</v>
      </c>
      <c r="AE19" s="663"/>
      <c r="AF19" s="663"/>
      <c r="AG19" s="663"/>
      <c r="AH19" s="663"/>
      <c r="AI19" s="663"/>
      <c r="AJ19" s="663"/>
      <c r="AK19" s="663"/>
      <c r="AL19" s="664">
        <v>51.4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30425</v>
      </c>
      <c r="BH19" s="660"/>
      <c r="BI19" s="660"/>
      <c r="BJ19" s="660"/>
      <c r="BK19" s="660"/>
      <c r="BL19" s="660"/>
      <c r="BM19" s="660"/>
      <c r="BN19" s="661"/>
      <c r="BO19" s="662">
        <v>0.5</v>
      </c>
      <c r="BP19" s="662"/>
      <c r="BQ19" s="662"/>
      <c r="BR19" s="662"/>
      <c r="BS19" s="668" t="s">
        <v>234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234</v>
      </c>
      <c r="DA19" s="662"/>
      <c r="DB19" s="662"/>
      <c r="DC19" s="662"/>
      <c r="DD19" s="668" t="s">
        <v>234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786665</v>
      </c>
      <c r="S20" s="660"/>
      <c r="T20" s="660"/>
      <c r="U20" s="660"/>
      <c r="V20" s="660"/>
      <c r="W20" s="660"/>
      <c r="X20" s="660"/>
      <c r="Y20" s="661"/>
      <c r="Z20" s="662">
        <v>1.8</v>
      </c>
      <c r="AA20" s="662"/>
      <c r="AB20" s="662"/>
      <c r="AC20" s="662"/>
      <c r="AD20" s="663" t="s">
        <v>124</v>
      </c>
      <c r="AE20" s="663"/>
      <c r="AF20" s="663"/>
      <c r="AG20" s="663"/>
      <c r="AH20" s="663"/>
      <c r="AI20" s="663"/>
      <c r="AJ20" s="663"/>
      <c r="AK20" s="663"/>
      <c r="AL20" s="664" t="s">
        <v>124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30425</v>
      </c>
      <c r="BH20" s="660"/>
      <c r="BI20" s="660"/>
      <c r="BJ20" s="660"/>
      <c r="BK20" s="660"/>
      <c r="BL20" s="660"/>
      <c r="BM20" s="660"/>
      <c r="BN20" s="661"/>
      <c r="BO20" s="662">
        <v>0.5</v>
      </c>
      <c r="BP20" s="662"/>
      <c r="BQ20" s="662"/>
      <c r="BR20" s="662"/>
      <c r="BS20" s="668" t="s">
        <v>234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41341189</v>
      </c>
      <c r="CS20" s="660"/>
      <c r="CT20" s="660"/>
      <c r="CU20" s="660"/>
      <c r="CV20" s="660"/>
      <c r="CW20" s="660"/>
      <c r="CX20" s="660"/>
      <c r="CY20" s="661"/>
      <c r="CZ20" s="662">
        <v>100</v>
      </c>
      <c r="DA20" s="662"/>
      <c r="DB20" s="662"/>
      <c r="DC20" s="662"/>
      <c r="DD20" s="668">
        <v>6505327</v>
      </c>
      <c r="DE20" s="660"/>
      <c r="DF20" s="660"/>
      <c r="DG20" s="660"/>
      <c r="DH20" s="660"/>
      <c r="DI20" s="660"/>
      <c r="DJ20" s="660"/>
      <c r="DK20" s="660"/>
      <c r="DL20" s="660"/>
      <c r="DM20" s="660"/>
      <c r="DN20" s="660"/>
      <c r="DO20" s="660"/>
      <c r="DP20" s="661"/>
      <c r="DQ20" s="668">
        <v>19127720</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225708</v>
      </c>
      <c r="S21" s="660"/>
      <c r="T21" s="660"/>
      <c r="U21" s="660"/>
      <c r="V21" s="660"/>
      <c r="W21" s="660"/>
      <c r="X21" s="660"/>
      <c r="Y21" s="661"/>
      <c r="Z21" s="662">
        <v>0.5</v>
      </c>
      <c r="AA21" s="662"/>
      <c r="AB21" s="662"/>
      <c r="AC21" s="662"/>
      <c r="AD21" s="663" t="s">
        <v>234</v>
      </c>
      <c r="AE21" s="663"/>
      <c r="AF21" s="663"/>
      <c r="AG21" s="663"/>
      <c r="AH21" s="663"/>
      <c r="AI21" s="663"/>
      <c r="AJ21" s="663"/>
      <c r="AK21" s="663"/>
      <c r="AL21" s="664" t="s">
        <v>234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30425</v>
      </c>
      <c r="BH21" s="660"/>
      <c r="BI21" s="660"/>
      <c r="BJ21" s="660"/>
      <c r="BK21" s="660"/>
      <c r="BL21" s="660"/>
      <c r="BM21" s="660"/>
      <c r="BN21" s="661"/>
      <c r="BO21" s="662">
        <v>0.5</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17298441</v>
      </c>
      <c r="S22" s="660"/>
      <c r="T22" s="660"/>
      <c r="U22" s="660"/>
      <c r="V22" s="660"/>
      <c r="W22" s="660"/>
      <c r="X22" s="660"/>
      <c r="Y22" s="661"/>
      <c r="Z22" s="662">
        <v>40.4</v>
      </c>
      <c r="AA22" s="662"/>
      <c r="AB22" s="662"/>
      <c r="AC22" s="662"/>
      <c r="AD22" s="663">
        <v>16286068</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234</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8097</v>
      </c>
      <c r="S23" s="660"/>
      <c r="T23" s="660"/>
      <c r="U23" s="660"/>
      <c r="V23" s="660"/>
      <c r="W23" s="660"/>
      <c r="X23" s="660"/>
      <c r="Y23" s="661"/>
      <c r="Z23" s="662">
        <v>0</v>
      </c>
      <c r="AA23" s="662"/>
      <c r="AB23" s="662"/>
      <c r="AC23" s="662"/>
      <c r="AD23" s="663">
        <v>8097</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203980</v>
      </c>
      <c r="S24" s="660"/>
      <c r="T24" s="660"/>
      <c r="U24" s="660"/>
      <c r="V24" s="660"/>
      <c r="W24" s="660"/>
      <c r="X24" s="660"/>
      <c r="Y24" s="661"/>
      <c r="Z24" s="662">
        <v>0.5</v>
      </c>
      <c r="AA24" s="662"/>
      <c r="AB24" s="662"/>
      <c r="AC24" s="662"/>
      <c r="AD24" s="663" t="s">
        <v>124</v>
      </c>
      <c r="AE24" s="663"/>
      <c r="AF24" s="663"/>
      <c r="AG24" s="663"/>
      <c r="AH24" s="663"/>
      <c r="AI24" s="663"/>
      <c r="AJ24" s="663"/>
      <c r="AK24" s="663"/>
      <c r="AL24" s="664" t="s">
        <v>234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234</v>
      </c>
      <c r="BP24" s="662"/>
      <c r="BQ24" s="662"/>
      <c r="BR24" s="662"/>
      <c r="BS24" s="668" t="s">
        <v>124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10341926</v>
      </c>
      <c r="CS24" s="649"/>
      <c r="CT24" s="649"/>
      <c r="CU24" s="649"/>
      <c r="CV24" s="649"/>
      <c r="CW24" s="649"/>
      <c r="CX24" s="649"/>
      <c r="CY24" s="650"/>
      <c r="CZ24" s="653">
        <v>25</v>
      </c>
      <c r="DA24" s="654"/>
      <c r="DB24" s="654"/>
      <c r="DC24" s="673"/>
      <c r="DD24" s="692">
        <v>7916203</v>
      </c>
      <c r="DE24" s="649"/>
      <c r="DF24" s="649"/>
      <c r="DG24" s="649"/>
      <c r="DH24" s="649"/>
      <c r="DI24" s="649"/>
      <c r="DJ24" s="649"/>
      <c r="DK24" s="650"/>
      <c r="DL24" s="692">
        <v>7802950</v>
      </c>
      <c r="DM24" s="649"/>
      <c r="DN24" s="649"/>
      <c r="DO24" s="649"/>
      <c r="DP24" s="649"/>
      <c r="DQ24" s="649"/>
      <c r="DR24" s="649"/>
      <c r="DS24" s="649"/>
      <c r="DT24" s="649"/>
      <c r="DU24" s="649"/>
      <c r="DV24" s="650"/>
      <c r="DW24" s="653">
        <v>45.3</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315852</v>
      </c>
      <c r="S25" s="660"/>
      <c r="T25" s="660"/>
      <c r="U25" s="660"/>
      <c r="V25" s="660"/>
      <c r="W25" s="660"/>
      <c r="X25" s="660"/>
      <c r="Y25" s="661"/>
      <c r="Z25" s="662">
        <v>0.7</v>
      </c>
      <c r="AA25" s="662"/>
      <c r="AB25" s="662"/>
      <c r="AC25" s="662"/>
      <c r="AD25" s="663">
        <v>18129</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124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4074030</v>
      </c>
      <c r="CS25" s="695"/>
      <c r="CT25" s="695"/>
      <c r="CU25" s="695"/>
      <c r="CV25" s="695"/>
      <c r="CW25" s="695"/>
      <c r="CX25" s="695"/>
      <c r="CY25" s="696"/>
      <c r="CZ25" s="664">
        <v>9.9</v>
      </c>
      <c r="DA25" s="693"/>
      <c r="DB25" s="693"/>
      <c r="DC25" s="697"/>
      <c r="DD25" s="668">
        <v>3836371</v>
      </c>
      <c r="DE25" s="695"/>
      <c r="DF25" s="695"/>
      <c r="DG25" s="695"/>
      <c r="DH25" s="695"/>
      <c r="DI25" s="695"/>
      <c r="DJ25" s="695"/>
      <c r="DK25" s="696"/>
      <c r="DL25" s="668">
        <v>3744187</v>
      </c>
      <c r="DM25" s="695"/>
      <c r="DN25" s="695"/>
      <c r="DO25" s="695"/>
      <c r="DP25" s="695"/>
      <c r="DQ25" s="695"/>
      <c r="DR25" s="695"/>
      <c r="DS25" s="695"/>
      <c r="DT25" s="695"/>
      <c r="DU25" s="695"/>
      <c r="DV25" s="696"/>
      <c r="DW25" s="664">
        <v>21.8</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37830</v>
      </c>
      <c r="S26" s="660"/>
      <c r="T26" s="660"/>
      <c r="U26" s="660"/>
      <c r="V26" s="660"/>
      <c r="W26" s="660"/>
      <c r="X26" s="660"/>
      <c r="Y26" s="661"/>
      <c r="Z26" s="662">
        <v>0.1</v>
      </c>
      <c r="AA26" s="662"/>
      <c r="AB26" s="662"/>
      <c r="AC26" s="662"/>
      <c r="AD26" s="663" t="s">
        <v>124</v>
      </c>
      <c r="AE26" s="663"/>
      <c r="AF26" s="663"/>
      <c r="AG26" s="663"/>
      <c r="AH26" s="663"/>
      <c r="AI26" s="663"/>
      <c r="AJ26" s="663"/>
      <c r="AK26" s="663"/>
      <c r="AL26" s="664" t="s">
        <v>124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234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2626235</v>
      </c>
      <c r="CS26" s="660"/>
      <c r="CT26" s="660"/>
      <c r="CU26" s="660"/>
      <c r="CV26" s="660"/>
      <c r="CW26" s="660"/>
      <c r="CX26" s="660"/>
      <c r="CY26" s="661"/>
      <c r="CZ26" s="664">
        <v>6.4</v>
      </c>
      <c r="DA26" s="693"/>
      <c r="DB26" s="693"/>
      <c r="DC26" s="697"/>
      <c r="DD26" s="668">
        <v>2404403</v>
      </c>
      <c r="DE26" s="660"/>
      <c r="DF26" s="660"/>
      <c r="DG26" s="660"/>
      <c r="DH26" s="660"/>
      <c r="DI26" s="660"/>
      <c r="DJ26" s="660"/>
      <c r="DK26" s="661"/>
      <c r="DL26" s="668" t="s">
        <v>124</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3218377</v>
      </c>
      <c r="S27" s="660"/>
      <c r="T27" s="660"/>
      <c r="U27" s="660"/>
      <c r="V27" s="660"/>
      <c r="W27" s="660"/>
      <c r="X27" s="660"/>
      <c r="Y27" s="661"/>
      <c r="Z27" s="662">
        <v>7.5</v>
      </c>
      <c r="AA27" s="662"/>
      <c r="AB27" s="662"/>
      <c r="AC27" s="662"/>
      <c r="AD27" s="663" t="s">
        <v>124</v>
      </c>
      <c r="AE27" s="663"/>
      <c r="AF27" s="663"/>
      <c r="AG27" s="663"/>
      <c r="AH27" s="663"/>
      <c r="AI27" s="663"/>
      <c r="AJ27" s="663"/>
      <c r="AK27" s="663"/>
      <c r="AL27" s="664" t="s">
        <v>124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6248227</v>
      </c>
      <c r="BH27" s="660"/>
      <c r="BI27" s="660"/>
      <c r="BJ27" s="660"/>
      <c r="BK27" s="660"/>
      <c r="BL27" s="660"/>
      <c r="BM27" s="660"/>
      <c r="BN27" s="661"/>
      <c r="BO27" s="662">
        <v>100</v>
      </c>
      <c r="BP27" s="662"/>
      <c r="BQ27" s="662"/>
      <c r="BR27" s="662"/>
      <c r="BS27" s="668">
        <v>116496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3291834</v>
      </c>
      <c r="CS27" s="695"/>
      <c r="CT27" s="695"/>
      <c r="CU27" s="695"/>
      <c r="CV27" s="695"/>
      <c r="CW27" s="695"/>
      <c r="CX27" s="695"/>
      <c r="CY27" s="696"/>
      <c r="CZ27" s="664">
        <v>8</v>
      </c>
      <c r="DA27" s="693"/>
      <c r="DB27" s="693"/>
      <c r="DC27" s="697"/>
      <c r="DD27" s="668">
        <v>1188194</v>
      </c>
      <c r="DE27" s="695"/>
      <c r="DF27" s="695"/>
      <c r="DG27" s="695"/>
      <c r="DH27" s="695"/>
      <c r="DI27" s="695"/>
      <c r="DJ27" s="695"/>
      <c r="DK27" s="696"/>
      <c r="DL27" s="668">
        <v>1167125</v>
      </c>
      <c r="DM27" s="695"/>
      <c r="DN27" s="695"/>
      <c r="DO27" s="695"/>
      <c r="DP27" s="695"/>
      <c r="DQ27" s="695"/>
      <c r="DR27" s="695"/>
      <c r="DS27" s="695"/>
      <c r="DT27" s="695"/>
      <c r="DU27" s="695"/>
      <c r="DV27" s="696"/>
      <c r="DW27" s="664">
        <v>6.8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234</v>
      </c>
      <c r="AA28" s="662"/>
      <c r="AB28" s="662"/>
      <c r="AC28" s="662"/>
      <c r="AD28" s="663" t="s">
        <v>234</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2976062</v>
      </c>
      <c r="CS28" s="660"/>
      <c r="CT28" s="660"/>
      <c r="CU28" s="660"/>
      <c r="CV28" s="660"/>
      <c r="CW28" s="660"/>
      <c r="CX28" s="660"/>
      <c r="CY28" s="661"/>
      <c r="CZ28" s="664">
        <v>7.2</v>
      </c>
      <c r="DA28" s="693"/>
      <c r="DB28" s="693"/>
      <c r="DC28" s="697"/>
      <c r="DD28" s="668">
        <v>2891638</v>
      </c>
      <c r="DE28" s="660"/>
      <c r="DF28" s="660"/>
      <c r="DG28" s="660"/>
      <c r="DH28" s="660"/>
      <c r="DI28" s="660"/>
      <c r="DJ28" s="660"/>
      <c r="DK28" s="661"/>
      <c r="DL28" s="668">
        <v>2891638</v>
      </c>
      <c r="DM28" s="660"/>
      <c r="DN28" s="660"/>
      <c r="DO28" s="660"/>
      <c r="DP28" s="660"/>
      <c r="DQ28" s="660"/>
      <c r="DR28" s="660"/>
      <c r="DS28" s="660"/>
      <c r="DT28" s="660"/>
      <c r="DU28" s="660"/>
      <c r="DV28" s="661"/>
      <c r="DW28" s="664">
        <v>16.8</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14913252</v>
      </c>
      <c r="S29" s="660"/>
      <c r="T29" s="660"/>
      <c r="U29" s="660"/>
      <c r="V29" s="660"/>
      <c r="W29" s="660"/>
      <c r="X29" s="660"/>
      <c r="Y29" s="661"/>
      <c r="Z29" s="662">
        <v>34.799999999999997</v>
      </c>
      <c r="AA29" s="662"/>
      <c r="AB29" s="662"/>
      <c r="AC29" s="662"/>
      <c r="AD29" s="663" t="s">
        <v>234</v>
      </c>
      <c r="AE29" s="663"/>
      <c r="AF29" s="663"/>
      <c r="AG29" s="663"/>
      <c r="AH29" s="663"/>
      <c r="AI29" s="663"/>
      <c r="AJ29" s="663"/>
      <c r="AK29" s="663"/>
      <c r="AL29" s="664" t="s">
        <v>124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2975432</v>
      </c>
      <c r="CS29" s="695"/>
      <c r="CT29" s="695"/>
      <c r="CU29" s="695"/>
      <c r="CV29" s="695"/>
      <c r="CW29" s="695"/>
      <c r="CX29" s="695"/>
      <c r="CY29" s="696"/>
      <c r="CZ29" s="664">
        <v>7.2</v>
      </c>
      <c r="DA29" s="693"/>
      <c r="DB29" s="693"/>
      <c r="DC29" s="697"/>
      <c r="DD29" s="668">
        <v>2891008</v>
      </c>
      <c r="DE29" s="695"/>
      <c r="DF29" s="695"/>
      <c r="DG29" s="695"/>
      <c r="DH29" s="695"/>
      <c r="DI29" s="695"/>
      <c r="DJ29" s="695"/>
      <c r="DK29" s="696"/>
      <c r="DL29" s="668">
        <v>2891008</v>
      </c>
      <c r="DM29" s="695"/>
      <c r="DN29" s="695"/>
      <c r="DO29" s="695"/>
      <c r="DP29" s="695"/>
      <c r="DQ29" s="695"/>
      <c r="DR29" s="695"/>
      <c r="DS29" s="695"/>
      <c r="DT29" s="695"/>
      <c r="DU29" s="695"/>
      <c r="DV29" s="696"/>
      <c r="DW29" s="664">
        <v>16.8</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68467</v>
      </c>
      <c r="S30" s="660"/>
      <c r="T30" s="660"/>
      <c r="U30" s="660"/>
      <c r="V30" s="660"/>
      <c r="W30" s="660"/>
      <c r="X30" s="660"/>
      <c r="Y30" s="661"/>
      <c r="Z30" s="662">
        <v>0.2</v>
      </c>
      <c r="AA30" s="662"/>
      <c r="AB30" s="662"/>
      <c r="AC30" s="662"/>
      <c r="AD30" s="663">
        <v>38736</v>
      </c>
      <c r="AE30" s="663"/>
      <c r="AF30" s="663"/>
      <c r="AG30" s="663"/>
      <c r="AH30" s="663"/>
      <c r="AI30" s="663"/>
      <c r="AJ30" s="663"/>
      <c r="AK30" s="663"/>
      <c r="AL30" s="664">
        <v>0.2</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98.1</v>
      </c>
      <c r="BH30" s="720"/>
      <c r="BI30" s="720"/>
      <c r="BJ30" s="720"/>
      <c r="BK30" s="720"/>
      <c r="BL30" s="720"/>
      <c r="BM30" s="654">
        <v>89.4</v>
      </c>
      <c r="BN30" s="720"/>
      <c r="BO30" s="720"/>
      <c r="BP30" s="720"/>
      <c r="BQ30" s="721"/>
      <c r="BR30" s="719">
        <v>98.1</v>
      </c>
      <c r="BS30" s="720"/>
      <c r="BT30" s="720"/>
      <c r="BU30" s="720"/>
      <c r="BV30" s="720"/>
      <c r="BW30" s="720"/>
      <c r="BX30" s="654">
        <v>89.3</v>
      </c>
      <c r="BY30" s="720"/>
      <c r="BZ30" s="720"/>
      <c r="CA30" s="720"/>
      <c r="CB30" s="721"/>
      <c r="CD30" s="724"/>
      <c r="CE30" s="725"/>
      <c r="CF30" s="674" t="s">
        <v>307</v>
      </c>
      <c r="CG30" s="675"/>
      <c r="CH30" s="675"/>
      <c r="CI30" s="675"/>
      <c r="CJ30" s="675"/>
      <c r="CK30" s="675"/>
      <c r="CL30" s="675"/>
      <c r="CM30" s="675"/>
      <c r="CN30" s="675"/>
      <c r="CO30" s="675"/>
      <c r="CP30" s="675"/>
      <c r="CQ30" s="676"/>
      <c r="CR30" s="659">
        <v>2775686</v>
      </c>
      <c r="CS30" s="660"/>
      <c r="CT30" s="660"/>
      <c r="CU30" s="660"/>
      <c r="CV30" s="660"/>
      <c r="CW30" s="660"/>
      <c r="CX30" s="660"/>
      <c r="CY30" s="661"/>
      <c r="CZ30" s="664">
        <v>6.7</v>
      </c>
      <c r="DA30" s="693"/>
      <c r="DB30" s="693"/>
      <c r="DC30" s="697"/>
      <c r="DD30" s="668">
        <v>2698303</v>
      </c>
      <c r="DE30" s="660"/>
      <c r="DF30" s="660"/>
      <c r="DG30" s="660"/>
      <c r="DH30" s="660"/>
      <c r="DI30" s="660"/>
      <c r="DJ30" s="660"/>
      <c r="DK30" s="661"/>
      <c r="DL30" s="668">
        <v>2698303</v>
      </c>
      <c r="DM30" s="660"/>
      <c r="DN30" s="660"/>
      <c r="DO30" s="660"/>
      <c r="DP30" s="660"/>
      <c r="DQ30" s="660"/>
      <c r="DR30" s="660"/>
      <c r="DS30" s="660"/>
      <c r="DT30" s="660"/>
      <c r="DU30" s="660"/>
      <c r="DV30" s="661"/>
      <c r="DW30" s="664">
        <v>15.7</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46565</v>
      </c>
      <c r="S31" s="660"/>
      <c r="T31" s="660"/>
      <c r="U31" s="660"/>
      <c r="V31" s="660"/>
      <c r="W31" s="660"/>
      <c r="X31" s="660"/>
      <c r="Y31" s="661"/>
      <c r="Z31" s="662">
        <v>0.1</v>
      </c>
      <c r="AA31" s="662"/>
      <c r="AB31" s="662"/>
      <c r="AC31" s="662"/>
      <c r="AD31" s="663" t="s">
        <v>259</v>
      </c>
      <c r="AE31" s="663"/>
      <c r="AF31" s="663"/>
      <c r="AG31" s="663"/>
      <c r="AH31" s="663"/>
      <c r="AI31" s="663"/>
      <c r="AJ31" s="663"/>
      <c r="AK31" s="663"/>
      <c r="AL31" s="664" t="s">
        <v>124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98.6</v>
      </c>
      <c r="BH31" s="695"/>
      <c r="BI31" s="695"/>
      <c r="BJ31" s="695"/>
      <c r="BK31" s="695"/>
      <c r="BL31" s="695"/>
      <c r="BM31" s="665">
        <v>94.7</v>
      </c>
      <c r="BN31" s="717"/>
      <c r="BO31" s="717"/>
      <c r="BP31" s="717"/>
      <c r="BQ31" s="718"/>
      <c r="BR31" s="716">
        <v>98.5</v>
      </c>
      <c r="BS31" s="695"/>
      <c r="BT31" s="695"/>
      <c r="BU31" s="695"/>
      <c r="BV31" s="695"/>
      <c r="BW31" s="695"/>
      <c r="BX31" s="665">
        <v>94.8</v>
      </c>
      <c r="BY31" s="717"/>
      <c r="BZ31" s="717"/>
      <c r="CA31" s="717"/>
      <c r="CB31" s="718"/>
      <c r="CD31" s="724"/>
      <c r="CE31" s="725"/>
      <c r="CF31" s="674" t="s">
        <v>311</v>
      </c>
      <c r="CG31" s="675"/>
      <c r="CH31" s="675"/>
      <c r="CI31" s="675"/>
      <c r="CJ31" s="675"/>
      <c r="CK31" s="675"/>
      <c r="CL31" s="675"/>
      <c r="CM31" s="675"/>
      <c r="CN31" s="675"/>
      <c r="CO31" s="675"/>
      <c r="CP31" s="675"/>
      <c r="CQ31" s="676"/>
      <c r="CR31" s="659">
        <v>199746</v>
      </c>
      <c r="CS31" s="695"/>
      <c r="CT31" s="695"/>
      <c r="CU31" s="695"/>
      <c r="CV31" s="695"/>
      <c r="CW31" s="695"/>
      <c r="CX31" s="695"/>
      <c r="CY31" s="696"/>
      <c r="CZ31" s="664">
        <v>0.5</v>
      </c>
      <c r="DA31" s="693"/>
      <c r="DB31" s="693"/>
      <c r="DC31" s="697"/>
      <c r="DD31" s="668">
        <v>192705</v>
      </c>
      <c r="DE31" s="695"/>
      <c r="DF31" s="695"/>
      <c r="DG31" s="695"/>
      <c r="DH31" s="695"/>
      <c r="DI31" s="695"/>
      <c r="DJ31" s="695"/>
      <c r="DK31" s="696"/>
      <c r="DL31" s="668">
        <v>192705</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813848</v>
      </c>
      <c r="S32" s="660"/>
      <c r="T32" s="660"/>
      <c r="U32" s="660"/>
      <c r="V32" s="660"/>
      <c r="W32" s="660"/>
      <c r="X32" s="660"/>
      <c r="Y32" s="661"/>
      <c r="Z32" s="662">
        <v>1.9</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97.5</v>
      </c>
      <c r="BH32" s="729"/>
      <c r="BI32" s="729"/>
      <c r="BJ32" s="729"/>
      <c r="BK32" s="729"/>
      <c r="BL32" s="729"/>
      <c r="BM32" s="730">
        <v>83.8</v>
      </c>
      <c r="BN32" s="729"/>
      <c r="BO32" s="729"/>
      <c r="BP32" s="729"/>
      <c r="BQ32" s="731"/>
      <c r="BR32" s="728">
        <v>97.6</v>
      </c>
      <c r="BS32" s="729"/>
      <c r="BT32" s="729"/>
      <c r="BU32" s="729"/>
      <c r="BV32" s="729"/>
      <c r="BW32" s="729"/>
      <c r="BX32" s="730">
        <v>83.4</v>
      </c>
      <c r="BY32" s="729"/>
      <c r="BZ32" s="729"/>
      <c r="CA32" s="729"/>
      <c r="CB32" s="731"/>
      <c r="CD32" s="726"/>
      <c r="CE32" s="727"/>
      <c r="CF32" s="674" t="s">
        <v>314</v>
      </c>
      <c r="CG32" s="675"/>
      <c r="CH32" s="675"/>
      <c r="CI32" s="675"/>
      <c r="CJ32" s="675"/>
      <c r="CK32" s="675"/>
      <c r="CL32" s="675"/>
      <c r="CM32" s="675"/>
      <c r="CN32" s="675"/>
      <c r="CO32" s="675"/>
      <c r="CP32" s="675"/>
      <c r="CQ32" s="676"/>
      <c r="CR32" s="659">
        <v>630</v>
      </c>
      <c r="CS32" s="660"/>
      <c r="CT32" s="660"/>
      <c r="CU32" s="660"/>
      <c r="CV32" s="660"/>
      <c r="CW32" s="660"/>
      <c r="CX32" s="660"/>
      <c r="CY32" s="661"/>
      <c r="CZ32" s="664">
        <v>0</v>
      </c>
      <c r="DA32" s="693"/>
      <c r="DB32" s="693"/>
      <c r="DC32" s="697"/>
      <c r="DD32" s="668">
        <v>630</v>
      </c>
      <c r="DE32" s="660"/>
      <c r="DF32" s="660"/>
      <c r="DG32" s="660"/>
      <c r="DH32" s="660"/>
      <c r="DI32" s="660"/>
      <c r="DJ32" s="660"/>
      <c r="DK32" s="661"/>
      <c r="DL32" s="668">
        <v>630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2142312</v>
      </c>
      <c r="S33" s="660"/>
      <c r="T33" s="660"/>
      <c r="U33" s="660"/>
      <c r="V33" s="660"/>
      <c r="W33" s="660"/>
      <c r="X33" s="660"/>
      <c r="Y33" s="661"/>
      <c r="Z33" s="662">
        <v>5</v>
      </c>
      <c r="AA33" s="662"/>
      <c r="AB33" s="662"/>
      <c r="AC33" s="662"/>
      <c r="AD33" s="663" t="s">
        <v>124</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22792637</v>
      </c>
      <c r="CS33" s="695"/>
      <c r="CT33" s="695"/>
      <c r="CU33" s="695"/>
      <c r="CV33" s="695"/>
      <c r="CW33" s="695"/>
      <c r="CX33" s="695"/>
      <c r="CY33" s="696"/>
      <c r="CZ33" s="664">
        <v>55.1</v>
      </c>
      <c r="DA33" s="693"/>
      <c r="DB33" s="693"/>
      <c r="DC33" s="697"/>
      <c r="DD33" s="668">
        <v>10177920</v>
      </c>
      <c r="DE33" s="695"/>
      <c r="DF33" s="695"/>
      <c r="DG33" s="695"/>
      <c r="DH33" s="695"/>
      <c r="DI33" s="695"/>
      <c r="DJ33" s="695"/>
      <c r="DK33" s="696"/>
      <c r="DL33" s="668">
        <v>8058631</v>
      </c>
      <c r="DM33" s="695"/>
      <c r="DN33" s="695"/>
      <c r="DO33" s="695"/>
      <c r="DP33" s="695"/>
      <c r="DQ33" s="695"/>
      <c r="DR33" s="695"/>
      <c r="DS33" s="695"/>
      <c r="DT33" s="695"/>
      <c r="DU33" s="695"/>
      <c r="DV33" s="696"/>
      <c r="DW33" s="664">
        <v>46.8</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993097</v>
      </c>
      <c r="S34" s="660"/>
      <c r="T34" s="660"/>
      <c r="U34" s="660"/>
      <c r="V34" s="660"/>
      <c r="W34" s="660"/>
      <c r="X34" s="660"/>
      <c r="Y34" s="661"/>
      <c r="Z34" s="662">
        <v>2.2999999999999998</v>
      </c>
      <c r="AA34" s="662"/>
      <c r="AB34" s="662"/>
      <c r="AC34" s="662"/>
      <c r="AD34" s="663">
        <v>96</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13148114</v>
      </c>
      <c r="CS34" s="660"/>
      <c r="CT34" s="660"/>
      <c r="CU34" s="660"/>
      <c r="CV34" s="660"/>
      <c r="CW34" s="660"/>
      <c r="CX34" s="660"/>
      <c r="CY34" s="661"/>
      <c r="CZ34" s="664">
        <v>31.8</v>
      </c>
      <c r="DA34" s="693"/>
      <c r="DB34" s="693"/>
      <c r="DC34" s="697"/>
      <c r="DD34" s="668">
        <v>3156172</v>
      </c>
      <c r="DE34" s="660"/>
      <c r="DF34" s="660"/>
      <c r="DG34" s="660"/>
      <c r="DH34" s="660"/>
      <c r="DI34" s="660"/>
      <c r="DJ34" s="660"/>
      <c r="DK34" s="661"/>
      <c r="DL34" s="668">
        <v>2718392</v>
      </c>
      <c r="DM34" s="660"/>
      <c r="DN34" s="660"/>
      <c r="DO34" s="660"/>
      <c r="DP34" s="660"/>
      <c r="DQ34" s="660"/>
      <c r="DR34" s="660"/>
      <c r="DS34" s="660"/>
      <c r="DT34" s="660"/>
      <c r="DU34" s="660"/>
      <c r="DV34" s="661"/>
      <c r="DW34" s="664">
        <v>15.8</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2768380</v>
      </c>
      <c r="S35" s="660"/>
      <c r="T35" s="660"/>
      <c r="U35" s="660"/>
      <c r="V35" s="660"/>
      <c r="W35" s="660"/>
      <c r="X35" s="660"/>
      <c r="Y35" s="661"/>
      <c r="Z35" s="662">
        <v>6.5</v>
      </c>
      <c r="AA35" s="662"/>
      <c r="AB35" s="662"/>
      <c r="AC35" s="662"/>
      <c r="AD35" s="663" t="s">
        <v>234</v>
      </c>
      <c r="AE35" s="663"/>
      <c r="AF35" s="663"/>
      <c r="AG35" s="663"/>
      <c r="AH35" s="663"/>
      <c r="AI35" s="663"/>
      <c r="AJ35" s="663"/>
      <c r="AK35" s="663"/>
      <c r="AL35" s="664" t="s">
        <v>124</v>
      </c>
      <c r="AM35" s="665"/>
      <c r="AN35" s="665"/>
      <c r="AO35" s="666"/>
      <c r="AP35" s="214"/>
      <c r="AQ35" s="732" t="s">
        <v>322</v>
      </c>
      <c r="AR35" s="733"/>
      <c r="AS35" s="733"/>
      <c r="AT35" s="733"/>
      <c r="AU35" s="733"/>
      <c r="AV35" s="733"/>
      <c r="AW35" s="733"/>
      <c r="AX35" s="733"/>
      <c r="AY35" s="734"/>
      <c r="AZ35" s="648">
        <v>3070280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458251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487340</v>
      </c>
      <c r="CS35" s="695"/>
      <c r="CT35" s="695"/>
      <c r="CU35" s="695"/>
      <c r="CV35" s="695"/>
      <c r="CW35" s="695"/>
      <c r="CX35" s="695"/>
      <c r="CY35" s="696"/>
      <c r="CZ35" s="664">
        <v>1.2</v>
      </c>
      <c r="DA35" s="693"/>
      <c r="DB35" s="693"/>
      <c r="DC35" s="697"/>
      <c r="DD35" s="668">
        <v>399773</v>
      </c>
      <c r="DE35" s="695"/>
      <c r="DF35" s="695"/>
      <c r="DG35" s="695"/>
      <c r="DH35" s="695"/>
      <c r="DI35" s="695"/>
      <c r="DJ35" s="695"/>
      <c r="DK35" s="696"/>
      <c r="DL35" s="668">
        <v>390549</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234</v>
      </c>
      <c r="AA36" s="662"/>
      <c r="AB36" s="662"/>
      <c r="AC36" s="662"/>
      <c r="AD36" s="663" t="s">
        <v>124</v>
      </c>
      <c r="AE36" s="663"/>
      <c r="AF36" s="663"/>
      <c r="AG36" s="663"/>
      <c r="AH36" s="663"/>
      <c r="AI36" s="663"/>
      <c r="AJ36" s="663"/>
      <c r="AK36" s="663"/>
      <c r="AL36" s="664" t="s">
        <v>124</v>
      </c>
      <c r="AM36" s="665"/>
      <c r="AN36" s="665"/>
      <c r="AO36" s="666"/>
      <c r="AQ36" s="736" t="s">
        <v>326</v>
      </c>
      <c r="AR36" s="737"/>
      <c r="AS36" s="737"/>
      <c r="AT36" s="737"/>
      <c r="AU36" s="737"/>
      <c r="AV36" s="737"/>
      <c r="AW36" s="737"/>
      <c r="AX36" s="737"/>
      <c r="AY36" s="738"/>
      <c r="AZ36" s="659">
        <v>548869</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393524</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4652685</v>
      </c>
      <c r="CS36" s="660"/>
      <c r="CT36" s="660"/>
      <c r="CU36" s="660"/>
      <c r="CV36" s="660"/>
      <c r="CW36" s="660"/>
      <c r="CX36" s="660"/>
      <c r="CY36" s="661"/>
      <c r="CZ36" s="664">
        <v>11.3</v>
      </c>
      <c r="DA36" s="693"/>
      <c r="DB36" s="693"/>
      <c r="DC36" s="697"/>
      <c r="DD36" s="668">
        <v>3382561</v>
      </c>
      <c r="DE36" s="660"/>
      <c r="DF36" s="660"/>
      <c r="DG36" s="660"/>
      <c r="DH36" s="660"/>
      <c r="DI36" s="660"/>
      <c r="DJ36" s="660"/>
      <c r="DK36" s="661"/>
      <c r="DL36" s="668">
        <v>2956925</v>
      </c>
      <c r="DM36" s="660"/>
      <c r="DN36" s="660"/>
      <c r="DO36" s="660"/>
      <c r="DP36" s="660"/>
      <c r="DQ36" s="660"/>
      <c r="DR36" s="660"/>
      <c r="DS36" s="660"/>
      <c r="DT36" s="660"/>
      <c r="DU36" s="660"/>
      <c r="DV36" s="661"/>
      <c r="DW36" s="664">
        <v>17.2</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858280</v>
      </c>
      <c r="S37" s="660"/>
      <c r="T37" s="660"/>
      <c r="U37" s="660"/>
      <c r="V37" s="660"/>
      <c r="W37" s="660"/>
      <c r="X37" s="660"/>
      <c r="Y37" s="661"/>
      <c r="Z37" s="662">
        <v>2</v>
      </c>
      <c r="AA37" s="662"/>
      <c r="AB37" s="662"/>
      <c r="AC37" s="662"/>
      <c r="AD37" s="663" t="s">
        <v>124</v>
      </c>
      <c r="AE37" s="663"/>
      <c r="AF37" s="663"/>
      <c r="AG37" s="663"/>
      <c r="AH37" s="663"/>
      <c r="AI37" s="663"/>
      <c r="AJ37" s="663"/>
      <c r="AK37" s="663"/>
      <c r="AL37" s="664" t="s">
        <v>234</v>
      </c>
      <c r="AM37" s="665"/>
      <c r="AN37" s="665"/>
      <c r="AO37" s="666"/>
      <c r="AQ37" s="736" t="s">
        <v>330</v>
      </c>
      <c r="AR37" s="737"/>
      <c r="AS37" s="737"/>
      <c r="AT37" s="737"/>
      <c r="AU37" s="737"/>
      <c r="AV37" s="737"/>
      <c r="AW37" s="737"/>
      <c r="AX37" s="737"/>
      <c r="AY37" s="738"/>
      <c r="AZ37" s="659">
        <v>173022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7566</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2060096</v>
      </c>
      <c r="CS37" s="695"/>
      <c r="CT37" s="695"/>
      <c r="CU37" s="695"/>
      <c r="CV37" s="695"/>
      <c r="CW37" s="695"/>
      <c r="CX37" s="695"/>
      <c r="CY37" s="696"/>
      <c r="CZ37" s="664">
        <v>5</v>
      </c>
      <c r="DA37" s="693"/>
      <c r="DB37" s="693"/>
      <c r="DC37" s="697"/>
      <c r="DD37" s="668">
        <v>1997904</v>
      </c>
      <c r="DE37" s="695"/>
      <c r="DF37" s="695"/>
      <c r="DG37" s="695"/>
      <c r="DH37" s="695"/>
      <c r="DI37" s="695"/>
      <c r="DJ37" s="695"/>
      <c r="DK37" s="696"/>
      <c r="DL37" s="668">
        <v>1997904</v>
      </c>
      <c r="DM37" s="695"/>
      <c r="DN37" s="695"/>
      <c r="DO37" s="695"/>
      <c r="DP37" s="695"/>
      <c r="DQ37" s="695"/>
      <c r="DR37" s="695"/>
      <c r="DS37" s="695"/>
      <c r="DT37" s="695"/>
      <c r="DU37" s="695"/>
      <c r="DV37" s="696"/>
      <c r="DW37" s="664">
        <v>11.6</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42828498</v>
      </c>
      <c r="S38" s="740"/>
      <c r="T38" s="740"/>
      <c r="U38" s="740"/>
      <c r="V38" s="740"/>
      <c r="W38" s="740"/>
      <c r="X38" s="740"/>
      <c r="Y38" s="741"/>
      <c r="Z38" s="742">
        <v>100</v>
      </c>
      <c r="AA38" s="742"/>
      <c r="AB38" s="742"/>
      <c r="AC38" s="742"/>
      <c r="AD38" s="743">
        <v>16351126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77061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12213</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2633076</v>
      </c>
      <c r="CS38" s="660"/>
      <c r="CT38" s="660"/>
      <c r="CU38" s="660"/>
      <c r="CV38" s="660"/>
      <c r="CW38" s="660"/>
      <c r="CX38" s="660"/>
      <c r="CY38" s="661"/>
      <c r="CZ38" s="664">
        <v>6.4</v>
      </c>
      <c r="DA38" s="693"/>
      <c r="DB38" s="693"/>
      <c r="DC38" s="697"/>
      <c r="DD38" s="668">
        <v>2270547</v>
      </c>
      <c r="DE38" s="660"/>
      <c r="DF38" s="660"/>
      <c r="DG38" s="660"/>
      <c r="DH38" s="660"/>
      <c r="DI38" s="660"/>
      <c r="DJ38" s="660"/>
      <c r="DK38" s="661"/>
      <c r="DL38" s="668">
        <v>1992765</v>
      </c>
      <c r="DM38" s="660"/>
      <c r="DN38" s="660"/>
      <c r="DO38" s="660"/>
      <c r="DP38" s="660"/>
      <c r="DQ38" s="660"/>
      <c r="DR38" s="660"/>
      <c r="DS38" s="660"/>
      <c r="DT38" s="660"/>
      <c r="DU38" s="660"/>
      <c r="DV38" s="661"/>
      <c r="DW38" s="664">
        <v>11.6</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2916</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1092234</v>
      </c>
      <c r="CS39" s="695"/>
      <c r="CT39" s="695"/>
      <c r="CU39" s="695"/>
      <c r="CV39" s="695"/>
      <c r="CW39" s="695"/>
      <c r="CX39" s="695"/>
      <c r="CY39" s="696"/>
      <c r="CZ39" s="664">
        <v>2.6</v>
      </c>
      <c r="DA39" s="693"/>
      <c r="DB39" s="693"/>
      <c r="DC39" s="697"/>
      <c r="DD39" s="668">
        <v>930000</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696540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779188</v>
      </c>
      <c r="CS40" s="660"/>
      <c r="CT40" s="660"/>
      <c r="CU40" s="660"/>
      <c r="CV40" s="660"/>
      <c r="CW40" s="660"/>
      <c r="CX40" s="660"/>
      <c r="CY40" s="661"/>
      <c r="CZ40" s="664">
        <v>1.9</v>
      </c>
      <c r="DA40" s="693"/>
      <c r="DB40" s="693"/>
      <c r="DC40" s="697"/>
      <c r="DD40" s="668">
        <v>38867</v>
      </c>
      <c r="DE40" s="660"/>
      <c r="DF40" s="660"/>
      <c r="DG40" s="660"/>
      <c r="DH40" s="660"/>
      <c r="DI40" s="660"/>
      <c r="DJ40" s="660"/>
      <c r="DK40" s="661"/>
      <c r="DL40" s="668" t="s">
        <v>124</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1571872</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311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8206626</v>
      </c>
      <c r="CS42" s="660"/>
      <c r="CT42" s="660"/>
      <c r="CU42" s="660"/>
      <c r="CV42" s="660"/>
      <c r="CW42" s="660"/>
      <c r="CX42" s="660"/>
      <c r="CY42" s="661"/>
      <c r="CZ42" s="664">
        <v>19.899999999999999</v>
      </c>
      <c r="DA42" s="665"/>
      <c r="DB42" s="665"/>
      <c r="DC42" s="760"/>
      <c r="DD42" s="668">
        <v>1033597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106690</v>
      </c>
      <c r="CS43" s="695"/>
      <c r="CT43" s="695"/>
      <c r="CU43" s="695"/>
      <c r="CV43" s="695"/>
      <c r="CW43" s="695"/>
      <c r="CX43" s="695"/>
      <c r="CY43" s="696"/>
      <c r="CZ43" s="664">
        <v>0.3</v>
      </c>
      <c r="DA43" s="693"/>
      <c r="DB43" s="693"/>
      <c r="DC43" s="697"/>
      <c r="DD43" s="668">
        <v>106690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6505327</v>
      </c>
      <c r="CS44" s="660"/>
      <c r="CT44" s="660"/>
      <c r="CU44" s="660"/>
      <c r="CV44" s="660"/>
      <c r="CW44" s="660"/>
      <c r="CX44" s="660"/>
      <c r="CY44" s="661"/>
      <c r="CZ44" s="664">
        <v>15.7</v>
      </c>
      <c r="DA44" s="665"/>
      <c r="DB44" s="665"/>
      <c r="DC44" s="760"/>
      <c r="DD44" s="668">
        <v>927189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4041820</v>
      </c>
      <c r="CS45" s="695"/>
      <c r="CT45" s="695"/>
      <c r="CU45" s="695"/>
      <c r="CV45" s="695"/>
      <c r="CW45" s="695"/>
      <c r="CX45" s="695"/>
      <c r="CY45" s="696"/>
      <c r="CZ45" s="664">
        <v>9.8000000000000007</v>
      </c>
      <c r="DA45" s="693"/>
      <c r="DB45" s="693"/>
      <c r="DC45" s="697"/>
      <c r="DD45" s="668">
        <v>87820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2401295</v>
      </c>
      <c r="CS46" s="660"/>
      <c r="CT46" s="660"/>
      <c r="CU46" s="660"/>
      <c r="CV46" s="660"/>
      <c r="CW46" s="660"/>
      <c r="CX46" s="660"/>
      <c r="CY46" s="661"/>
      <c r="CZ46" s="664">
        <v>5.8</v>
      </c>
      <c r="DA46" s="665"/>
      <c r="DB46" s="665"/>
      <c r="DC46" s="760"/>
      <c r="DD46" s="668">
        <v>777157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1701299</v>
      </c>
      <c r="CS47" s="695"/>
      <c r="CT47" s="695"/>
      <c r="CU47" s="695"/>
      <c r="CV47" s="695"/>
      <c r="CW47" s="695"/>
      <c r="CX47" s="695"/>
      <c r="CY47" s="696"/>
      <c r="CZ47" s="664">
        <v>4.0999999999999996</v>
      </c>
      <c r="DA47" s="693"/>
      <c r="DB47" s="693"/>
      <c r="DC47" s="697"/>
      <c r="DD47" s="668">
        <v>106408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41341189</v>
      </c>
      <c r="CS49" s="729"/>
      <c r="CT49" s="729"/>
      <c r="CU49" s="729"/>
      <c r="CV49" s="729"/>
      <c r="CW49" s="729"/>
      <c r="CX49" s="729"/>
      <c r="CY49" s="761"/>
      <c r="CZ49" s="744">
        <v>100</v>
      </c>
      <c r="DA49" s="762"/>
      <c r="DB49" s="762"/>
      <c r="DC49" s="763"/>
      <c r="DD49" s="764">
        <v>19127720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VyvQMi8lwnpzIsowumlqbIgJsXuRRivZsVhMWfufl5Y1xjtt7fHOrsQyesFwQWF01Ld4KhRV6qeayB5cby0A==" saltValue="wUiHWsjgcYEp0JOQ7OKq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42931</v>
      </c>
      <c r="R7" s="795"/>
      <c r="S7" s="795"/>
      <c r="T7" s="795"/>
      <c r="U7" s="795"/>
      <c r="V7" s="795">
        <v>41444</v>
      </c>
      <c r="W7" s="795"/>
      <c r="X7" s="795"/>
      <c r="Y7" s="795"/>
      <c r="Z7" s="795"/>
      <c r="AA7" s="795">
        <v>1487</v>
      </c>
      <c r="AB7" s="795"/>
      <c r="AC7" s="795"/>
      <c r="AD7" s="795"/>
      <c r="AE7" s="796"/>
      <c r="AF7" s="797">
        <v>1029</v>
      </c>
      <c r="AG7" s="798"/>
      <c r="AH7" s="798"/>
      <c r="AI7" s="798"/>
      <c r="AJ7" s="799"/>
      <c r="AK7" s="834">
        <v>812</v>
      </c>
      <c r="AL7" s="835"/>
      <c r="AM7" s="835"/>
      <c r="AN7" s="835"/>
      <c r="AO7" s="835"/>
      <c r="AP7" s="835">
        <v>32931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595</v>
      </c>
      <c r="BT7" s="839"/>
      <c r="BU7" s="839"/>
      <c r="BV7" s="839"/>
      <c r="BW7" s="839"/>
      <c r="BX7" s="839"/>
      <c r="BY7" s="839"/>
      <c r="BZ7" s="839"/>
      <c r="CA7" s="839"/>
      <c r="CB7" s="839"/>
      <c r="CC7" s="839"/>
      <c r="CD7" s="839"/>
      <c r="CE7" s="839"/>
      <c r="CF7" s="839"/>
      <c r="CG7" s="840"/>
      <c r="CH7" s="831">
        <v>1</v>
      </c>
      <c r="CI7" s="832"/>
      <c r="CJ7" s="832"/>
      <c r="CK7" s="832"/>
      <c r="CL7" s="833"/>
      <c r="CM7" s="831">
        <v>139</v>
      </c>
      <c r="CN7" s="832"/>
      <c r="CO7" s="832"/>
      <c r="CP7" s="832"/>
      <c r="CQ7" s="833"/>
      <c r="CR7" s="831">
        <v>25</v>
      </c>
      <c r="CS7" s="832"/>
      <c r="CT7" s="832"/>
      <c r="CU7" s="832"/>
      <c r="CV7" s="833"/>
      <c r="CW7" s="831">
        <v>1</v>
      </c>
      <c r="CX7" s="832"/>
      <c r="CY7" s="832"/>
      <c r="CZ7" s="832"/>
      <c r="DA7" s="833"/>
      <c r="DB7" s="831">
        <v>0</v>
      </c>
      <c r="DC7" s="832"/>
      <c r="DD7" s="832"/>
      <c r="DE7" s="832"/>
      <c r="DF7" s="833"/>
      <c r="DG7" s="831">
        <v>0</v>
      </c>
      <c r="DH7" s="832"/>
      <c r="DI7" s="832"/>
      <c r="DJ7" s="832"/>
      <c r="DK7" s="833"/>
      <c r="DL7" s="831">
        <v>0</v>
      </c>
      <c r="DM7" s="832"/>
      <c r="DN7" s="832"/>
      <c r="DO7" s="832"/>
      <c r="DP7" s="833"/>
      <c r="DQ7" s="831" t="s">
        <v>598</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71</v>
      </c>
      <c r="R8" s="819"/>
      <c r="S8" s="819"/>
      <c r="T8" s="819"/>
      <c r="U8" s="819"/>
      <c r="V8" s="819">
        <v>71</v>
      </c>
      <c r="W8" s="819"/>
      <c r="X8" s="819"/>
      <c r="Y8" s="819"/>
      <c r="Z8" s="819"/>
      <c r="AA8" s="819" t="s">
        <v>599</v>
      </c>
      <c r="AB8" s="819"/>
      <c r="AC8" s="819"/>
      <c r="AD8" s="819"/>
      <c r="AE8" s="820"/>
      <c r="AF8" s="821" t="s">
        <v>382</v>
      </c>
      <c r="AG8" s="822"/>
      <c r="AH8" s="822"/>
      <c r="AI8" s="822"/>
      <c r="AJ8" s="823"/>
      <c r="AK8" s="824">
        <v>70</v>
      </c>
      <c r="AL8" s="825"/>
      <c r="AM8" s="825"/>
      <c r="AN8" s="825"/>
      <c r="AO8" s="825"/>
      <c r="AP8" s="825" t="s">
        <v>598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596</v>
      </c>
      <c r="BT8" s="829"/>
      <c r="BU8" s="829"/>
      <c r="BV8" s="829"/>
      <c r="BW8" s="829"/>
      <c r="BX8" s="829"/>
      <c r="BY8" s="829"/>
      <c r="BZ8" s="829"/>
      <c r="CA8" s="829"/>
      <c r="CB8" s="829"/>
      <c r="CC8" s="829"/>
      <c r="CD8" s="829"/>
      <c r="CE8" s="829"/>
      <c r="CF8" s="829"/>
      <c r="CG8" s="830"/>
      <c r="CH8" s="841">
        <v>1</v>
      </c>
      <c r="CI8" s="842"/>
      <c r="CJ8" s="842"/>
      <c r="CK8" s="842"/>
      <c r="CL8" s="843"/>
      <c r="CM8" s="841">
        <v>18</v>
      </c>
      <c r="CN8" s="842"/>
      <c r="CO8" s="842"/>
      <c r="CP8" s="842"/>
      <c r="CQ8" s="843"/>
      <c r="CR8" s="841">
        <v>10</v>
      </c>
      <c r="CS8" s="842"/>
      <c r="CT8" s="842"/>
      <c r="CU8" s="842"/>
      <c r="CV8" s="843"/>
      <c r="CW8" s="841">
        <v>81</v>
      </c>
      <c r="CX8" s="842"/>
      <c r="CY8" s="842"/>
      <c r="CZ8" s="842"/>
      <c r="DA8" s="843"/>
      <c r="DB8" s="841">
        <v>0</v>
      </c>
      <c r="DC8" s="842"/>
      <c r="DD8" s="842"/>
      <c r="DE8" s="842"/>
      <c r="DF8" s="843"/>
      <c r="DG8" s="841">
        <v>0</v>
      </c>
      <c r="DH8" s="842"/>
      <c r="DI8" s="842"/>
      <c r="DJ8" s="842"/>
      <c r="DK8" s="843"/>
      <c r="DL8" s="841">
        <v>0</v>
      </c>
      <c r="DM8" s="842"/>
      <c r="DN8" s="842"/>
      <c r="DO8" s="842"/>
      <c r="DP8" s="843"/>
      <c r="DQ8" s="841" t="s">
        <v>598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597</v>
      </c>
      <c r="BT9" s="829"/>
      <c r="BU9" s="829"/>
      <c r="BV9" s="829"/>
      <c r="BW9" s="829"/>
      <c r="BX9" s="829"/>
      <c r="BY9" s="829"/>
      <c r="BZ9" s="829"/>
      <c r="CA9" s="829"/>
      <c r="CB9" s="829"/>
      <c r="CC9" s="829"/>
      <c r="CD9" s="829"/>
      <c r="CE9" s="829"/>
      <c r="CF9" s="829"/>
      <c r="CG9" s="830"/>
      <c r="CH9" s="841">
        <v>11</v>
      </c>
      <c r="CI9" s="842"/>
      <c r="CJ9" s="842"/>
      <c r="CK9" s="842"/>
      <c r="CL9" s="843"/>
      <c r="CM9" s="841">
        <v>166</v>
      </c>
      <c r="CN9" s="842"/>
      <c r="CO9" s="842"/>
      <c r="CP9" s="842"/>
      <c r="CQ9" s="843"/>
      <c r="CR9" s="841">
        <v>25</v>
      </c>
      <c r="CS9" s="842"/>
      <c r="CT9" s="842"/>
      <c r="CU9" s="842"/>
      <c r="CV9" s="843"/>
      <c r="CW9" s="841">
        <v>0</v>
      </c>
      <c r="CX9" s="842"/>
      <c r="CY9" s="842"/>
      <c r="CZ9" s="842"/>
      <c r="DA9" s="843"/>
      <c r="DB9" s="841">
        <v>0</v>
      </c>
      <c r="DC9" s="842"/>
      <c r="DD9" s="842"/>
      <c r="DE9" s="842"/>
      <c r="DF9" s="843"/>
      <c r="DG9" s="841">
        <v>0</v>
      </c>
      <c r="DH9" s="842"/>
      <c r="DI9" s="842"/>
      <c r="DJ9" s="842"/>
      <c r="DK9" s="843"/>
      <c r="DL9" s="841">
        <v>0</v>
      </c>
      <c r="DM9" s="842"/>
      <c r="DN9" s="842"/>
      <c r="DO9" s="842"/>
      <c r="DP9" s="843"/>
      <c r="DQ9" s="841" t="s">
        <v>598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1029</v>
      </c>
      <c r="AG23" s="854"/>
      <c r="AH23" s="854"/>
      <c r="AI23" s="854"/>
      <c r="AJ23" s="857"/>
      <c r="AK23" s="858"/>
      <c r="AL23" s="859"/>
      <c r="AM23" s="859"/>
      <c r="AN23" s="859"/>
      <c r="AO23" s="859"/>
      <c r="AP23" s="854"/>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7287</v>
      </c>
      <c r="R28" s="883"/>
      <c r="S28" s="883"/>
      <c r="T28" s="883"/>
      <c r="U28" s="883"/>
      <c r="V28" s="883">
        <v>6829</v>
      </c>
      <c r="W28" s="883"/>
      <c r="X28" s="883"/>
      <c r="Y28" s="883"/>
      <c r="Z28" s="883"/>
      <c r="AA28" s="883">
        <v>458</v>
      </c>
      <c r="AB28" s="883"/>
      <c r="AC28" s="883"/>
      <c r="AD28" s="883"/>
      <c r="AE28" s="884"/>
      <c r="AF28" s="885">
        <v>458</v>
      </c>
      <c r="AG28" s="883"/>
      <c r="AH28" s="883"/>
      <c r="AI28" s="883"/>
      <c r="AJ28" s="886"/>
      <c r="AK28" s="887">
        <v>674</v>
      </c>
      <c r="AL28" s="878"/>
      <c r="AM28" s="878"/>
      <c r="AN28" s="878"/>
      <c r="AO28" s="878"/>
      <c r="AP28" s="878" t="s">
        <v>598</v>
      </c>
      <c r="AQ28" s="878"/>
      <c r="AR28" s="878"/>
      <c r="AS28" s="878"/>
      <c r="AT28" s="878"/>
      <c r="AU28" s="878" t="s">
        <v>598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106</v>
      </c>
      <c r="R29" s="819"/>
      <c r="S29" s="819"/>
      <c r="T29" s="819"/>
      <c r="U29" s="819"/>
      <c r="V29" s="819">
        <v>106</v>
      </c>
      <c r="W29" s="819"/>
      <c r="X29" s="819"/>
      <c r="Y29" s="819"/>
      <c r="Z29" s="819"/>
      <c r="AA29" s="819">
        <v>0</v>
      </c>
      <c r="AB29" s="819"/>
      <c r="AC29" s="819"/>
      <c r="AD29" s="819"/>
      <c r="AE29" s="820"/>
      <c r="AF29" s="821">
        <v>0</v>
      </c>
      <c r="AG29" s="822"/>
      <c r="AH29" s="822"/>
      <c r="AI29" s="822"/>
      <c r="AJ29" s="823"/>
      <c r="AK29" s="890">
        <v>31</v>
      </c>
      <c r="AL29" s="891"/>
      <c r="AM29" s="891"/>
      <c r="AN29" s="891"/>
      <c r="AO29" s="891"/>
      <c r="AP29" s="891" t="s">
        <v>598</v>
      </c>
      <c r="AQ29" s="891"/>
      <c r="AR29" s="891"/>
      <c r="AS29" s="891"/>
      <c r="AT29" s="891"/>
      <c r="AU29" s="891" t="s">
        <v>598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5852</v>
      </c>
      <c r="R30" s="819"/>
      <c r="S30" s="819"/>
      <c r="T30" s="819"/>
      <c r="U30" s="819"/>
      <c r="V30" s="819">
        <v>5615</v>
      </c>
      <c r="W30" s="819"/>
      <c r="X30" s="819"/>
      <c r="Y30" s="819"/>
      <c r="Z30" s="819"/>
      <c r="AA30" s="819">
        <v>237</v>
      </c>
      <c r="AB30" s="819"/>
      <c r="AC30" s="819"/>
      <c r="AD30" s="819"/>
      <c r="AE30" s="820"/>
      <c r="AF30" s="821">
        <v>237</v>
      </c>
      <c r="AG30" s="822"/>
      <c r="AH30" s="822"/>
      <c r="AI30" s="822"/>
      <c r="AJ30" s="823"/>
      <c r="AK30" s="890">
        <v>817</v>
      </c>
      <c r="AL30" s="891"/>
      <c r="AM30" s="891"/>
      <c r="AN30" s="891"/>
      <c r="AO30" s="891"/>
      <c r="AP30" s="891" t="s">
        <v>598</v>
      </c>
      <c r="AQ30" s="891"/>
      <c r="AR30" s="891"/>
      <c r="AS30" s="891"/>
      <c r="AT30" s="891"/>
      <c r="AU30" s="891" t="s">
        <v>598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26</v>
      </c>
      <c r="R31" s="819"/>
      <c r="S31" s="819"/>
      <c r="T31" s="819"/>
      <c r="U31" s="819"/>
      <c r="V31" s="819">
        <v>8</v>
      </c>
      <c r="W31" s="819"/>
      <c r="X31" s="819"/>
      <c r="Y31" s="819"/>
      <c r="Z31" s="819"/>
      <c r="AA31" s="819">
        <v>18</v>
      </c>
      <c r="AB31" s="819"/>
      <c r="AC31" s="819"/>
      <c r="AD31" s="819"/>
      <c r="AE31" s="820"/>
      <c r="AF31" s="821">
        <v>18</v>
      </c>
      <c r="AG31" s="822"/>
      <c r="AH31" s="822"/>
      <c r="AI31" s="822"/>
      <c r="AJ31" s="823"/>
      <c r="AK31" s="890" t="s">
        <v>600</v>
      </c>
      <c r="AL31" s="891"/>
      <c r="AM31" s="891"/>
      <c r="AN31" s="891"/>
      <c r="AO31" s="891"/>
      <c r="AP31" s="891" t="s">
        <v>598</v>
      </c>
      <c r="AQ31" s="891"/>
      <c r="AR31" s="891"/>
      <c r="AS31" s="891"/>
      <c r="AT31" s="891"/>
      <c r="AU31" s="891" t="s">
        <v>598</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598</v>
      </c>
      <c r="R32" s="819"/>
      <c r="S32" s="819"/>
      <c r="T32" s="819"/>
      <c r="U32" s="819"/>
      <c r="V32" s="819">
        <v>597</v>
      </c>
      <c r="W32" s="819"/>
      <c r="X32" s="819"/>
      <c r="Y32" s="819"/>
      <c r="Z32" s="819"/>
      <c r="AA32" s="819">
        <v>1</v>
      </c>
      <c r="AB32" s="819"/>
      <c r="AC32" s="819"/>
      <c r="AD32" s="819"/>
      <c r="AE32" s="820"/>
      <c r="AF32" s="821">
        <v>1</v>
      </c>
      <c r="AG32" s="822"/>
      <c r="AH32" s="822"/>
      <c r="AI32" s="822"/>
      <c r="AJ32" s="823"/>
      <c r="AK32" s="890">
        <v>174</v>
      </c>
      <c r="AL32" s="891"/>
      <c r="AM32" s="891"/>
      <c r="AN32" s="891"/>
      <c r="AO32" s="891"/>
      <c r="AP32" s="891" t="s">
        <v>598</v>
      </c>
      <c r="AQ32" s="891"/>
      <c r="AR32" s="891"/>
      <c r="AS32" s="891"/>
      <c r="AT32" s="891"/>
      <c r="AU32" s="891" t="s">
        <v>598</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1056</v>
      </c>
      <c r="R33" s="819"/>
      <c r="S33" s="819"/>
      <c r="T33" s="819"/>
      <c r="U33" s="819"/>
      <c r="V33" s="819">
        <v>888</v>
      </c>
      <c r="W33" s="819"/>
      <c r="X33" s="819"/>
      <c r="Y33" s="819"/>
      <c r="Z33" s="819"/>
      <c r="AA33" s="819">
        <v>168</v>
      </c>
      <c r="AB33" s="819"/>
      <c r="AC33" s="819"/>
      <c r="AD33" s="819"/>
      <c r="AE33" s="820"/>
      <c r="AF33" s="821">
        <v>2542</v>
      </c>
      <c r="AG33" s="822"/>
      <c r="AH33" s="822"/>
      <c r="AI33" s="822"/>
      <c r="AJ33" s="823"/>
      <c r="AK33" s="890">
        <v>81</v>
      </c>
      <c r="AL33" s="891"/>
      <c r="AM33" s="891"/>
      <c r="AN33" s="891"/>
      <c r="AO33" s="891"/>
      <c r="AP33" s="891">
        <v>6082</v>
      </c>
      <c r="AQ33" s="891"/>
      <c r="AR33" s="891"/>
      <c r="AS33" s="891"/>
      <c r="AT33" s="891"/>
      <c r="AU33" s="891">
        <v>699</v>
      </c>
      <c r="AV33" s="891"/>
      <c r="AW33" s="891"/>
      <c r="AX33" s="891"/>
      <c r="AY33" s="891"/>
      <c r="AZ33" s="892" t="s">
        <v>598</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634</v>
      </c>
      <c r="R34" s="819"/>
      <c r="S34" s="819"/>
      <c r="T34" s="819"/>
      <c r="U34" s="819"/>
      <c r="V34" s="819">
        <v>634</v>
      </c>
      <c r="W34" s="819"/>
      <c r="X34" s="819"/>
      <c r="Y34" s="819"/>
      <c r="Z34" s="819"/>
      <c r="AA34" s="819" t="s">
        <v>599</v>
      </c>
      <c r="AB34" s="819"/>
      <c r="AC34" s="819"/>
      <c r="AD34" s="819"/>
      <c r="AE34" s="820"/>
      <c r="AF34" s="821">
        <v>983</v>
      </c>
      <c r="AG34" s="822"/>
      <c r="AH34" s="822"/>
      <c r="AI34" s="822"/>
      <c r="AJ34" s="823"/>
      <c r="AK34" s="890">
        <v>360</v>
      </c>
      <c r="AL34" s="891"/>
      <c r="AM34" s="891"/>
      <c r="AN34" s="891"/>
      <c r="AO34" s="891"/>
      <c r="AP34" s="891">
        <v>4203</v>
      </c>
      <c r="AQ34" s="891"/>
      <c r="AR34" s="891"/>
      <c r="AS34" s="891"/>
      <c r="AT34" s="891"/>
      <c r="AU34" s="891">
        <v>4187</v>
      </c>
      <c r="AV34" s="891"/>
      <c r="AW34" s="891"/>
      <c r="AX34" s="891"/>
      <c r="AY34" s="891"/>
      <c r="AZ34" s="892" t="s">
        <v>598</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v>0</v>
      </c>
      <c r="R35" s="819"/>
      <c r="S35" s="819"/>
      <c r="T35" s="819"/>
      <c r="U35" s="819"/>
      <c r="V35" s="819">
        <v>0</v>
      </c>
      <c r="W35" s="819"/>
      <c r="X35" s="819"/>
      <c r="Y35" s="819"/>
      <c r="Z35" s="819"/>
      <c r="AA35" s="819">
        <v>0</v>
      </c>
      <c r="AB35" s="819"/>
      <c r="AC35" s="819"/>
      <c r="AD35" s="819"/>
      <c r="AE35" s="820"/>
      <c r="AF35" s="821">
        <v>3</v>
      </c>
      <c r="AG35" s="822"/>
      <c r="AH35" s="822"/>
      <c r="AI35" s="822"/>
      <c r="AJ35" s="823"/>
      <c r="AK35" s="890" t="s">
        <v>598</v>
      </c>
      <c r="AL35" s="891"/>
      <c r="AM35" s="891"/>
      <c r="AN35" s="891"/>
      <c r="AO35" s="891"/>
      <c r="AP35" s="891" t="s">
        <v>598</v>
      </c>
      <c r="AQ35" s="891"/>
      <c r="AR35" s="891"/>
      <c r="AS35" s="891"/>
      <c r="AT35" s="891"/>
      <c r="AU35" s="891" t="s">
        <v>598</v>
      </c>
      <c r="AV35" s="891"/>
      <c r="AW35" s="891"/>
      <c r="AX35" s="891"/>
      <c r="AY35" s="891"/>
      <c r="AZ35" s="893" t="s">
        <v>601</v>
      </c>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408</v>
      </c>
      <c r="C36" s="816"/>
      <c r="D36" s="816"/>
      <c r="E36" s="816"/>
      <c r="F36" s="816"/>
      <c r="G36" s="816"/>
      <c r="H36" s="816"/>
      <c r="I36" s="816"/>
      <c r="J36" s="816"/>
      <c r="K36" s="816"/>
      <c r="L36" s="816"/>
      <c r="M36" s="816"/>
      <c r="N36" s="816"/>
      <c r="O36" s="816"/>
      <c r="P36" s="817"/>
      <c r="Q36" s="818">
        <v>0</v>
      </c>
      <c r="R36" s="819"/>
      <c r="S36" s="819"/>
      <c r="T36" s="819"/>
      <c r="U36" s="819"/>
      <c r="V36" s="819">
        <v>0</v>
      </c>
      <c r="W36" s="819"/>
      <c r="X36" s="819"/>
      <c r="Y36" s="819"/>
      <c r="Z36" s="819"/>
      <c r="AA36" s="819">
        <v>0</v>
      </c>
      <c r="AB36" s="819"/>
      <c r="AC36" s="819"/>
      <c r="AD36" s="819"/>
      <c r="AE36" s="820"/>
      <c r="AF36" s="821">
        <v>1</v>
      </c>
      <c r="AG36" s="822"/>
      <c r="AH36" s="822"/>
      <c r="AI36" s="822"/>
      <c r="AJ36" s="823"/>
      <c r="AK36" s="890" t="s">
        <v>598</v>
      </c>
      <c r="AL36" s="891"/>
      <c r="AM36" s="891"/>
      <c r="AN36" s="891"/>
      <c r="AO36" s="891"/>
      <c r="AP36" s="891" t="s">
        <v>598</v>
      </c>
      <c r="AQ36" s="891"/>
      <c r="AR36" s="891"/>
      <c r="AS36" s="891"/>
      <c r="AT36" s="891"/>
      <c r="AU36" s="891" t="s">
        <v>598</v>
      </c>
      <c r="AV36" s="891"/>
      <c r="AW36" s="891"/>
      <c r="AX36" s="891"/>
      <c r="AY36" s="891"/>
      <c r="AZ36" s="892" t="s">
        <v>602</v>
      </c>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410</v>
      </c>
      <c r="C37" s="816"/>
      <c r="D37" s="816"/>
      <c r="E37" s="816"/>
      <c r="F37" s="816"/>
      <c r="G37" s="816"/>
      <c r="H37" s="816"/>
      <c r="I37" s="816"/>
      <c r="J37" s="816"/>
      <c r="K37" s="816"/>
      <c r="L37" s="816"/>
      <c r="M37" s="816"/>
      <c r="N37" s="816"/>
      <c r="O37" s="816"/>
      <c r="P37" s="817"/>
      <c r="Q37" s="818">
        <v>170</v>
      </c>
      <c r="R37" s="819"/>
      <c r="S37" s="819"/>
      <c r="T37" s="819"/>
      <c r="U37" s="819"/>
      <c r="V37" s="819">
        <v>170</v>
      </c>
      <c r="W37" s="819"/>
      <c r="X37" s="819"/>
      <c r="Y37" s="819"/>
      <c r="Z37" s="819"/>
      <c r="AA37" s="819">
        <v>0</v>
      </c>
      <c r="AB37" s="819"/>
      <c r="AC37" s="819"/>
      <c r="AD37" s="819"/>
      <c r="AE37" s="820"/>
      <c r="AF37" s="821">
        <v>0</v>
      </c>
      <c r="AG37" s="822"/>
      <c r="AH37" s="822"/>
      <c r="AI37" s="822"/>
      <c r="AJ37" s="823"/>
      <c r="AK37" s="890">
        <v>52</v>
      </c>
      <c r="AL37" s="891"/>
      <c r="AM37" s="891"/>
      <c r="AN37" s="891"/>
      <c r="AO37" s="891"/>
      <c r="AP37" s="891">
        <v>764</v>
      </c>
      <c r="AQ37" s="891"/>
      <c r="AR37" s="891"/>
      <c r="AS37" s="891"/>
      <c r="AT37" s="891"/>
      <c r="AU37" s="891">
        <v>516</v>
      </c>
      <c r="AV37" s="891"/>
      <c r="AW37" s="891"/>
      <c r="AX37" s="891"/>
      <c r="AY37" s="891"/>
      <c r="AZ37" s="892" t="s">
        <v>599</v>
      </c>
      <c r="BA37" s="892"/>
      <c r="BB37" s="892"/>
      <c r="BC37" s="892"/>
      <c r="BD37" s="892"/>
      <c r="BE37" s="888" t="s">
        <v>411</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412</v>
      </c>
      <c r="C38" s="816"/>
      <c r="D38" s="816"/>
      <c r="E38" s="816"/>
      <c r="F38" s="816"/>
      <c r="G38" s="816"/>
      <c r="H38" s="816"/>
      <c r="I38" s="816"/>
      <c r="J38" s="816"/>
      <c r="K38" s="816"/>
      <c r="L38" s="816"/>
      <c r="M38" s="816"/>
      <c r="N38" s="816"/>
      <c r="O38" s="816"/>
      <c r="P38" s="817"/>
      <c r="Q38" s="818">
        <v>322</v>
      </c>
      <c r="R38" s="819"/>
      <c r="S38" s="819"/>
      <c r="T38" s="819"/>
      <c r="U38" s="819"/>
      <c r="V38" s="819">
        <v>322</v>
      </c>
      <c r="W38" s="819"/>
      <c r="X38" s="819"/>
      <c r="Y38" s="819"/>
      <c r="Z38" s="819"/>
      <c r="AA38" s="819">
        <v>0</v>
      </c>
      <c r="AB38" s="819"/>
      <c r="AC38" s="819"/>
      <c r="AD38" s="819"/>
      <c r="AE38" s="820"/>
      <c r="AF38" s="821">
        <v>0</v>
      </c>
      <c r="AG38" s="822"/>
      <c r="AH38" s="822"/>
      <c r="AI38" s="822"/>
      <c r="AJ38" s="823"/>
      <c r="AK38" s="890">
        <v>128</v>
      </c>
      <c r="AL38" s="891"/>
      <c r="AM38" s="891"/>
      <c r="AN38" s="891"/>
      <c r="AO38" s="891"/>
      <c r="AP38" s="891">
        <v>1028</v>
      </c>
      <c r="AQ38" s="891"/>
      <c r="AR38" s="891"/>
      <c r="AS38" s="891"/>
      <c r="AT38" s="891"/>
      <c r="AU38" s="891">
        <v>954</v>
      </c>
      <c r="AV38" s="891"/>
      <c r="AW38" s="891"/>
      <c r="AX38" s="891"/>
      <c r="AY38" s="891"/>
      <c r="AZ38" s="892" t="s">
        <v>598</v>
      </c>
      <c r="BA38" s="892"/>
      <c r="BB38" s="892"/>
      <c r="BC38" s="892"/>
      <c r="BD38" s="892"/>
      <c r="BE38" s="888" t="s">
        <v>413</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414</v>
      </c>
      <c r="C39" s="816"/>
      <c r="D39" s="816"/>
      <c r="E39" s="816"/>
      <c r="F39" s="816"/>
      <c r="G39" s="816"/>
      <c r="H39" s="816"/>
      <c r="I39" s="816"/>
      <c r="J39" s="816"/>
      <c r="K39" s="816"/>
      <c r="L39" s="816"/>
      <c r="M39" s="816"/>
      <c r="N39" s="816"/>
      <c r="O39" s="816"/>
      <c r="P39" s="817"/>
      <c r="Q39" s="818">
        <v>287</v>
      </c>
      <c r="R39" s="819"/>
      <c r="S39" s="819"/>
      <c r="T39" s="819"/>
      <c r="U39" s="819"/>
      <c r="V39" s="819">
        <v>287</v>
      </c>
      <c r="W39" s="819"/>
      <c r="X39" s="819"/>
      <c r="Y39" s="819"/>
      <c r="Z39" s="819"/>
      <c r="AA39" s="819" t="s">
        <v>598</v>
      </c>
      <c r="AB39" s="819"/>
      <c r="AC39" s="819"/>
      <c r="AD39" s="819"/>
      <c r="AE39" s="820"/>
      <c r="AF39" s="821" t="s">
        <v>415</v>
      </c>
      <c r="AG39" s="822"/>
      <c r="AH39" s="822"/>
      <c r="AI39" s="822"/>
      <c r="AJ39" s="823"/>
      <c r="AK39" s="890">
        <v>159</v>
      </c>
      <c r="AL39" s="891"/>
      <c r="AM39" s="891"/>
      <c r="AN39" s="891"/>
      <c r="AO39" s="891"/>
      <c r="AP39" s="891">
        <v>1584</v>
      </c>
      <c r="AQ39" s="891"/>
      <c r="AR39" s="891"/>
      <c r="AS39" s="891"/>
      <c r="AT39" s="891"/>
      <c r="AU39" s="891">
        <v>1584</v>
      </c>
      <c r="AV39" s="891"/>
      <c r="AW39" s="891"/>
      <c r="AX39" s="891"/>
      <c r="AY39" s="891"/>
      <c r="AZ39" s="892" t="s">
        <v>598</v>
      </c>
      <c r="BA39" s="892"/>
      <c r="BB39" s="892"/>
      <c r="BC39" s="892"/>
      <c r="BD39" s="892"/>
      <c r="BE39" s="888" t="s">
        <v>416</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t="s">
        <v>417</v>
      </c>
      <c r="C40" s="816"/>
      <c r="D40" s="816"/>
      <c r="E40" s="816"/>
      <c r="F40" s="816"/>
      <c r="G40" s="816"/>
      <c r="H40" s="816"/>
      <c r="I40" s="816"/>
      <c r="J40" s="816"/>
      <c r="K40" s="816"/>
      <c r="L40" s="816"/>
      <c r="M40" s="816"/>
      <c r="N40" s="816"/>
      <c r="O40" s="816"/>
      <c r="P40" s="817"/>
      <c r="Q40" s="818">
        <v>95</v>
      </c>
      <c r="R40" s="819"/>
      <c r="S40" s="819"/>
      <c r="T40" s="819"/>
      <c r="U40" s="819"/>
      <c r="V40" s="819">
        <v>95</v>
      </c>
      <c r="W40" s="819"/>
      <c r="X40" s="819"/>
      <c r="Y40" s="819"/>
      <c r="Z40" s="819"/>
      <c r="AA40" s="819">
        <v>0</v>
      </c>
      <c r="AB40" s="819"/>
      <c r="AC40" s="819"/>
      <c r="AD40" s="819"/>
      <c r="AE40" s="820"/>
      <c r="AF40" s="821">
        <v>0</v>
      </c>
      <c r="AG40" s="822"/>
      <c r="AH40" s="822"/>
      <c r="AI40" s="822"/>
      <c r="AJ40" s="823"/>
      <c r="AK40" s="890">
        <v>18</v>
      </c>
      <c r="AL40" s="891"/>
      <c r="AM40" s="891"/>
      <c r="AN40" s="891"/>
      <c r="AO40" s="891"/>
      <c r="AP40" s="891">
        <v>455</v>
      </c>
      <c r="AQ40" s="891"/>
      <c r="AR40" s="891"/>
      <c r="AS40" s="891"/>
      <c r="AT40" s="891"/>
      <c r="AU40" s="891">
        <v>455</v>
      </c>
      <c r="AV40" s="891"/>
      <c r="AW40" s="891"/>
      <c r="AX40" s="891"/>
      <c r="AY40" s="891"/>
      <c r="AZ40" s="892" t="s">
        <v>598</v>
      </c>
      <c r="BA40" s="892"/>
      <c r="BB40" s="892"/>
      <c r="BC40" s="892"/>
      <c r="BD40" s="892"/>
      <c r="BE40" s="888" t="s">
        <v>418</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t="s">
        <v>419</v>
      </c>
      <c r="C41" s="816"/>
      <c r="D41" s="816"/>
      <c r="E41" s="816"/>
      <c r="F41" s="816"/>
      <c r="G41" s="816"/>
      <c r="H41" s="816"/>
      <c r="I41" s="816"/>
      <c r="J41" s="816"/>
      <c r="K41" s="816"/>
      <c r="L41" s="816"/>
      <c r="M41" s="816"/>
      <c r="N41" s="816"/>
      <c r="O41" s="816"/>
      <c r="P41" s="817"/>
      <c r="Q41" s="818">
        <v>13</v>
      </c>
      <c r="R41" s="819"/>
      <c r="S41" s="819"/>
      <c r="T41" s="819"/>
      <c r="U41" s="819"/>
      <c r="V41" s="819">
        <v>10</v>
      </c>
      <c r="W41" s="819"/>
      <c r="X41" s="819"/>
      <c r="Y41" s="819"/>
      <c r="Z41" s="819"/>
      <c r="AA41" s="819">
        <v>3</v>
      </c>
      <c r="AB41" s="819"/>
      <c r="AC41" s="819"/>
      <c r="AD41" s="819"/>
      <c r="AE41" s="820"/>
      <c r="AF41" s="821">
        <v>3</v>
      </c>
      <c r="AG41" s="822"/>
      <c r="AH41" s="822"/>
      <c r="AI41" s="822"/>
      <c r="AJ41" s="823"/>
      <c r="AK41" s="890">
        <v>3</v>
      </c>
      <c r="AL41" s="891"/>
      <c r="AM41" s="891"/>
      <c r="AN41" s="891"/>
      <c r="AO41" s="891"/>
      <c r="AP41" s="891" t="s">
        <v>598</v>
      </c>
      <c r="AQ41" s="891"/>
      <c r="AR41" s="891"/>
      <c r="AS41" s="891"/>
      <c r="AT41" s="891"/>
      <c r="AU41" s="891" t="s">
        <v>598</v>
      </c>
      <c r="AV41" s="891"/>
      <c r="AW41" s="891"/>
      <c r="AX41" s="891"/>
      <c r="AY41" s="891"/>
      <c r="AZ41" s="892" t="s">
        <v>598</v>
      </c>
      <c r="BA41" s="892"/>
      <c r="BB41" s="892"/>
      <c r="BC41" s="892"/>
      <c r="BD41" s="892"/>
      <c r="BE41" s="888" t="s">
        <v>420</v>
      </c>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t="s">
        <v>421</v>
      </c>
      <c r="C42" s="816"/>
      <c r="D42" s="816"/>
      <c r="E42" s="816"/>
      <c r="F42" s="816"/>
      <c r="G42" s="816"/>
      <c r="H42" s="816"/>
      <c r="I42" s="816"/>
      <c r="J42" s="816"/>
      <c r="K42" s="816"/>
      <c r="L42" s="816"/>
      <c r="M42" s="816"/>
      <c r="N42" s="816"/>
      <c r="O42" s="816"/>
      <c r="P42" s="817"/>
      <c r="Q42" s="818">
        <v>5</v>
      </c>
      <c r="R42" s="819"/>
      <c r="S42" s="819"/>
      <c r="T42" s="819"/>
      <c r="U42" s="819"/>
      <c r="V42" s="819">
        <v>5</v>
      </c>
      <c r="W42" s="819"/>
      <c r="X42" s="819"/>
      <c r="Y42" s="819"/>
      <c r="Z42" s="819"/>
      <c r="AA42" s="819" t="s">
        <v>603</v>
      </c>
      <c r="AB42" s="819"/>
      <c r="AC42" s="819"/>
      <c r="AD42" s="819"/>
      <c r="AE42" s="820"/>
      <c r="AF42" s="821">
        <v>27</v>
      </c>
      <c r="AG42" s="822"/>
      <c r="AH42" s="822"/>
      <c r="AI42" s="822"/>
      <c r="AJ42" s="823"/>
      <c r="AK42" s="890" t="s">
        <v>598</v>
      </c>
      <c r="AL42" s="891"/>
      <c r="AM42" s="891"/>
      <c r="AN42" s="891"/>
      <c r="AO42" s="891"/>
      <c r="AP42" s="891" t="s">
        <v>598</v>
      </c>
      <c r="AQ42" s="891"/>
      <c r="AR42" s="891"/>
      <c r="AS42" s="891"/>
      <c r="AT42" s="891"/>
      <c r="AU42" s="891" t="s">
        <v>598</v>
      </c>
      <c r="AV42" s="891"/>
      <c r="AW42" s="891"/>
      <c r="AX42" s="891"/>
      <c r="AY42" s="891"/>
      <c r="AZ42" s="892" t="s">
        <v>601</v>
      </c>
      <c r="BA42" s="892"/>
      <c r="BB42" s="892"/>
      <c r="BC42" s="892"/>
      <c r="BD42" s="892"/>
      <c r="BE42" s="888" t="s">
        <v>422</v>
      </c>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423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424</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4274</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425</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427</v>
      </c>
      <c r="B66" s="801"/>
      <c r="C66" s="801"/>
      <c r="D66" s="801"/>
      <c r="E66" s="801"/>
      <c r="F66" s="801"/>
      <c r="G66" s="801"/>
      <c r="H66" s="801"/>
      <c r="I66" s="801"/>
      <c r="J66" s="801"/>
      <c r="K66" s="801"/>
      <c r="L66" s="801"/>
      <c r="M66" s="801"/>
      <c r="N66" s="801"/>
      <c r="O66" s="801"/>
      <c r="P66" s="802"/>
      <c r="Q66" s="777" t="s">
        <v>428</v>
      </c>
      <c r="R66" s="778"/>
      <c r="S66" s="778"/>
      <c r="T66" s="778"/>
      <c r="U66" s="779"/>
      <c r="V66" s="777" t="s">
        <v>429</v>
      </c>
      <c r="W66" s="778"/>
      <c r="X66" s="778"/>
      <c r="Y66" s="778"/>
      <c r="Z66" s="779"/>
      <c r="AA66" s="777" t="s">
        <v>430</v>
      </c>
      <c r="AB66" s="778"/>
      <c r="AC66" s="778"/>
      <c r="AD66" s="778"/>
      <c r="AE66" s="779"/>
      <c r="AF66" s="913" t="s">
        <v>392</v>
      </c>
      <c r="AG66" s="873"/>
      <c r="AH66" s="873"/>
      <c r="AI66" s="873"/>
      <c r="AJ66" s="914"/>
      <c r="AK66" s="777" t="s">
        <v>431</v>
      </c>
      <c r="AL66" s="801"/>
      <c r="AM66" s="801"/>
      <c r="AN66" s="801"/>
      <c r="AO66" s="802"/>
      <c r="AP66" s="777" t="s">
        <v>394</v>
      </c>
      <c r="AQ66" s="778"/>
      <c r="AR66" s="778"/>
      <c r="AS66" s="778"/>
      <c r="AT66" s="779"/>
      <c r="AU66" s="777" t="s">
        <v>432</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604</v>
      </c>
      <c r="C68" s="931"/>
      <c r="D68" s="931"/>
      <c r="E68" s="931"/>
      <c r="F68" s="931"/>
      <c r="G68" s="931"/>
      <c r="H68" s="931"/>
      <c r="I68" s="931"/>
      <c r="J68" s="931"/>
      <c r="K68" s="931"/>
      <c r="L68" s="931"/>
      <c r="M68" s="931"/>
      <c r="N68" s="931"/>
      <c r="O68" s="931"/>
      <c r="P68" s="932"/>
      <c r="Q68" s="933">
        <v>4477</v>
      </c>
      <c r="R68" s="927"/>
      <c r="S68" s="927"/>
      <c r="T68" s="927"/>
      <c r="U68" s="927"/>
      <c r="V68" s="927">
        <v>4322</v>
      </c>
      <c r="W68" s="927"/>
      <c r="X68" s="927"/>
      <c r="Y68" s="927"/>
      <c r="Z68" s="927"/>
      <c r="AA68" s="927">
        <v>155</v>
      </c>
      <c r="AB68" s="927"/>
      <c r="AC68" s="927"/>
      <c r="AD68" s="927"/>
      <c r="AE68" s="927"/>
      <c r="AF68" s="927">
        <v>155</v>
      </c>
      <c r="AG68" s="927"/>
      <c r="AH68" s="927"/>
      <c r="AI68" s="927"/>
      <c r="AJ68" s="927"/>
      <c r="AK68" s="927">
        <v>147</v>
      </c>
      <c r="AL68" s="927"/>
      <c r="AM68" s="927"/>
      <c r="AN68" s="927"/>
      <c r="AO68" s="927"/>
      <c r="AP68" s="927">
        <v>1511</v>
      </c>
      <c r="AQ68" s="927"/>
      <c r="AR68" s="927"/>
      <c r="AS68" s="927"/>
      <c r="AT68" s="927"/>
      <c r="AU68" s="927">
        <v>1343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605</v>
      </c>
      <c r="C69" s="935"/>
      <c r="D69" s="935"/>
      <c r="E69" s="935"/>
      <c r="F69" s="935"/>
      <c r="G69" s="935"/>
      <c r="H69" s="935"/>
      <c r="I69" s="935"/>
      <c r="J69" s="935"/>
      <c r="K69" s="935"/>
      <c r="L69" s="935"/>
      <c r="M69" s="935"/>
      <c r="N69" s="935"/>
      <c r="O69" s="935"/>
      <c r="P69" s="936"/>
      <c r="Q69" s="937">
        <v>4</v>
      </c>
      <c r="R69" s="891"/>
      <c r="S69" s="891"/>
      <c r="T69" s="891"/>
      <c r="U69" s="891"/>
      <c r="V69" s="891">
        <v>4</v>
      </c>
      <c r="W69" s="891"/>
      <c r="X69" s="891"/>
      <c r="Y69" s="891"/>
      <c r="Z69" s="891"/>
      <c r="AA69" s="891" t="s">
        <v>617</v>
      </c>
      <c r="AB69" s="891"/>
      <c r="AC69" s="891"/>
      <c r="AD69" s="891"/>
      <c r="AE69" s="891"/>
      <c r="AF69" s="891" t="s">
        <v>615</v>
      </c>
      <c r="AG69" s="891"/>
      <c r="AH69" s="891"/>
      <c r="AI69" s="891"/>
      <c r="AJ69" s="891"/>
      <c r="AK69" s="891" t="s">
        <v>615</v>
      </c>
      <c r="AL69" s="891"/>
      <c r="AM69" s="891"/>
      <c r="AN69" s="891"/>
      <c r="AO69" s="891"/>
      <c r="AP69" s="891" t="s">
        <v>616</v>
      </c>
      <c r="AQ69" s="891"/>
      <c r="AR69" s="891"/>
      <c r="AS69" s="891"/>
      <c r="AT69" s="891"/>
      <c r="AU69" s="891" t="s">
        <v>615</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606</v>
      </c>
      <c r="C70" s="935"/>
      <c r="D70" s="935"/>
      <c r="E70" s="935"/>
      <c r="F70" s="935"/>
      <c r="G70" s="935"/>
      <c r="H70" s="935"/>
      <c r="I70" s="935"/>
      <c r="J70" s="935"/>
      <c r="K70" s="935"/>
      <c r="L70" s="935"/>
      <c r="M70" s="935"/>
      <c r="N70" s="935"/>
      <c r="O70" s="935"/>
      <c r="P70" s="936"/>
      <c r="Q70" s="937">
        <v>867</v>
      </c>
      <c r="R70" s="891"/>
      <c r="S70" s="891"/>
      <c r="T70" s="891"/>
      <c r="U70" s="891"/>
      <c r="V70" s="891">
        <v>814</v>
      </c>
      <c r="W70" s="891"/>
      <c r="X70" s="891"/>
      <c r="Y70" s="891"/>
      <c r="Z70" s="891"/>
      <c r="AA70" s="891">
        <v>53</v>
      </c>
      <c r="AB70" s="891"/>
      <c r="AC70" s="891"/>
      <c r="AD70" s="891"/>
      <c r="AE70" s="891"/>
      <c r="AF70" s="891">
        <v>53</v>
      </c>
      <c r="AG70" s="891"/>
      <c r="AH70" s="891"/>
      <c r="AI70" s="891"/>
      <c r="AJ70" s="891"/>
      <c r="AK70" s="891" t="s">
        <v>615</v>
      </c>
      <c r="AL70" s="891"/>
      <c r="AM70" s="891"/>
      <c r="AN70" s="891"/>
      <c r="AO70" s="891"/>
      <c r="AP70" s="891" t="s">
        <v>615</v>
      </c>
      <c r="AQ70" s="891"/>
      <c r="AR70" s="891"/>
      <c r="AS70" s="891"/>
      <c r="AT70" s="891"/>
      <c r="AU70" s="891" t="s">
        <v>615</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607</v>
      </c>
      <c r="C71" s="935"/>
      <c r="D71" s="935"/>
      <c r="E71" s="935"/>
      <c r="F71" s="935"/>
      <c r="G71" s="935"/>
      <c r="H71" s="935"/>
      <c r="I71" s="935"/>
      <c r="J71" s="935"/>
      <c r="K71" s="935"/>
      <c r="L71" s="935"/>
      <c r="M71" s="935"/>
      <c r="N71" s="935"/>
      <c r="O71" s="935"/>
      <c r="P71" s="936"/>
      <c r="Q71" s="937">
        <v>250285</v>
      </c>
      <c r="R71" s="891"/>
      <c r="S71" s="891"/>
      <c r="T71" s="891"/>
      <c r="U71" s="891"/>
      <c r="V71" s="891">
        <v>238827</v>
      </c>
      <c r="W71" s="891"/>
      <c r="X71" s="891"/>
      <c r="Y71" s="891"/>
      <c r="Z71" s="891"/>
      <c r="AA71" s="891">
        <v>11458</v>
      </c>
      <c r="AB71" s="891"/>
      <c r="AC71" s="891"/>
      <c r="AD71" s="891"/>
      <c r="AE71" s="891"/>
      <c r="AF71" s="891">
        <v>11458</v>
      </c>
      <c r="AG71" s="891"/>
      <c r="AH71" s="891"/>
      <c r="AI71" s="891"/>
      <c r="AJ71" s="891"/>
      <c r="AK71" s="891">
        <v>608</v>
      </c>
      <c r="AL71" s="891"/>
      <c r="AM71" s="891"/>
      <c r="AN71" s="891"/>
      <c r="AO71" s="891"/>
      <c r="AP71" s="891" t="s">
        <v>616</v>
      </c>
      <c r="AQ71" s="891"/>
      <c r="AR71" s="891"/>
      <c r="AS71" s="891"/>
      <c r="AT71" s="891"/>
      <c r="AU71" s="891" t="s">
        <v>615</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608</v>
      </c>
      <c r="C72" s="935"/>
      <c r="D72" s="935"/>
      <c r="E72" s="935"/>
      <c r="F72" s="935"/>
      <c r="G72" s="935"/>
      <c r="H72" s="935"/>
      <c r="I72" s="935"/>
      <c r="J72" s="935"/>
      <c r="K72" s="935"/>
      <c r="L72" s="935"/>
      <c r="M72" s="935"/>
      <c r="N72" s="935"/>
      <c r="O72" s="935"/>
      <c r="P72" s="936"/>
      <c r="Q72" s="937">
        <v>259</v>
      </c>
      <c r="R72" s="891"/>
      <c r="S72" s="891"/>
      <c r="T72" s="891"/>
      <c r="U72" s="891"/>
      <c r="V72" s="891">
        <v>252</v>
      </c>
      <c r="W72" s="891"/>
      <c r="X72" s="891"/>
      <c r="Y72" s="891"/>
      <c r="Z72" s="891"/>
      <c r="AA72" s="891">
        <v>7</v>
      </c>
      <c r="AB72" s="891"/>
      <c r="AC72" s="891"/>
      <c r="AD72" s="891"/>
      <c r="AE72" s="891"/>
      <c r="AF72" s="891">
        <v>7</v>
      </c>
      <c r="AG72" s="891"/>
      <c r="AH72" s="891"/>
      <c r="AI72" s="891"/>
      <c r="AJ72" s="891"/>
      <c r="AK72" s="891" t="s">
        <v>615</v>
      </c>
      <c r="AL72" s="891"/>
      <c r="AM72" s="891"/>
      <c r="AN72" s="891"/>
      <c r="AO72" s="891"/>
      <c r="AP72" s="891" t="s">
        <v>616</v>
      </c>
      <c r="AQ72" s="891"/>
      <c r="AR72" s="891"/>
      <c r="AS72" s="891"/>
      <c r="AT72" s="891"/>
      <c r="AU72" s="891" t="s">
        <v>615</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609</v>
      </c>
      <c r="C73" s="935"/>
      <c r="D73" s="935"/>
      <c r="E73" s="935"/>
      <c r="F73" s="935"/>
      <c r="G73" s="935"/>
      <c r="H73" s="935"/>
      <c r="I73" s="935"/>
      <c r="J73" s="935"/>
      <c r="K73" s="935"/>
      <c r="L73" s="935"/>
      <c r="M73" s="935"/>
      <c r="N73" s="935"/>
      <c r="O73" s="935"/>
      <c r="P73" s="936"/>
      <c r="Q73" s="937">
        <v>10004</v>
      </c>
      <c r="R73" s="891"/>
      <c r="S73" s="891"/>
      <c r="T73" s="891"/>
      <c r="U73" s="891"/>
      <c r="V73" s="891">
        <v>9478</v>
      </c>
      <c r="W73" s="891"/>
      <c r="X73" s="891"/>
      <c r="Y73" s="891"/>
      <c r="Z73" s="891"/>
      <c r="AA73" s="891">
        <v>526</v>
      </c>
      <c r="AB73" s="891"/>
      <c r="AC73" s="891"/>
      <c r="AD73" s="891"/>
      <c r="AE73" s="891"/>
      <c r="AF73" s="891" t="s">
        <v>615</v>
      </c>
      <c r="AG73" s="891"/>
      <c r="AH73" s="891"/>
      <c r="AI73" s="891"/>
      <c r="AJ73" s="891"/>
      <c r="AK73" s="891">
        <v>15</v>
      </c>
      <c r="AL73" s="891"/>
      <c r="AM73" s="891"/>
      <c r="AN73" s="891"/>
      <c r="AO73" s="891"/>
      <c r="AP73" s="891" t="s">
        <v>615</v>
      </c>
      <c r="AQ73" s="891"/>
      <c r="AR73" s="891"/>
      <c r="AS73" s="891"/>
      <c r="AT73" s="891"/>
      <c r="AU73" s="891" t="s">
        <v>615</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610</v>
      </c>
      <c r="C74" s="935"/>
      <c r="D74" s="935"/>
      <c r="E74" s="935"/>
      <c r="F74" s="935"/>
      <c r="G74" s="935"/>
      <c r="H74" s="935"/>
      <c r="I74" s="935"/>
      <c r="J74" s="935"/>
      <c r="K74" s="935"/>
      <c r="L74" s="935"/>
      <c r="M74" s="935"/>
      <c r="N74" s="935"/>
      <c r="O74" s="935"/>
      <c r="P74" s="936"/>
      <c r="Q74" s="937">
        <v>1564</v>
      </c>
      <c r="R74" s="891"/>
      <c r="S74" s="891"/>
      <c r="T74" s="891"/>
      <c r="U74" s="891"/>
      <c r="V74" s="891">
        <v>1563</v>
      </c>
      <c r="W74" s="891"/>
      <c r="X74" s="891"/>
      <c r="Y74" s="891"/>
      <c r="Z74" s="891"/>
      <c r="AA74" s="891">
        <v>1</v>
      </c>
      <c r="AB74" s="891"/>
      <c r="AC74" s="891"/>
      <c r="AD74" s="891"/>
      <c r="AE74" s="891"/>
      <c r="AF74" s="891" t="s">
        <v>615</v>
      </c>
      <c r="AG74" s="891"/>
      <c r="AH74" s="891"/>
      <c r="AI74" s="891"/>
      <c r="AJ74" s="891"/>
      <c r="AK74" s="891" t="s">
        <v>616</v>
      </c>
      <c r="AL74" s="891"/>
      <c r="AM74" s="891"/>
      <c r="AN74" s="891"/>
      <c r="AO74" s="891"/>
      <c r="AP74" s="891" t="s">
        <v>615</v>
      </c>
      <c r="AQ74" s="891"/>
      <c r="AR74" s="891"/>
      <c r="AS74" s="891"/>
      <c r="AT74" s="891"/>
      <c r="AU74" s="891" t="s">
        <v>615</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611</v>
      </c>
      <c r="C75" s="935"/>
      <c r="D75" s="935"/>
      <c r="E75" s="935"/>
      <c r="F75" s="935"/>
      <c r="G75" s="935"/>
      <c r="H75" s="935"/>
      <c r="I75" s="935"/>
      <c r="J75" s="935"/>
      <c r="K75" s="935"/>
      <c r="L75" s="935"/>
      <c r="M75" s="935"/>
      <c r="N75" s="935"/>
      <c r="O75" s="935"/>
      <c r="P75" s="936"/>
      <c r="Q75" s="940">
        <v>1</v>
      </c>
      <c r="R75" s="941"/>
      <c r="S75" s="941"/>
      <c r="T75" s="941"/>
      <c r="U75" s="890"/>
      <c r="V75" s="942">
        <v>0</v>
      </c>
      <c r="W75" s="941"/>
      <c r="X75" s="941"/>
      <c r="Y75" s="941"/>
      <c r="Z75" s="890"/>
      <c r="AA75" s="942">
        <v>1</v>
      </c>
      <c r="AB75" s="941"/>
      <c r="AC75" s="941"/>
      <c r="AD75" s="941"/>
      <c r="AE75" s="890"/>
      <c r="AF75" s="942" t="s">
        <v>615</v>
      </c>
      <c r="AG75" s="941"/>
      <c r="AH75" s="941"/>
      <c r="AI75" s="941"/>
      <c r="AJ75" s="890"/>
      <c r="AK75" s="942" t="s">
        <v>616</v>
      </c>
      <c r="AL75" s="941"/>
      <c r="AM75" s="941"/>
      <c r="AN75" s="941"/>
      <c r="AO75" s="890"/>
      <c r="AP75" s="942" t="s">
        <v>618</v>
      </c>
      <c r="AQ75" s="941"/>
      <c r="AR75" s="941"/>
      <c r="AS75" s="941"/>
      <c r="AT75" s="890"/>
      <c r="AU75" s="942" t="s">
        <v>615</v>
      </c>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t="s">
        <v>612</v>
      </c>
      <c r="C76" s="935"/>
      <c r="D76" s="935"/>
      <c r="E76" s="935"/>
      <c r="F76" s="935"/>
      <c r="G76" s="935"/>
      <c r="H76" s="935"/>
      <c r="I76" s="935"/>
      <c r="J76" s="935"/>
      <c r="K76" s="935"/>
      <c r="L76" s="935"/>
      <c r="M76" s="935"/>
      <c r="N76" s="935"/>
      <c r="O76" s="935"/>
      <c r="P76" s="936"/>
      <c r="Q76" s="940">
        <v>41</v>
      </c>
      <c r="R76" s="941"/>
      <c r="S76" s="941"/>
      <c r="T76" s="941"/>
      <c r="U76" s="890"/>
      <c r="V76" s="942">
        <v>35</v>
      </c>
      <c r="W76" s="941"/>
      <c r="X76" s="941"/>
      <c r="Y76" s="941"/>
      <c r="Z76" s="890"/>
      <c r="AA76" s="942">
        <v>6</v>
      </c>
      <c r="AB76" s="941"/>
      <c r="AC76" s="941"/>
      <c r="AD76" s="941"/>
      <c r="AE76" s="890"/>
      <c r="AF76" s="942" t="s">
        <v>615</v>
      </c>
      <c r="AG76" s="941"/>
      <c r="AH76" s="941"/>
      <c r="AI76" s="941"/>
      <c r="AJ76" s="890"/>
      <c r="AK76" s="942" t="s">
        <v>615</v>
      </c>
      <c r="AL76" s="941"/>
      <c r="AM76" s="941"/>
      <c r="AN76" s="941"/>
      <c r="AO76" s="890"/>
      <c r="AP76" s="942" t="s">
        <v>615</v>
      </c>
      <c r="AQ76" s="941"/>
      <c r="AR76" s="941"/>
      <c r="AS76" s="941"/>
      <c r="AT76" s="890"/>
      <c r="AU76" s="942" t="s">
        <v>615</v>
      </c>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t="s">
        <v>613</v>
      </c>
      <c r="C77" s="935"/>
      <c r="D77" s="935"/>
      <c r="E77" s="935"/>
      <c r="F77" s="935"/>
      <c r="G77" s="935"/>
      <c r="H77" s="935"/>
      <c r="I77" s="935"/>
      <c r="J77" s="935"/>
      <c r="K77" s="935"/>
      <c r="L77" s="935"/>
      <c r="M77" s="935"/>
      <c r="N77" s="935"/>
      <c r="O77" s="935"/>
      <c r="P77" s="936"/>
      <c r="Q77" s="940">
        <v>42</v>
      </c>
      <c r="R77" s="941"/>
      <c r="S77" s="941"/>
      <c r="T77" s="941"/>
      <c r="U77" s="890"/>
      <c r="V77" s="942">
        <v>39</v>
      </c>
      <c r="W77" s="941"/>
      <c r="X77" s="941"/>
      <c r="Y77" s="941"/>
      <c r="Z77" s="890"/>
      <c r="AA77" s="942">
        <v>3</v>
      </c>
      <c r="AB77" s="941"/>
      <c r="AC77" s="941"/>
      <c r="AD77" s="941"/>
      <c r="AE77" s="890"/>
      <c r="AF77" s="942" t="s">
        <v>615</v>
      </c>
      <c r="AG77" s="941"/>
      <c r="AH77" s="941"/>
      <c r="AI77" s="941"/>
      <c r="AJ77" s="890"/>
      <c r="AK77" s="942" t="s">
        <v>615</v>
      </c>
      <c r="AL77" s="941"/>
      <c r="AM77" s="941"/>
      <c r="AN77" s="941"/>
      <c r="AO77" s="890"/>
      <c r="AP77" s="942" t="s">
        <v>616</v>
      </c>
      <c r="AQ77" s="941"/>
      <c r="AR77" s="941"/>
      <c r="AS77" s="941"/>
      <c r="AT77" s="890"/>
      <c r="AU77" s="942" t="s">
        <v>615</v>
      </c>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t="s">
        <v>614</v>
      </c>
      <c r="C78" s="935"/>
      <c r="D78" s="935"/>
      <c r="E78" s="935"/>
      <c r="F78" s="935"/>
      <c r="G78" s="935"/>
      <c r="H78" s="935"/>
      <c r="I78" s="935"/>
      <c r="J78" s="935"/>
      <c r="K78" s="935"/>
      <c r="L78" s="935"/>
      <c r="M78" s="935"/>
      <c r="N78" s="935"/>
      <c r="O78" s="935"/>
      <c r="P78" s="936"/>
      <c r="Q78" s="937">
        <v>4398</v>
      </c>
      <c r="R78" s="891"/>
      <c r="S78" s="891"/>
      <c r="T78" s="891"/>
      <c r="U78" s="891"/>
      <c r="V78" s="891">
        <v>4487</v>
      </c>
      <c r="W78" s="891"/>
      <c r="X78" s="891"/>
      <c r="Y78" s="891"/>
      <c r="Z78" s="891"/>
      <c r="AA78" s="891">
        <v>-89</v>
      </c>
      <c r="AB78" s="891"/>
      <c r="AC78" s="891"/>
      <c r="AD78" s="891"/>
      <c r="AE78" s="891"/>
      <c r="AF78" s="891">
        <v>6785</v>
      </c>
      <c r="AG78" s="891"/>
      <c r="AH78" s="891"/>
      <c r="AI78" s="891"/>
      <c r="AJ78" s="891"/>
      <c r="AK78" s="891" t="s">
        <v>618</v>
      </c>
      <c r="AL78" s="891"/>
      <c r="AM78" s="891"/>
      <c r="AN78" s="891"/>
      <c r="AO78" s="891"/>
      <c r="AP78" s="891">
        <v>154</v>
      </c>
      <c r="AQ78" s="891"/>
      <c r="AR78" s="891"/>
      <c r="AS78" s="891"/>
      <c r="AT78" s="891"/>
      <c r="AU78" s="891" t="s">
        <v>616</v>
      </c>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384</v>
      </c>
      <c r="B88" s="850" t="s">
        <v>433</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434</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435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436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439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441</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442</v>
      </c>
      <c r="AB109" s="956"/>
      <c r="AC109" s="956"/>
      <c r="AD109" s="956"/>
      <c r="AE109" s="957"/>
      <c r="AF109" s="955" t="s">
        <v>301</v>
      </c>
      <c r="AG109" s="956"/>
      <c r="AH109" s="956"/>
      <c r="AI109" s="956"/>
      <c r="AJ109" s="957"/>
      <c r="AK109" s="955" t="s">
        <v>300</v>
      </c>
      <c r="AL109" s="956"/>
      <c r="AM109" s="956"/>
      <c r="AN109" s="956"/>
      <c r="AO109" s="957"/>
      <c r="AP109" s="955" t="s">
        <v>443</v>
      </c>
      <c r="AQ109" s="956"/>
      <c r="AR109" s="956"/>
      <c r="AS109" s="956"/>
      <c r="AT109" s="958"/>
      <c r="AU109" s="975" t="s">
        <v>441</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442</v>
      </c>
      <c r="BR109" s="956"/>
      <c r="BS109" s="956"/>
      <c r="BT109" s="956"/>
      <c r="BU109" s="957"/>
      <c r="BV109" s="955" t="s">
        <v>301</v>
      </c>
      <c r="BW109" s="956"/>
      <c r="BX109" s="956"/>
      <c r="BY109" s="956"/>
      <c r="BZ109" s="957"/>
      <c r="CA109" s="955" t="s">
        <v>300</v>
      </c>
      <c r="CB109" s="956"/>
      <c r="CC109" s="956"/>
      <c r="CD109" s="956"/>
      <c r="CE109" s="957"/>
      <c r="CF109" s="976" t="s">
        <v>443</v>
      </c>
      <c r="CG109" s="976"/>
      <c r="CH109" s="976"/>
      <c r="CI109" s="976"/>
      <c r="CJ109" s="976"/>
      <c r="CK109" s="955" t="s">
        <v>444</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442</v>
      </c>
      <c r="DH109" s="956"/>
      <c r="DI109" s="956"/>
      <c r="DJ109" s="956"/>
      <c r="DK109" s="957"/>
      <c r="DL109" s="955" t="s">
        <v>301</v>
      </c>
      <c r="DM109" s="956"/>
      <c r="DN109" s="956"/>
      <c r="DO109" s="956"/>
      <c r="DP109" s="957"/>
      <c r="DQ109" s="955" t="s">
        <v>300</v>
      </c>
      <c r="DR109" s="956"/>
      <c r="DS109" s="956"/>
      <c r="DT109" s="956"/>
      <c r="DU109" s="957"/>
      <c r="DV109" s="955" t="s">
        <v>443</v>
      </c>
      <c r="DW109" s="956"/>
      <c r="DX109" s="956"/>
      <c r="DY109" s="956"/>
      <c r="DZ109" s="958"/>
    </row>
    <row r="110" spans="1:131" s="226" customFormat="1" ht="26.25" customHeight="1" x14ac:dyDescent="0.15">
      <c r="A110" s="959" t="s">
        <v>445</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3110700</v>
      </c>
      <c r="AB110" s="963"/>
      <c r="AC110" s="963"/>
      <c r="AD110" s="963"/>
      <c r="AE110" s="964"/>
      <c r="AF110" s="965">
        <v>3106713</v>
      </c>
      <c r="AG110" s="963"/>
      <c r="AH110" s="963"/>
      <c r="AI110" s="963"/>
      <c r="AJ110" s="964"/>
      <c r="AK110" s="965">
        <v>3028657</v>
      </c>
      <c r="AL110" s="963"/>
      <c r="AM110" s="963"/>
      <c r="AN110" s="963"/>
      <c r="AO110" s="964"/>
      <c r="AP110" s="966">
        <v>21.5</v>
      </c>
      <c r="AQ110" s="967"/>
      <c r="AR110" s="967"/>
      <c r="AS110" s="967"/>
      <c r="AT110" s="968"/>
      <c r="AU110" s="969" t="s">
        <v>67</v>
      </c>
      <c r="AV110" s="970"/>
      <c r="AW110" s="970"/>
      <c r="AX110" s="970"/>
      <c r="AY110" s="970"/>
      <c r="AZ110" s="1011" t="s">
        <v>446</v>
      </c>
      <c r="BA110" s="960"/>
      <c r="BB110" s="960"/>
      <c r="BC110" s="960"/>
      <c r="BD110" s="960"/>
      <c r="BE110" s="960"/>
      <c r="BF110" s="960"/>
      <c r="BG110" s="960"/>
      <c r="BH110" s="960"/>
      <c r="BI110" s="960"/>
      <c r="BJ110" s="960"/>
      <c r="BK110" s="960"/>
      <c r="BL110" s="960"/>
      <c r="BM110" s="960"/>
      <c r="BN110" s="960"/>
      <c r="BO110" s="960"/>
      <c r="BP110" s="961"/>
      <c r="BQ110" s="997">
        <v>33012313</v>
      </c>
      <c r="BR110" s="998"/>
      <c r="BS110" s="998"/>
      <c r="BT110" s="998"/>
      <c r="BU110" s="998"/>
      <c r="BV110" s="998">
        <v>32952917</v>
      </c>
      <c r="BW110" s="998"/>
      <c r="BX110" s="998"/>
      <c r="BY110" s="998"/>
      <c r="BZ110" s="998"/>
      <c r="CA110" s="998">
        <v>32931437</v>
      </c>
      <c r="CB110" s="998"/>
      <c r="CC110" s="998"/>
      <c r="CD110" s="998"/>
      <c r="CE110" s="998"/>
      <c r="CF110" s="1012">
        <v>233.2</v>
      </c>
      <c r="CG110" s="1013"/>
      <c r="CH110" s="1013"/>
      <c r="CI110" s="1013"/>
      <c r="CJ110" s="1013"/>
      <c r="CK110" s="1014" t="s">
        <v>447</v>
      </c>
      <c r="CL110" s="1015"/>
      <c r="CM110" s="994" t="s">
        <v>448</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449</v>
      </c>
      <c r="DH110" s="998"/>
      <c r="DI110" s="998"/>
      <c r="DJ110" s="998"/>
      <c r="DK110" s="998"/>
      <c r="DL110" s="998" t="s">
        <v>450</v>
      </c>
      <c r="DM110" s="998"/>
      <c r="DN110" s="998"/>
      <c r="DO110" s="998"/>
      <c r="DP110" s="998"/>
      <c r="DQ110" s="998" t="s">
        <v>451</v>
      </c>
      <c r="DR110" s="998"/>
      <c r="DS110" s="998"/>
      <c r="DT110" s="998"/>
      <c r="DU110" s="998"/>
      <c r="DV110" s="999" t="s">
        <v>451</v>
      </c>
      <c r="DW110" s="999"/>
      <c r="DX110" s="999"/>
      <c r="DY110" s="999"/>
      <c r="DZ110" s="1000"/>
    </row>
    <row r="111" spans="1:131" s="226" customFormat="1" ht="26.25" customHeight="1" x14ac:dyDescent="0.15">
      <c r="A111" s="1001" t="s">
        <v>452</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450</v>
      </c>
      <c r="AB111" s="1005"/>
      <c r="AC111" s="1005"/>
      <c r="AD111" s="1005"/>
      <c r="AE111" s="1006"/>
      <c r="AF111" s="1007" t="s">
        <v>451</v>
      </c>
      <c r="AG111" s="1005"/>
      <c r="AH111" s="1005"/>
      <c r="AI111" s="1005"/>
      <c r="AJ111" s="1006"/>
      <c r="AK111" s="1007" t="s">
        <v>386</v>
      </c>
      <c r="AL111" s="1005"/>
      <c r="AM111" s="1005"/>
      <c r="AN111" s="1005"/>
      <c r="AO111" s="1006"/>
      <c r="AP111" s="1008" t="s">
        <v>451</v>
      </c>
      <c r="AQ111" s="1009"/>
      <c r="AR111" s="1009"/>
      <c r="AS111" s="1009"/>
      <c r="AT111" s="1010"/>
      <c r="AU111" s="971"/>
      <c r="AV111" s="972"/>
      <c r="AW111" s="972"/>
      <c r="AX111" s="972"/>
      <c r="AY111" s="972"/>
      <c r="AZ111" s="1020" t="s">
        <v>453</v>
      </c>
      <c r="BA111" s="1021"/>
      <c r="BB111" s="1021"/>
      <c r="BC111" s="1021"/>
      <c r="BD111" s="1021"/>
      <c r="BE111" s="1021"/>
      <c r="BF111" s="1021"/>
      <c r="BG111" s="1021"/>
      <c r="BH111" s="1021"/>
      <c r="BI111" s="1021"/>
      <c r="BJ111" s="1021"/>
      <c r="BK111" s="1021"/>
      <c r="BL111" s="1021"/>
      <c r="BM111" s="1021"/>
      <c r="BN111" s="1021"/>
      <c r="BO111" s="1021"/>
      <c r="BP111" s="1022"/>
      <c r="BQ111" s="990">
        <v>1619605</v>
      </c>
      <c r="BR111" s="991"/>
      <c r="BS111" s="991"/>
      <c r="BT111" s="991"/>
      <c r="BU111" s="991"/>
      <c r="BV111" s="991">
        <v>1331603</v>
      </c>
      <c r="BW111" s="991"/>
      <c r="BX111" s="991"/>
      <c r="BY111" s="991"/>
      <c r="BZ111" s="991"/>
      <c r="CA111" s="991">
        <v>1141051</v>
      </c>
      <c r="CB111" s="991"/>
      <c r="CC111" s="991"/>
      <c r="CD111" s="991"/>
      <c r="CE111" s="991"/>
      <c r="CF111" s="985">
        <v>8.1</v>
      </c>
      <c r="CG111" s="986"/>
      <c r="CH111" s="986"/>
      <c r="CI111" s="986"/>
      <c r="CJ111" s="986"/>
      <c r="CK111" s="1016"/>
      <c r="CL111" s="1017"/>
      <c r="CM111" s="987" t="s">
        <v>454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451</v>
      </c>
      <c r="DH111" s="991"/>
      <c r="DI111" s="991"/>
      <c r="DJ111" s="991"/>
      <c r="DK111" s="991"/>
      <c r="DL111" s="991" t="s">
        <v>450</v>
      </c>
      <c r="DM111" s="991"/>
      <c r="DN111" s="991"/>
      <c r="DO111" s="991"/>
      <c r="DP111" s="991"/>
      <c r="DQ111" s="991" t="s">
        <v>449</v>
      </c>
      <c r="DR111" s="991"/>
      <c r="DS111" s="991"/>
      <c r="DT111" s="991"/>
      <c r="DU111" s="991"/>
      <c r="DV111" s="992" t="s">
        <v>450</v>
      </c>
      <c r="DW111" s="992"/>
      <c r="DX111" s="992"/>
      <c r="DY111" s="992"/>
      <c r="DZ111" s="993"/>
    </row>
    <row r="112" spans="1:131" s="226" customFormat="1" ht="26.25" customHeight="1" x14ac:dyDescent="0.15">
      <c r="A112" s="1023" t="s">
        <v>455</v>
      </c>
      <c r="B112" s="1024"/>
      <c r="C112" s="1021" t="s">
        <v>456</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457</v>
      </c>
      <c r="AB112" s="1030"/>
      <c r="AC112" s="1030"/>
      <c r="AD112" s="1030"/>
      <c r="AE112" s="1031"/>
      <c r="AF112" s="1032" t="s">
        <v>386</v>
      </c>
      <c r="AG112" s="1030"/>
      <c r="AH112" s="1030"/>
      <c r="AI112" s="1030"/>
      <c r="AJ112" s="1031"/>
      <c r="AK112" s="1032" t="s">
        <v>451</v>
      </c>
      <c r="AL112" s="1030"/>
      <c r="AM112" s="1030"/>
      <c r="AN112" s="1030"/>
      <c r="AO112" s="1031"/>
      <c r="AP112" s="1033" t="s">
        <v>457</v>
      </c>
      <c r="AQ112" s="1034"/>
      <c r="AR112" s="1034"/>
      <c r="AS112" s="1034"/>
      <c r="AT112" s="1035"/>
      <c r="AU112" s="971"/>
      <c r="AV112" s="972"/>
      <c r="AW112" s="972"/>
      <c r="AX112" s="972"/>
      <c r="AY112" s="972"/>
      <c r="AZ112" s="1020" t="s">
        <v>458</v>
      </c>
      <c r="BA112" s="1021"/>
      <c r="BB112" s="1021"/>
      <c r="BC112" s="1021"/>
      <c r="BD112" s="1021"/>
      <c r="BE112" s="1021"/>
      <c r="BF112" s="1021"/>
      <c r="BG112" s="1021"/>
      <c r="BH112" s="1021"/>
      <c r="BI112" s="1021"/>
      <c r="BJ112" s="1021"/>
      <c r="BK112" s="1021"/>
      <c r="BL112" s="1021"/>
      <c r="BM112" s="1021"/>
      <c r="BN112" s="1021"/>
      <c r="BO112" s="1021"/>
      <c r="BP112" s="1022"/>
      <c r="BQ112" s="990">
        <v>8878051</v>
      </c>
      <c r="BR112" s="991"/>
      <c r="BS112" s="991"/>
      <c r="BT112" s="991"/>
      <c r="BU112" s="991"/>
      <c r="BV112" s="991">
        <v>8714306</v>
      </c>
      <c r="BW112" s="991"/>
      <c r="BX112" s="991"/>
      <c r="BY112" s="991"/>
      <c r="BZ112" s="991"/>
      <c r="CA112" s="991">
        <v>8394074</v>
      </c>
      <c r="CB112" s="991"/>
      <c r="CC112" s="991"/>
      <c r="CD112" s="991"/>
      <c r="CE112" s="991"/>
      <c r="CF112" s="985">
        <v>59.5</v>
      </c>
      <c r="CG112" s="986"/>
      <c r="CH112" s="986"/>
      <c r="CI112" s="986"/>
      <c r="CJ112" s="986"/>
      <c r="CK112" s="1016"/>
      <c r="CL112" s="1017"/>
      <c r="CM112" s="987" t="s">
        <v>459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450</v>
      </c>
      <c r="DH112" s="991"/>
      <c r="DI112" s="991"/>
      <c r="DJ112" s="991"/>
      <c r="DK112" s="991"/>
      <c r="DL112" s="991" t="s">
        <v>386</v>
      </c>
      <c r="DM112" s="991"/>
      <c r="DN112" s="991"/>
      <c r="DO112" s="991"/>
      <c r="DP112" s="991"/>
      <c r="DQ112" s="991" t="s">
        <v>460</v>
      </c>
      <c r="DR112" s="991"/>
      <c r="DS112" s="991"/>
      <c r="DT112" s="991"/>
      <c r="DU112" s="991"/>
      <c r="DV112" s="992" t="s">
        <v>450</v>
      </c>
      <c r="DW112" s="992"/>
      <c r="DX112" s="992"/>
      <c r="DY112" s="992"/>
      <c r="DZ112" s="993"/>
    </row>
    <row r="113" spans="1:130" s="226" customFormat="1" ht="26.25" customHeight="1" x14ac:dyDescent="0.15">
      <c r="A113" s="1025"/>
      <c r="B113" s="1026"/>
      <c r="C113" s="1021" t="s">
        <v>461</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638303</v>
      </c>
      <c r="AB113" s="1005"/>
      <c r="AC113" s="1005"/>
      <c r="AD113" s="1005"/>
      <c r="AE113" s="1006"/>
      <c r="AF113" s="1007">
        <v>641647</v>
      </c>
      <c r="AG113" s="1005"/>
      <c r="AH113" s="1005"/>
      <c r="AI113" s="1005"/>
      <c r="AJ113" s="1006"/>
      <c r="AK113" s="1007">
        <v>610435</v>
      </c>
      <c r="AL113" s="1005"/>
      <c r="AM113" s="1005"/>
      <c r="AN113" s="1005"/>
      <c r="AO113" s="1006"/>
      <c r="AP113" s="1008">
        <v>4.3</v>
      </c>
      <c r="AQ113" s="1009"/>
      <c r="AR113" s="1009"/>
      <c r="AS113" s="1009"/>
      <c r="AT113" s="1010"/>
      <c r="AU113" s="971"/>
      <c r="AV113" s="972"/>
      <c r="AW113" s="972"/>
      <c r="AX113" s="972"/>
      <c r="AY113" s="972"/>
      <c r="AZ113" s="1020" t="s">
        <v>462</v>
      </c>
      <c r="BA113" s="1021"/>
      <c r="BB113" s="1021"/>
      <c r="BC113" s="1021"/>
      <c r="BD113" s="1021"/>
      <c r="BE113" s="1021"/>
      <c r="BF113" s="1021"/>
      <c r="BG113" s="1021"/>
      <c r="BH113" s="1021"/>
      <c r="BI113" s="1021"/>
      <c r="BJ113" s="1021"/>
      <c r="BK113" s="1021"/>
      <c r="BL113" s="1021"/>
      <c r="BM113" s="1021"/>
      <c r="BN113" s="1021"/>
      <c r="BO113" s="1021"/>
      <c r="BP113" s="1022"/>
      <c r="BQ113" s="990">
        <v>2272537</v>
      </c>
      <c r="BR113" s="991"/>
      <c r="BS113" s="991"/>
      <c r="BT113" s="991"/>
      <c r="BU113" s="991"/>
      <c r="BV113" s="991">
        <v>1783485</v>
      </c>
      <c r="BW113" s="991"/>
      <c r="BX113" s="991"/>
      <c r="BY113" s="991"/>
      <c r="BZ113" s="991"/>
      <c r="CA113" s="991">
        <v>1342727</v>
      </c>
      <c r="CB113" s="991"/>
      <c r="CC113" s="991"/>
      <c r="CD113" s="991"/>
      <c r="CE113" s="991"/>
      <c r="CF113" s="985">
        <v>9.5</v>
      </c>
      <c r="CG113" s="986"/>
      <c r="CH113" s="986"/>
      <c r="CI113" s="986"/>
      <c r="CJ113" s="986"/>
      <c r="CK113" s="1016"/>
      <c r="CL113" s="1017"/>
      <c r="CM113" s="987" t="s">
        <v>463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450</v>
      </c>
      <c r="DH113" s="1030"/>
      <c r="DI113" s="1030"/>
      <c r="DJ113" s="1030"/>
      <c r="DK113" s="1031"/>
      <c r="DL113" s="1032" t="s">
        <v>457</v>
      </c>
      <c r="DM113" s="1030"/>
      <c r="DN113" s="1030"/>
      <c r="DO113" s="1030"/>
      <c r="DP113" s="1031"/>
      <c r="DQ113" s="1032" t="s">
        <v>449</v>
      </c>
      <c r="DR113" s="1030"/>
      <c r="DS113" s="1030"/>
      <c r="DT113" s="1030"/>
      <c r="DU113" s="1031"/>
      <c r="DV113" s="1033" t="s">
        <v>386</v>
      </c>
      <c r="DW113" s="1034"/>
      <c r="DX113" s="1034"/>
      <c r="DY113" s="1034"/>
      <c r="DZ113" s="1035"/>
    </row>
    <row r="114" spans="1:130" s="226" customFormat="1" ht="26.25" customHeight="1" x14ac:dyDescent="0.15">
      <c r="A114" s="1025"/>
      <c r="B114" s="1026"/>
      <c r="C114" s="1021" t="s">
        <v>464</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543022</v>
      </c>
      <c r="AB114" s="1030"/>
      <c r="AC114" s="1030"/>
      <c r="AD114" s="1030"/>
      <c r="AE114" s="1031"/>
      <c r="AF114" s="1032">
        <v>532106</v>
      </c>
      <c r="AG114" s="1030"/>
      <c r="AH114" s="1030"/>
      <c r="AI114" s="1030"/>
      <c r="AJ114" s="1031"/>
      <c r="AK114" s="1032">
        <v>464637</v>
      </c>
      <c r="AL114" s="1030"/>
      <c r="AM114" s="1030"/>
      <c r="AN114" s="1030"/>
      <c r="AO114" s="1031"/>
      <c r="AP114" s="1033">
        <v>3.3</v>
      </c>
      <c r="AQ114" s="1034"/>
      <c r="AR114" s="1034"/>
      <c r="AS114" s="1034"/>
      <c r="AT114" s="1035"/>
      <c r="AU114" s="971"/>
      <c r="AV114" s="972"/>
      <c r="AW114" s="972"/>
      <c r="AX114" s="972"/>
      <c r="AY114" s="972"/>
      <c r="AZ114" s="1020" t="s">
        <v>465</v>
      </c>
      <c r="BA114" s="1021"/>
      <c r="BB114" s="1021"/>
      <c r="BC114" s="1021"/>
      <c r="BD114" s="1021"/>
      <c r="BE114" s="1021"/>
      <c r="BF114" s="1021"/>
      <c r="BG114" s="1021"/>
      <c r="BH114" s="1021"/>
      <c r="BI114" s="1021"/>
      <c r="BJ114" s="1021"/>
      <c r="BK114" s="1021"/>
      <c r="BL114" s="1021"/>
      <c r="BM114" s="1021"/>
      <c r="BN114" s="1021"/>
      <c r="BO114" s="1021"/>
      <c r="BP114" s="1022"/>
      <c r="BQ114" s="990">
        <v>4139643</v>
      </c>
      <c r="BR114" s="991"/>
      <c r="BS114" s="991"/>
      <c r="BT114" s="991"/>
      <c r="BU114" s="991"/>
      <c r="BV114" s="991">
        <v>4114971</v>
      </c>
      <c r="BW114" s="991"/>
      <c r="BX114" s="991"/>
      <c r="BY114" s="991"/>
      <c r="BZ114" s="991"/>
      <c r="CA114" s="991">
        <v>4041096</v>
      </c>
      <c r="CB114" s="991"/>
      <c r="CC114" s="991"/>
      <c r="CD114" s="991"/>
      <c r="CE114" s="991"/>
      <c r="CF114" s="985">
        <v>28.6</v>
      </c>
      <c r="CG114" s="986"/>
      <c r="CH114" s="986"/>
      <c r="CI114" s="986"/>
      <c r="CJ114" s="986"/>
      <c r="CK114" s="1016"/>
      <c r="CL114" s="1017"/>
      <c r="CM114" s="987" t="s">
        <v>466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450</v>
      </c>
      <c r="DH114" s="1030"/>
      <c r="DI114" s="1030"/>
      <c r="DJ114" s="1030"/>
      <c r="DK114" s="1031"/>
      <c r="DL114" s="1032" t="s">
        <v>450</v>
      </c>
      <c r="DM114" s="1030"/>
      <c r="DN114" s="1030"/>
      <c r="DO114" s="1030"/>
      <c r="DP114" s="1031"/>
      <c r="DQ114" s="1032" t="s">
        <v>457</v>
      </c>
      <c r="DR114" s="1030"/>
      <c r="DS114" s="1030"/>
      <c r="DT114" s="1030"/>
      <c r="DU114" s="1031"/>
      <c r="DV114" s="1033" t="s">
        <v>386</v>
      </c>
      <c r="DW114" s="1034"/>
      <c r="DX114" s="1034"/>
      <c r="DY114" s="1034"/>
      <c r="DZ114" s="1035"/>
    </row>
    <row r="115" spans="1:130" s="226" customFormat="1" ht="26.25" customHeight="1" x14ac:dyDescent="0.15">
      <c r="A115" s="1025"/>
      <c r="B115" s="1026"/>
      <c r="C115" s="1021" t="s">
        <v>467</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395946</v>
      </c>
      <c r="AB115" s="1005"/>
      <c r="AC115" s="1005"/>
      <c r="AD115" s="1005"/>
      <c r="AE115" s="1006"/>
      <c r="AF115" s="1007">
        <v>311942</v>
      </c>
      <c r="AG115" s="1005"/>
      <c r="AH115" s="1005"/>
      <c r="AI115" s="1005"/>
      <c r="AJ115" s="1006"/>
      <c r="AK115" s="1007">
        <v>308416</v>
      </c>
      <c r="AL115" s="1005"/>
      <c r="AM115" s="1005"/>
      <c r="AN115" s="1005"/>
      <c r="AO115" s="1006"/>
      <c r="AP115" s="1008">
        <v>2.2000000000000002</v>
      </c>
      <c r="AQ115" s="1009"/>
      <c r="AR115" s="1009"/>
      <c r="AS115" s="1009"/>
      <c r="AT115" s="1010"/>
      <c r="AU115" s="971"/>
      <c r="AV115" s="972"/>
      <c r="AW115" s="972"/>
      <c r="AX115" s="972"/>
      <c r="AY115" s="972"/>
      <c r="AZ115" s="1020" t="s">
        <v>468</v>
      </c>
      <c r="BA115" s="1021"/>
      <c r="BB115" s="1021"/>
      <c r="BC115" s="1021"/>
      <c r="BD115" s="1021"/>
      <c r="BE115" s="1021"/>
      <c r="BF115" s="1021"/>
      <c r="BG115" s="1021"/>
      <c r="BH115" s="1021"/>
      <c r="BI115" s="1021"/>
      <c r="BJ115" s="1021"/>
      <c r="BK115" s="1021"/>
      <c r="BL115" s="1021"/>
      <c r="BM115" s="1021"/>
      <c r="BN115" s="1021"/>
      <c r="BO115" s="1021"/>
      <c r="BP115" s="1022"/>
      <c r="BQ115" s="990" t="s">
        <v>450</v>
      </c>
      <c r="BR115" s="991"/>
      <c r="BS115" s="991"/>
      <c r="BT115" s="991"/>
      <c r="BU115" s="991"/>
      <c r="BV115" s="991" t="s">
        <v>457</v>
      </c>
      <c r="BW115" s="991"/>
      <c r="BX115" s="991"/>
      <c r="BY115" s="991"/>
      <c r="BZ115" s="991"/>
      <c r="CA115" s="991" t="s">
        <v>425</v>
      </c>
      <c r="CB115" s="991"/>
      <c r="CC115" s="991"/>
      <c r="CD115" s="991"/>
      <c r="CE115" s="991"/>
      <c r="CF115" s="985" t="s">
        <v>425</v>
      </c>
      <c r="CG115" s="986"/>
      <c r="CH115" s="986"/>
      <c r="CI115" s="986"/>
      <c r="CJ115" s="986"/>
      <c r="CK115" s="1016"/>
      <c r="CL115" s="1017"/>
      <c r="CM115" s="1020" t="s">
        <v>469</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450</v>
      </c>
      <c r="DH115" s="1030"/>
      <c r="DI115" s="1030"/>
      <c r="DJ115" s="1030"/>
      <c r="DK115" s="1031"/>
      <c r="DL115" s="1032" t="s">
        <v>450</v>
      </c>
      <c r="DM115" s="1030"/>
      <c r="DN115" s="1030"/>
      <c r="DO115" s="1030"/>
      <c r="DP115" s="1031"/>
      <c r="DQ115" s="1032" t="s">
        <v>470</v>
      </c>
      <c r="DR115" s="1030"/>
      <c r="DS115" s="1030"/>
      <c r="DT115" s="1030"/>
      <c r="DU115" s="1031"/>
      <c r="DV115" s="1033" t="s">
        <v>457</v>
      </c>
      <c r="DW115" s="1034"/>
      <c r="DX115" s="1034"/>
      <c r="DY115" s="1034"/>
      <c r="DZ115" s="1035"/>
    </row>
    <row r="116" spans="1:130" s="226" customFormat="1" ht="26.25" customHeight="1" x14ac:dyDescent="0.15">
      <c r="A116" s="1027"/>
      <c r="B116" s="1028"/>
      <c r="C116" s="1036" t="s">
        <v>471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338</v>
      </c>
      <c r="AB116" s="1030"/>
      <c r="AC116" s="1030"/>
      <c r="AD116" s="1030"/>
      <c r="AE116" s="1031"/>
      <c r="AF116" s="1032">
        <v>350</v>
      </c>
      <c r="AG116" s="1030"/>
      <c r="AH116" s="1030"/>
      <c r="AI116" s="1030"/>
      <c r="AJ116" s="1031"/>
      <c r="AK116" s="1032">
        <v>349</v>
      </c>
      <c r="AL116" s="1030"/>
      <c r="AM116" s="1030"/>
      <c r="AN116" s="1030"/>
      <c r="AO116" s="1031"/>
      <c r="AP116" s="1033">
        <v>0</v>
      </c>
      <c r="AQ116" s="1034"/>
      <c r="AR116" s="1034"/>
      <c r="AS116" s="1034"/>
      <c r="AT116" s="1035"/>
      <c r="AU116" s="971"/>
      <c r="AV116" s="972"/>
      <c r="AW116" s="972"/>
      <c r="AX116" s="972"/>
      <c r="AY116" s="972"/>
      <c r="AZ116" s="1038" t="s">
        <v>472</v>
      </c>
      <c r="BA116" s="1039"/>
      <c r="BB116" s="1039"/>
      <c r="BC116" s="1039"/>
      <c r="BD116" s="1039"/>
      <c r="BE116" s="1039"/>
      <c r="BF116" s="1039"/>
      <c r="BG116" s="1039"/>
      <c r="BH116" s="1039"/>
      <c r="BI116" s="1039"/>
      <c r="BJ116" s="1039"/>
      <c r="BK116" s="1039"/>
      <c r="BL116" s="1039"/>
      <c r="BM116" s="1039"/>
      <c r="BN116" s="1039"/>
      <c r="BO116" s="1039"/>
      <c r="BP116" s="1040"/>
      <c r="BQ116" s="990" t="s">
        <v>450</v>
      </c>
      <c r="BR116" s="991"/>
      <c r="BS116" s="991"/>
      <c r="BT116" s="991"/>
      <c r="BU116" s="991"/>
      <c r="BV116" s="991" t="s">
        <v>386</v>
      </c>
      <c r="BW116" s="991"/>
      <c r="BX116" s="991"/>
      <c r="BY116" s="991"/>
      <c r="BZ116" s="991"/>
      <c r="CA116" s="991" t="s">
        <v>386</v>
      </c>
      <c r="CB116" s="991"/>
      <c r="CC116" s="991"/>
      <c r="CD116" s="991"/>
      <c r="CE116" s="991"/>
      <c r="CF116" s="985" t="s">
        <v>457</v>
      </c>
      <c r="CG116" s="986"/>
      <c r="CH116" s="986"/>
      <c r="CI116" s="986"/>
      <c r="CJ116" s="986"/>
      <c r="CK116" s="1016"/>
      <c r="CL116" s="1017"/>
      <c r="CM116" s="987" t="s">
        <v>473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167843</v>
      </c>
      <c r="DH116" s="1030"/>
      <c r="DI116" s="1030"/>
      <c r="DJ116" s="1030"/>
      <c r="DK116" s="1031"/>
      <c r="DL116" s="1032">
        <v>123105</v>
      </c>
      <c r="DM116" s="1030"/>
      <c r="DN116" s="1030"/>
      <c r="DO116" s="1030"/>
      <c r="DP116" s="1031"/>
      <c r="DQ116" s="1032">
        <v>85464</v>
      </c>
      <c r="DR116" s="1030"/>
      <c r="DS116" s="1030"/>
      <c r="DT116" s="1030"/>
      <c r="DU116" s="1031"/>
      <c r="DV116" s="1033">
        <v>0.6</v>
      </c>
      <c r="DW116" s="1034"/>
      <c r="DX116" s="1034"/>
      <c r="DY116" s="1034"/>
      <c r="DZ116" s="1035"/>
    </row>
    <row r="117" spans="1:130" s="226" customFormat="1" ht="26.25" customHeight="1" x14ac:dyDescent="0.15">
      <c r="A117" s="975" t="s">
        <v>182</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474</v>
      </c>
      <c r="Z117" s="957"/>
      <c r="AA117" s="1047">
        <v>4688309</v>
      </c>
      <c r="AB117" s="1048"/>
      <c r="AC117" s="1048"/>
      <c r="AD117" s="1048"/>
      <c r="AE117" s="1049"/>
      <c r="AF117" s="1050">
        <v>4592758</v>
      </c>
      <c r="AG117" s="1048"/>
      <c r="AH117" s="1048"/>
      <c r="AI117" s="1048"/>
      <c r="AJ117" s="1049"/>
      <c r="AK117" s="1050">
        <v>4412494</v>
      </c>
      <c r="AL117" s="1048"/>
      <c r="AM117" s="1048"/>
      <c r="AN117" s="1048"/>
      <c r="AO117" s="1049"/>
      <c r="AP117" s="1051"/>
      <c r="AQ117" s="1052"/>
      <c r="AR117" s="1052"/>
      <c r="AS117" s="1052"/>
      <c r="AT117" s="1053"/>
      <c r="AU117" s="971"/>
      <c r="AV117" s="972"/>
      <c r="AW117" s="972"/>
      <c r="AX117" s="972"/>
      <c r="AY117" s="972"/>
      <c r="AZ117" s="1038" t="s">
        <v>475</v>
      </c>
      <c r="BA117" s="1039"/>
      <c r="BB117" s="1039"/>
      <c r="BC117" s="1039"/>
      <c r="BD117" s="1039"/>
      <c r="BE117" s="1039"/>
      <c r="BF117" s="1039"/>
      <c r="BG117" s="1039"/>
      <c r="BH117" s="1039"/>
      <c r="BI117" s="1039"/>
      <c r="BJ117" s="1039"/>
      <c r="BK117" s="1039"/>
      <c r="BL117" s="1039"/>
      <c r="BM117" s="1039"/>
      <c r="BN117" s="1039"/>
      <c r="BO117" s="1039"/>
      <c r="BP117" s="1040"/>
      <c r="BQ117" s="990" t="s">
        <v>476</v>
      </c>
      <c r="BR117" s="991"/>
      <c r="BS117" s="991"/>
      <c r="BT117" s="991"/>
      <c r="BU117" s="991"/>
      <c r="BV117" s="991" t="s">
        <v>386</v>
      </c>
      <c r="BW117" s="991"/>
      <c r="BX117" s="991"/>
      <c r="BY117" s="991"/>
      <c r="BZ117" s="991"/>
      <c r="CA117" s="991" t="s">
        <v>457</v>
      </c>
      <c r="CB117" s="991"/>
      <c r="CC117" s="991"/>
      <c r="CD117" s="991"/>
      <c r="CE117" s="991"/>
      <c r="CF117" s="985" t="s">
        <v>476</v>
      </c>
      <c r="CG117" s="986"/>
      <c r="CH117" s="986"/>
      <c r="CI117" s="986"/>
      <c r="CJ117" s="986"/>
      <c r="CK117" s="1016"/>
      <c r="CL117" s="1017"/>
      <c r="CM117" s="987" t="s">
        <v>477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457</v>
      </c>
      <c r="DH117" s="1030"/>
      <c r="DI117" s="1030"/>
      <c r="DJ117" s="1030"/>
      <c r="DK117" s="1031"/>
      <c r="DL117" s="1032" t="s">
        <v>476</v>
      </c>
      <c r="DM117" s="1030"/>
      <c r="DN117" s="1030"/>
      <c r="DO117" s="1030"/>
      <c r="DP117" s="1031"/>
      <c r="DQ117" s="1032" t="s">
        <v>425</v>
      </c>
      <c r="DR117" s="1030"/>
      <c r="DS117" s="1030"/>
      <c r="DT117" s="1030"/>
      <c r="DU117" s="1031"/>
      <c r="DV117" s="1033" t="s">
        <v>476</v>
      </c>
      <c r="DW117" s="1034"/>
      <c r="DX117" s="1034"/>
      <c r="DY117" s="1034"/>
      <c r="DZ117" s="1035"/>
    </row>
    <row r="118" spans="1:130" s="226" customFormat="1" ht="26.25" customHeight="1" x14ac:dyDescent="0.15">
      <c r="A118" s="975" t="s">
        <v>444</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442</v>
      </c>
      <c r="AB118" s="956"/>
      <c r="AC118" s="956"/>
      <c r="AD118" s="956"/>
      <c r="AE118" s="957"/>
      <c r="AF118" s="955" t="s">
        <v>301</v>
      </c>
      <c r="AG118" s="956"/>
      <c r="AH118" s="956"/>
      <c r="AI118" s="956"/>
      <c r="AJ118" s="957"/>
      <c r="AK118" s="955" t="s">
        <v>300</v>
      </c>
      <c r="AL118" s="956"/>
      <c r="AM118" s="956"/>
      <c r="AN118" s="956"/>
      <c r="AO118" s="957"/>
      <c r="AP118" s="1042" t="s">
        <v>443</v>
      </c>
      <c r="AQ118" s="1043"/>
      <c r="AR118" s="1043"/>
      <c r="AS118" s="1043"/>
      <c r="AT118" s="1044"/>
      <c r="AU118" s="971"/>
      <c r="AV118" s="972"/>
      <c r="AW118" s="972"/>
      <c r="AX118" s="972"/>
      <c r="AY118" s="972"/>
      <c r="AZ118" s="1045" t="s">
        <v>478</v>
      </c>
      <c r="BA118" s="1036"/>
      <c r="BB118" s="1036"/>
      <c r="BC118" s="1036"/>
      <c r="BD118" s="1036"/>
      <c r="BE118" s="1036"/>
      <c r="BF118" s="1036"/>
      <c r="BG118" s="1036"/>
      <c r="BH118" s="1036"/>
      <c r="BI118" s="1036"/>
      <c r="BJ118" s="1036"/>
      <c r="BK118" s="1036"/>
      <c r="BL118" s="1036"/>
      <c r="BM118" s="1036"/>
      <c r="BN118" s="1036"/>
      <c r="BO118" s="1036"/>
      <c r="BP118" s="1037"/>
      <c r="BQ118" s="1068" t="s">
        <v>476</v>
      </c>
      <c r="BR118" s="1069"/>
      <c r="BS118" s="1069"/>
      <c r="BT118" s="1069"/>
      <c r="BU118" s="1069"/>
      <c r="BV118" s="1069" t="s">
        <v>476</v>
      </c>
      <c r="BW118" s="1069"/>
      <c r="BX118" s="1069"/>
      <c r="BY118" s="1069"/>
      <c r="BZ118" s="1069"/>
      <c r="CA118" s="1069" t="s">
        <v>386</v>
      </c>
      <c r="CB118" s="1069"/>
      <c r="CC118" s="1069"/>
      <c r="CD118" s="1069"/>
      <c r="CE118" s="1069"/>
      <c r="CF118" s="985" t="s">
        <v>460</v>
      </c>
      <c r="CG118" s="986"/>
      <c r="CH118" s="986"/>
      <c r="CI118" s="986"/>
      <c r="CJ118" s="986"/>
      <c r="CK118" s="1016"/>
      <c r="CL118" s="1017"/>
      <c r="CM118" s="987" t="s">
        <v>479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476</v>
      </c>
      <c r="DH118" s="1030"/>
      <c r="DI118" s="1030"/>
      <c r="DJ118" s="1030"/>
      <c r="DK118" s="1031"/>
      <c r="DL118" s="1032" t="s">
        <v>470</v>
      </c>
      <c r="DM118" s="1030"/>
      <c r="DN118" s="1030"/>
      <c r="DO118" s="1030"/>
      <c r="DP118" s="1031"/>
      <c r="DQ118" s="1032" t="s">
        <v>386</v>
      </c>
      <c r="DR118" s="1030"/>
      <c r="DS118" s="1030"/>
      <c r="DT118" s="1030"/>
      <c r="DU118" s="1031"/>
      <c r="DV118" s="1033" t="s">
        <v>386</v>
      </c>
      <c r="DW118" s="1034"/>
      <c r="DX118" s="1034"/>
      <c r="DY118" s="1034"/>
      <c r="DZ118" s="1035"/>
    </row>
    <row r="119" spans="1:130" s="226" customFormat="1" ht="26.25" customHeight="1" x14ac:dyDescent="0.15">
      <c r="A119" s="1129" t="s">
        <v>447</v>
      </c>
      <c r="B119" s="1015"/>
      <c r="C119" s="994" t="s">
        <v>448</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386</v>
      </c>
      <c r="AB119" s="963"/>
      <c r="AC119" s="963"/>
      <c r="AD119" s="963"/>
      <c r="AE119" s="964"/>
      <c r="AF119" s="965" t="s">
        <v>460</v>
      </c>
      <c r="AG119" s="963"/>
      <c r="AH119" s="963"/>
      <c r="AI119" s="963"/>
      <c r="AJ119" s="964"/>
      <c r="AK119" s="965" t="s">
        <v>386</v>
      </c>
      <c r="AL119" s="963"/>
      <c r="AM119" s="963"/>
      <c r="AN119" s="963"/>
      <c r="AO119" s="964"/>
      <c r="AP119" s="966" t="s">
        <v>470</v>
      </c>
      <c r="AQ119" s="967"/>
      <c r="AR119" s="967"/>
      <c r="AS119" s="967"/>
      <c r="AT119" s="968"/>
      <c r="AU119" s="973"/>
      <c r="AV119" s="974"/>
      <c r="AW119" s="974"/>
      <c r="AX119" s="974"/>
      <c r="AY119" s="974"/>
      <c r="AZ119" s="257" t="s">
        <v>182</v>
      </c>
      <c r="BA119" s="257"/>
      <c r="BB119" s="257"/>
      <c r="BC119" s="257"/>
      <c r="BD119" s="257"/>
      <c r="BE119" s="257"/>
      <c r="BF119" s="257"/>
      <c r="BG119" s="257"/>
      <c r="BH119" s="257"/>
      <c r="BI119" s="257"/>
      <c r="BJ119" s="257"/>
      <c r="BK119" s="257"/>
      <c r="BL119" s="257"/>
      <c r="BM119" s="257"/>
      <c r="BN119" s="257"/>
      <c r="BO119" s="1046" t="s">
        <v>480</v>
      </c>
      <c r="BP119" s="1077"/>
      <c r="BQ119" s="1068">
        <v>49922149</v>
      </c>
      <c r="BR119" s="1069"/>
      <c r="BS119" s="1069"/>
      <c r="BT119" s="1069"/>
      <c r="BU119" s="1069"/>
      <c r="BV119" s="1069">
        <v>48897282</v>
      </c>
      <c r="BW119" s="1069"/>
      <c r="BX119" s="1069"/>
      <c r="BY119" s="1069"/>
      <c r="BZ119" s="1069"/>
      <c r="CA119" s="1069">
        <v>47850385</v>
      </c>
      <c r="CB119" s="1069"/>
      <c r="CC119" s="1069"/>
      <c r="CD119" s="1069"/>
      <c r="CE119" s="1069"/>
      <c r="CF119" s="1070"/>
      <c r="CG119" s="1071"/>
      <c r="CH119" s="1071"/>
      <c r="CI119" s="1071"/>
      <c r="CJ119" s="1072"/>
      <c r="CK119" s="1018"/>
      <c r="CL119" s="1019"/>
      <c r="CM119" s="1073" t="s">
        <v>481</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1451762</v>
      </c>
      <c r="DH119" s="1055"/>
      <c r="DI119" s="1055"/>
      <c r="DJ119" s="1055"/>
      <c r="DK119" s="1056"/>
      <c r="DL119" s="1054">
        <v>1208498</v>
      </c>
      <c r="DM119" s="1055"/>
      <c r="DN119" s="1055"/>
      <c r="DO119" s="1055"/>
      <c r="DP119" s="1056"/>
      <c r="DQ119" s="1054">
        <v>1055587</v>
      </c>
      <c r="DR119" s="1055"/>
      <c r="DS119" s="1055"/>
      <c r="DT119" s="1055"/>
      <c r="DU119" s="1056"/>
      <c r="DV119" s="1057">
        <v>7.5</v>
      </c>
      <c r="DW119" s="1058"/>
      <c r="DX119" s="1058"/>
      <c r="DY119" s="1058"/>
      <c r="DZ119" s="1059"/>
    </row>
    <row r="120" spans="1:130" s="226" customFormat="1" ht="26.25" customHeight="1" x14ac:dyDescent="0.15">
      <c r="A120" s="1130"/>
      <c r="B120" s="1017"/>
      <c r="C120" s="987" t="s">
        <v>454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476</v>
      </c>
      <c r="AB120" s="1030"/>
      <c r="AC120" s="1030"/>
      <c r="AD120" s="1030"/>
      <c r="AE120" s="1031"/>
      <c r="AF120" s="1032" t="s">
        <v>476</v>
      </c>
      <c r="AG120" s="1030"/>
      <c r="AH120" s="1030"/>
      <c r="AI120" s="1030"/>
      <c r="AJ120" s="1031"/>
      <c r="AK120" s="1032" t="s">
        <v>460</v>
      </c>
      <c r="AL120" s="1030"/>
      <c r="AM120" s="1030"/>
      <c r="AN120" s="1030"/>
      <c r="AO120" s="1031"/>
      <c r="AP120" s="1033" t="s">
        <v>476</v>
      </c>
      <c r="AQ120" s="1034"/>
      <c r="AR120" s="1034"/>
      <c r="AS120" s="1034"/>
      <c r="AT120" s="1035"/>
      <c r="AU120" s="1060" t="s">
        <v>482</v>
      </c>
      <c r="AV120" s="1061"/>
      <c r="AW120" s="1061"/>
      <c r="AX120" s="1061"/>
      <c r="AY120" s="1062"/>
      <c r="AZ120" s="1011" t="s">
        <v>483</v>
      </c>
      <c r="BA120" s="960"/>
      <c r="BB120" s="960"/>
      <c r="BC120" s="960"/>
      <c r="BD120" s="960"/>
      <c r="BE120" s="960"/>
      <c r="BF120" s="960"/>
      <c r="BG120" s="960"/>
      <c r="BH120" s="960"/>
      <c r="BI120" s="960"/>
      <c r="BJ120" s="960"/>
      <c r="BK120" s="960"/>
      <c r="BL120" s="960"/>
      <c r="BM120" s="960"/>
      <c r="BN120" s="960"/>
      <c r="BO120" s="960"/>
      <c r="BP120" s="961"/>
      <c r="BQ120" s="997">
        <v>8418139</v>
      </c>
      <c r="BR120" s="998"/>
      <c r="BS120" s="998"/>
      <c r="BT120" s="998"/>
      <c r="BU120" s="998"/>
      <c r="BV120" s="998">
        <v>9059843</v>
      </c>
      <c r="BW120" s="998"/>
      <c r="BX120" s="998"/>
      <c r="BY120" s="998"/>
      <c r="BZ120" s="998"/>
      <c r="CA120" s="998">
        <v>9405169</v>
      </c>
      <c r="CB120" s="998"/>
      <c r="CC120" s="998"/>
      <c r="CD120" s="998"/>
      <c r="CE120" s="998"/>
      <c r="CF120" s="1012">
        <v>66.599999999999994</v>
      </c>
      <c r="CG120" s="1013"/>
      <c r="CH120" s="1013"/>
      <c r="CI120" s="1013"/>
      <c r="CJ120" s="1013"/>
      <c r="CK120" s="1078" t="s">
        <v>484</v>
      </c>
      <c r="CL120" s="1079"/>
      <c r="CM120" s="1079"/>
      <c r="CN120" s="1079"/>
      <c r="CO120" s="1080"/>
      <c r="CP120" s="1086" t="s">
        <v>485</v>
      </c>
      <c r="CQ120" s="1087"/>
      <c r="CR120" s="1087"/>
      <c r="CS120" s="1087"/>
      <c r="CT120" s="1087"/>
      <c r="CU120" s="1087"/>
      <c r="CV120" s="1087"/>
      <c r="CW120" s="1087"/>
      <c r="CX120" s="1087"/>
      <c r="CY120" s="1087"/>
      <c r="CZ120" s="1087"/>
      <c r="DA120" s="1087"/>
      <c r="DB120" s="1087"/>
      <c r="DC120" s="1087"/>
      <c r="DD120" s="1087"/>
      <c r="DE120" s="1087"/>
      <c r="DF120" s="1088"/>
      <c r="DG120" s="997">
        <v>4619651</v>
      </c>
      <c r="DH120" s="998"/>
      <c r="DI120" s="998"/>
      <c r="DJ120" s="998"/>
      <c r="DK120" s="998"/>
      <c r="DL120" s="998">
        <v>4437796</v>
      </c>
      <c r="DM120" s="998"/>
      <c r="DN120" s="998"/>
      <c r="DO120" s="998"/>
      <c r="DP120" s="998"/>
      <c r="DQ120" s="998">
        <v>4186580</v>
      </c>
      <c r="DR120" s="998"/>
      <c r="DS120" s="998"/>
      <c r="DT120" s="998"/>
      <c r="DU120" s="998"/>
      <c r="DV120" s="999">
        <v>29.7</v>
      </c>
      <c r="DW120" s="999"/>
      <c r="DX120" s="999"/>
      <c r="DY120" s="999"/>
      <c r="DZ120" s="1000"/>
    </row>
    <row r="121" spans="1:130" s="226" customFormat="1" ht="26.25" customHeight="1" x14ac:dyDescent="0.15">
      <c r="A121" s="1130"/>
      <c r="B121" s="1017"/>
      <c r="C121" s="1038" t="s">
        <v>486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470</v>
      </c>
      <c r="AB121" s="1030"/>
      <c r="AC121" s="1030"/>
      <c r="AD121" s="1030"/>
      <c r="AE121" s="1031"/>
      <c r="AF121" s="1032" t="s">
        <v>470</v>
      </c>
      <c r="AG121" s="1030"/>
      <c r="AH121" s="1030"/>
      <c r="AI121" s="1030"/>
      <c r="AJ121" s="1031"/>
      <c r="AK121" s="1032" t="s">
        <v>470</v>
      </c>
      <c r="AL121" s="1030"/>
      <c r="AM121" s="1030"/>
      <c r="AN121" s="1030"/>
      <c r="AO121" s="1031"/>
      <c r="AP121" s="1033" t="s">
        <v>476</v>
      </c>
      <c r="AQ121" s="1034"/>
      <c r="AR121" s="1034"/>
      <c r="AS121" s="1034"/>
      <c r="AT121" s="1035"/>
      <c r="AU121" s="1063"/>
      <c r="AV121" s="1064"/>
      <c r="AW121" s="1064"/>
      <c r="AX121" s="1064"/>
      <c r="AY121" s="1065"/>
      <c r="AZ121" s="1020" t="s">
        <v>487</v>
      </c>
      <c r="BA121" s="1021"/>
      <c r="BB121" s="1021"/>
      <c r="BC121" s="1021"/>
      <c r="BD121" s="1021"/>
      <c r="BE121" s="1021"/>
      <c r="BF121" s="1021"/>
      <c r="BG121" s="1021"/>
      <c r="BH121" s="1021"/>
      <c r="BI121" s="1021"/>
      <c r="BJ121" s="1021"/>
      <c r="BK121" s="1021"/>
      <c r="BL121" s="1021"/>
      <c r="BM121" s="1021"/>
      <c r="BN121" s="1021"/>
      <c r="BO121" s="1021"/>
      <c r="BP121" s="1022"/>
      <c r="BQ121" s="990">
        <v>387540</v>
      </c>
      <c r="BR121" s="991"/>
      <c r="BS121" s="991"/>
      <c r="BT121" s="991"/>
      <c r="BU121" s="991"/>
      <c r="BV121" s="991">
        <v>462457</v>
      </c>
      <c r="BW121" s="991"/>
      <c r="BX121" s="991"/>
      <c r="BY121" s="991"/>
      <c r="BZ121" s="991"/>
      <c r="CA121" s="991">
        <v>569734</v>
      </c>
      <c r="CB121" s="991"/>
      <c r="CC121" s="991"/>
      <c r="CD121" s="991"/>
      <c r="CE121" s="991"/>
      <c r="CF121" s="985">
        <v>4</v>
      </c>
      <c r="CG121" s="986"/>
      <c r="CH121" s="986"/>
      <c r="CI121" s="986"/>
      <c r="CJ121" s="986"/>
      <c r="CK121" s="1081"/>
      <c r="CL121" s="1082"/>
      <c r="CM121" s="1082"/>
      <c r="CN121" s="1082"/>
      <c r="CO121" s="1083"/>
      <c r="CP121" s="1091" t="s">
        <v>414</v>
      </c>
      <c r="CQ121" s="1092"/>
      <c r="CR121" s="1092"/>
      <c r="CS121" s="1092"/>
      <c r="CT121" s="1092"/>
      <c r="CU121" s="1092"/>
      <c r="CV121" s="1092"/>
      <c r="CW121" s="1092"/>
      <c r="CX121" s="1092"/>
      <c r="CY121" s="1092"/>
      <c r="CZ121" s="1092"/>
      <c r="DA121" s="1092"/>
      <c r="DB121" s="1092"/>
      <c r="DC121" s="1092"/>
      <c r="DD121" s="1092"/>
      <c r="DE121" s="1092"/>
      <c r="DF121" s="1093"/>
      <c r="DG121" s="990">
        <v>1702074</v>
      </c>
      <c r="DH121" s="991"/>
      <c r="DI121" s="991"/>
      <c r="DJ121" s="991"/>
      <c r="DK121" s="991"/>
      <c r="DL121" s="991">
        <v>1644538</v>
      </c>
      <c r="DM121" s="991"/>
      <c r="DN121" s="991"/>
      <c r="DO121" s="991"/>
      <c r="DP121" s="991"/>
      <c r="DQ121" s="991">
        <v>1583639</v>
      </c>
      <c r="DR121" s="991"/>
      <c r="DS121" s="991"/>
      <c r="DT121" s="991"/>
      <c r="DU121" s="991"/>
      <c r="DV121" s="992">
        <v>11.2</v>
      </c>
      <c r="DW121" s="992"/>
      <c r="DX121" s="992"/>
      <c r="DY121" s="992"/>
      <c r="DZ121" s="993"/>
    </row>
    <row r="122" spans="1:130" s="226" customFormat="1" ht="26.25" customHeight="1" x14ac:dyDescent="0.15">
      <c r="A122" s="1130"/>
      <c r="B122" s="1017"/>
      <c r="C122" s="987" t="s">
        <v>466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460</v>
      </c>
      <c r="AB122" s="1030"/>
      <c r="AC122" s="1030"/>
      <c r="AD122" s="1030"/>
      <c r="AE122" s="1031"/>
      <c r="AF122" s="1032" t="s">
        <v>451</v>
      </c>
      <c r="AG122" s="1030"/>
      <c r="AH122" s="1030"/>
      <c r="AI122" s="1030"/>
      <c r="AJ122" s="1031"/>
      <c r="AK122" s="1032" t="s">
        <v>470</v>
      </c>
      <c r="AL122" s="1030"/>
      <c r="AM122" s="1030"/>
      <c r="AN122" s="1030"/>
      <c r="AO122" s="1031"/>
      <c r="AP122" s="1033" t="s">
        <v>470</v>
      </c>
      <c r="AQ122" s="1034"/>
      <c r="AR122" s="1034"/>
      <c r="AS122" s="1034"/>
      <c r="AT122" s="1035"/>
      <c r="AU122" s="1063"/>
      <c r="AV122" s="1064"/>
      <c r="AW122" s="1064"/>
      <c r="AX122" s="1064"/>
      <c r="AY122" s="1065"/>
      <c r="AZ122" s="1045" t="s">
        <v>488</v>
      </c>
      <c r="BA122" s="1036"/>
      <c r="BB122" s="1036"/>
      <c r="BC122" s="1036"/>
      <c r="BD122" s="1036"/>
      <c r="BE122" s="1036"/>
      <c r="BF122" s="1036"/>
      <c r="BG122" s="1036"/>
      <c r="BH122" s="1036"/>
      <c r="BI122" s="1036"/>
      <c r="BJ122" s="1036"/>
      <c r="BK122" s="1036"/>
      <c r="BL122" s="1036"/>
      <c r="BM122" s="1036"/>
      <c r="BN122" s="1036"/>
      <c r="BO122" s="1036"/>
      <c r="BP122" s="1037"/>
      <c r="BQ122" s="1068">
        <v>30632058</v>
      </c>
      <c r="BR122" s="1069"/>
      <c r="BS122" s="1069"/>
      <c r="BT122" s="1069"/>
      <c r="BU122" s="1069"/>
      <c r="BV122" s="1069">
        <v>30225654</v>
      </c>
      <c r="BW122" s="1069"/>
      <c r="BX122" s="1069"/>
      <c r="BY122" s="1069"/>
      <c r="BZ122" s="1069"/>
      <c r="CA122" s="1069">
        <v>29837876</v>
      </c>
      <c r="CB122" s="1069"/>
      <c r="CC122" s="1069"/>
      <c r="CD122" s="1069"/>
      <c r="CE122" s="1069"/>
      <c r="CF122" s="1089">
        <v>211.3</v>
      </c>
      <c r="CG122" s="1090"/>
      <c r="CH122" s="1090"/>
      <c r="CI122" s="1090"/>
      <c r="CJ122" s="1090"/>
      <c r="CK122" s="1081"/>
      <c r="CL122" s="1082"/>
      <c r="CM122" s="1082"/>
      <c r="CN122" s="1082"/>
      <c r="CO122" s="1083"/>
      <c r="CP122" s="1091" t="s">
        <v>489</v>
      </c>
      <c r="CQ122" s="1092"/>
      <c r="CR122" s="1092"/>
      <c r="CS122" s="1092"/>
      <c r="CT122" s="1092"/>
      <c r="CU122" s="1092"/>
      <c r="CV122" s="1092"/>
      <c r="CW122" s="1092"/>
      <c r="CX122" s="1092"/>
      <c r="CY122" s="1092"/>
      <c r="CZ122" s="1092"/>
      <c r="DA122" s="1092"/>
      <c r="DB122" s="1092"/>
      <c r="DC122" s="1092"/>
      <c r="DD122" s="1092"/>
      <c r="DE122" s="1092"/>
      <c r="DF122" s="1093"/>
      <c r="DG122" s="990">
        <v>934554</v>
      </c>
      <c r="DH122" s="991"/>
      <c r="DI122" s="991"/>
      <c r="DJ122" s="991"/>
      <c r="DK122" s="991"/>
      <c r="DL122" s="991">
        <v>962706</v>
      </c>
      <c r="DM122" s="991"/>
      <c r="DN122" s="991"/>
      <c r="DO122" s="991"/>
      <c r="DP122" s="991"/>
      <c r="DQ122" s="991">
        <v>953746</v>
      </c>
      <c r="DR122" s="991"/>
      <c r="DS122" s="991"/>
      <c r="DT122" s="991"/>
      <c r="DU122" s="991"/>
      <c r="DV122" s="992">
        <v>6.8</v>
      </c>
      <c r="DW122" s="992"/>
      <c r="DX122" s="992"/>
      <c r="DY122" s="992"/>
      <c r="DZ122" s="993"/>
    </row>
    <row r="123" spans="1:130" s="226" customFormat="1" ht="26.25" customHeight="1" x14ac:dyDescent="0.15">
      <c r="A123" s="1130"/>
      <c r="B123" s="1017"/>
      <c r="C123" s="987" t="s">
        <v>473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59037</v>
      </c>
      <c r="AB123" s="1030"/>
      <c r="AC123" s="1030"/>
      <c r="AD123" s="1030"/>
      <c r="AE123" s="1031"/>
      <c r="AF123" s="1032">
        <v>37753</v>
      </c>
      <c r="AG123" s="1030"/>
      <c r="AH123" s="1030"/>
      <c r="AI123" s="1030"/>
      <c r="AJ123" s="1031"/>
      <c r="AK123" s="1032">
        <v>37350</v>
      </c>
      <c r="AL123" s="1030"/>
      <c r="AM123" s="1030"/>
      <c r="AN123" s="1030"/>
      <c r="AO123" s="1031"/>
      <c r="AP123" s="1033">
        <v>0.3</v>
      </c>
      <c r="AQ123" s="1034"/>
      <c r="AR123" s="1034"/>
      <c r="AS123" s="1034"/>
      <c r="AT123" s="1035"/>
      <c r="AU123" s="1066"/>
      <c r="AV123" s="1067"/>
      <c r="AW123" s="1067"/>
      <c r="AX123" s="1067"/>
      <c r="AY123" s="1067"/>
      <c r="AZ123" s="257" t="s">
        <v>182</v>
      </c>
      <c r="BA123" s="257"/>
      <c r="BB123" s="257"/>
      <c r="BC123" s="257"/>
      <c r="BD123" s="257"/>
      <c r="BE123" s="257"/>
      <c r="BF123" s="257"/>
      <c r="BG123" s="257"/>
      <c r="BH123" s="257"/>
      <c r="BI123" s="257"/>
      <c r="BJ123" s="257"/>
      <c r="BK123" s="257"/>
      <c r="BL123" s="257"/>
      <c r="BM123" s="257"/>
      <c r="BN123" s="257"/>
      <c r="BO123" s="1046" t="s">
        <v>490</v>
      </c>
      <c r="BP123" s="1077"/>
      <c r="BQ123" s="1136">
        <v>39437737</v>
      </c>
      <c r="BR123" s="1137"/>
      <c r="BS123" s="1137"/>
      <c r="BT123" s="1137"/>
      <c r="BU123" s="1137"/>
      <c r="BV123" s="1137">
        <v>39747954</v>
      </c>
      <c r="BW123" s="1137"/>
      <c r="BX123" s="1137"/>
      <c r="BY123" s="1137"/>
      <c r="BZ123" s="1137"/>
      <c r="CA123" s="1137">
        <v>39812779</v>
      </c>
      <c r="CB123" s="1137"/>
      <c r="CC123" s="1137"/>
      <c r="CD123" s="1137"/>
      <c r="CE123" s="1137"/>
      <c r="CF123" s="1070"/>
      <c r="CG123" s="1071"/>
      <c r="CH123" s="1071"/>
      <c r="CI123" s="1071"/>
      <c r="CJ123" s="1072"/>
      <c r="CK123" s="1081"/>
      <c r="CL123" s="1082"/>
      <c r="CM123" s="1082"/>
      <c r="CN123" s="1082"/>
      <c r="CO123" s="1083"/>
      <c r="CP123" s="1091" t="s">
        <v>491</v>
      </c>
      <c r="CQ123" s="1092"/>
      <c r="CR123" s="1092"/>
      <c r="CS123" s="1092"/>
      <c r="CT123" s="1092"/>
      <c r="CU123" s="1092"/>
      <c r="CV123" s="1092"/>
      <c r="CW123" s="1092"/>
      <c r="CX123" s="1092"/>
      <c r="CY123" s="1092"/>
      <c r="CZ123" s="1092"/>
      <c r="DA123" s="1092"/>
      <c r="DB123" s="1092"/>
      <c r="DC123" s="1092"/>
      <c r="DD123" s="1092"/>
      <c r="DE123" s="1092"/>
      <c r="DF123" s="1093"/>
      <c r="DG123" s="1029">
        <v>633901</v>
      </c>
      <c r="DH123" s="1030"/>
      <c r="DI123" s="1030"/>
      <c r="DJ123" s="1030"/>
      <c r="DK123" s="1031"/>
      <c r="DL123" s="1032">
        <v>701092</v>
      </c>
      <c r="DM123" s="1030"/>
      <c r="DN123" s="1030"/>
      <c r="DO123" s="1030"/>
      <c r="DP123" s="1031"/>
      <c r="DQ123" s="1032">
        <v>699428</v>
      </c>
      <c r="DR123" s="1030"/>
      <c r="DS123" s="1030"/>
      <c r="DT123" s="1030"/>
      <c r="DU123" s="1031"/>
      <c r="DV123" s="1033">
        <v>5</v>
      </c>
      <c r="DW123" s="1034"/>
      <c r="DX123" s="1034"/>
      <c r="DY123" s="1034"/>
      <c r="DZ123" s="1035"/>
    </row>
    <row r="124" spans="1:130" s="226" customFormat="1" ht="26.25" customHeight="1" thickBot="1" x14ac:dyDescent="0.2">
      <c r="A124" s="1130"/>
      <c r="B124" s="1017"/>
      <c r="C124" s="987" t="s">
        <v>477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425</v>
      </c>
      <c r="AB124" s="1030"/>
      <c r="AC124" s="1030"/>
      <c r="AD124" s="1030"/>
      <c r="AE124" s="1031"/>
      <c r="AF124" s="1032" t="s">
        <v>425</v>
      </c>
      <c r="AG124" s="1030"/>
      <c r="AH124" s="1030"/>
      <c r="AI124" s="1030"/>
      <c r="AJ124" s="1031"/>
      <c r="AK124" s="1032" t="s">
        <v>425</v>
      </c>
      <c r="AL124" s="1030"/>
      <c r="AM124" s="1030"/>
      <c r="AN124" s="1030"/>
      <c r="AO124" s="1031"/>
      <c r="AP124" s="1033" t="s">
        <v>425</v>
      </c>
      <c r="AQ124" s="1034"/>
      <c r="AR124" s="1034"/>
      <c r="AS124" s="1034"/>
      <c r="AT124" s="1035"/>
      <c r="AU124" s="1132" t="s">
        <v>492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71.599999999999994</v>
      </c>
      <c r="BR124" s="1099"/>
      <c r="BS124" s="1099"/>
      <c r="BT124" s="1099"/>
      <c r="BU124" s="1099"/>
      <c r="BV124" s="1099">
        <v>64.099999999999994</v>
      </c>
      <c r="BW124" s="1099"/>
      <c r="BX124" s="1099"/>
      <c r="BY124" s="1099"/>
      <c r="BZ124" s="1099"/>
      <c r="CA124" s="1099">
        <v>56.9</v>
      </c>
      <c r="CB124" s="1099"/>
      <c r="CC124" s="1099"/>
      <c r="CD124" s="1099"/>
      <c r="CE124" s="1099"/>
      <c r="CF124" s="1100"/>
      <c r="CG124" s="1101"/>
      <c r="CH124" s="1101"/>
      <c r="CI124" s="1101"/>
      <c r="CJ124" s="1102"/>
      <c r="CK124" s="1084"/>
      <c r="CL124" s="1084"/>
      <c r="CM124" s="1084"/>
      <c r="CN124" s="1084"/>
      <c r="CO124" s="1085"/>
      <c r="CP124" s="1091" t="s">
        <v>493</v>
      </c>
      <c r="CQ124" s="1092"/>
      <c r="CR124" s="1092"/>
      <c r="CS124" s="1092"/>
      <c r="CT124" s="1092"/>
      <c r="CU124" s="1092"/>
      <c r="CV124" s="1092"/>
      <c r="CW124" s="1092"/>
      <c r="CX124" s="1092"/>
      <c r="CY124" s="1092"/>
      <c r="CZ124" s="1092"/>
      <c r="DA124" s="1092"/>
      <c r="DB124" s="1092"/>
      <c r="DC124" s="1092"/>
      <c r="DD124" s="1092"/>
      <c r="DE124" s="1092"/>
      <c r="DF124" s="1093"/>
      <c r="DG124" s="1076">
        <v>987871</v>
      </c>
      <c r="DH124" s="1055"/>
      <c r="DI124" s="1055"/>
      <c r="DJ124" s="1055"/>
      <c r="DK124" s="1056"/>
      <c r="DL124" s="1054">
        <v>968174</v>
      </c>
      <c r="DM124" s="1055"/>
      <c r="DN124" s="1055"/>
      <c r="DO124" s="1055"/>
      <c r="DP124" s="1056"/>
      <c r="DQ124" s="1054">
        <v>970681</v>
      </c>
      <c r="DR124" s="1055"/>
      <c r="DS124" s="1055"/>
      <c r="DT124" s="1055"/>
      <c r="DU124" s="1056"/>
      <c r="DV124" s="1057">
        <v>6.9</v>
      </c>
      <c r="DW124" s="1058"/>
      <c r="DX124" s="1058"/>
      <c r="DY124" s="1058"/>
      <c r="DZ124" s="1059"/>
    </row>
    <row r="125" spans="1:130" s="226" customFormat="1" ht="26.25" customHeight="1" x14ac:dyDescent="0.15">
      <c r="A125" s="1130"/>
      <c r="B125" s="1017"/>
      <c r="C125" s="987" t="s">
        <v>479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476</v>
      </c>
      <c r="AB125" s="1030"/>
      <c r="AC125" s="1030"/>
      <c r="AD125" s="1030"/>
      <c r="AE125" s="1031"/>
      <c r="AF125" s="1032" t="s">
        <v>476</v>
      </c>
      <c r="AG125" s="1030"/>
      <c r="AH125" s="1030"/>
      <c r="AI125" s="1030"/>
      <c r="AJ125" s="1031"/>
      <c r="AK125" s="1032" t="s">
        <v>494</v>
      </c>
      <c r="AL125" s="1030"/>
      <c r="AM125" s="1030"/>
      <c r="AN125" s="1030"/>
      <c r="AO125" s="1031"/>
      <c r="AP125" s="1033" t="s">
        <v>494</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495</v>
      </c>
      <c r="CL125" s="1079"/>
      <c r="CM125" s="1079"/>
      <c r="CN125" s="1079"/>
      <c r="CO125" s="1080"/>
      <c r="CP125" s="1011" t="s">
        <v>496</v>
      </c>
      <c r="CQ125" s="960"/>
      <c r="CR125" s="960"/>
      <c r="CS125" s="960"/>
      <c r="CT125" s="960"/>
      <c r="CU125" s="960"/>
      <c r="CV125" s="960"/>
      <c r="CW125" s="960"/>
      <c r="CX125" s="960"/>
      <c r="CY125" s="960"/>
      <c r="CZ125" s="960"/>
      <c r="DA125" s="960"/>
      <c r="DB125" s="960"/>
      <c r="DC125" s="960"/>
      <c r="DD125" s="960"/>
      <c r="DE125" s="960"/>
      <c r="DF125" s="961"/>
      <c r="DG125" s="997" t="s">
        <v>497</v>
      </c>
      <c r="DH125" s="998"/>
      <c r="DI125" s="998"/>
      <c r="DJ125" s="998"/>
      <c r="DK125" s="998"/>
      <c r="DL125" s="998" t="s">
        <v>476</v>
      </c>
      <c r="DM125" s="998"/>
      <c r="DN125" s="998"/>
      <c r="DO125" s="998"/>
      <c r="DP125" s="998"/>
      <c r="DQ125" s="998" t="s">
        <v>476</v>
      </c>
      <c r="DR125" s="998"/>
      <c r="DS125" s="998"/>
      <c r="DT125" s="998"/>
      <c r="DU125" s="998"/>
      <c r="DV125" s="999" t="s">
        <v>476</v>
      </c>
      <c r="DW125" s="999"/>
      <c r="DX125" s="999"/>
      <c r="DY125" s="999"/>
      <c r="DZ125" s="1000"/>
    </row>
    <row r="126" spans="1:130" s="226" customFormat="1" ht="26.25" customHeight="1" thickBot="1" x14ac:dyDescent="0.2">
      <c r="A126" s="1130"/>
      <c r="B126" s="1017"/>
      <c r="C126" s="987" t="s">
        <v>481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336565</v>
      </c>
      <c r="AB126" s="1030"/>
      <c r="AC126" s="1030"/>
      <c r="AD126" s="1030"/>
      <c r="AE126" s="1031"/>
      <c r="AF126" s="1032">
        <v>273685</v>
      </c>
      <c r="AG126" s="1030"/>
      <c r="AH126" s="1030"/>
      <c r="AI126" s="1030"/>
      <c r="AJ126" s="1031"/>
      <c r="AK126" s="1032">
        <v>270947</v>
      </c>
      <c r="AL126" s="1030"/>
      <c r="AM126" s="1030"/>
      <c r="AN126" s="1030"/>
      <c r="AO126" s="1031"/>
      <c r="AP126" s="1033">
        <v>1.9</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498</v>
      </c>
      <c r="CQ126" s="1021"/>
      <c r="CR126" s="1021"/>
      <c r="CS126" s="1021"/>
      <c r="CT126" s="1021"/>
      <c r="CU126" s="1021"/>
      <c r="CV126" s="1021"/>
      <c r="CW126" s="1021"/>
      <c r="CX126" s="1021"/>
      <c r="CY126" s="1021"/>
      <c r="CZ126" s="1021"/>
      <c r="DA126" s="1021"/>
      <c r="DB126" s="1021"/>
      <c r="DC126" s="1021"/>
      <c r="DD126" s="1021"/>
      <c r="DE126" s="1021"/>
      <c r="DF126" s="1022"/>
      <c r="DG126" s="990" t="s">
        <v>476</v>
      </c>
      <c r="DH126" s="991"/>
      <c r="DI126" s="991"/>
      <c r="DJ126" s="991"/>
      <c r="DK126" s="991"/>
      <c r="DL126" s="991" t="s">
        <v>476</v>
      </c>
      <c r="DM126" s="991"/>
      <c r="DN126" s="991"/>
      <c r="DO126" s="991"/>
      <c r="DP126" s="991"/>
      <c r="DQ126" s="991" t="s">
        <v>476</v>
      </c>
      <c r="DR126" s="991"/>
      <c r="DS126" s="991"/>
      <c r="DT126" s="991"/>
      <c r="DU126" s="991"/>
      <c r="DV126" s="992" t="s">
        <v>476</v>
      </c>
      <c r="DW126" s="992"/>
      <c r="DX126" s="992"/>
      <c r="DY126" s="992"/>
      <c r="DZ126" s="993"/>
    </row>
    <row r="127" spans="1:130" s="226" customFormat="1" ht="26.25" customHeight="1" x14ac:dyDescent="0.15">
      <c r="A127" s="1131"/>
      <c r="B127" s="1019"/>
      <c r="C127" s="1073" t="s">
        <v>499</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344</v>
      </c>
      <c r="AB127" s="1030"/>
      <c r="AC127" s="1030"/>
      <c r="AD127" s="1030"/>
      <c r="AE127" s="1031"/>
      <c r="AF127" s="1032">
        <v>504</v>
      </c>
      <c r="AG127" s="1030"/>
      <c r="AH127" s="1030"/>
      <c r="AI127" s="1030"/>
      <c r="AJ127" s="1031"/>
      <c r="AK127" s="1032">
        <v>119</v>
      </c>
      <c r="AL127" s="1030"/>
      <c r="AM127" s="1030"/>
      <c r="AN127" s="1030"/>
      <c r="AO127" s="1031"/>
      <c r="AP127" s="1033">
        <v>0</v>
      </c>
      <c r="AQ127" s="1034"/>
      <c r="AR127" s="1034"/>
      <c r="AS127" s="1034"/>
      <c r="AT127" s="1035"/>
      <c r="AU127" s="262"/>
      <c r="AV127" s="262"/>
      <c r="AW127" s="262"/>
      <c r="AX127" s="1103" t="s">
        <v>500</v>
      </c>
      <c r="AY127" s="1104"/>
      <c r="AZ127" s="1104"/>
      <c r="BA127" s="1104"/>
      <c r="BB127" s="1104"/>
      <c r="BC127" s="1104"/>
      <c r="BD127" s="1104"/>
      <c r="BE127" s="1105"/>
      <c r="BF127" s="1106" t="s">
        <v>501</v>
      </c>
      <c r="BG127" s="1104"/>
      <c r="BH127" s="1104"/>
      <c r="BI127" s="1104"/>
      <c r="BJ127" s="1104"/>
      <c r="BK127" s="1104"/>
      <c r="BL127" s="1105"/>
      <c r="BM127" s="1106" t="s">
        <v>502</v>
      </c>
      <c r="BN127" s="1104"/>
      <c r="BO127" s="1104"/>
      <c r="BP127" s="1104"/>
      <c r="BQ127" s="1104"/>
      <c r="BR127" s="1104"/>
      <c r="BS127" s="1105"/>
      <c r="BT127" s="1106" t="s">
        <v>503</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504</v>
      </c>
      <c r="CQ127" s="1021"/>
      <c r="CR127" s="1021"/>
      <c r="CS127" s="1021"/>
      <c r="CT127" s="1021"/>
      <c r="CU127" s="1021"/>
      <c r="CV127" s="1021"/>
      <c r="CW127" s="1021"/>
      <c r="CX127" s="1021"/>
      <c r="CY127" s="1021"/>
      <c r="CZ127" s="1021"/>
      <c r="DA127" s="1021"/>
      <c r="DB127" s="1021"/>
      <c r="DC127" s="1021"/>
      <c r="DD127" s="1021"/>
      <c r="DE127" s="1021"/>
      <c r="DF127" s="1022"/>
      <c r="DG127" s="990" t="s">
        <v>450</v>
      </c>
      <c r="DH127" s="991"/>
      <c r="DI127" s="991"/>
      <c r="DJ127" s="991"/>
      <c r="DK127" s="991"/>
      <c r="DL127" s="991" t="s">
        <v>476</v>
      </c>
      <c r="DM127" s="991"/>
      <c r="DN127" s="991"/>
      <c r="DO127" s="991"/>
      <c r="DP127" s="991"/>
      <c r="DQ127" s="991" t="s">
        <v>450</v>
      </c>
      <c r="DR127" s="991"/>
      <c r="DS127" s="991"/>
      <c r="DT127" s="991"/>
      <c r="DU127" s="991"/>
      <c r="DV127" s="992" t="s">
        <v>505</v>
      </c>
      <c r="DW127" s="992"/>
      <c r="DX127" s="992"/>
      <c r="DY127" s="992"/>
      <c r="DZ127" s="993"/>
    </row>
    <row r="128" spans="1:130" s="226" customFormat="1" ht="26.25" customHeight="1" thickBot="1" x14ac:dyDescent="0.2">
      <c r="A128" s="1114" t="s">
        <v>506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507</v>
      </c>
      <c r="X128" s="1116"/>
      <c r="Y128" s="1116"/>
      <c r="Z128" s="1117"/>
      <c r="AA128" s="1118">
        <v>77747</v>
      </c>
      <c r="AB128" s="1119"/>
      <c r="AC128" s="1119"/>
      <c r="AD128" s="1119"/>
      <c r="AE128" s="1120"/>
      <c r="AF128" s="1121">
        <v>77812</v>
      </c>
      <c r="AG128" s="1119"/>
      <c r="AH128" s="1119"/>
      <c r="AI128" s="1119"/>
      <c r="AJ128" s="1120"/>
      <c r="AK128" s="1121">
        <v>79966</v>
      </c>
      <c r="AL128" s="1119"/>
      <c r="AM128" s="1119"/>
      <c r="AN128" s="1119"/>
      <c r="AO128" s="1120"/>
      <c r="AP128" s="1122"/>
      <c r="AQ128" s="1123"/>
      <c r="AR128" s="1123"/>
      <c r="AS128" s="1123"/>
      <c r="AT128" s="1124"/>
      <c r="AU128" s="262"/>
      <c r="AV128" s="262"/>
      <c r="AW128" s="262"/>
      <c r="AX128" s="959" t="s">
        <v>508</v>
      </c>
      <c r="AY128" s="960"/>
      <c r="AZ128" s="960"/>
      <c r="BA128" s="960"/>
      <c r="BB128" s="960"/>
      <c r="BC128" s="960"/>
      <c r="BD128" s="960"/>
      <c r="BE128" s="961"/>
      <c r="BF128" s="1125" t="s">
        <v>509</v>
      </c>
      <c r="BG128" s="1126"/>
      <c r="BH128" s="1126"/>
      <c r="BI128" s="1126"/>
      <c r="BJ128" s="1126"/>
      <c r="BK128" s="1126"/>
      <c r="BL128" s="1127"/>
      <c r="BM128" s="1125">
        <v>12.65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510</v>
      </c>
      <c r="CQ128" s="1108"/>
      <c r="CR128" s="1108"/>
      <c r="CS128" s="1108"/>
      <c r="CT128" s="1108"/>
      <c r="CU128" s="1108"/>
      <c r="CV128" s="1108"/>
      <c r="CW128" s="1108"/>
      <c r="CX128" s="1108"/>
      <c r="CY128" s="1108"/>
      <c r="CZ128" s="1108"/>
      <c r="DA128" s="1108"/>
      <c r="DB128" s="1108"/>
      <c r="DC128" s="1108"/>
      <c r="DD128" s="1108"/>
      <c r="DE128" s="1108"/>
      <c r="DF128" s="1109"/>
      <c r="DG128" s="1110" t="s">
        <v>476</v>
      </c>
      <c r="DH128" s="1111"/>
      <c r="DI128" s="1111"/>
      <c r="DJ128" s="1111"/>
      <c r="DK128" s="1111"/>
      <c r="DL128" s="1111" t="s">
        <v>425</v>
      </c>
      <c r="DM128" s="1111"/>
      <c r="DN128" s="1111"/>
      <c r="DO128" s="1111"/>
      <c r="DP128" s="1111"/>
      <c r="DQ128" s="1111" t="s">
        <v>476</v>
      </c>
      <c r="DR128" s="1111"/>
      <c r="DS128" s="1111"/>
      <c r="DT128" s="1111"/>
      <c r="DU128" s="1111"/>
      <c r="DV128" s="1112" t="s">
        <v>476</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511</v>
      </c>
      <c r="X129" s="1145"/>
      <c r="Y129" s="1145"/>
      <c r="Z129" s="1146"/>
      <c r="AA129" s="1029">
        <v>17546522</v>
      </c>
      <c r="AB129" s="1030"/>
      <c r="AC129" s="1030"/>
      <c r="AD129" s="1030"/>
      <c r="AE129" s="1031"/>
      <c r="AF129" s="1032">
        <v>17232911</v>
      </c>
      <c r="AG129" s="1030"/>
      <c r="AH129" s="1030"/>
      <c r="AI129" s="1030"/>
      <c r="AJ129" s="1031"/>
      <c r="AK129" s="1032">
        <v>16996641</v>
      </c>
      <c r="AL129" s="1030"/>
      <c r="AM129" s="1030"/>
      <c r="AN129" s="1030"/>
      <c r="AO129" s="1031"/>
      <c r="AP129" s="1147"/>
      <c r="AQ129" s="1148"/>
      <c r="AR129" s="1148"/>
      <c r="AS129" s="1148"/>
      <c r="AT129" s="1149"/>
      <c r="AU129" s="264"/>
      <c r="AV129" s="264"/>
      <c r="AW129" s="264"/>
      <c r="AX129" s="1138" t="s">
        <v>512</v>
      </c>
      <c r="AY129" s="1021"/>
      <c r="AZ129" s="1021"/>
      <c r="BA129" s="1021"/>
      <c r="BB129" s="1021"/>
      <c r="BC129" s="1021"/>
      <c r="BD129" s="1021"/>
      <c r="BE129" s="1022"/>
      <c r="BF129" s="1139" t="s">
        <v>497</v>
      </c>
      <c r="BG129" s="1140"/>
      <c r="BH129" s="1140"/>
      <c r="BI129" s="1140"/>
      <c r="BJ129" s="1140"/>
      <c r="BK129" s="1140"/>
      <c r="BL129" s="1141"/>
      <c r="BM129" s="1139">
        <v>17.649999999999999</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513</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514</v>
      </c>
      <c r="X130" s="1145"/>
      <c r="Y130" s="1145"/>
      <c r="Z130" s="1146"/>
      <c r="AA130" s="1029">
        <v>2913248</v>
      </c>
      <c r="AB130" s="1030"/>
      <c r="AC130" s="1030"/>
      <c r="AD130" s="1030"/>
      <c r="AE130" s="1031"/>
      <c r="AF130" s="1032">
        <v>2973529</v>
      </c>
      <c r="AG130" s="1030"/>
      <c r="AH130" s="1030"/>
      <c r="AI130" s="1030"/>
      <c r="AJ130" s="1031"/>
      <c r="AK130" s="1032">
        <v>2877900</v>
      </c>
      <c r="AL130" s="1030"/>
      <c r="AM130" s="1030"/>
      <c r="AN130" s="1030"/>
      <c r="AO130" s="1031"/>
      <c r="AP130" s="1147"/>
      <c r="AQ130" s="1148"/>
      <c r="AR130" s="1148"/>
      <c r="AS130" s="1148"/>
      <c r="AT130" s="1149"/>
      <c r="AU130" s="264"/>
      <c r="AV130" s="264"/>
      <c r="AW130" s="264"/>
      <c r="AX130" s="1138" t="s">
        <v>515</v>
      </c>
      <c r="AY130" s="1021"/>
      <c r="AZ130" s="1021"/>
      <c r="BA130" s="1021"/>
      <c r="BB130" s="1021"/>
      <c r="BC130" s="1021"/>
      <c r="BD130" s="1021"/>
      <c r="BE130" s="1022"/>
      <c r="BF130" s="1175">
        <v>10.9</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516</v>
      </c>
      <c r="X131" s="1183"/>
      <c r="Y131" s="1183"/>
      <c r="Z131" s="1184"/>
      <c r="AA131" s="1076">
        <v>14633274</v>
      </c>
      <c r="AB131" s="1055"/>
      <c r="AC131" s="1055"/>
      <c r="AD131" s="1055"/>
      <c r="AE131" s="1056"/>
      <c r="AF131" s="1054">
        <v>14259382</v>
      </c>
      <c r="AG131" s="1055"/>
      <c r="AH131" s="1055"/>
      <c r="AI131" s="1055"/>
      <c r="AJ131" s="1056"/>
      <c r="AK131" s="1054">
        <v>14118741</v>
      </c>
      <c r="AL131" s="1055"/>
      <c r="AM131" s="1055"/>
      <c r="AN131" s="1055"/>
      <c r="AO131" s="1056"/>
      <c r="AP131" s="1185"/>
      <c r="AQ131" s="1186"/>
      <c r="AR131" s="1186"/>
      <c r="AS131" s="1186"/>
      <c r="AT131" s="1187"/>
      <c r="AU131" s="264"/>
      <c r="AV131" s="264"/>
      <c r="AW131" s="264"/>
      <c r="AX131" s="1157" t="s">
        <v>517</v>
      </c>
      <c r="AY131" s="1108"/>
      <c r="AZ131" s="1108"/>
      <c r="BA131" s="1108"/>
      <c r="BB131" s="1108"/>
      <c r="BC131" s="1108"/>
      <c r="BD131" s="1108"/>
      <c r="BE131" s="1109"/>
      <c r="BF131" s="1158">
        <v>56.9</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518</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519</v>
      </c>
      <c r="W132" s="1168"/>
      <c r="X132" s="1168"/>
      <c r="Y132" s="1168"/>
      <c r="Z132" s="1169"/>
      <c r="AA132" s="1170">
        <v>11.59900375</v>
      </c>
      <c r="AB132" s="1171"/>
      <c r="AC132" s="1171"/>
      <c r="AD132" s="1171"/>
      <c r="AE132" s="1172"/>
      <c r="AF132" s="1173">
        <v>10.809844350000001</v>
      </c>
      <c r="AG132" s="1171"/>
      <c r="AH132" s="1171"/>
      <c r="AI132" s="1171"/>
      <c r="AJ132" s="1172"/>
      <c r="AK132" s="1173">
        <v>10.30281666</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520</v>
      </c>
      <c r="W133" s="1151"/>
      <c r="X133" s="1151"/>
      <c r="Y133" s="1151"/>
      <c r="Z133" s="1152"/>
      <c r="AA133" s="1153">
        <v>12.1</v>
      </c>
      <c r="AB133" s="1154"/>
      <c r="AC133" s="1154"/>
      <c r="AD133" s="1154"/>
      <c r="AE133" s="1155"/>
      <c r="AF133" s="1153">
        <v>11.6</v>
      </c>
      <c r="AG133" s="1154"/>
      <c r="AH133" s="1154"/>
      <c r="AI133" s="1154"/>
      <c r="AJ133" s="1155"/>
      <c r="AK133" s="1153">
        <v>10.9</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PZGwBAxZi5mudE1S8wtKtNDA7/SUddhWKI2ZzUocwBUb8IpfokLQmrZx+gvexsO3Hk0iHHk7/ZM0eXpnSckuw==" saltValue="0bld2cvZZ49cLCkQwLR0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BM2Vwl4qIbbAsYbMUnK1uf6H27J4qV7a4cG3ttjmWGCG3p2KDrHMUFMapg3Y5QZxDEA5QmSGSez9HRuQmrYPg==" saltValue="ydMsEn5y/A0+/AGb1fUg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7NP4IgMJNAxEeVL5e1zTntp7lqEkm981sO91GBJkeCEuhF6kmQ3D1GJ0dfOBKlCke/a+hbsTOm/sLsii+fpzw==" saltValue="Iv/YrJU5o28jrvdJmTz9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524</v>
      </c>
      <c r="AP7" s="283"/>
      <c r="AQ7" s="284" t="s">
        <v>525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526</v>
      </c>
      <c r="AQ8" s="290" t="s">
        <v>527</v>
      </c>
      <c r="AR8" s="291" t="s">
        <v>528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529</v>
      </c>
      <c r="AL9" s="1194"/>
      <c r="AM9" s="1194"/>
      <c r="AN9" s="1195"/>
      <c r="AO9" s="292">
        <v>4074030</v>
      </c>
      <c r="AP9" s="292">
        <v>73329</v>
      </c>
      <c r="AQ9" s="293">
        <v>65823</v>
      </c>
      <c r="AR9" s="294">
        <v>11.4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530</v>
      </c>
      <c r="AL10" s="1194"/>
      <c r="AM10" s="1194"/>
      <c r="AN10" s="1195"/>
      <c r="AO10" s="295">
        <v>390419</v>
      </c>
      <c r="AP10" s="295">
        <v>7027</v>
      </c>
      <c r="AQ10" s="296">
        <v>6012</v>
      </c>
      <c r="AR10" s="297">
        <v>16.899999999999999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531</v>
      </c>
      <c r="AL11" s="1194"/>
      <c r="AM11" s="1194"/>
      <c r="AN11" s="1195"/>
      <c r="AO11" s="295">
        <v>613142</v>
      </c>
      <c r="AP11" s="295">
        <v>11036</v>
      </c>
      <c r="AQ11" s="296">
        <v>9684</v>
      </c>
      <c r="AR11" s="297">
        <v>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532</v>
      </c>
      <c r="AL12" s="1194"/>
      <c r="AM12" s="1194"/>
      <c r="AN12" s="1195"/>
      <c r="AO12" s="295">
        <v>23938</v>
      </c>
      <c r="AP12" s="295">
        <v>431</v>
      </c>
      <c r="AQ12" s="296">
        <v>286</v>
      </c>
      <c r="AR12" s="297">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533</v>
      </c>
      <c r="AL13" s="1194"/>
      <c r="AM13" s="1194"/>
      <c r="AN13" s="1195"/>
      <c r="AO13" s="295" t="s">
        <v>534</v>
      </c>
      <c r="AP13" s="295" t="s">
        <v>534</v>
      </c>
      <c r="AQ13" s="296" t="s">
        <v>534</v>
      </c>
      <c r="AR13" s="297" t="s">
        <v>534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535</v>
      </c>
      <c r="AL14" s="1194"/>
      <c r="AM14" s="1194"/>
      <c r="AN14" s="1195"/>
      <c r="AO14" s="295">
        <v>109922</v>
      </c>
      <c r="AP14" s="295">
        <v>1979</v>
      </c>
      <c r="AQ14" s="296">
        <v>3024</v>
      </c>
      <c r="AR14" s="297">
        <v>-34.6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536</v>
      </c>
      <c r="AL15" s="1194"/>
      <c r="AM15" s="1194"/>
      <c r="AN15" s="1195"/>
      <c r="AO15" s="295">
        <v>106690</v>
      </c>
      <c r="AP15" s="295">
        <v>1920</v>
      </c>
      <c r="AQ15" s="296">
        <v>1552</v>
      </c>
      <c r="AR15" s="297">
        <v>23.7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537</v>
      </c>
      <c r="AL16" s="1197"/>
      <c r="AM16" s="1197"/>
      <c r="AN16" s="1198"/>
      <c r="AO16" s="295">
        <v>-464567</v>
      </c>
      <c r="AP16" s="295">
        <v>-8362</v>
      </c>
      <c r="AQ16" s="296">
        <v>-6311</v>
      </c>
      <c r="AR16" s="297">
        <v>32.5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182</v>
      </c>
      <c r="AL17" s="1197"/>
      <c r="AM17" s="1197"/>
      <c r="AN17" s="1198"/>
      <c r="AO17" s="295">
        <v>4853574</v>
      </c>
      <c r="AP17" s="295">
        <v>87360</v>
      </c>
      <c r="AQ17" s="296">
        <v>80070</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539</v>
      </c>
      <c r="AP20" s="303" t="s">
        <v>540</v>
      </c>
      <c r="AQ20" s="304" t="s">
        <v>541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542</v>
      </c>
      <c r="AL21" s="1189"/>
      <c r="AM21" s="1189"/>
      <c r="AN21" s="1190"/>
      <c r="AO21" s="307">
        <v>8.2799999999999994</v>
      </c>
      <c r="AP21" s="308">
        <v>7.57</v>
      </c>
      <c r="AQ21" s="309">
        <v>0.71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543</v>
      </c>
      <c r="AL22" s="1189"/>
      <c r="AM22" s="1189"/>
      <c r="AN22" s="1190"/>
      <c r="AO22" s="312">
        <v>99.3</v>
      </c>
      <c r="AP22" s="313">
        <v>98</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545</v>
      </c>
      <c r="AO27" s="273"/>
      <c r="AP27" s="273"/>
      <c r="AQ27" s="273"/>
      <c r="AR27" s="273"/>
      <c r="AS27" s="273"/>
      <c r="AT27" s="273"/>
    </row>
    <row r="28" spans="1:46" ht="17.25" x14ac:dyDescent="0.15">
      <c r="A28" s="274" t="s">
        <v>546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524</v>
      </c>
      <c r="AP30" s="283"/>
      <c r="AQ30" s="284" t="s">
        <v>525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526</v>
      </c>
      <c r="AQ31" s="290" t="s">
        <v>527</v>
      </c>
      <c r="AR31" s="291" t="s">
        <v>528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548</v>
      </c>
      <c r="AL32" s="1205"/>
      <c r="AM32" s="1205"/>
      <c r="AN32" s="1206"/>
      <c r="AO32" s="322">
        <v>3028657</v>
      </c>
      <c r="AP32" s="322">
        <v>54513</v>
      </c>
      <c r="AQ32" s="323">
        <v>42321</v>
      </c>
      <c r="AR32" s="324">
        <v>28.8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549</v>
      </c>
      <c r="AL33" s="1205"/>
      <c r="AM33" s="1205"/>
      <c r="AN33" s="1206"/>
      <c r="AO33" s="322" t="s">
        <v>534</v>
      </c>
      <c r="AP33" s="322" t="s">
        <v>534</v>
      </c>
      <c r="AQ33" s="323" t="s">
        <v>534</v>
      </c>
      <c r="AR33" s="324" t="s">
        <v>534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550</v>
      </c>
      <c r="AL34" s="1205"/>
      <c r="AM34" s="1205"/>
      <c r="AN34" s="1206"/>
      <c r="AO34" s="322" t="s">
        <v>534</v>
      </c>
      <c r="AP34" s="322" t="s">
        <v>534</v>
      </c>
      <c r="AQ34" s="323">
        <v>271</v>
      </c>
      <c r="AR34" s="324" t="s">
        <v>534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551</v>
      </c>
      <c r="AL35" s="1205"/>
      <c r="AM35" s="1205"/>
      <c r="AN35" s="1206"/>
      <c r="AO35" s="322">
        <v>610435</v>
      </c>
      <c r="AP35" s="322">
        <v>10987</v>
      </c>
      <c r="AQ35" s="323">
        <v>11048</v>
      </c>
      <c r="AR35" s="324">
        <v>-0.6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552</v>
      </c>
      <c r="AL36" s="1205"/>
      <c r="AM36" s="1205"/>
      <c r="AN36" s="1206"/>
      <c r="AO36" s="322">
        <v>464637</v>
      </c>
      <c r="AP36" s="322">
        <v>8363</v>
      </c>
      <c r="AQ36" s="323">
        <v>2719</v>
      </c>
      <c r="AR36" s="324">
        <v>207.6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553</v>
      </c>
      <c r="AL37" s="1205"/>
      <c r="AM37" s="1205"/>
      <c r="AN37" s="1206"/>
      <c r="AO37" s="322">
        <v>308416</v>
      </c>
      <c r="AP37" s="322">
        <v>5551</v>
      </c>
      <c r="AQ37" s="323">
        <v>1376</v>
      </c>
      <c r="AR37" s="324">
        <v>303.39999999999998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554</v>
      </c>
      <c r="AL38" s="1208"/>
      <c r="AM38" s="1208"/>
      <c r="AN38" s="1209"/>
      <c r="AO38" s="325">
        <v>349</v>
      </c>
      <c r="AP38" s="325">
        <v>6</v>
      </c>
      <c r="AQ38" s="326">
        <v>3</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555</v>
      </c>
      <c r="AL39" s="1208"/>
      <c r="AM39" s="1208"/>
      <c r="AN39" s="1209"/>
      <c r="AO39" s="322">
        <v>-79966</v>
      </c>
      <c r="AP39" s="322">
        <v>-1439</v>
      </c>
      <c r="AQ39" s="323">
        <v>-3364</v>
      </c>
      <c r="AR39" s="324">
        <v>-57.2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556</v>
      </c>
      <c r="AL40" s="1205"/>
      <c r="AM40" s="1205"/>
      <c r="AN40" s="1206"/>
      <c r="AO40" s="322">
        <v>-2877900</v>
      </c>
      <c r="AP40" s="322">
        <v>-51800</v>
      </c>
      <c r="AQ40" s="323">
        <v>-38507</v>
      </c>
      <c r="AR40" s="324">
        <v>34.5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295</v>
      </c>
      <c r="AL41" s="1211"/>
      <c r="AM41" s="1211"/>
      <c r="AN41" s="1212"/>
      <c r="AO41" s="322">
        <v>1454628</v>
      </c>
      <c r="AP41" s="322">
        <v>26182</v>
      </c>
      <c r="AQ41" s="323">
        <v>15867</v>
      </c>
      <c r="AR41" s="324">
        <v>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524</v>
      </c>
      <c r="AN49" s="1201" t="s">
        <v>560</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561</v>
      </c>
      <c r="AO50" s="339" t="s">
        <v>562</v>
      </c>
      <c r="AP50" s="340" t="s">
        <v>563</v>
      </c>
      <c r="AQ50" s="341" t="s">
        <v>564</v>
      </c>
      <c r="AR50" s="342" t="s">
        <v>565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566</v>
      </c>
      <c r="AL51" s="335"/>
      <c r="AM51" s="343">
        <v>5649536</v>
      </c>
      <c r="AN51" s="344">
        <v>96908</v>
      </c>
      <c r="AO51" s="345">
        <v>32.299999999999997</v>
      </c>
      <c r="AP51" s="346">
        <v>69560</v>
      </c>
      <c r="AQ51" s="347">
        <v>32</v>
      </c>
      <c r="AR51" s="348">
        <v>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567</v>
      </c>
      <c r="AM52" s="351">
        <v>2756397</v>
      </c>
      <c r="AN52" s="352">
        <v>47281</v>
      </c>
      <c r="AO52" s="353">
        <v>24.6</v>
      </c>
      <c r="AP52" s="354">
        <v>35305</v>
      </c>
      <c r="AQ52" s="355">
        <v>17</v>
      </c>
      <c r="AR52" s="356">
        <v>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568</v>
      </c>
      <c r="AL53" s="335"/>
      <c r="AM53" s="343">
        <v>5569677</v>
      </c>
      <c r="AN53" s="344">
        <v>96573</v>
      </c>
      <c r="AO53" s="345">
        <v>-0.3</v>
      </c>
      <c r="AP53" s="346">
        <v>65988</v>
      </c>
      <c r="AQ53" s="347">
        <v>-5.0999999999999996</v>
      </c>
      <c r="AR53" s="348">
        <v>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567</v>
      </c>
      <c r="AM54" s="351">
        <v>2441720</v>
      </c>
      <c r="AN54" s="352">
        <v>42337</v>
      </c>
      <c r="AO54" s="353">
        <v>-10.5</v>
      </c>
      <c r="AP54" s="354">
        <v>36473</v>
      </c>
      <c r="AQ54" s="355">
        <v>3.3</v>
      </c>
      <c r="AR54" s="356">
        <v>-13.8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569</v>
      </c>
      <c r="AL55" s="335"/>
      <c r="AM55" s="343">
        <v>8822421</v>
      </c>
      <c r="AN55" s="344">
        <v>154883</v>
      </c>
      <c r="AO55" s="345">
        <v>60.4</v>
      </c>
      <c r="AP55" s="346">
        <v>77507</v>
      </c>
      <c r="AQ55" s="347">
        <v>17.5</v>
      </c>
      <c r="AR55" s="348">
        <v>42.9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567</v>
      </c>
      <c r="AM56" s="351">
        <v>3543544</v>
      </c>
      <c r="AN56" s="352">
        <v>62209</v>
      </c>
      <c r="AO56" s="353">
        <v>46.9</v>
      </c>
      <c r="AP56" s="354">
        <v>42788</v>
      </c>
      <c r="AQ56" s="355">
        <v>17.3</v>
      </c>
      <c r="AR56" s="356">
        <v>29.6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570</v>
      </c>
      <c r="AL57" s="335"/>
      <c r="AM57" s="343">
        <v>10614727</v>
      </c>
      <c r="AN57" s="344">
        <v>188629</v>
      </c>
      <c r="AO57" s="345">
        <v>21.8</v>
      </c>
      <c r="AP57" s="346">
        <v>86564</v>
      </c>
      <c r="AQ57" s="347">
        <v>11.7</v>
      </c>
      <c r="AR57" s="348">
        <v>10.1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567</v>
      </c>
      <c r="AM58" s="351">
        <v>2544550</v>
      </c>
      <c r="AN58" s="352">
        <v>45218</v>
      </c>
      <c r="AO58" s="353">
        <v>-27.3</v>
      </c>
      <c r="AP58" s="354">
        <v>44869</v>
      </c>
      <c r="AQ58" s="355">
        <v>4.9000000000000004</v>
      </c>
      <c r="AR58" s="356">
        <v>-32.200000000000003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571</v>
      </c>
      <c r="AL59" s="335"/>
      <c r="AM59" s="343">
        <v>6505327</v>
      </c>
      <c r="AN59" s="344">
        <v>117091</v>
      </c>
      <c r="AO59" s="345">
        <v>-37.9</v>
      </c>
      <c r="AP59" s="346">
        <v>62698</v>
      </c>
      <c r="AQ59" s="347">
        <v>-27.6</v>
      </c>
      <c r="AR59" s="348">
        <v>-10.3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567</v>
      </c>
      <c r="AM60" s="351">
        <v>2401295</v>
      </c>
      <c r="AN60" s="352">
        <v>43221</v>
      </c>
      <c r="AO60" s="353">
        <v>-4.4000000000000004</v>
      </c>
      <c r="AP60" s="354">
        <v>31973</v>
      </c>
      <c r="AQ60" s="355">
        <v>-28.7</v>
      </c>
      <c r="AR60" s="356">
        <v>24.3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572</v>
      </c>
      <c r="AL61" s="357"/>
      <c r="AM61" s="358">
        <v>7432338</v>
      </c>
      <c r="AN61" s="359">
        <v>130817</v>
      </c>
      <c r="AO61" s="360">
        <v>15.3</v>
      </c>
      <c r="AP61" s="361">
        <v>72463</v>
      </c>
      <c r="AQ61" s="362">
        <v>5.7</v>
      </c>
      <c r="AR61" s="348">
        <v>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567</v>
      </c>
      <c r="AM62" s="351">
        <v>2737501</v>
      </c>
      <c r="AN62" s="352">
        <v>48053</v>
      </c>
      <c r="AO62" s="353">
        <v>5.9</v>
      </c>
      <c r="AP62" s="354">
        <v>38282</v>
      </c>
      <c r="AQ62" s="355">
        <v>2.8</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kYMixhtC88wOIvQkqhR24hRx0Wjy0CzFGMlBMtjac0aT5uJrQFw9i4guBiY0vTyfvzIOcUHjEG4OG51qjyPog==" saltValue="SnmVc3AKQYGGXD7g9e7X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33FE3JNbfZNY6FzZmTvLaaiO7z9qRmQNx/MfSXmnm8vtx06JbXGMcUW+HDxR8hbzabcZIxV7GfWphKtdTT3MA==" saltValue="aCUtXnI682ZqZjuq6ePa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f+ch1ZWYEuPAn233+gZ4J7MHyx6pmKH+OQ/vIbB/T2fRXxKV2JPiv69FVohKyCgIHPuyUqhxFLwJ5nLAqHCg==" saltValue="BUnL3y+ET8mT2wWHlp3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13" t="s">
        <v>3</v>
      </c>
      <c r="D47" s="1213"/>
      <c r="E47" s="1214"/>
      <c r="F47" s="11">
        <v>22.26</v>
      </c>
      <c r="G47" s="12">
        <v>21.53</v>
      </c>
      <c r="H47" s="12">
        <v>21.97</v>
      </c>
      <c r="I47" s="12">
        <v>22.95</v>
      </c>
      <c r="J47" s="13">
        <v>22.63</v>
      </c>
    </row>
    <row r="48" spans="2:10" ht="57.75" customHeight="1" x14ac:dyDescent="0.15">
      <c r="B48" s="14"/>
      <c r="C48" s="1215" t="s">
        <v>4</v>
      </c>
      <c r="D48" s="1215"/>
      <c r="E48" s="1216"/>
      <c r="F48" s="15">
        <v>5.83</v>
      </c>
      <c r="G48" s="16">
        <v>3.44</v>
      </c>
      <c r="H48" s="16">
        <v>10.07</v>
      </c>
      <c r="I48" s="16">
        <v>9.0399999999999991</v>
      </c>
      <c r="J48" s="17">
        <v>6.05</v>
      </c>
    </row>
    <row r="49" spans="2:10" ht="57.75" customHeight="1" thickBot="1" x14ac:dyDescent="0.2">
      <c r="B49" s="18"/>
      <c r="C49" s="1217" t="s">
        <v>5</v>
      </c>
      <c r="D49" s="1217"/>
      <c r="E49" s="1218"/>
      <c r="F49" s="19" t="s">
        <v>581</v>
      </c>
      <c r="G49" s="20" t="s">
        <v>582</v>
      </c>
      <c r="H49" s="20">
        <v>7.5</v>
      </c>
      <c r="I49" s="20" t="s">
        <v>583</v>
      </c>
      <c r="J49" s="21" t="s">
        <v>584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eMvGxJ8AvQJ0eN/k37980SMcSEH7+oTeZyZHAiQoRSlo1gJ+i0qgg9BmWtfymBOPit3eIDaJtn2aW18UGC2Q==" saltValue="16CyfXYAhn8ifLu6CAbt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nihonmatsu</cp:lastModifiedBy>
  <cp:lastPrinted>2019-10-31T05:52:47Z</cp:lastPrinted>
  <dcterms:created xsi:type="dcterms:W3CDTF">2019-02-14T01:39:04Z</dcterms:created>
  <dcterms:modified xsi:type="dcterms:W3CDTF">2019-11-12T04:19:06Z</dcterms:modified>
  <cp:category/>
</cp:coreProperties>
</file>