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soumu\2019_H31-R01_soumu\02_財政\002_決算\財政状況資料（決算公表関係）\R01\R01.10.23　【追加依頼】財政状況資料集の追加分（公会計分）のダウンロードについて\"/>
    </mc:Choice>
  </mc:AlternateContent>
  <bookViews>
    <workbookView xWindow="0" yWindow="0" windowWidth="15360" windowHeight="7635"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<sst xmlns="http://schemas.openxmlformats.org/spreadsheetml/2006/main" count="1121" uniqueCount="599">
  <si>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</si>
  <si>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</si>
  <si>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</si>
  <si>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</si>
  <si>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</si>
  <si>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</si>
  <si>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</si>
  <si>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</si>
  <si>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</si>
  <si>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</si>
  <si>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</si>
  <si>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</si>
  <si>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</si>
  <si>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</si>
  <si>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</si>
  <si>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</si>
  <si>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</si>
  <si>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</si>
  <si>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</si>
  <si>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</si>
  <si>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</si>
  <si>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</si>
  <si>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</si>
  <si>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</si>
  <si>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</si>
  <si>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</si>
  <si>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</si>
  <si>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</si>
  <si>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</si>
  <si>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</si>
  <si>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</si>
  <si>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</si>
  <si>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</si>
  <si>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</si>
  <si>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</si>
  <si>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</si>
  <si>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</si>
  <si>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</si>
  <si>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</si>
  <si>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</si>
  <si>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</si>
  <si>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</si>
  <si>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</si>
  <si>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</si>
  <si>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</si>
  <si>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</si>
  <si>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</si>
  <si>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</si>
  <si>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</si>
  <si>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</si>
  <si>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</si>
  <si>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</si>
  <si>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</si>
  <si>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</si>
  <si>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</si>
  <si>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</si>
  <si>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</si>
  <si>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</si>
  <si>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</si>
  <si>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</si>
  <si>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</si>
  <si>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</si>
  <si>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</si>
  <si>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</si>
  <si>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</si>
  <si>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</si>
  <si>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</si>
  <si>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</si>
  <si>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</si>
  <si>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</si>
  <si>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</si>
  <si>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</si>
  <si>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</si>
  <si>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</si>
  <si>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</si>
  <si>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</si>
  <si>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</si>
  <si>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</si>
  <si>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</si>
  <si>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</si>
  <si>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</si>
  <si>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</si>
  <si>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</si>
  <si>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</si>
  <si>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</si>
  <si>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</si>
  <si>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</si>
  <si>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</si>
  <si>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</si>
  <si>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</si>
  <si>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</si>
  <si>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</si>
  <si>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</si>
  <si>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</si>
  <si>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</si>
  <si>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</si>
  <si>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</si>
  <si>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</si>
  <si>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</si>
  <si>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</si>
  <si>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</si>
  <si>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</si>
  <si>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</si>
  <si>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</si>
  <si>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</si>
  <si>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</si>
  <si>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</si>
  <si>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</si>
  <si>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</si>
  <si>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</si>
  <si>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</si>
  <si>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</si>
  <si>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</si>
  <si>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</si>
  <si>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</si>
  <si>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</si>
  <si>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</si>
  <si>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</si>
  <si>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</si>
  <si>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</si>
  <si>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</si>
  <si>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</si>
  <si>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</si>
  <si>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</si>
  <si>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</si>
  <si>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</si>
  <si>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</si>
  <si>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</si>
  <si>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</si>
  <si>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</si>
  <si>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</si>
  <si>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</si>
  <si>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</si>
  <si>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</si>
  <si>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</si>
  <si>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</si>
  <si>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</si>
  <si>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</si>
  <si>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</si>
  <si>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</si>
  <si>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</si>
  <si>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</si>
  <si>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</si>
  <si>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</si>
  <si>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</si>
  <si>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</si>
  <si>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</si>
  <si>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</si>
  <si>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</si>
  <si>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</si>
  <si>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</si>
  <si>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</si>
  <si>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</si>
  <si>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</si>
  <si>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</si>
  <si>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</si>
  <si>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</si>
  <si>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</si>
  <si>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</si>
  <si>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</si>
  <si>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</si>
  <si>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</si>
  <si>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</si>
  <si>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</si>
  <si>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</si>
  <si>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</si>
  <si>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</si>
  <si>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</si>
  <si>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</si>
  <si>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</si>
  <si>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</si>
  <si>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</si>
  <si>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</si>
  <si>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</si>
  <si>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</si>
  <si>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</si>
  <si>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</si>
  <si>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</si>
  <si>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</si>
  <si>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</si>
  <si>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</si>
  <si>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</si>
  <si>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</si>
  <si>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</si>
  <si>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</si>
  <si>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</si>
  <si>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</si>
  <si>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</si>
  <si>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</si>
  <si>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</si>
  <si>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</si>
  <si>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</si>
  <si>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</si>
  <si>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</si>
  <si>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</si>
  <si>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</si>
  <si>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</si>
  <si>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</si>
  <si>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</si>
  <si>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</si>
  <si>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</si>
  <si>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</si>
  <si>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</si>
  <si>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</si>
  <si>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</si>
  <si>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</si>
  <si>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福島県天栄村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</si>
  <si>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</si>
  <si>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</si>
  <si>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</si>
  <si>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</si>
  <si>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</si>
  <si>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</si>
  <si>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</si>
  <si>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</si>
  <si>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</si>
  <si>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</si>
  <si>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</si>
  <si>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</si>
  <si>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</si>
  <si>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</si>
  <si>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</si>
  <si>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</si>
  <si>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</si>
  <si>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</si>
  <si>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</si>
  <si>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</si>
  <si>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</si>
  <si>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</si>
  <si>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</si>
  <si>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</si>
  <si>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</si>
  <si>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</si>
  <si>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</si>
  <si>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</si>
  <si>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</si>
  <si>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</si>
  <si>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</si>
  <si>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</si>
  <si>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</si>
  <si>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</si>
  <si>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</si>
  <si>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</si>
  <si>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</si>
  <si>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</si>
  <si>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</si>
  <si>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</si>
  <si>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</si>
  <si>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</si>
  <si>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</si>
  <si>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</si>
  <si>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</si>
  <si>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</si>
  <si>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</si>
  <si>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</si>
  <si>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</si>
  <si>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</si>
  <si>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</si>
  <si>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</si>
  <si>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</si>
  <si>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</si>
  <si>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</si>
  <si>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</si>
  <si>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</si>
  <si>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</si>
  <si>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</si>
  <si>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</si>
  <si>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</si>
  <si>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</si>
  <si>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</si>
  <si>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</si>
  <si>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</si>
  <si>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</si>
  <si>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</si>
  <si>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</si>
  <si>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</si>
  <si>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</si>
  <si>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</si>
  <si>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</si>
  <si>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</si>
  <si>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</si>
  <si>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</si>
  <si>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</si>
  <si>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</si>
  <si>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</si>
  <si>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</si>
  <si>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</si>
  <si>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</si>
  <si>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</si>
  <si>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</si>
  <si>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</si>
  <si>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</si>
  <si>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</si>
  <si>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</si>
  <si>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</si>
  <si>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</si>
  <si>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</si>
  <si>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</si>
  <si>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</si>
  <si>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</si>
  <si>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</si>
  <si>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</si>
  <si>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</si>
  <si>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</si>
  <si>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</si>
  <si>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</si>
  <si>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</si>
  <si>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</si>
  <si>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</si>
  <si>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</si>
  <si>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</si>
  <si>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</si>
  <si>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</si>
  <si>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</si>
  <si>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</si>
  <si>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</si>
  <si>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</si>
  <si>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</si>
  <si>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</si>
  <si>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</si>
  <si>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</si>
  <si>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</si>
  <si>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</si>
  <si>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</si>
  <si>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</si>
  <si>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</si>
  <si>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</si>
  <si>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</si>
  <si>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</si>
  <si>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</si>
  <si>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</si>
  <si>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</si>
  <si>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</si>
  <si>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</si>
  <si>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</si>
  <si>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</si>
  <si>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</si>
  <si>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</si>
  <si>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</si>
  <si>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</si>
  <si>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</si>
  <si>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</si>
  <si>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</si>
  <si>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</si>
  <si>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</si>
  <si>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</si>
  <si>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</si>
  <si>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</si>
  <si>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</si>
  <si>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</si>
  <si>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</si>
  <si>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</si>
  <si>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</si>
  <si>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</si>
  <si>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</si>
  <si>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</si>
  <si>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福島県天栄村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</si>
  <si>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</si>
  <si>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</si>
  <si>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</si>
  <si>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</si>
  <si>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</si>
  <si>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</si>
  <si>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</si>
  <si>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</si>
  <si>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</si>
  <si>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</si>
  <si>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</si>
  <si>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</si>
  <si>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</si>
  <si>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</si>
  <si>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</si>
  <si>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</si>
  <si>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</si>
  <si>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</si>
  <si>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</si>
  <si>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</si>
  <si>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</si>
  <si>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</si>
  <si>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</si>
  <si>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</si>
  <si>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</si>
  <si>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</si>
  <si>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</si>
  <si>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</si>
  <si>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</si>
  <si>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</si>
  <si>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</si>
  <si>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</si>
  <si>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</si>
  <si>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</si>
  <si>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</si>
  <si>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</si>
  <si>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</si>
  <si>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</si>
  <si>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</si>
  <si>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</si>
  <si>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</si>
  <si>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</si>
  <si>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</si>
  <si>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</si>
  <si>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</si>
  <si>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</si>
  <si>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風力発電事業特別会計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</si>
  <si>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</si>
  <si>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</si>
  <si>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</si>
  <si>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</si>
  <si>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</si>
  <si>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</si>
  <si>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</si>
  <si>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</si>
  <si>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</si>
  <si>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</si>
  <si>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</si>
  <si>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</si>
  <si>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</si>
  <si>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</si>
  <si>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</si>
  <si>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</si>
  <si>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</si>
  <si>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</si>
  <si>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</si>
  <si>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</si>
  <si>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</si>
  <si>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</si>
  <si>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</si>
  <si>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</si>
  <si>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</si>
  <si>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</si>
  <si>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</si>
  <si>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</si>
  <si>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</si>
  <si>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</si>
  <si>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</si>
  <si>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</si>
  <si>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</si>
  <si>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</si>
  <si>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</si>
  <si>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</si>
  <si>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</si>
  <si>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</si>
  <si>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</si>
  <si>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</si>
  <si>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</si>
  <si>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</si>
  <si>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</si>
  <si>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</si>
  <si>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</si>
  <si>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</si>
  <si>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</si>
  <si>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</si>
  <si>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</si>
  <si>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</si>
  <si>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</si>
  <si>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</si>
  <si>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</si>
  <si>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</si>
  <si>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</si>
  <si>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</si>
  <si>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</si>
  <si>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</si>
  <si>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</si>
  <si>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</si>
  <si>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</si>
  <si>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</si>
  <si>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</si>
  <si>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</si>
  <si>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</si>
  <si>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</si>
  <si>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</si>
  <si>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</si>
  <si>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</si>
  <si>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</si>
  <si>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</si>
  <si>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</si>
  <si>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</si>
  <si>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</si>
  <si>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</si>
  <si>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</si>
  <si>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</si>
  <si>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</si>
  <si>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</si>
  <si>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</si>
  <si>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</si>
  <si>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</si>
  <si>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</si>
  <si>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</si>
  <si>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</si>
  <si>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</si>
  <si>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</si>
  <si>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</si>
  <si>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</si>
  <si>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</si>
  <si>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</si>
  <si>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</si>
  <si>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</si>
  <si>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</si>
  <si>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</si>
  <si>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</si>
  <si>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</si>
  <si>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</si>
  <si>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</si>
  <si>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</si>
  <si>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</si>
  <si>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</si>
  <si>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</si>
  <si>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</si>
  <si>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</si>
  <si>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</si>
  <si>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</si>
  <si>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</si>
  <si>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</si>
  <si>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</si>
  <si>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</si>
  <si>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</si>
  <si>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</si>
  <si>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</si>
  <si>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</si>
  <si>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</si>
  <si>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</si>
  <si>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</si>
  <si>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</si>
  <si>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</si>
  <si>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</si>
  <si>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</si>
  <si>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</si>
  <si>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</si>
  <si>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</si>
  <si>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</si>
  <si>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</si>
  <si>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</si>
  <si>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</si>
  <si>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</si>
  <si>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</si>
  <si>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</si>
  <si>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</si>
  <si>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</si>
  <si>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</si>
  <si>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</si>
  <si>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</si>
  <si>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</si>
  <si>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</si>
  <si>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</si>
  <si>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</si>
  <si>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</si>
  <si>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</si>
  <si>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</si>
  <si>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</si>
  <si>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</si>
  <si>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</si>
  <si>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</si>
  <si>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0.79</t>
  </si>
  <si>
    <t>▲ 5.04</t>
  </si>
  <si>
    <t>▲ 1.20</t>
  </si>
  <si>
    <t>工業用地取得造成事業特別会計</t>
  </si>
  <si>
    <t>一般会計</t>
  </si>
  <si>
    <t>水道事業会計</t>
  </si>
  <si>
    <t>国民健康保険特別会計（事業勘定）</t>
  </si>
  <si>
    <t>風力発電事業特別会計</t>
  </si>
  <si>
    <t>農業集落排水事業特別会計</t>
  </si>
  <si>
    <t>介護保険特別会計</t>
  </si>
  <si>
    <t>簡易水道事業特別会計</t>
  </si>
  <si>
    <t>その他会計（赤字）</t>
  </si>
  <si>
    <t>その他会計（黒字）</t>
  </si>
  <si>
    <t>-</t>
    <phoneticPr fontId="2"/>
  </si>
  <si>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</si>
  <si>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</si>
  <si>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</si>
  <si>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</si>
  <si>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</si>
  <si>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</si>
  <si>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</si>
  <si>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</si>
  <si>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</si>
  <si>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</si>
  <si>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</si>
  <si>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（一財）天栄村振興公社</t>
    <rPh sb="1" eb="2">
      <t>イチ</t>
    </rPh>
    <rPh sb="2" eb="3">
      <t>ザイ</t>
    </rPh>
    <rPh sb="4" eb="7">
      <t>テンエイムラ</t>
    </rPh>
    <rPh sb="7" eb="9">
      <t>シンコウ</t>
    </rPh>
    <rPh sb="9" eb="11">
      <t>コウシャ</t>
    </rPh>
    <phoneticPr fontId="2"/>
  </si>
  <si>
    <t>（株）天栄村振興公社</t>
    <rPh sb="0" eb="3">
      <t>カブ</t>
    </rPh>
    <rPh sb="3" eb="6">
      <t>テンエイムラ</t>
    </rPh>
    <rPh sb="6" eb="8">
      <t>シンコウ</t>
    </rPh>
    <rPh sb="8" eb="10">
      <t>コウシャ</t>
    </rPh>
    <phoneticPr fontId="2"/>
  </si>
  <si>
    <t>委託費（19百万円）</t>
    <rPh sb="0" eb="3">
      <t>イタクヒ</t>
    </rPh>
    <rPh sb="6" eb="7">
      <t>ヒャク</t>
    </rPh>
    <rPh sb="7" eb="9">
      <t>マンエン</t>
    </rPh>
    <phoneticPr fontId="2"/>
  </si>
  <si>
    <t>-</t>
    <phoneticPr fontId="2"/>
  </si>
  <si>
    <t>-</t>
    <phoneticPr fontId="2"/>
  </si>
  <si>
    <t>(公共施設整備基金(H29年度末現在))</t>
    <rPh sb="1" eb="3">
      <t>コウキョウ</t>
    </rPh>
    <rPh sb="3" eb="5">
      <t>シセツ</t>
    </rPh>
    <rPh sb="5" eb="7">
      <t>セイビ</t>
    </rPh>
    <rPh sb="7" eb="9">
      <t>キキン</t>
    </rPh>
    <rPh sb="13" eb="16">
      <t>ネンドマツ</t>
    </rPh>
    <rPh sb="16" eb="18">
      <t>ゲンザイ</t>
    </rPh>
    <phoneticPr fontId="11"/>
  </si>
  <si>
    <t>(がんばれ天栄応援基金(H29年度末現在))</t>
    <rPh sb="5" eb="7">
      <t>テンエイ</t>
    </rPh>
    <rPh sb="7" eb="9">
      <t>オウエン</t>
    </rPh>
    <rPh sb="9" eb="11">
      <t>キキン</t>
    </rPh>
    <rPh sb="15" eb="18">
      <t>ネンドマツ</t>
    </rPh>
    <rPh sb="18" eb="20">
      <t>ゲンザイ</t>
    </rPh>
    <phoneticPr fontId="11"/>
  </si>
  <si>
    <t>(こども未来基金(H29年度末現在))</t>
    <rPh sb="4" eb="6">
      <t>ミライ</t>
    </rPh>
    <rPh sb="6" eb="8">
      <t>キキン</t>
    </rPh>
    <rPh sb="12" eb="15">
      <t>ネンドマツ</t>
    </rPh>
    <rPh sb="15" eb="17">
      <t>ゲンザイ</t>
    </rPh>
    <phoneticPr fontId="11"/>
  </si>
  <si>
    <t>(東日本大震災復興基金(H29年度末現在))</t>
    <rPh sb="1" eb="4">
      <t>ヒガシニホン</t>
    </rPh>
    <rPh sb="4" eb="7">
      <t>ダイシンサイ</t>
    </rPh>
    <rPh sb="7" eb="9">
      <t>フッコウ</t>
    </rPh>
    <rPh sb="9" eb="11">
      <t>キキン</t>
    </rPh>
    <rPh sb="15" eb="18">
      <t>ネンドマツ</t>
    </rPh>
    <rPh sb="18" eb="20">
      <t>ゲンザイ</t>
    </rPh>
    <phoneticPr fontId="11"/>
  </si>
  <si>
    <t>(除雪車整備基金(H29年度末現在))</t>
    <rPh sb="1" eb="4">
      <t>ジョセツシャ</t>
    </rPh>
    <rPh sb="4" eb="6">
      <t>セイビ</t>
    </rPh>
    <rPh sb="6" eb="8">
      <t>キキン</t>
    </rPh>
    <rPh sb="12" eb="15">
      <t>ネンドマツ</t>
    </rPh>
    <rPh sb="15" eb="17">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</si>
  <si>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</si>
  <si>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</si>
  <si>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</si>
  <si>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</si>
  <si>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</si>
  <si>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</si>
  <si>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</si>
  <si>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</si>
  <si>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</si>
  <si>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29の実質公債費比率は、元利償還金の額が元金償還開始に伴う増はあるものの償還終了に伴い減少、農業集落排水事業等の元利償還金に対する繰出基準額の増加、公債費に準じる債務負担行為が減少、村税の増加に伴い標準税収入額の増加、普通交付税額等の減少に伴いH28より0.1ポイント増加し、類似団体平均と比較すると、1.4ポイント上回っている。H29の将来負担比率は、地方債の現在高は借入はあったものの償還終了に伴い減少し、債務負担行為による償還負担金の減少、公営企業等繰入見込額の減少、充当可能財源である基金の減少、普通交付税等の減少により標準財政規模が減少しH28より2.9ポイント減少したが、類似団体平均と比較すると17.6ポイント上回っている。</t>
    <rPh sb="72" eb="74">
      <t>ゾウカ</t>
    </rPh>
    <rPh sb="135" eb="137">
      <t>ゾウカ</t>
    </rPh>
    <rPh sb="235" eb="237">
      <t>ゲンショウ</t>
    </rPh>
    <rPh sb="250" eb="252">
      <t>ゲンショウ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</si>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</sst>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22CB-4ED4-9926-8D2FC89367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141986</c:v>
                </c:pt>
                <c:pt idx="1">
                  <c:v>331458</c:v>
                </c:pt>
                <c:pt idx="2">
                  <c:v>221338</c:v>
                </c:pt>
                <c:pt idx="3">
                  <c:v>165632</c:v>
                </c:pt>
                <c:pt idx="4">
                  <c:v>231992</c:v>
                </c:pt>
              </c:numCache>
            </c:numRef>
          </c:val>
          <c:smooth val="0"/>
          <c:extLst xmlns:c16r2="http://schemas.microsoft.com/office/drawing/2015/06/chart">
            <c:ext xmlns:c16="http://schemas.microsoft.com/office/drawing/2014/chart" uri="{C3380CC4-5D6E-409C-BE32-E72D297353CC}">
              <c16:uniqueId val="{00000001-22CB-4ED4-9926-8D2FC893670F}"/>
            </c:ext>
          </c:extLst>
        </c:ser>
        <c:dLbls>
          <c:showLegendKey val="0"/>
          <c:showVal val="0"/>
          <c:showCatName val="0"/>
          <c:showSerName val="0"/>
          <c:showPercent val="0"/>
          <c:showBubbleSize val="0"/>
        </c:dLbls>
        <c:marker val="1"/>
        <c:smooth val="0"/>
        <c:axId val="243773288"/>
        <c:axId val="243773680"/>
      </c:lineChart>
      <c:catAx>
        <c:axId val="24377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773680"/>
        <c:crosses val="autoZero"/>
        <c:auto val="1"/>
        <c:lblAlgn val="ctr"/>
        <c:lblOffset val="100"/>
        <c:tickLblSkip val="1"/>
        <c:tickMarkSkip val="1"/>
        <c:noMultiLvlLbl val="0"/>
      </c:catAx>
      <c:valAx>
        <c:axId val="243773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77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c:v>
                </c:pt>
                <c:pt idx="1">
                  <c:v>4.5999999999999996</c:v>
                </c:pt>
                <c:pt idx="2">
                  <c:v>6.47</c:v>
                </c:pt>
                <c:pt idx="3">
                  <c:v>5.63</c:v>
                </c:pt>
                <c:pt idx="4">
                  <c:v>6.97</c:v>
                </c:pt>
              </c:numCache>
            </c:numRef>
          </c:val>
          <c:extLst xmlns:c16r2="http://schemas.microsoft.com/office/drawing/2015/06/chart">
            <c:ext xmlns:c16="http://schemas.microsoft.com/office/drawing/2014/chart" uri="{C3380CC4-5D6E-409C-BE32-E72D297353CC}">
              <c16:uniqueId val="{00000000-2E8D-4616-894E-22E697F5F8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43.25</c:v>
                </c:pt>
                <c:pt idx="1">
                  <c:v>44.96</c:v>
                </c:pt>
                <c:pt idx="2">
                  <c:v>41.26</c:v>
                </c:pt>
                <c:pt idx="3">
                  <c:v>37.979999999999997</c:v>
                </c:pt>
                <c:pt idx="4">
                  <c:v>36.630000000000003</c:v>
                </c:pt>
              </c:numCache>
            </c:numRef>
          </c:val>
          <c:extLst xmlns:c16r2="http://schemas.microsoft.com/office/drawing/2015/06/chart">
            <c:ext xmlns:c16="http://schemas.microsoft.com/office/drawing/2014/chart" uri="{C3380CC4-5D6E-409C-BE32-E72D297353CC}">
              <c16:uniqueId val="{00000001-2E8D-4616-894E-22E697F5F8C9}"/>
            </c:ext>
          </c:extLst>
        </c:ser>
        <c:dLbls>
          <c:showLegendKey val="0"/>
          <c:showVal val="0"/>
          <c:showCatName val="0"/>
          <c:showSerName val="0"/>
          <c:showPercent val="0"/>
          <c:showBubbleSize val="0"/>
        </c:dLbls>
        <c:gapWidth val="250"/>
        <c:overlap val="100"/>
        <c:axId val="243774464"/>
        <c:axId val="243774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14.09</c:v>
                </c:pt>
                <c:pt idx="1">
                  <c:v>-0.79</c:v>
                </c:pt>
                <c:pt idx="2">
                  <c:v>0.11</c:v>
                </c:pt>
                <c:pt idx="3">
                  <c:v>-5.04</c:v>
                </c:pt>
                <c:pt idx="4">
                  <c:v>-1.2</c:v>
                </c:pt>
              </c:numCache>
            </c:numRef>
          </c:val>
          <c:smooth val="0"/>
          <c:extLst xmlns:c16r2="http://schemas.microsoft.com/office/drawing/2015/06/chart">
            <c:ext xmlns:c16="http://schemas.microsoft.com/office/drawing/2014/chart" uri="{C3380CC4-5D6E-409C-BE32-E72D297353CC}">
              <c16:uniqueId val="{00000002-2E8D-4616-894E-22E697F5F8C9}"/>
            </c:ext>
          </c:extLst>
        </c:ser>
        <c:dLbls>
          <c:showLegendKey val="0"/>
          <c:showVal val="0"/>
          <c:showCatName val="0"/>
          <c:showSerName val="0"/>
          <c:showPercent val="0"/>
          <c:showBubbleSize val="0"/>
        </c:dLbls>
        <c:marker val="1"/>
        <c:smooth val="0"/>
        <c:axId val="243774464"/>
        <c:axId val="243774856"/>
      </c:lineChart>
      <c:catAx>
        <c:axId val="2437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774856"/>
        <c:crosses val="autoZero"/>
        <c:auto val="1"/>
        <c:lblAlgn val="ctr"/>
        <c:lblOffset val="100"/>
        <c:tickLblSkip val="1"/>
        <c:tickMarkSkip val="1"/>
        <c:noMultiLvlLbl val="0"/>
      </c:catAx>
      <c:valAx>
        <c:axId val="24377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0.25</c:v>
                </c:pt>
                <c:pt idx="4">
                  <c:v>#N/A</c:v>
                </c:pt>
                <c:pt idx="5">
                  <c:v>0.28999999999999998</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0-2F0F-4CCA-8BEA-1E4C801AC5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0F-4CCA-8BEA-1E4C801AC5D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0.21</c:v>
                </c:pt>
                <c:pt idx="4">
                  <c:v>#N/A</c:v>
                </c:pt>
                <c:pt idx="5">
                  <c:v>0.23</c:v>
                </c:pt>
                <c:pt idx="6">
                  <c:v>#N/A</c:v>
                </c:pt>
                <c:pt idx="7">
                  <c:v>0.25</c:v>
                </c:pt>
                <c:pt idx="8">
                  <c:v>#N/A</c:v>
                </c:pt>
                <c:pt idx="9">
                  <c:v>0.27</c:v>
                </c:pt>
              </c:numCache>
            </c:numRef>
          </c:val>
          <c:extLst xmlns:c16r2="http://schemas.microsoft.com/office/drawing/2015/06/chart">
            <c:ext xmlns:c16="http://schemas.microsoft.com/office/drawing/2014/chart" uri="{C3380CC4-5D6E-409C-BE32-E72D297353CC}">
              <c16:uniqueId val="{00000002-2F0F-4CCA-8BEA-1E4C801AC5D9}"/>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0.91</c:v>
                </c:pt>
                <c:pt idx="2">
                  <c:v>#N/A</c:v>
                </c:pt>
                <c:pt idx="3">
                  <c:v>0.83</c:v>
                </c:pt>
                <c:pt idx="4">
                  <c:v>#N/A</c:v>
                </c:pt>
                <c:pt idx="5">
                  <c:v>0.24</c:v>
                </c:pt>
                <c:pt idx="6">
                  <c:v>#N/A</c:v>
                </c:pt>
                <c:pt idx="7">
                  <c:v>0.43</c:v>
                </c:pt>
                <c:pt idx="8">
                  <c:v>#N/A</c:v>
                </c:pt>
                <c:pt idx="9">
                  <c:v>0.28000000000000003</c:v>
                </c:pt>
              </c:numCache>
            </c:numRef>
          </c:val>
          <c:extLst xmlns:c16r2="http://schemas.microsoft.com/office/drawing/2015/06/chart">
            <c:ext xmlns:c16="http://schemas.microsoft.com/office/drawing/2014/chart" uri="{C3380CC4-5D6E-409C-BE32-E72D297353CC}">
              <c16:uniqueId val="{00000003-2F0F-4CCA-8BEA-1E4C801AC5D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0.22</c:v>
                </c:pt>
                <c:pt idx="4">
                  <c:v>#N/A</c:v>
                </c:pt>
                <c:pt idx="5">
                  <c:v>0.2</c:v>
                </c:pt>
                <c:pt idx="6">
                  <c:v>#N/A</c:v>
                </c:pt>
                <c:pt idx="7">
                  <c:v>0.3</c:v>
                </c:pt>
                <c:pt idx="8">
                  <c:v>#N/A</c:v>
                </c:pt>
                <c:pt idx="9">
                  <c:v>0.42</c:v>
                </c:pt>
              </c:numCache>
            </c:numRef>
          </c:val>
          <c:extLst xmlns:c16r2="http://schemas.microsoft.com/office/drawing/2015/06/chart">
            <c:ext xmlns:c16="http://schemas.microsoft.com/office/drawing/2014/chart" uri="{C3380CC4-5D6E-409C-BE32-E72D297353CC}">
              <c16:uniqueId val="{00000004-2F0F-4CCA-8BEA-1E4C801AC5D9}"/>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0.89</c:v>
                </c:pt>
                <c:pt idx="4">
                  <c:v>#N/A</c:v>
                </c:pt>
                <c:pt idx="5">
                  <c:v>0.71</c:v>
                </c:pt>
                <c:pt idx="6">
                  <c:v>#N/A</c:v>
                </c:pt>
                <c:pt idx="7">
                  <c:v>0.69</c:v>
                </c:pt>
                <c:pt idx="8">
                  <c:v>#N/A</c:v>
                </c:pt>
                <c:pt idx="9">
                  <c:v>0.45</c:v>
                </c:pt>
              </c:numCache>
            </c:numRef>
          </c:val>
          <c:extLst xmlns:c16r2="http://schemas.microsoft.com/office/drawing/2015/06/chart">
            <c:ext xmlns:c16="http://schemas.microsoft.com/office/drawing/2014/chart" uri="{C3380CC4-5D6E-409C-BE32-E72D297353CC}">
              <c16:uniqueId val="{00000005-2F0F-4CCA-8BEA-1E4C801AC5D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c:v>
                </c:pt>
                <c:pt idx="2">
                  <c:v>#N/A</c:v>
                </c:pt>
                <c:pt idx="3">
                  <c:v>2.73</c:v>
                </c:pt>
                <c:pt idx="4">
                  <c:v>#N/A</c:v>
                </c:pt>
                <c:pt idx="5">
                  <c:v>3.8</c:v>
                </c:pt>
                <c:pt idx="6">
                  <c:v>#N/A</c:v>
                </c:pt>
                <c:pt idx="7">
                  <c:v>1.35</c:v>
                </c:pt>
                <c:pt idx="8">
                  <c:v>#N/A</c:v>
                </c:pt>
                <c:pt idx="9">
                  <c:v>2.7</c:v>
                </c:pt>
              </c:numCache>
            </c:numRef>
          </c:val>
          <c:extLst xmlns:c16r2="http://schemas.microsoft.com/office/drawing/2015/06/chart">
            <c:ext xmlns:c16="http://schemas.microsoft.com/office/drawing/2014/chart" uri="{C3380CC4-5D6E-409C-BE32-E72D297353CC}">
              <c16:uniqueId val="{00000006-2F0F-4CCA-8BEA-1E4C801AC5D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8.81</c:v>
                </c:pt>
                <c:pt idx="2">
                  <c:v>#N/A</c:v>
                </c:pt>
                <c:pt idx="3">
                  <c:v>7.89</c:v>
                </c:pt>
                <c:pt idx="4">
                  <c:v>#N/A</c:v>
                </c:pt>
                <c:pt idx="5">
                  <c:v>5.84</c:v>
                </c:pt>
                <c:pt idx="6">
                  <c:v>#N/A</c:v>
                </c:pt>
                <c:pt idx="7">
                  <c:v>4.79</c:v>
                </c:pt>
                <c:pt idx="8">
                  <c:v>#N/A</c:v>
                </c:pt>
                <c:pt idx="9">
                  <c:v>3.4</c:v>
                </c:pt>
              </c:numCache>
            </c:numRef>
          </c:val>
          <c:extLst xmlns:c16r2="http://schemas.microsoft.com/office/drawing/2015/06/chart">
            <c:ext xmlns:c16="http://schemas.microsoft.com/office/drawing/2014/chart" uri="{C3380CC4-5D6E-409C-BE32-E72D297353CC}">
              <c16:uniqueId val="{00000007-2F0F-4CCA-8BEA-1E4C801AC5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6.19</c:v>
                </c:pt>
                <c:pt idx="2">
                  <c:v>#N/A</c:v>
                </c:pt>
                <c:pt idx="3">
                  <c:v>4.5999999999999996</c:v>
                </c:pt>
                <c:pt idx="4">
                  <c:v>#N/A</c:v>
                </c:pt>
                <c:pt idx="5">
                  <c:v>6.47</c:v>
                </c:pt>
                <c:pt idx="6">
                  <c:v>#N/A</c:v>
                </c:pt>
                <c:pt idx="7">
                  <c:v>5.63</c:v>
                </c:pt>
                <c:pt idx="8">
                  <c:v>#N/A</c:v>
                </c:pt>
                <c:pt idx="9">
                  <c:v>6.97</c:v>
                </c:pt>
              </c:numCache>
            </c:numRef>
          </c:val>
          <c:extLst xmlns:c16r2="http://schemas.microsoft.com/office/drawing/2015/06/chart">
            <c:ext xmlns:c16="http://schemas.microsoft.com/office/drawing/2014/chart" uri="{C3380CC4-5D6E-409C-BE32-E72D297353CC}">
              <c16:uniqueId val="{00000008-2F0F-4CCA-8BEA-1E4C801AC5D9}"/>
            </c:ext>
          </c:extLst>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16.440000000000001</c:v>
                </c:pt>
                <c:pt idx="2">
                  <c:v>#N/A</c:v>
                </c:pt>
                <c:pt idx="3">
                  <c:v>16.850000000000001</c:v>
                </c:pt>
                <c:pt idx="4">
                  <c:v>#N/A</c:v>
                </c:pt>
                <c:pt idx="5">
                  <c:v>8.93</c:v>
                </c:pt>
                <c:pt idx="6">
                  <c:v>#N/A</c:v>
                </c:pt>
                <c:pt idx="7">
                  <c:v>9.76</c:v>
                </c:pt>
                <c:pt idx="8">
                  <c:v>#N/A</c:v>
                </c:pt>
                <c:pt idx="9">
                  <c:v>9.8800000000000008</c:v>
                </c:pt>
              </c:numCache>
            </c:numRef>
          </c:val>
          <c:extLst xmlns:c16r2="http://schemas.microsoft.com/office/drawing/2015/06/chart">
            <c:ext xmlns:c16="http://schemas.microsoft.com/office/drawing/2014/chart" uri="{C3380CC4-5D6E-409C-BE32-E72D297353CC}">
              <c16:uniqueId val="{00000009-2F0F-4CCA-8BEA-1E4C801AC5D9}"/>
            </c:ext>
          </c:extLst>
        </c:ser>
        <c:dLbls>
          <c:showLegendKey val="0"/>
          <c:showVal val="0"/>
          <c:showCatName val="0"/>
          <c:showSerName val="0"/>
          <c:showPercent val="0"/>
          <c:showBubbleSize val="0"/>
        </c:dLbls>
        <c:gapWidth val="150"/>
        <c:overlap val="100"/>
        <c:axId val="243775640"/>
        <c:axId val="243776032"/>
      </c:barChart>
      <c:catAx>
        <c:axId val="24377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776032"/>
        <c:crosses val="autoZero"/>
        <c:auto val="1"/>
        <c:lblAlgn val="ctr"/>
        <c:lblOffset val="100"/>
        <c:tickLblSkip val="1"/>
        <c:tickMarkSkip val="1"/>
        <c:noMultiLvlLbl val="0"/>
      </c:catAx>
      <c:valAx>
        <c:axId val="24377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7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381</c:v>
                </c:pt>
                <c:pt idx="5">
                  <c:v>389</c:v>
                </c:pt>
                <c:pt idx="8">
                  <c:v>390</c:v>
                </c:pt>
                <c:pt idx="11">
                  <c:v>386</c:v>
                </c:pt>
                <c:pt idx="14">
                  <c:v>370</c:v>
                </c:pt>
              </c:numCache>
            </c:numRef>
          </c:val>
          <c:extLst xmlns:c16r2="http://schemas.microsoft.com/office/drawing/2015/06/chart">
            <c:ext xmlns:c16="http://schemas.microsoft.com/office/drawing/2014/chart" uri="{C3380CC4-5D6E-409C-BE32-E72D297353CC}">
              <c16:uniqueId val="{00000000-C898-4C89-9B55-2844BA3CBC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98-4C89-9B55-2844BA3CBC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49</c:v>
                </c:pt>
                <c:pt idx="6">
                  <c:v>44</c:v>
                </c:pt>
                <c:pt idx="9">
                  <c:v>36</c:v>
                </c:pt>
                <c:pt idx="12">
                  <c:v>35</c:v>
                </c:pt>
              </c:numCache>
            </c:numRef>
          </c:val>
          <c:extLst xmlns:c16r2="http://schemas.microsoft.com/office/drawing/2015/06/chart">
            <c:ext xmlns:c16="http://schemas.microsoft.com/office/drawing/2014/chart" uri="{C3380CC4-5D6E-409C-BE32-E72D297353CC}">
              <c16:uniqueId val="{00000002-C898-4C89-9B55-2844BA3CBC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3</c:v>
                </c:pt>
                <c:pt idx="9">
                  <c:v>3</c:v>
                </c:pt>
                <c:pt idx="12">
                  <c:v>1</c:v>
                </c:pt>
              </c:numCache>
            </c:numRef>
          </c:val>
          <c:extLst xmlns:c16r2="http://schemas.microsoft.com/office/drawing/2015/06/chart">
            <c:ext xmlns:c16="http://schemas.microsoft.com/office/drawing/2014/chart" uri="{C3380CC4-5D6E-409C-BE32-E72D297353CC}">
              <c16:uniqueId val="{00000003-C898-4C89-9B55-2844BA3CBC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c:v>
                </c:pt>
                <c:pt idx="3">
                  <c:v>154</c:v>
                </c:pt>
                <c:pt idx="6">
                  <c:v>143</c:v>
                </c:pt>
                <c:pt idx="9">
                  <c:v>142</c:v>
                </c:pt>
                <c:pt idx="12">
                  <c:v>158</c:v>
                </c:pt>
              </c:numCache>
            </c:numRef>
          </c:val>
          <c:extLst xmlns:c16r2="http://schemas.microsoft.com/office/drawing/2015/06/chart">
            <c:ext xmlns:c16="http://schemas.microsoft.com/office/drawing/2014/chart" uri="{C3380CC4-5D6E-409C-BE32-E72D297353CC}">
              <c16:uniqueId val="{00000004-C898-4C89-9B55-2844BA3CBC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98-4C89-9B55-2844BA3CBC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98-4C89-9B55-2844BA3CBC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c:v>
                </c:pt>
                <c:pt idx="3">
                  <c:v>392</c:v>
                </c:pt>
                <c:pt idx="6">
                  <c:v>398</c:v>
                </c:pt>
                <c:pt idx="9">
                  <c:v>396</c:v>
                </c:pt>
                <c:pt idx="12">
                  <c:v>388</c:v>
                </c:pt>
              </c:numCache>
            </c:numRef>
          </c:val>
          <c:extLst xmlns:c16r2="http://schemas.microsoft.com/office/drawing/2015/06/chart">
            <c:ext xmlns:c16="http://schemas.microsoft.com/office/drawing/2014/chart" uri="{C3380CC4-5D6E-409C-BE32-E72D297353CC}">
              <c16:uniqueId val="{00000007-C898-4C89-9B55-2844BA3CBC4B}"/>
            </c:ext>
          </c:extLst>
        </c:ser>
        <c:dLbls>
          <c:showLegendKey val="0"/>
          <c:showVal val="0"/>
          <c:showCatName val="0"/>
          <c:showSerName val="0"/>
          <c:showPercent val="0"/>
          <c:showBubbleSize val="0"/>
        </c:dLbls>
        <c:gapWidth val="100"/>
        <c:overlap val="100"/>
        <c:axId val="248529512"/>
        <c:axId val="24852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219</c:v>
                </c:pt>
                <c:pt idx="2">
                  <c:v>#N/A</c:v>
                </c:pt>
                <c:pt idx="3">
                  <c:v>#N/A</c:v>
                </c:pt>
                <c:pt idx="4">
                  <c:v>208</c:v>
                </c:pt>
                <c:pt idx="5">
                  <c:v>#N/A</c:v>
                </c:pt>
                <c:pt idx="6">
                  <c:v>#N/A</c:v>
                </c:pt>
                <c:pt idx="7">
                  <c:v>198</c:v>
                </c:pt>
                <c:pt idx="8">
                  <c:v>#N/A</c:v>
                </c:pt>
                <c:pt idx="9">
                  <c:v>#N/A</c:v>
                </c:pt>
                <c:pt idx="10">
                  <c:v>191</c:v>
                </c:pt>
                <c:pt idx="11">
                  <c:v>#N/A</c:v>
                </c:pt>
                <c:pt idx="12">
                  <c:v>#N/A</c:v>
                </c:pt>
                <c:pt idx="13">
                  <c:v>212</c:v>
                </c:pt>
                <c:pt idx="14">
                  <c:v>#N/A</c:v>
                </c:pt>
              </c:numCache>
            </c:numRef>
          </c:val>
          <c:smooth val="0"/>
          <c:extLst xmlns:c16r2="http://schemas.microsoft.com/office/drawing/2015/06/chart">
            <c:ext xmlns:c16="http://schemas.microsoft.com/office/drawing/2014/chart" uri="{C3380CC4-5D6E-409C-BE32-E72D297353CC}">
              <c16:uniqueId val="{00000008-C898-4C89-9B55-2844BA3CBC4B}"/>
            </c:ext>
          </c:extLst>
        </c:ser>
        <c:dLbls>
          <c:showLegendKey val="0"/>
          <c:showVal val="0"/>
          <c:showCatName val="0"/>
          <c:showSerName val="0"/>
          <c:showPercent val="0"/>
          <c:showBubbleSize val="0"/>
        </c:dLbls>
        <c:marker val="1"/>
        <c:smooth val="0"/>
        <c:axId val="248529512"/>
        <c:axId val="248529904"/>
      </c:lineChart>
      <c:catAx>
        <c:axId val="24852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529904"/>
        <c:crosses val="autoZero"/>
        <c:auto val="1"/>
        <c:lblAlgn val="ctr"/>
        <c:lblOffset val="100"/>
        <c:tickLblSkip val="1"/>
        <c:tickMarkSkip val="1"/>
        <c:noMultiLvlLbl val="0"/>
      </c:catAx>
      <c:valAx>
        <c:axId val="24852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2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3832</c:v>
                </c:pt>
                <c:pt idx="5">
                  <c:v>3812</c:v>
                </c:pt>
                <c:pt idx="8">
                  <c:v>3837</c:v>
                </c:pt>
                <c:pt idx="11">
                  <c:v>3661</c:v>
                </c:pt>
                <c:pt idx="14">
                  <c:v>3483</c:v>
                </c:pt>
              </c:numCache>
            </c:numRef>
          </c:val>
          <c:extLst xmlns:c16r2="http://schemas.microsoft.com/office/drawing/2015/06/chart">
            <c:ext xmlns:c16="http://schemas.microsoft.com/office/drawing/2014/chart" uri="{C3380CC4-5D6E-409C-BE32-E72D297353CC}">
              <c16:uniqueId val="{00000000-F3FC-4672-AA89-55D2833A8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35</c:v>
                </c:pt>
                <c:pt idx="11">
                  <c:v>35</c:v>
                </c:pt>
                <c:pt idx="14">
                  <c:v>31</c:v>
                </c:pt>
              </c:numCache>
            </c:numRef>
          </c:val>
          <c:extLst xmlns:c16r2="http://schemas.microsoft.com/office/drawing/2015/06/chart">
            <c:ext xmlns:c16="http://schemas.microsoft.com/office/drawing/2014/chart" uri="{C3380CC4-5D6E-409C-BE32-E72D297353CC}">
              <c16:uniqueId val="{00000001-F3FC-4672-AA89-55D2833A8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2090</c:v>
                </c:pt>
                <c:pt idx="5">
                  <c:v>1866</c:v>
                </c:pt>
                <c:pt idx="8">
                  <c:v>1808</c:v>
                </c:pt>
                <c:pt idx="11">
                  <c:v>1839</c:v>
                </c:pt>
                <c:pt idx="14">
                  <c:v>1794</c:v>
                </c:pt>
              </c:numCache>
            </c:numRef>
          </c:val>
          <c:extLst xmlns:c16r2="http://schemas.microsoft.com/office/drawing/2015/06/chart">
            <c:ext xmlns:c16="http://schemas.microsoft.com/office/drawing/2014/chart" uri="{C3380CC4-5D6E-409C-BE32-E72D297353CC}">
              <c16:uniqueId val="{00000002-F3FC-4672-AA89-55D2833A8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FC-4672-AA89-55D2833A8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FC-4672-AA89-55D2833A8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FC-4672-AA89-55D2833A8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694</c:v>
                </c:pt>
                <c:pt idx="3">
                  <c:v>623</c:v>
                </c:pt>
                <c:pt idx="6">
                  <c:v>568</c:v>
                </c:pt>
                <c:pt idx="9">
                  <c:v>522</c:v>
                </c:pt>
                <c:pt idx="12">
                  <c:v>446</c:v>
                </c:pt>
              </c:numCache>
            </c:numRef>
          </c:val>
          <c:extLst xmlns:c16r2="http://schemas.microsoft.com/office/drawing/2015/06/chart">
            <c:ext xmlns:c16="http://schemas.microsoft.com/office/drawing/2014/chart" uri="{C3380CC4-5D6E-409C-BE32-E72D297353CC}">
              <c16:uniqueId val="{00000006-F3FC-4672-AA89-55D2833A8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c:v>
                </c:pt>
                <c:pt idx="3">
                  <c:v>41</c:v>
                </c:pt>
                <c:pt idx="6">
                  <c:v>44</c:v>
                </c:pt>
                <c:pt idx="9">
                  <c:v>63</c:v>
                </c:pt>
                <c:pt idx="12">
                  <c:v>76</c:v>
                </c:pt>
              </c:numCache>
            </c:numRef>
          </c:val>
          <c:extLst xmlns:c16r2="http://schemas.microsoft.com/office/drawing/2015/06/chart">
            <c:ext xmlns:c16="http://schemas.microsoft.com/office/drawing/2014/chart" uri="{C3380CC4-5D6E-409C-BE32-E72D297353CC}">
              <c16:uniqueId val="{00000007-F3FC-4672-AA89-55D2833A8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1525</c:v>
                </c:pt>
                <c:pt idx="3">
                  <c:v>1520</c:v>
                </c:pt>
                <c:pt idx="6">
                  <c:v>1338</c:v>
                </c:pt>
                <c:pt idx="9">
                  <c:v>1393</c:v>
                </c:pt>
                <c:pt idx="12">
                  <c:v>1322</c:v>
                </c:pt>
              </c:numCache>
            </c:numRef>
          </c:val>
          <c:extLst xmlns:c16r2="http://schemas.microsoft.com/office/drawing/2015/06/chart">
            <c:ext xmlns:c16="http://schemas.microsoft.com/office/drawing/2014/chart" uri="{C3380CC4-5D6E-409C-BE32-E72D297353CC}">
              <c16:uniqueId val="{00000008-F3FC-4672-AA89-55D2833A8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223</c:v>
                </c:pt>
                <c:pt idx="3">
                  <c:v>181</c:v>
                </c:pt>
                <c:pt idx="6">
                  <c:v>143</c:v>
                </c:pt>
                <c:pt idx="9">
                  <c:v>111</c:v>
                </c:pt>
                <c:pt idx="12">
                  <c:v>79</c:v>
                </c:pt>
              </c:numCache>
            </c:numRef>
          </c:val>
          <c:extLst xmlns:c16r2="http://schemas.microsoft.com/office/drawing/2015/06/chart">
            <c:ext xmlns:c16="http://schemas.microsoft.com/office/drawing/2014/chart" uri="{C3380CC4-5D6E-409C-BE32-E72D297353CC}">
              <c16:uniqueId val="{00000009-F3FC-4672-AA89-55D2833A8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3989</c:v>
                </c:pt>
                <c:pt idx="3">
                  <c:v>4001</c:v>
                </c:pt>
                <c:pt idx="6">
                  <c:v>4126</c:v>
                </c:pt>
                <c:pt idx="9">
                  <c:v>3925</c:v>
                </c:pt>
                <c:pt idx="12">
                  <c:v>3785</c:v>
                </c:pt>
              </c:numCache>
            </c:numRef>
          </c:val>
          <c:extLst xmlns:c16r2="http://schemas.microsoft.com/office/drawing/2015/06/chart">
            <c:ext xmlns:c16="http://schemas.microsoft.com/office/drawing/2014/chart" uri="{C3380CC4-5D6E-409C-BE32-E72D297353CC}">
              <c16:uniqueId val="{0000000A-F3FC-4672-AA89-55D2833A8FFE}"/>
            </c:ext>
          </c:extLst>
        </c:ser>
        <c:dLbls>
          <c:showLegendKey val="0"/>
          <c:showVal val="0"/>
          <c:showCatName val="0"/>
          <c:showSerName val="0"/>
          <c:showPercent val="0"/>
          <c:showBubbleSize val="0"/>
        </c:dLbls>
        <c:gapWidth val="100"/>
        <c:overlap val="100"/>
        <c:axId val="248530688"/>
        <c:axId val="248531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552</c:v>
                </c:pt>
                <c:pt idx="2">
                  <c:v>#N/A</c:v>
                </c:pt>
                <c:pt idx="3">
                  <c:v>#N/A</c:v>
                </c:pt>
                <c:pt idx="4">
                  <c:v>688</c:v>
                </c:pt>
                <c:pt idx="5">
                  <c:v>#N/A</c:v>
                </c:pt>
                <c:pt idx="6">
                  <c:v>#N/A</c:v>
                </c:pt>
                <c:pt idx="7">
                  <c:v>539</c:v>
                </c:pt>
                <c:pt idx="8">
                  <c:v>#N/A</c:v>
                </c:pt>
                <c:pt idx="9">
                  <c:v>#N/A</c:v>
                </c:pt>
                <c:pt idx="10">
                  <c:v>478</c:v>
                </c:pt>
                <c:pt idx="11">
                  <c:v>#N/A</c:v>
                </c:pt>
                <c:pt idx="12">
                  <c:v>#N/A</c:v>
                </c:pt>
                <c:pt idx="13">
                  <c:v>401</c:v>
                </c:pt>
                <c:pt idx="14">
                  <c:v>#N/A</c:v>
                </c:pt>
              </c:numCache>
            </c:numRef>
          </c:val>
          <c:smooth val="0"/>
          <c:extLst xmlns:c16r2="http://schemas.microsoft.com/office/drawing/2015/06/chart">
            <c:ext xmlns:c16="http://schemas.microsoft.com/office/drawing/2014/chart" uri="{C3380CC4-5D6E-409C-BE32-E72D297353CC}">
              <c16:uniqueId val="{0000000B-F3FC-4672-AA89-55D2833A8FFE}"/>
            </c:ext>
          </c:extLst>
        </c:ser>
        <c:dLbls>
          <c:showLegendKey val="0"/>
          <c:showVal val="0"/>
          <c:showCatName val="0"/>
          <c:showSerName val="0"/>
          <c:showPercent val="0"/>
          <c:showBubbleSize val="0"/>
        </c:dLbls>
        <c:marker val="1"/>
        <c:smooth val="0"/>
        <c:axId val="248530688"/>
        <c:axId val="248531080"/>
      </c:lineChart>
      <c:catAx>
        <c:axId val="2485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531080"/>
        <c:crosses val="autoZero"/>
        <c:auto val="1"/>
        <c:lblAlgn val="ctr"/>
        <c:lblOffset val="100"/>
        <c:tickLblSkip val="1"/>
        <c:tickMarkSkip val="1"/>
        <c:noMultiLvlLbl val="0"/>
      </c:catAx>
      <c:valAx>
        <c:axId val="248531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1141</c:v>
                </c:pt>
                <c:pt idx="1">
                  <c:v>1031</c:v>
                </c:pt>
                <c:pt idx="2">
                  <c:v>968</c:v>
                </c:pt>
              </c:numCache>
            </c:numRef>
          </c:val>
          <c:extLst xmlns:c16r2="http://schemas.microsoft.com/office/drawing/2015/06/chart">
            <c:ext xmlns:c16="http://schemas.microsoft.com/office/drawing/2014/chart" uri="{C3380CC4-5D6E-409C-BE32-E72D297353CC}">
              <c16:uniqueId val="{00000000-C0CC-4A52-A2C6-19E90A4E2E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c:v>
                </c:pt>
                <c:pt idx="1">
                  <c:v>41</c:v>
                </c:pt>
                <c:pt idx="2">
                  <c:v>41</c:v>
                </c:pt>
              </c:numCache>
            </c:numRef>
          </c:val>
          <c:extLst xmlns:c16r2="http://schemas.microsoft.com/office/drawing/2015/06/chart">
            <c:ext xmlns:c16="http://schemas.microsoft.com/office/drawing/2014/chart" uri="{C3380CC4-5D6E-409C-BE32-E72D297353CC}">
              <c16:uniqueId val="{00000001-C0CC-4A52-A2C6-19E90A4E2E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255</c:v>
                </c:pt>
                <c:pt idx="1">
                  <c:v>322</c:v>
                </c:pt>
                <c:pt idx="2">
                  <c:v>346</c:v>
                </c:pt>
              </c:numCache>
            </c:numRef>
          </c:val>
          <c:extLst xmlns:c16r2="http://schemas.microsoft.com/office/drawing/2015/06/chart">
            <c:ext xmlns:c16="http://schemas.microsoft.com/office/drawing/2014/chart" uri="{C3380CC4-5D6E-409C-BE32-E72D297353CC}">
              <c16:uniqueId val="{00000002-C0CC-4A52-A2C6-19E90A4E2E86}"/>
            </c:ext>
          </c:extLst>
        </c:ser>
        <c:dLbls>
          <c:showLegendKey val="0"/>
          <c:showVal val="0"/>
          <c:showCatName val="0"/>
          <c:showSerName val="0"/>
          <c:showPercent val="0"/>
          <c:showBubbleSize val="0"/>
        </c:dLbls>
        <c:gapWidth val="120"/>
        <c:overlap val="100"/>
        <c:axId val="248532256"/>
        <c:axId val="248532648"/>
      </c:barChart>
      <c:catAx>
        <c:axId val="2485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532648"/>
        <c:crosses val="autoZero"/>
        <c:auto val="1"/>
        <c:lblAlgn val="ctr"/>
        <c:lblOffset val="100"/>
        <c:tickLblSkip val="1"/>
        <c:tickMarkSkip val="1"/>
        <c:noMultiLvlLbl val="0"/>
      </c:catAx>
      <c:valAx>
        <c:axId val="248532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5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82-4C43-9DD0-32E97B70D420}"/>
                </c:ext>
                <c:ext xmlns:c15="http://schemas.microsoft.com/office/drawing/2012/chart" uri="{CE6537A1-D6FC-4f65-9D91-7224C49458BB}">
                  <c15:dlblFieldTable>
                    <c15:dlblFTEntry>
                      <c15:txfldGUID>{7BC6BC4C-BAFC-42C1-A895-1A2F8533F9F4}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82-4C43-9DD0-32E97B70D420}"/>
                </c:ext>
                <c:ext xmlns:c15="http://schemas.microsoft.com/office/drawing/2012/chart" uri="{CE6537A1-D6FC-4f65-9D91-7224C49458BB}">
                  <c15:dlblFieldTable>
                    <c15:dlblFTEntry>
                      <c15:txfldGUID>{BB4FCE88-5724-4351-A568-31248480EF09}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82-4C43-9DD0-32E97B70D420}"/>
                </c:ext>
                <c:ext xmlns:c15="http://schemas.microsoft.com/office/drawing/2012/chart" uri="{CE6537A1-D6FC-4f65-9D91-7224C49458BB}">
                  <c15:dlblFieldTable>
                    <c15:dlblFTEntry>
                      <c15:txfldGUID>{4B31022A-6D04-4119-BE41-830C897C8940}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82-4C43-9DD0-32E97B70D420}"/>
                </c:ext>
                <c:ext xmlns:c15="http://schemas.microsoft.com/office/drawing/2012/chart" uri="{CE6537A1-D6FC-4f65-9D91-7224C49458BB}">
                  <c15:dlblFieldTable>
                    <c15:dlblFTEntry>
                      <c15:txfldGUID>{6C16E25F-00D8-458E-991C-548CA05F6953}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82-4C43-9DD0-32E97B70D420}"/>
                </c:ext>
                <c:ext xmlns:c15="http://schemas.microsoft.com/office/drawing/2012/chart" uri="{CE6537A1-D6FC-4f65-9D91-7224C49458BB}">
                  <c15:dlblFieldTable>
                    <c15:dlblFTEntry>
                      <c15:txfldGUID>{ED585DD6-9480-40A5-A0FB-41E97B5FB703}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82-4C43-9DD0-32E97B70D420}"/>
                </c:ext>
                <c:ext xmlns:c15="http://schemas.microsoft.com/office/drawing/2012/chart" uri="{CE6537A1-D6FC-4f65-9D91-7224C49458BB}">
                  <c15:dlblFieldTable>
                    <c15:dlblFTEntry>
                      <c15:txfldGUID>{1A97B759-D013-450E-B94C-A94CA622516B}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82-4C43-9DD0-32E97B70D420}"/>
                </c:ext>
                <c:ext xmlns:c15="http://schemas.microsoft.com/office/drawing/2012/chart" uri="{CE6537A1-D6FC-4f65-9D91-7224C49458BB}">
                  <c15:dlblFieldTable>
                    <c15:dlblFTEntry>
                      <c15:txfldGUID>{75E9168C-234F-47A5-9C3D-51BB59292357}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82-4C43-9DD0-32E97B70D420}"/>
                </c:ext>
                <c:ext xmlns:c15="http://schemas.microsoft.com/office/drawing/2012/chart" uri="{CE6537A1-D6FC-4f65-9D91-7224C49458BB}">
                  <c15:dlblFieldTable>
                    <c15:dlblFTEntry>
                      <c15:txfldGUID>{CCBC0173-5ED7-4A70-A84E-8E286DFC8958}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82-4C43-9DD0-32E97B70D420}"/>
                </c:ext>
                <c:ext xmlns:c15="http://schemas.microsoft.com/office/drawing/2012/chart" uri="{CE6537A1-D6FC-4f65-9D91-7224C49458BB}">
                  <c15:dlblFieldTable>
                    <c15:dlblFTEntry>
                      <c15:txfldGUID>{257D0060-34EE-4CB2-A250-95F7F2C8A075}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482-4C43-9DD0-32E97B70D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82-4C43-9DD0-32E97B70D420}"/>
                </c:ext>
                <c:ext xmlns:c15="http://schemas.microsoft.com/office/drawing/2012/chart" uri="{CE6537A1-D6FC-4f65-9D91-7224C49458BB}">
                  <c15:dlblFieldTable>
                    <c15:dlblFTEntry>
                      <c15:txfldGUID>{992D78B9-5619-4463-A742-247039B96CF0}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82-4C43-9DD0-32E97B70D420}"/>
                </c:ext>
                <c:ext xmlns:c15="http://schemas.microsoft.com/office/drawing/2012/chart" uri="{CE6537A1-D6FC-4f65-9D91-7224C49458BB}">
                  <c15:dlblFieldTable>
                    <c15:dlblFTEntry>
                      <c15:txfldGUID>{67DC2FA4-69B4-49B8-998B-26FBF32B3FC4}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82-4C43-9DD0-32E97B70D420}"/>
                </c:ext>
                <c:ext xmlns:c15="http://schemas.microsoft.com/office/drawing/2012/chart" uri="{CE6537A1-D6FC-4f65-9D91-7224C49458BB}">
                  <c15:dlblFieldTable>
                    <c15:dlblFTEntry>
                      <c15:txfldGUID>{5A362385-0B88-4CFE-AC5B-A9CAAB4C9306}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82-4C43-9DD0-32E97B70D420}"/>
                </c:ext>
                <c:ext xmlns:c15="http://schemas.microsoft.com/office/drawing/2012/chart" uri="{CE6537A1-D6FC-4f65-9D91-7224C49458BB}">
                  <c15:dlblFieldTable>
                    <c15:dlblFTEntry>
                      <c15:txfldGUID>{DF11F4B6-A771-45B5-A648-61A01BA5CC91}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82-4C43-9DD0-32E97B70D420}"/>
                </c:ext>
                <c:ext xmlns:c15="http://schemas.microsoft.com/office/drawing/2012/chart" uri="{CE6537A1-D6FC-4f65-9D91-7224C49458BB}">
                  <c15:dlblFieldTable>
                    <c15:dlblFTEntry>
                      <c15:txfldGUID>{97319F42-477B-46F2-8CAF-9F67A473E5DB}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82-4C43-9DD0-32E97B70D420}"/>
                </c:ext>
                <c:ext xmlns:c15="http://schemas.microsoft.com/office/drawing/2012/chart" uri="{CE6537A1-D6FC-4f65-9D91-7224C49458BB}">
                  <c15:dlblFieldTable>
                    <c15:dlblFTEntry>
                      <c15:txfldGUID>{217C9DBC-702D-4D07-B33F-6F546125C34D}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82-4C43-9DD0-32E97B70D420}"/>
                </c:ext>
                <c:ext xmlns:c15="http://schemas.microsoft.com/office/drawing/2012/chart" uri="{CE6537A1-D6FC-4f65-9D91-7224C49458BB}">
                  <c15:dlblFieldTable>
                    <c15:dlblFTEntry>
                      <c15:txfldGUID>{216A872C-1DE0-4F65-AC03-09EC080E42BF}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82-4C43-9DD0-32E97B70D420}"/>
                </c:ext>
                <c:ext xmlns:c15="http://schemas.microsoft.com/office/drawing/2012/chart" uri="{CE6537A1-D6FC-4f65-9D91-7224C49458BB}">
                  <c15:dlblFieldTable>
                    <c15:dlblFTEntry>
                      <c15:txfldGUID>{649F654B-D969-4839-A674-1E7377F922D3}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82-4C43-9DD0-32E97B70D420}"/>
                </c:ext>
                <c:ext xmlns:c15="http://schemas.microsoft.com/office/drawing/2012/chart" uri="{CE6537A1-D6FC-4f65-9D91-7224C49458BB}">
                  <c15:dlblFieldTable>
                    <c15:dlblFTEntry>
                      <c15:txfldGUID>{6014DD2B-12DF-475F-8466-A40E6B3653ED}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D482-4C43-9DD0-32E97B70D420}"/>
            </c:ext>
          </c:extLst>
        </c:ser>
        <c:dLbls>
          <c:showLegendKey val="0"/>
          <c:showVal val="1"/>
          <c:showCatName val="0"/>
          <c:showSerName val="0"/>
          <c:showPercent val="0"/>
          <c:showBubbleSize val="0"/>
        </c:dLbls>
        <c:axId val="305574776"/>
        <c:axId val="305575168"/>
      </c:scatterChart>
      <c:valAx>
        <c:axId val="305574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575168"/>
        <c:crosses val="autoZero"/>
        <c:crossBetween val="midCat"/>
      </c:valAx>
      <c:valAx>
        <c:axId val="305575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574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077121182881667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AE-4602-A332-8DCD1CE5EE19}"/>
                </c:ext>
                <c:ext xmlns:c15="http://schemas.microsoft.com/office/drawing/2012/chart" uri="{CE6537A1-D6FC-4f65-9D91-7224C49458BB}">
                  <c15:layout/>
                  <c15:dlblFieldTable>
                    <c15:dlblFTEntry>
                      <c15:txfldGUID>{05891BE3-98C2-4D31-B0E5-A4A5184EE0DD}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AE-4602-A332-8DCD1CE5EE19}"/>
                </c:ext>
                <c:ext xmlns:c15="http://schemas.microsoft.com/office/drawing/2012/chart" uri="{CE6537A1-D6FC-4f65-9D91-7224C49458BB}">
                  <c15:dlblFieldTable>
                    <c15:dlblFTEntry>
                      <c15:txfldGUID>{752B8122-6B47-4F2C-BC38-105598DE1150}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AE-4602-A332-8DCD1CE5EE19}"/>
                </c:ext>
                <c:ext xmlns:c15="http://schemas.microsoft.com/office/drawing/2012/chart" uri="{CE6537A1-D6FC-4f65-9D91-7224C49458BB}">
                  <c15:dlblFieldTable>
                    <c15:dlblFTEntry>
                      <c15:txfldGUID>{7DAD7699-0467-46C5-B913-8C56BB474930}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AE-4602-A332-8DCD1CE5EE19}"/>
                </c:ext>
                <c:ext xmlns:c15="http://schemas.microsoft.com/office/drawing/2012/chart" uri="{CE6537A1-D6FC-4f65-9D91-7224C49458BB}">
                  <c15:dlblFieldTable>
                    <c15:dlblFTEntry>
                      <c15:txfldGUID>{1C97F790-84BC-4EAC-8C0C-EBEE84ED50A8}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AE-4602-A332-8DCD1CE5EE19}"/>
                </c:ext>
                <c:ext xmlns:c15="http://schemas.microsoft.com/office/drawing/2012/chart" uri="{CE6537A1-D6FC-4f65-9D91-7224C49458BB}">
                  <c15:dlblFieldTable>
                    <c15:dlblFTEntry>
                      <c15:txfldGUID>{58AE3D73-E8EB-48E6-956A-2C6863AECD85}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AE-4602-A332-8DCD1CE5EE19}"/>
                </c:ext>
                <c:ext xmlns:c15="http://schemas.microsoft.com/office/drawing/2012/chart" uri="{CE6537A1-D6FC-4f65-9D91-7224C49458BB}">
                  <c15:layout/>
                  <c15:dlblFieldTable>
                    <c15:dlblFTEntry>
                      <c15:txfldGUID>{D18F42F2-8622-40B2-9433-F54F033441FC}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AE-4602-A332-8DCD1CE5EE19}"/>
                </c:ext>
                <c:ext xmlns:c15="http://schemas.microsoft.com/office/drawing/2012/chart" uri="{CE6537A1-D6FC-4f65-9D91-7224C49458BB}">
                  <c15:layout/>
                  <c15:dlblFieldTable>
                    <c15:dlblFTEntry>
                      <c15:txfldGUID>{2A817D67-7C81-4A2E-9187-9EB12C3A41AB}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AE-4602-A332-8DCD1CE5EE19}"/>
                </c:ext>
                <c:ext xmlns:c15="http://schemas.microsoft.com/office/drawing/2012/chart" uri="{CE6537A1-D6FC-4f65-9D91-7224C49458BB}">
                  <c15:layout/>
                  <c15:dlblFieldTable>
                    <c15:dlblFTEntry>
                      <c15:txfldGUID>{DAB5C241-E113-41B2-8798-11957049876F}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AE-4602-A332-8DCD1CE5EE19}"/>
                </c:ext>
                <c:ext xmlns:c15="http://schemas.microsoft.com/office/drawing/2012/chart" uri="{CE6537A1-D6FC-4f65-9D91-7224C49458BB}">
                  <c15:layout/>
                  <c15:dlblFieldTable>
                    <c15:dlblFTEntry>
                      <c15:txfldGUID>{EB19D8C8-66F0-403C-AEE7-D5B61E6FA092}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9.6999999999999993</c:v>
                </c:pt>
                <c:pt idx="16">
                  <c:v>8.9</c:v>
                </c:pt>
                <c:pt idx="24">
                  <c:v>8.5</c:v>
                </c:pt>
                <c:pt idx="32">
                  <c:v>8.6</c:v>
                </c:pt>
              </c:numCache>
            </c:numRef>
          </c:xVal>
          <c:yVal>
            <c:numRef>
              <c:f>公会計指標分析・財政指標組合せ分析表!$BP$73:$DC$73</c:f>
              <c:numCache>
                <c:formatCode>#,##0.0;"▲ "#,##0.0</c:formatCode>
                <c:ptCount val="40"/>
                <c:pt idx="0">
                  <c:v>23.7</c:v>
                </c:pt>
                <c:pt idx="8">
                  <c:v>30.3</c:v>
                </c:pt>
                <c:pt idx="16">
                  <c:v>22.6</c:v>
                </c:pt>
                <c:pt idx="24">
                  <c:v>20.5</c:v>
                </c:pt>
                <c:pt idx="32">
                  <c:v>17.600000000000001</c:v>
                </c:pt>
              </c:numCache>
            </c:numRef>
          </c:yVal>
          <c:smooth val="0"/>
          <c:extLst xmlns:c16r2="http://schemas.microsoft.com/office/drawing/2015/06/chart">
            <c:ext xmlns:c16="http://schemas.microsoft.com/office/drawing/2014/chart" uri="{C3380CC4-5D6E-409C-BE32-E72D297353CC}">
              <c16:uniqueId val="{00000009-3DAE-4602-A332-8DCD1CE5EE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AE-4602-A332-8DCD1CE5EE19}"/>
                </c:ext>
                <c:ext xmlns:c15="http://schemas.microsoft.com/office/drawing/2012/chart" uri="{CE6537A1-D6FC-4f65-9D91-7224C49458BB}">
                  <c15:layout/>
                  <c15:dlblFieldTable>
                    <c15:dlblFTEntry>
                      <c15:txfldGUID>{0A9773F9-D989-4D1A-B275-6C8AFF657E94}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AE-4602-A332-8DCD1CE5EE19}"/>
                </c:ext>
                <c:ext xmlns:c15="http://schemas.microsoft.com/office/drawing/2012/chart" uri="{CE6537A1-D6FC-4f65-9D91-7224C49458BB}">
                  <c15:dlblFieldTable>
                    <c15:dlblFTEntry>
                      <c15:txfldGUID>{C884AAEB-4782-4C49-A492-F68F3A369402}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AE-4602-A332-8DCD1CE5EE19}"/>
                </c:ext>
                <c:ext xmlns:c15="http://schemas.microsoft.com/office/drawing/2012/chart" uri="{CE6537A1-D6FC-4f65-9D91-7224C49458BB}">
                  <c15:dlblFieldTable>
                    <c15:dlblFTEntry>
                      <c15:txfldGUID>{6D01C515-0A09-4D95-BE55-412026C040F5}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AE-4602-A332-8DCD1CE5EE19}"/>
                </c:ext>
                <c:ext xmlns:c15="http://schemas.microsoft.com/office/drawing/2012/chart" uri="{CE6537A1-D6FC-4f65-9D91-7224C49458BB}">
                  <c15:dlblFieldTable>
                    <c15:dlblFTEntry>
                      <c15:txfldGUID>{AF254629-104F-4DAC-91D4-5B6704010350}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AE-4602-A332-8DCD1CE5EE19}"/>
                </c:ext>
                <c:ext xmlns:c15="http://schemas.microsoft.com/office/drawing/2012/chart" uri="{CE6537A1-D6FC-4f65-9D91-7224C49458BB}">
                  <c15:dlblFieldTable>
                    <c15:dlblFTEntry>
                      <c15:txfldGUID>{DEEF1F11-CB45-4BA0-B7AE-6B58E0EF3987}</c15:txfldGUID>
                      <c15:f>#REF!</c15:f>
                      <c15:dlblFieldTableCache>
                        <c:ptCount val="1"/>
                        <c:pt idx="0">
                          <c:v>#REF!</c:v>
                        </c:pt>
                      </c15:dlblFieldTableCache>
                    </c15:dlblFTEntry>
                  </c15:dlblFieldTable>
                  <c15:showDataLabelsRange val="0"/>
                </c:ext>
              </c:extLst>
            </c:dLbl>
            <c:dLbl>
              <c:idx val="8"/>
              <c:layout>
                <c:manualLayout>
                  <c:x val="-3.231886205533973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AE-4602-A332-8DCD1CE5EE19}"/>
                </c:ext>
                <c:ext xmlns:c15="http://schemas.microsoft.com/office/drawing/2012/chart" uri="{CE6537A1-D6FC-4f65-9D91-7224C49458BB}">
                  <c15:layout/>
                  <c15:dlblFieldTable>
                    <c15:dlblFTEntry>
                      <c15:txfldGUID>{DC1F4CAD-91B4-46FB-9C5D-A1F639154848}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AE-4602-A332-8DCD1CE5EE19}"/>
                </c:ext>
                <c:ext xmlns:c15="http://schemas.microsoft.com/office/drawing/2012/chart" uri="{CE6537A1-D6FC-4f65-9D91-7224C49458BB}">
                  <c15:layout/>
                  <c15:dlblFieldTable>
                    <c15:dlblFTEntry>
                      <c15:txfldGUID>{3551B587-3AEB-4323-9F2A-65CB3802277A}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AE-4602-A332-8DCD1CE5EE19}"/>
                </c:ext>
                <c:ext xmlns:c15="http://schemas.microsoft.com/office/drawing/2012/chart" uri="{CE6537A1-D6FC-4f65-9D91-7224C49458BB}">
                  <c15:layout/>
                  <c15:dlblFieldTable>
                    <c15:dlblFTEntry>
                      <c15:txfldGUID>{2F50581E-4B31-4539-BB06-CA7064BED8FB}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AE-4602-A332-8DCD1CE5EE19}"/>
                </c:ext>
                <c:ext xmlns:c15="http://schemas.microsoft.com/office/drawing/2012/chart" uri="{CE6537A1-D6FC-4f65-9D91-7224C49458BB}">
                  <c15:layout/>
                  <c15:dlblFieldTable>
                    <c15:dlblFTEntry>
                      <c15:txfldGUID>{B800B0DB-88D3-4B3C-8353-B69740EE8F2E}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DAE-4602-A332-8DCD1CE5EE19}"/>
            </c:ext>
          </c:extLst>
        </c:ser>
        <c:dLbls>
          <c:showLegendKey val="0"/>
          <c:showVal val="1"/>
          <c:showCatName val="0"/>
          <c:showSerName val="0"/>
          <c:showPercent val="0"/>
          <c:showBubbleSize val="0"/>
        </c:dLbls>
        <c:axId val="305575952"/>
        <c:axId val="305576344"/>
      </c:scatterChart>
      <c:valAx>
        <c:axId val="305575952"/>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576344"/>
        <c:crosses val="autoZero"/>
        <c:crossBetween val="midCat"/>
      </c:valAx>
      <c:valAx>
        <c:axId val="305576344"/>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57595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臨時財政対策債等の元金償還が開始しているが、過疎対策事業債等の償還終了に伴い、昨年度より微減している。</a:t>
          </a:r>
        </a:p>
        <a:p>
          <a:r>
            <a:rPr kumimoji="1" lang="ja-JP" altLang="en-US" sz="1400">
              <a:latin typeface="ＭＳ ゴシック" pitchFamily="49" charset="-128"/>
              <a:ea typeface="ＭＳ ゴシック" pitchFamily="49" charset="-128"/>
            </a:rPr>
            <a:t>債務負担行為に基づく支出においては、減少傾向にあり、今後も減少する見込みである。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一般会計等に係る地方債の現在高については、臨時財政対策債、辺地対策事業債等の借入はあるものの、過疎対策事業債等の償還終了に伴い減少している。</a:t>
          </a:r>
        </a:p>
        <a:p>
          <a:r>
            <a:rPr kumimoji="1" lang="ja-JP" altLang="en-US" sz="1400">
              <a:latin typeface="ＭＳ ゴシック" pitchFamily="49" charset="-128"/>
              <a:ea typeface="ＭＳ ゴシック" pitchFamily="49" charset="-128"/>
            </a:rPr>
            <a:t>債務負担行為に基づく支出予定額は、今後減少していく見込みである。</a:t>
          </a:r>
        </a:p>
        <a:p>
          <a:r>
            <a:rPr kumimoji="1" lang="ja-JP" altLang="en-US" sz="1400">
              <a:latin typeface="ＭＳ ゴシック" pitchFamily="49" charset="-128"/>
              <a:ea typeface="ＭＳ ゴシック" pitchFamily="49" charset="-128"/>
            </a:rPr>
            <a:t>充当可能基金については、公共施設整備基金等への積立はあるものの、財政調整基金の取り崩し、東日本大震災復興基金の取り崩し、がんばれ天栄応援基金の取り崩し等により減少している。</a:t>
          </a:r>
        </a:p>
        <a:p>
          <a:r>
            <a:rPr kumimoji="1" lang="ja-JP" altLang="en-US" sz="1400">
              <a:latin typeface="ＭＳ ゴシック" pitchFamily="49" charset="-128"/>
              <a:ea typeface="ＭＳ ゴシック" pitchFamily="49" charset="-128"/>
            </a:rPr>
            <a:t>基準財政需要額の算入見込額については、村債充当事業の選別化を行っており、概ね地方債の現在高に比例している。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今後の公共施設の長寿命化や整備に係る「公共施設整備基金」に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千円の積立、ふるさと納税に係る寄附金を「がんばれ天栄応援基金」に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千円の積立等はあるものの、特別養護老人ホーム拡張整備のため「地域福祉基金」の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1,354,415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今後、公共施設の長寿命化や整備が見込まれるため「公共施設整備基金」への積立額の増加を予定している。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基金基金、③こども未来基金：次代を担うこどもたちの健やかな成長と豊かな心を育む社会の実現のための基金、④東日本大震災復興基金：東日本大震災からの復興に向けて、住民生活の安定や地域経済の振興を図るための基金、⑤除雪車整備基金：除雪車整備事業のための基金、⑥人材育成基金：本村を担う人材を育成するための基金、⑦地域福祉基金：地域における福祉活動の促進を図るための基金、⑧ふるさと水と土保全基金：中山間地域における土地改良施設の機能を適正に発揮させ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①公共施設整備基金：今後の公共施設の長寿命化や整備のため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千円の積立により増加、②がんばれ天栄応援基金：通園バス委託等への取り崩し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千円はあるものの、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千円の積立により増加、③こども未来基金：こども未来応援事業等への取り崩し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千円はあるものの、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千円の積立により増加、④東日本大震災復興基金：災害備蓄用資材等への取り崩し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千円により減少、⑤除雪車整備基金：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千円の積立により増加、⑥人材育成基金：本村の地域医療を担う学生への取り崩し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千円により減少、⑦地域福祉基金：特別養護老人ホーム拡張整備への取り崩し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千円により減少、⑧ふるさと水と土保全基金：基金利子分のみ増加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東日本大震災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年度までに全て取り崩し予定。⑤除雪車整備基金：平成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除雪車整備のため取り崩し予定。⑥人材育成基金：充当可能な事業へ適宜、取り崩し予定。⑦地域福祉基金：充当可能な事業へ適宜、取り崩し予定。⑧ふるさと水と土保全基金：充当可能な事業へ適宜、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条の規定により純剰余金の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千円を積立ているが、補助事業等に該当にならない投資的経費等へ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現在のところ計画的な積立の予定はないが、今後の地方債償還の動向を踏まえていく。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は、辺地対策事業債等の借入はあるものの、過疎対策事業債等の償還終了に伴い減少し、須賀川地方保健環境組合へのごみ処理施設建設に伴う地方債の償還に係る負担金は増加したが、将来負担額は減少傾向にある。職員数は定員適正化計画における削減目標は達成しているものの、本村の地理的要因により類似団体平均を若干上回っているが、債務償還可能年数は、類似団体平均を下回ってい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7" name="直線コネクタ 76"/>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0"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1" name="直線コネクタ 80"/>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2"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3" name="フローチャート: 判断 82"/>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89" name="楕円 88"/>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90"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山間地であることや立地企業が少ないことに加えて、固定資産税、法人村民税などの税収は復興需要により一時的に増加しているが、類似団体と比して低く、財政力指数が</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経常経費の更なる圧縮等による歳出削減と、徴収の体制を強化し滞納額の縮減による税収の増加を図り、財政基準の強化に努める。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平成１７年度から実施している「行財政改革大綱」及び「財政中期計画（平成１６年度策定）」に基づく経常経費のシーリング設定を行っているが、</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項目別では、人件費が新規採用の増、給与改定等に伴い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ポイントの増、物件費が幼稚園通園バスの開始等に伴い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ポイントの増、補助費等が一部事務組合への経常的負担金の減等により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今後も、各計画に即した経常経費の抑制や、村債充当事業の選別実施による村債発行額の抑制に努め、財政構造の弾力性に努める。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91229</xdr:rowOff>
    </xdr:from>
    <xdr:to>
      <xdr:col>23</xdr:col>
      <xdr:colOff>133350</xdr:colOff>
      <xdr:row>61</xdr:row>
      <xdr:rowOff>163619</xdr:rowOff>
    </xdr:to>
    <xdr:cxnSp macro="">
      <xdr:nvCxnSpPr>
        <xdr:cNvPr id="133" name="直線コネクタ 132"/>
        <xdr:cNvCxnSpPr/>
      </xdr:nvCxnSpPr>
      <xdr:spPr>
        <a:xfrm>
          <a:off x="4114800" y="1054967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91229</xdr:rowOff>
    </xdr:to>
    <xdr:cxnSp macro="">
      <xdr:nvCxnSpPr>
        <xdr:cNvPr id="136" name="直線コネクタ 135"/>
        <xdr:cNvCxnSpPr/>
      </xdr:nvCxnSpPr>
      <xdr:spPr>
        <a:xfrm>
          <a:off x="3225800" y="1046522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87206</xdr:rowOff>
    </xdr:to>
    <xdr:cxnSp macro="">
      <xdr:nvCxnSpPr>
        <xdr:cNvPr id="139" name="直線コネクタ 138"/>
        <xdr:cNvCxnSpPr/>
      </xdr:nvCxnSpPr>
      <xdr:spPr>
        <a:xfrm flipV="1">
          <a:off x="2336800" y="104652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87206</xdr:rowOff>
    </xdr:to>
    <xdr:cxnSp macro="">
      <xdr:nvCxnSpPr>
        <xdr:cNvPr id="142" name="直線コネクタ 141"/>
        <xdr:cNvCxnSpPr/>
      </xdr:nvCxnSpPr>
      <xdr:spPr>
        <a:xfrm>
          <a:off x="1447800" y="103445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2" name="楕円 151"/>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129346</xdr:rowOff>
    </xdr:from>
    <xdr:ext cx="762000" cy="259045"/>
    <xdr:sp macro="" textlink="">
      <xdr:nvSpPr>
        <xdr:cNvPr id="153"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40429</xdr:rowOff>
    </xdr:from>
    <xdr:to>
      <xdr:col>19</xdr:col>
      <xdr:colOff>184150</xdr:colOff>
      <xdr:row>61</xdr:row>
      <xdr:rowOff>142029</xdr:rowOff>
    </xdr:to>
    <xdr:sp macro="" textlink="">
      <xdr:nvSpPr>
        <xdr:cNvPr id="154" name="楕円 153"/>
        <xdr:cNvSpPr/>
      </xdr:nvSpPr>
      <xdr:spPr>
        <a:xfrm>
          <a:off x="4064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152206</xdr:rowOff>
    </xdr:from>
    <xdr:ext cx="736600" cy="259045"/>
    <xdr:sp macro="" textlink="">
      <xdr:nvSpPr>
        <xdr:cNvPr id="155" name="テキスト ボックス 154"/>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6" name="楕円 155"/>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7" name="テキスト ボックス 156"/>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8" name="楕円 157"/>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9" name="テキスト ボックス 158"/>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60" name="楕円 159"/>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61" name="テキスト ボックス 160"/>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は、東日本大震災の影響による地区除染委託費、除染土壌等仮置場設置工事設計委託費等に伴う物件費が昨年度と比較して減少しているものの、依然として高い状況にあるためである。今後は、原子力災害に伴う復興を進め、物件費の抑制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105445</xdr:rowOff>
    </xdr:from>
    <xdr:to>
      <xdr:col>23</xdr:col>
      <xdr:colOff>133350</xdr:colOff>
      <xdr:row>87</xdr:row>
      <xdr:rowOff>149495</xdr:rowOff>
    </xdr:to>
    <xdr:cxnSp macro="">
      <xdr:nvCxnSpPr>
        <xdr:cNvPr id="198" name="直線コネクタ 197"/>
        <xdr:cNvCxnSpPr/>
      </xdr:nvCxnSpPr>
      <xdr:spPr>
        <a:xfrm flipV="1">
          <a:off x="4114800" y="14335795"/>
          <a:ext cx="838200" cy="7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149495</xdr:rowOff>
    </xdr:from>
    <xdr:to>
      <xdr:col>19</xdr:col>
      <xdr:colOff>133350</xdr:colOff>
      <xdr:row>89</xdr:row>
      <xdr:rowOff>158638</xdr:rowOff>
    </xdr:to>
    <xdr:cxnSp macro="">
      <xdr:nvCxnSpPr>
        <xdr:cNvPr id="201" name="直線コネクタ 200"/>
        <xdr:cNvCxnSpPr/>
      </xdr:nvCxnSpPr>
      <xdr:spPr>
        <a:xfrm flipV="1">
          <a:off x="3225800" y="15065645"/>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35302</xdr:rowOff>
    </xdr:from>
    <xdr:to>
      <xdr:col>15</xdr:col>
      <xdr:colOff>82550</xdr:colOff>
      <xdr:row>89</xdr:row>
      <xdr:rowOff>158638</xdr:rowOff>
    </xdr:to>
    <xdr:cxnSp macro="">
      <xdr:nvCxnSpPr>
        <xdr:cNvPr id="204" name="直線コネクタ 203"/>
        <xdr:cNvCxnSpPr/>
      </xdr:nvCxnSpPr>
      <xdr:spPr>
        <a:xfrm>
          <a:off x="2336800" y="14951452"/>
          <a:ext cx="889000" cy="4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59795</xdr:rowOff>
    </xdr:from>
    <xdr:to>
      <xdr:col>11</xdr:col>
      <xdr:colOff>31750</xdr:colOff>
      <xdr:row>87</xdr:row>
      <xdr:rowOff>35302</xdr:rowOff>
    </xdr:to>
    <xdr:cxnSp macro="">
      <xdr:nvCxnSpPr>
        <xdr:cNvPr id="207" name="直線コネクタ 206"/>
        <xdr:cNvCxnSpPr/>
      </xdr:nvCxnSpPr>
      <xdr:spPr>
        <a:xfrm>
          <a:off x="1447800" y="14461595"/>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54645</xdr:rowOff>
    </xdr:from>
    <xdr:to>
      <xdr:col>23</xdr:col>
      <xdr:colOff>184150</xdr:colOff>
      <xdr:row>83</xdr:row>
      <xdr:rowOff>156245</xdr:rowOff>
    </xdr:to>
    <xdr:sp macro="" textlink="">
      <xdr:nvSpPr>
        <xdr:cNvPr id="217" name="楕円 216"/>
        <xdr:cNvSpPr/>
      </xdr:nvSpPr>
      <xdr:spPr>
        <a:xfrm>
          <a:off x="4902200" y="142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26722</xdr:rowOff>
    </xdr:from>
    <xdr:ext cx="762000" cy="259045"/>
    <xdr:sp macro="" textlink="">
      <xdr:nvSpPr>
        <xdr:cNvPr id="218" name="人件費・物件費等の状況該当値テキスト"/>
        <xdr:cNvSpPr txBox="1"/>
      </xdr:nvSpPr>
      <xdr:spPr>
        <a:xfrm>
          <a:off x="5041900" y="1425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98695</xdr:rowOff>
    </xdr:from>
    <xdr:to>
      <xdr:col>19</xdr:col>
      <xdr:colOff>184150</xdr:colOff>
      <xdr:row>88</xdr:row>
      <xdr:rowOff>28845</xdr:rowOff>
    </xdr:to>
    <xdr:sp macro="" textlink="">
      <xdr:nvSpPr>
        <xdr:cNvPr id="219" name="楕円 218"/>
        <xdr:cNvSpPr/>
      </xdr:nvSpPr>
      <xdr:spPr>
        <a:xfrm>
          <a:off x="4064000" y="15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13622</xdr:rowOff>
    </xdr:from>
    <xdr:ext cx="736600" cy="259045"/>
    <xdr:sp macro="" textlink="">
      <xdr:nvSpPr>
        <xdr:cNvPr id="220" name="テキスト ボックス 219"/>
        <xdr:cNvSpPr txBox="1"/>
      </xdr:nvSpPr>
      <xdr:spPr>
        <a:xfrm>
          <a:off x="3733800" y="1510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107838</xdr:rowOff>
    </xdr:from>
    <xdr:to>
      <xdr:col>15</xdr:col>
      <xdr:colOff>133350</xdr:colOff>
      <xdr:row>90</xdr:row>
      <xdr:rowOff>37988</xdr:rowOff>
    </xdr:to>
    <xdr:sp macro="" textlink="">
      <xdr:nvSpPr>
        <xdr:cNvPr id="221" name="楕円 220"/>
        <xdr:cNvSpPr/>
      </xdr:nvSpPr>
      <xdr:spPr>
        <a:xfrm>
          <a:off x="3175000" y="153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22765</xdr:rowOff>
    </xdr:from>
    <xdr:ext cx="762000" cy="259045"/>
    <xdr:sp macro="" textlink="">
      <xdr:nvSpPr>
        <xdr:cNvPr id="222" name="テキスト ボックス 221"/>
        <xdr:cNvSpPr txBox="1"/>
      </xdr:nvSpPr>
      <xdr:spPr>
        <a:xfrm>
          <a:off x="2844800" y="154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155952</xdr:rowOff>
    </xdr:from>
    <xdr:to>
      <xdr:col>11</xdr:col>
      <xdr:colOff>82550</xdr:colOff>
      <xdr:row>87</xdr:row>
      <xdr:rowOff>86102</xdr:rowOff>
    </xdr:to>
    <xdr:sp macro="" textlink="">
      <xdr:nvSpPr>
        <xdr:cNvPr id="223" name="楕円 222"/>
        <xdr:cNvSpPr/>
      </xdr:nvSpPr>
      <xdr:spPr>
        <a:xfrm>
          <a:off x="2286000" y="149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70879</xdr:rowOff>
    </xdr:from>
    <xdr:ext cx="762000" cy="259045"/>
    <xdr:sp macro="" textlink="">
      <xdr:nvSpPr>
        <xdr:cNvPr id="224" name="テキスト ボックス 223"/>
        <xdr:cNvSpPr txBox="1"/>
      </xdr:nvSpPr>
      <xdr:spPr>
        <a:xfrm>
          <a:off x="1955800" y="1498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8995</xdr:rowOff>
    </xdr:from>
    <xdr:to>
      <xdr:col>7</xdr:col>
      <xdr:colOff>31750</xdr:colOff>
      <xdr:row>84</xdr:row>
      <xdr:rowOff>110595</xdr:rowOff>
    </xdr:to>
    <xdr:sp macro="" textlink="">
      <xdr:nvSpPr>
        <xdr:cNvPr id="225" name="楕円 224"/>
        <xdr:cNvSpPr/>
      </xdr:nvSpPr>
      <xdr:spPr>
        <a:xfrm>
          <a:off x="1397000" y="14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95372</xdr:rowOff>
    </xdr:from>
    <xdr:ext cx="762000" cy="259045"/>
    <xdr:sp macro="" textlink="">
      <xdr:nvSpPr>
        <xdr:cNvPr id="226" name="テキスト ボックス 225"/>
        <xdr:cNvSpPr txBox="1"/>
      </xdr:nvSpPr>
      <xdr:spPr>
        <a:xfrm>
          <a:off x="1066800" y="144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給与体系の見直しの遅れや、職員年齢構成のばらつき等により類似団体の平均を上回っている。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歳以上の職員の昇給停止や、組織の見直し等を適宜実施し、給与の適正化に努める。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62" name="直線コネクタ 261"/>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35379</xdr:rowOff>
    </xdr:to>
    <xdr:cxnSp macro="">
      <xdr:nvCxnSpPr>
        <xdr:cNvPr id="265" name="直線コネクタ 264"/>
        <xdr:cNvCxnSpPr/>
      </xdr:nvCxnSpPr>
      <xdr:spPr>
        <a:xfrm>
          <a:off x="15290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160866</xdr:rowOff>
    </xdr:to>
    <xdr:cxnSp macro="">
      <xdr:nvCxnSpPr>
        <xdr:cNvPr id="268" name="直線コネクタ 267"/>
        <xdr:cNvCxnSpPr/>
      </xdr:nvCxnSpPr>
      <xdr:spPr>
        <a:xfrm>
          <a:off x="14401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136979</xdr:rowOff>
    </xdr:to>
    <xdr:cxnSp macro="">
      <xdr:nvCxnSpPr>
        <xdr:cNvPr id="271" name="直線コネクタ 270"/>
        <xdr:cNvCxnSpPr/>
      </xdr:nvCxnSpPr>
      <xdr:spPr>
        <a:xfrm flipV="1">
          <a:off x="13512800" y="150416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1" name="楕円 280"/>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2"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3" name="楕円 282"/>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4" name="テキスト ボックス 283"/>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5" name="楕円 284"/>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6" name="テキスト ボックス 285"/>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9" name="楕円 288"/>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90" name="テキスト ボックス 289"/>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定員適正化計画における、職員の削減目標（１０名）は達成しており、本村の地理的要因によって類似団体平均より若干上回っている。今後も、適正な定員管理に努めていく。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161131</xdr:rowOff>
    </xdr:from>
    <xdr:to>
      <xdr:col>81</xdr:col>
      <xdr:colOff>44450</xdr:colOff>
      <xdr:row>61</xdr:row>
      <xdr:rowOff>6572</xdr:rowOff>
    </xdr:to>
    <xdr:cxnSp macro="">
      <xdr:nvCxnSpPr>
        <xdr:cNvPr id="321" name="直線コネクタ 320"/>
        <xdr:cNvCxnSpPr/>
      </xdr:nvCxnSpPr>
      <xdr:spPr>
        <a:xfrm>
          <a:off x="16179800" y="1044813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101409</xdr:rowOff>
    </xdr:from>
    <xdr:to>
      <xdr:col>77</xdr:col>
      <xdr:colOff>44450</xdr:colOff>
      <xdr:row>60</xdr:row>
      <xdr:rowOff>161131</xdr:rowOff>
    </xdr:to>
    <xdr:cxnSp macro="">
      <xdr:nvCxnSpPr>
        <xdr:cNvPr id="324" name="直線コネクタ 323"/>
        <xdr:cNvCxnSpPr/>
      </xdr:nvCxnSpPr>
      <xdr:spPr>
        <a:xfrm>
          <a:off x="15290800" y="10388409"/>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97187</xdr:rowOff>
    </xdr:from>
    <xdr:to>
      <xdr:col>72</xdr:col>
      <xdr:colOff>203200</xdr:colOff>
      <xdr:row>60</xdr:row>
      <xdr:rowOff>101409</xdr:rowOff>
    </xdr:to>
    <xdr:cxnSp macro="">
      <xdr:nvCxnSpPr>
        <xdr:cNvPr id="327" name="直線コネクタ 326"/>
        <xdr:cNvCxnSpPr/>
      </xdr:nvCxnSpPr>
      <xdr:spPr>
        <a:xfrm>
          <a:off x="14401800" y="10384187"/>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73057</xdr:rowOff>
    </xdr:from>
    <xdr:to>
      <xdr:col>68</xdr:col>
      <xdr:colOff>152400</xdr:colOff>
      <xdr:row>60</xdr:row>
      <xdr:rowOff>97187</xdr:rowOff>
    </xdr:to>
    <xdr:cxnSp macro="">
      <xdr:nvCxnSpPr>
        <xdr:cNvPr id="330" name="直線コネクタ 329"/>
        <xdr:cNvCxnSpPr/>
      </xdr:nvCxnSpPr>
      <xdr:spPr>
        <a:xfrm>
          <a:off x="13512800" y="103600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127222</xdr:rowOff>
    </xdr:from>
    <xdr:to>
      <xdr:col>81</xdr:col>
      <xdr:colOff>95250</xdr:colOff>
      <xdr:row>61</xdr:row>
      <xdr:rowOff>57372</xdr:rowOff>
    </xdr:to>
    <xdr:sp macro="" textlink="">
      <xdr:nvSpPr>
        <xdr:cNvPr id="340" name="楕円 339"/>
        <xdr:cNvSpPr/>
      </xdr:nvSpPr>
      <xdr:spPr>
        <a:xfrm>
          <a:off x="16967200" y="104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99299</xdr:rowOff>
    </xdr:from>
    <xdr:ext cx="762000" cy="259045"/>
    <xdr:sp macro="" textlink="">
      <xdr:nvSpPr>
        <xdr:cNvPr id="341" name="定員管理の状況該当値テキスト"/>
        <xdr:cNvSpPr txBox="1"/>
      </xdr:nvSpPr>
      <xdr:spPr>
        <a:xfrm>
          <a:off x="17106900" y="103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110331</xdr:rowOff>
    </xdr:from>
    <xdr:to>
      <xdr:col>77</xdr:col>
      <xdr:colOff>95250</xdr:colOff>
      <xdr:row>61</xdr:row>
      <xdr:rowOff>40481</xdr:rowOff>
    </xdr:to>
    <xdr:sp macro="" textlink="">
      <xdr:nvSpPr>
        <xdr:cNvPr id="342" name="楕円 341"/>
        <xdr:cNvSpPr/>
      </xdr:nvSpPr>
      <xdr:spPr>
        <a:xfrm>
          <a:off x="16129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43" name="テキスト ボックス 342"/>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50609</xdr:rowOff>
    </xdr:from>
    <xdr:to>
      <xdr:col>73</xdr:col>
      <xdr:colOff>44450</xdr:colOff>
      <xdr:row>60</xdr:row>
      <xdr:rowOff>152209</xdr:rowOff>
    </xdr:to>
    <xdr:sp macro="" textlink="">
      <xdr:nvSpPr>
        <xdr:cNvPr id="344" name="楕円 343"/>
        <xdr:cNvSpPr/>
      </xdr:nvSpPr>
      <xdr:spPr>
        <a:xfrm>
          <a:off x="15240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136986</xdr:rowOff>
    </xdr:from>
    <xdr:ext cx="762000" cy="259045"/>
    <xdr:sp macro="" textlink="">
      <xdr:nvSpPr>
        <xdr:cNvPr id="345" name="テキスト ボックス 344"/>
        <xdr:cNvSpPr txBox="1"/>
      </xdr:nvSpPr>
      <xdr:spPr>
        <a:xfrm>
          <a:off x="14909800" y="10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46387</xdr:rowOff>
    </xdr:from>
    <xdr:to>
      <xdr:col>68</xdr:col>
      <xdr:colOff>203200</xdr:colOff>
      <xdr:row>60</xdr:row>
      <xdr:rowOff>147987</xdr:rowOff>
    </xdr:to>
    <xdr:sp macro="" textlink="">
      <xdr:nvSpPr>
        <xdr:cNvPr id="346" name="楕円 345"/>
        <xdr:cNvSpPr/>
      </xdr:nvSpPr>
      <xdr:spPr>
        <a:xfrm>
          <a:off x="14351000" y="103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132764</xdr:rowOff>
    </xdr:from>
    <xdr:ext cx="762000" cy="259045"/>
    <xdr:sp macro="" textlink="">
      <xdr:nvSpPr>
        <xdr:cNvPr id="347" name="テキスト ボックス 346"/>
        <xdr:cNvSpPr txBox="1"/>
      </xdr:nvSpPr>
      <xdr:spPr>
        <a:xfrm>
          <a:off x="14020800" y="1041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48" name="楕円 347"/>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108634</xdr:rowOff>
    </xdr:from>
    <xdr:ext cx="762000" cy="259045"/>
    <xdr:sp macro="" textlink="">
      <xdr:nvSpPr>
        <xdr:cNvPr id="349" name="テキスト ボックス 348"/>
        <xdr:cNvSpPr txBox="1"/>
      </xdr:nvSpPr>
      <xdr:spPr>
        <a:xfrm>
          <a:off x="13131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村債の発行額を抑制してきたことと、辺地債や学校教育施設整備事業債等の基準財政需要額に算入される村債発行が多く、年々低下しているため類似団体平均に近づいている。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今後も、村債充当事業については、年次計画に基づき実施し、発行額の抑制に努める。</a:t>
          </a:r>
        </a:p>
        <a:p>
          <a:r>
            <a:rPr kumimoji="1" lang="ja-JP" altLang="en-US" sz="1300">
              <a:latin typeface="ＭＳ Ｐゴシック" panose="020B0600070205080204" pitchFamily="50" charset="-128"/>
              <a:ea typeface="ＭＳ Ｐゴシック" panose="020B0600070205080204" pitchFamily="50" charset="-128"/>
            </a:rPr>
            <a:t>また、債務負担行為に基づく支出のうち公債費に準ずるものは、国営土地改良事業負担金及び特別養護老人ホームの建設に係る償還補助であり、平成１２年度をピークとして年々減少している。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81945</xdr:rowOff>
    </xdr:to>
    <xdr:cxnSp macro="">
      <xdr:nvCxnSpPr>
        <xdr:cNvPr id="385" name="直線コネクタ 384"/>
        <xdr:cNvCxnSpPr/>
      </xdr:nvCxnSpPr>
      <xdr:spPr>
        <a:xfrm>
          <a:off x="16179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88" name="直線コネクタ 387"/>
        <xdr:cNvCxnSpPr/>
      </xdr:nvCxnSpPr>
      <xdr:spPr>
        <a:xfrm flipV="1">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36891</xdr:rowOff>
    </xdr:to>
    <xdr:cxnSp macro="">
      <xdr:nvCxnSpPr>
        <xdr:cNvPr id="391" name="直線コネクタ 390"/>
        <xdr:cNvCxnSpPr/>
      </xdr:nvCxnSpPr>
      <xdr:spPr>
        <a:xfrm flipV="1">
          <a:off x="14401800" y="71458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36891</xdr:rowOff>
    </xdr:to>
    <xdr:cxnSp macro="">
      <xdr:nvCxnSpPr>
        <xdr:cNvPr id="394" name="直線コネクタ 393"/>
        <xdr:cNvCxnSpPr/>
      </xdr:nvCxnSpPr>
      <xdr:spPr>
        <a:xfrm>
          <a:off x="13512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4" name="楕円 403"/>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5"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6" name="楕円 405"/>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7" name="テキスト ボックス 406"/>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9" name="テキスト ボックス 40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0" name="楕円 409"/>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1" name="テキスト ボックス 410"/>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3" name="テキスト ボックス 412"/>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現在高は前年度より減少、債務負担行為に基づく支出予定額は、償還の終了等による減少、ごみ処理施設の整備に伴い須賀川地方保健環境組合等への負担額が増加、充当可能財源である財政調整基金は前年度より若干減少し、類似団体平均を上回っているため、今後においても村債の発行や債務負担行為による財政負担の増加を極力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111929</xdr:rowOff>
    </xdr:from>
    <xdr:to>
      <xdr:col>81</xdr:col>
      <xdr:colOff>44450</xdr:colOff>
      <xdr:row>14</xdr:row>
      <xdr:rowOff>135255</xdr:rowOff>
    </xdr:to>
    <xdr:cxnSp macro="">
      <xdr:nvCxnSpPr>
        <xdr:cNvPr id="447" name="直線コネクタ 446"/>
        <xdr:cNvCxnSpPr/>
      </xdr:nvCxnSpPr>
      <xdr:spPr>
        <a:xfrm flipV="1">
          <a:off x="16179800" y="251222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14</xdr:row>
      <xdr:rowOff>152146</xdr:rowOff>
    </xdr:to>
    <xdr:cxnSp macro="">
      <xdr:nvCxnSpPr>
        <xdr:cNvPr id="450" name="直線コネクタ 449"/>
        <xdr:cNvCxnSpPr/>
      </xdr:nvCxnSpPr>
      <xdr:spPr>
        <a:xfrm flipV="1">
          <a:off x="15290800" y="253555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152146</xdr:rowOff>
    </xdr:from>
    <xdr:to>
      <xdr:col>72</xdr:col>
      <xdr:colOff>203200</xdr:colOff>
      <xdr:row>15</xdr:row>
      <xdr:rowOff>42630</xdr:rowOff>
    </xdr:to>
    <xdr:cxnSp macro="">
      <xdr:nvCxnSpPr>
        <xdr:cNvPr id="453" name="直線コネクタ 452"/>
        <xdr:cNvCxnSpPr/>
      </xdr:nvCxnSpPr>
      <xdr:spPr>
        <a:xfrm flipV="1">
          <a:off x="14401800" y="25524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160994</xdr:rowOff>
    </xdr:from>
    <xdr:to>
      <xdr:col>68</xdr:col>
      <xdr:colOff>152400</xdr:colOff>
      <xdr:row>15</xdr:row>
      <xdr:rowOff>42630</xdr:rowOff>
    </xdr:to>
    <xdr:cxnSp macro="">
      <xdr:nvCxnSpPr>
        <xdr:cNvPr id="456" name="直線コネクタ 455"/>
        <xdr:cNvCxnSpPr/>
      </xdr:nvCxnSpPr>
      <xdr:spPr>
        <a:xfrm>
          <a:off x="13512800" y="25612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61129</xdr:rowOff>
    </xdr:from>
    <xdr:to>
      <xdr:col>81</xdr:col>
      <xdr:colOff>95250</xdr:colOff>
      <xdr:row>14</xdr:row>
      <xdr:rowOff>162729</xdr:rowOff>
    </xdr:to>
    <xdr:sp macro="" textlink="">
      <xdr:nvSpPr>
        <xdr:cNvPr id="466" name="楕円 465"/>
        <xdr:cNvSpPr/>
      </xdr:nvSpPr>
      <xdr:spPr>
        <a:xfrm>
          <a:off x="169672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33206</xdr:rowOff>
    </xdr:from>
    <xdr:ext cx="762000" cy="259045"/>
    <xdr:sp macro="" textlink="">
      <xdr:nvSpPr>
        <xdr:cNvPr id="467" name="将来負担の状況該当値テキスト"/>
        <xdr:cNvSpPr txBox="1"/>
      </xdr:nvSpPr>
      <xdr:spPr>
        <a:xfrm>
          <a:off x="17106900" y="243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68" name="楕円 467"/>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69" name="テキスト ボックス 46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101346</xdr:rowOff>
    </xdr:from>
    <xdr:to>
      <xdr:col>73</xdr:col>
      <xdr:colOff>44450</xdr:colOff>
      <xdr:row>15</xdr:row>
      <xdr:rowOff>31496</xdr:rowOff>
    </xdr:to>
    <xdr:sp macro="" textlink="">
      <xdr:nvSpPr>
        <xdr:cNvPr id="470" name="楕円 469"/>
        <xdr:cNvSpPr/>
      </xdr:nvSpPr>
      <xdr:spPr>
        <a:xfrm>
          <a:off x="15240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16273</xdr:rowOff>
    </xdr:from>
    <xdr:ext cx="762000" cy="259045"/>
    <xdr:sp macro="" textlink="">
      <xdr:nvSpPr>
        <xdr:cNvPr id="471" name="テキスト ボックス 470"/>
        <xdr:cNvSpPr txBox="1"/>
      </xdr:nvSpPr>
      <xdr:spPr>
        <a:xfrm>
          <a:off x="14909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163280</xdr:rowOff>
    </xdr:from>
    <xdr:to>
      <xdr:col>68</xdr:col>
      <xdr:colOff>203200</xdr:colOff>
      <xdr:row>15</xdr:row>
      <xdr:rowOff>93430</xdr:rowOff>
    </xdr:to>
    <xdr:sp macro="" textlink="">
      <xdr:nvSpPr>
        <xdr:cNvPr id="472" name="楕円 471"/>
        <xdr:cNvSpPr/>
      </xdr:nvSpPr>
      <xdr:spPr>
        <a:xfrm>
          <a:off x="143510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78207</xdr:rowOff>
    </xdr:from>
    <xdr:ext cx="762000" cy="259045"/>
    <xdr:sp macro="" textlink="">
      <xdr:nvSpPr>
        <xdr:cNvPr id="473" name="テキスト ボックス 472"/>
        <xdr:cNvSpPr txBox="1"/>
      </xdr:nvSpPr>
      <xdr:spPr>
        <a:xfrm>
          <a:off x="14020800" y="26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110194</xdr:rowOff>
    </xdr:from>
    <xdr:to>
      <xdr:col>64</xdr:col>
      <xdr:colOff>152400</xdr:colOff>
      <xdr:row>15</xdr:row>
      <xdr:rowOff>40344</xdr:rowOff>
    </xdr:to>
    <xdr:sp macro="" textlink="">
      <xdr:nvSpPr>
        <xdr:cNvPr id="474" name="楕円 473"/>
        <xdr:cNvSpPr/>
      </xdr:nvSpPr>
      <xdr:spPr>
        <a:xfrm>
          <a:off x="13462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25121</xdr:rowOff>
    </xdr:from>
    <xdr:ext cx="762000" cy="259045"/>
    <xdr:sp macro="" textlink="">
      <xdr:nvSpPr>
        <xdr:cNvPr id="475" name="テキスト ボックス 474"/>
        <xdr:cNvSpPr txBox="1"/>
      </xdr:nvSpPr>
      <xdr:spPr>
        <a:xfrm>
          <a:off x="13131800" y="25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給与体系の見直しの遅れや、職員年齢構成のばらつき等により、類似団体平均より上回っている状況である。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歳以上の職員の昇給停止等を適宜実施し、職員人件費の抑制に努めていく。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165862</xdr:rowOff>
    </xdr:to>
    <xdr:cxnSp macro="">
      <xdr:nvCxnSpPr>
        <xdr:cNvPr id="64" name="直線コネクタ 63"/>
        <xdr:cNvCxnSpPr/>
      </xdr:nvCxnSpPr>
      <xdr:spPr>
        <a:xfrm>
          <a:off x="3987800" y="64317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xdr:cNvCxnSpPr/>
      </xdr:nvCxnSpPr>
      <xdr:spPr>
        <a:xfrm flipV="1">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97282</xdr:rowOff>
    </xdr:to>
    <xdr:cxnSp macro="">
      <xdr:nvCxnSpPr>
        <xdr:cNvPr id="73" name="直線コネクタ 72"/>
        <xdr:cNvCxnSpPr/>
      </xdr:nvCxnSpPr>
      <xdr:spPr>
        <a:xfrm>
          <a:off x="1320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年度においては、幼稚園通園バス委託料等の増加、ガソリン代等の燃料費の増加、各施設等の備品購入が増加したため、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経常経費については、今後ともシーリング設定を行うなど引き続き抑制を図る。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98425</xdr:rowOff>
    </xdr:to>
    <xdr:cxnSp macro="">
      <xdr:nvCxnSpPr>
        <xdr:cNvPr id="121" name="直線コネクタ 120"/>
        <xdr:cNvCxnSpPr/>
      </xdr:nvCxnSpPr>
      <xdr:spPr>
        <a:xfrm>
          <a:off x="15671800" y="27273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15</xdr:row>
      <xdr:rowOff>155575</xdr:rowOff>
    </xdr:to>
    <xdr:cxnSp macro="">
      <xdr:nvCxnSpPr>
        <xdr:cNvPr id="124" name="直線コネクタ 123"/>
        <xdr:cNvCxnSpPr/>
      </xdr:nvCxnSpPr>
      <xdr:spPr>
        <a:xfrm>
          <a:off x="14782800" y="2715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144145</xdr:rowOff>
    </xdr:to>
    <xdr:cxnSp macro="">
      <xdr:nvCxnSpPr>
        <xdr:cNvPr id="127" name="直線コネクタ 126"/>
        <xdr:cNvCxnSpPr/>
      </xdr:nvCxnSpPr>
      <xdr:spPr>
        <a:xfrm>
          <a:off x="13893800" y="2687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115570</xdr:rowOff>
    </xdr:to>
    <xdr:cxnSp macro="">
      <xdr:nvCxnSpPr>
        <xdr:cNvPr id="130" name="直線コネクタ 129"/>
        <xdr:cNvCxnSpPr/>
      </xdr:nvCxnSpPr>
      <xdr:spPr>
        <a:xfrm>
          <a:off x="13004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40" name="楕円 139"/>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41" name="物件費該当値テキスト"/>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42" name="楕円 141"/>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43" name="テキスト ボックス 142"/>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7" name="テキスト ボックス 14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8" name="楕円 147"/>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9" name="テキスト ボックス 148"/>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少子高齢化の進展に伴い、増加は避けられない見込みではあるが、支給要件の見直し等により、上昇率の平準化に努める。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107950</xdr:rowOff>
    </xdr:to>
    <xdr:cxnSp macro="">
      <xdr:nvCxnSpPr>
        <xdr:cNvPr id="182" name="直線コネクタ 181"/>
        <xdr:cNvCxnSpPr/>
      </xdr:nvCxnSpPr>
      <xdr:spPr>
        <a:xfrm>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88900</xdr:rowOff>
    </xdr:to>
    <xdr:cxnSp macro="">
      <xdr:nvCxnSpPr>
        <xdr:cNvPr id="185" name="直線コネクタ 184"/>
        <xdr:cNvCxnSpPr/>
      </xdr:nvCxnSpPr>
      <xdr:spPr>
        <a:xfrm>
          <a:off x="3098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88" name="直線コネクタ 187"/>
        <xdr:cNvCxnSpPr/>
      </xdr:nvCxnSpPr>
      <xdr:spPr>
        <a:xfrm flipV="1">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1" name="直線コネクタ 190"/>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2"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3" name="楕円 20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4" name="テキスト ボックス 20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5" name="楕円 204"/>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6" name="テキスト ボックス 205"/>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7" name="楕円 20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8" name="テキスト ボックス 20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9" name="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特別会計繰出金（介護保険、後期高齢者医療）が減少し、昨年度と比較して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今後は、特別会計の健全化を図っていかなければならない。</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138430</xdr:rowOff>
    </xdr:to>
    <xdr:cxnSp macro="">
      <xdr:nvCxnSpPr>
        <xdr:cNvPr id="240" name="直線コネクタ 239"/>
        <xdr:cNvCxnSpPr/>
      </xdr:nvCxnSpPr>
      <xdr:spPr>
        <a:xfrm flipV="1">
          <a:off x="15671800" y="9860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133858</xdr:rowOff>
    </xdr:from>
    <xdr:to>
      <xdr:col>78</xdr:col>
      <xdr:colOff>69850</xdr:colOff>
      <xdr:row>57</xdr:row>
      <xdr:rowOff>138430</xdr:rowOff>
    </xdr:to>
    <xdr:cxnSp macro="">
      <xdr:nvCxnSpPr>
        <xdr:cNvPr id="243" name="直線コネクタ 242"/>
        <xdr:cNvCxnSpPr/>
      </xdr:nvCxnSpPr>
      <xdr:spPr>
        <a:xfrm>
          <a:off x="14782800" y="9906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57</xdr:row>
      <xdr:rowOff>152146</xdr:rowOff>
    </xdr:to>
    <xdr:cxnSp macro="">
      <xdr:nvCxnSpPr>
        <xdr:cNvPr id="246" name="直線コネクタ 245"/>
        <xdr:cNvCxnSpPr/>
      </xdr:nvCxnSpPr>
      <xdr:spPr>
        <a:xfrm flipV="1">
          <a:off x="13893800" y="9906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152146</xdr:rowOff>
    </xdr:to>
    <xdr:cxnSp macro="">
      <xdr:nvCxnSpPr>
        <xdr:cNvPr id="249" name="直線コネクタ 248"/>
        <xdr:cNvCxnSpPr/>
      </xdr:nvCxnSpPr>
      <xdr:spPr>
        <a:xfrm>
          <a:off x="13004800" y="9847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9" name="楕円 25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1" name="楕円 260"/>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2" name="テキスト ボックス 261"/>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83058</xdr:rowOff>
    </xdr:from>
    <xdr:to>
      <xdr:col>74</xdr:col>
      <xdr:colOff>31750</xdr:colOff>
      <xdr:row>58</xdr:row>
      <xdr:rowOff>13208</xdr:rowOff>
    </xdr:to>
    <xdr:sp macro="" textlink="">
      <xdr:nvSpPr>
        <xdr:cNvPr id="263" name="楕円 262"/>
        <xdr:cNvSpPr/>
      </xdr:nvSpPr>
      <xdr:spPr>
        <a:xfrm>
          <a:off x="14732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169435</xdr:rowOff>
    </xdr:from>
    <xdr:ext cx="762000" cy="259045"/>
    <xdr:sp macro="" textlink="">
      <xdr:nvSpPr>
        <xdr:cNvPr id="264" name="テキスト ボックス 263"/>
        <xdr:cNvSpPr txBox="1"/>
      </xdr:nvSpPr>
      <xdr:spPr>
        <a:xfrm>
          <a:off x="14401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5" name="楕円 264"/>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6" name="テキスト ボックス 265"/>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7" name="楕円 266"/>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68" name="テキスト ボックス 267"/>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補助費等については、一部事務組合等への負担金等が減少し、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今後において、一部事務組合等への経常的な負担金・補助金について更なる削減も検討する必要がある。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26416</xdr:rowOff>
    </xdr:to>
    <xdr:cxnSp macro="">
      <xdr:nvCxnSpPr>
        <xdr:cNvPr id="298" name="直線コネクタ 297"/>
        <xdr:cNvCxnSpPr/>
      </xdr:nvCxnSpPr>
      <xdr:spPr>
        <a:xfrm flipV="1">
          <a:off x="15671800" y="6157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26416</xdr:rowOff>
    </xdr:to>
    <xdr:cxnSp macro="">
      <xdr:nvCxnSpPr>
        <xdr:cNvPr id="301" name="直線コネクタ 300"/>
        <xdr:cNvCxnSpPr/>
      </xdr:nvCxnSpPr>
      <xdr:spPr>
        <a:xfrm>
          <a:off x="14782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8128</xdr:rowOff>
    </xdr:to>
    <xdr:cxnSp macro="">
      <xdr:nvCxnSpPr>
        <xdr:cNvPr id="304" name="直線コネクタ 303"/>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07" name="直線コネクタ 306"/>
        <xdr:cNvCxnSpPr/>
      </xdr:nvCxnSpPr>
      <xdr:spPr>
        <a:xfrm>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1" name="楕円 32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2" name="テキスト ボックス 32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楕円 32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6" name="テキスト ボックス 32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発行を抑制してきたことに加え、辺地債や学校教育施設整備事業債等の基準財政需要額に算入される村債を多く活用してきたことで、防災関連の整備等により増加は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今後においても、村債充当事業の重点選別化を図り、発行額の抑制に努める。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10413</xdr:rowOff>
    </xdr:to>
    <xdr:cxnSp macro="">
      <xdr:nvCxnSpPr>
        <xdr:cNvPr id="356" name="直線コネクタ 355"/>
        <xdr:cNvCxnSpPr/>
      </xdr:nvCxnSpPr>
      <xdr:spPr>
        <a:xfrm>
          <a:off x="3987800" y="13212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59" name="直線コネクタ 358"/>
        <xdr:cNvCxnSpPr/>
      </xdr:nvCxnSpPr>
      <xdr:spPr>
        <a:xfrm>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37846</xdr:rowOff>
    </xdr:to>
    <xdr:cxnSp macro="">
      <xdr:nvCxnSpPr>
        <xdr:cNvPr id="362" name="直線コネクタ 361"/>
        <xdr:cNvCxnSpPr/>
      </xdr:nvCxnSpPr>
      <xdr:spPr>
        <a:xfrm flipV="1">
          <a:off x="2209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65" name="直線コネクタ 364"/>
        <xdr:cNvCxnSpPr/>
      </xdr:nvCxnSpPr>
      <xdr:spPr>
        <a:xfrm>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75" name="楕円 374"/>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76"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77" name="楕円 376"/>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78" name="テキスト ボックス 377"/>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79" name="楕円 378"/>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0" name="テキスト ボックス 379"/>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1" name="楕円 380"/>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2" name="テキスト ボックス 381"/>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3" name="楕円 38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4" name="テキスト ボックス 38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公債費以外の状況については、昨年度と比較して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ポイント増加している。概ね類似団体平均に近い状況となっているが、各計画に則し経常経費の更なる抑制を図り、財政構造の弾力性を維持しながら健全な財政運営に努めていく必要がある。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104139</xdr:rowOff>
    </xdr:to>
    <xdr:cxnSp macro="">
      <xdr:nvCxnSpPr>
        <xdr:cNvPr id="415" name="直線コネクタ 414"/>
        <xdr:cNvCxnSpPr/>
      </xdr:nvCxnSpPr>
      <xdr:spPr>
        <a:xfrm>
          <a:off x="15671800" y="130520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21844</xdr:rowOff>
    </xdr:to>
    <xdr:cxnSp macro="">
      <xdr:nvCxnSpPr>
        <xdr:cNvPr id="418" name="直線コネクタ 417"/>
        <xdr:cNvCxnSpPr/>
      </xdr:nvCxnSpPr>
      <xdr:spPr>
        <a:xfrm>
          <a:off x="14782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161289</xdr:rowOff>
    </xdr:to>
    <xdr:cxnSp macro="">
      <xdr:nvCxnSpPr>
        <xdr:cNvPr id="421" name="直線コネクタ 420"/>
        <xdr:cNvCxnSpPr/>
      </xdr:nvCxnSpPr>
      <xdr:spPr>
        <a:xfrm flipV="1">
          <a:off x="13893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161289</xdr:rowOff>
    </xdr:to>
    <xdr:cxnSp macro="">
      <xdr:nvCxnSpPr>
        <xdr:cNvPr id="424" name="直線コネクタ 423"/>
        <xdr:cNvCxnSpPr/>
      </xdr:nvCxnSpPr>
      <xdr:spPr>
        <a:xfrm>
          <a:off x="13004800" y="128234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4" name="楕円 433"/>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35"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6" name="楕円 435"/>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7" name="テキスト ボックス 436"/>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38" name="楕円 437"/>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146575</xdr:rowOff>
    </xdr:from>
    <xdr:ext cx="762000" cy="259045"/>
    <xdr:sp macro="" textlink="">
      <xdr:nvSpPr>
        <xdr:cNvPr id="439" name="テキスト ボックス 438"/>
        <xdr:cNvSpPr txBox="1"/>
      </xdr:nvSpPr>
      <xdr:spPr>
        <a:xfrm>
          <a:off x="14401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0" name="楕円 43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1" name="テキスト ボックス 440"/>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2" name="楕円 441"/>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43" name="テキスト ボックス 442"/>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20448</xdr:rowOff>
    </xdr:from>
    <xdr:to>
      <xdr:col>29</xdr:col>
      <xdr:colOff>127000</xdr:colOff>
      <xdr:row>17</xdr:row>
      <xdr:rowOff>65912</xdr:rowOff>
    </xdr:to>
    <xdr:cxnSp macro="">
      <xdr:nvCxnSpPr>
        <xdr:cNvPr id="48" name="直線コネクタ 47"/>
        <xdr:cNvCxnSpPr/>
      </xdr:nvCxnSpPr>
      <xdr:spPr bwMode="auto">
        <a:xfrm flipV="1">
          <a:off x="5003800" y="2982723"/>
          <a:ext cx="647700" cy="4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62081</xdr:rowOff>
    </xdr:from>
    <xdr:to>
      <xdr:col>26</xdr:col>
      <xdr:colOff>50800</xdr:colOff>
      <xdr:row>17</xdr:row>
      <xdr:rowOff>65912</xdr:rowOff>
    </xdr:to>
    <xdr:cxnSp macro="">
      <xdr:nvCxnSpPr>
        <xdr:cNvPr id="51" name="直線コネクタ 50"/>
        <xdr:cNvCxnSpPr/>
      </xdr:nvCxnSpPr>
      <xdr:spPr bwMode="auto">
        <a:xfrm>
          <a:off x="4305300" y="3024356"/>
          <a:ext cx="6985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62081</xdr:rowOff>
    </xdr:from>
    <xdr:to>
      <xdr:col>22</xdr:col>
      <xdr:colOff>114300</xdr:colOff>
      <xdr:row>17</xdr:row>
      <xdr:rowOff>106740</xdr:rowOff>
    </xdr:to>
    <xdr:cxnSp macro="">
      <xdr:nvCxnSpPr>
        <xdr:cNvPr id="54" name="直線コネクタ 53"/>
        <xdr:cNvCxnSpPr/>
      </xdr:nvCxnSpPr>
      <xdr:spPr bwMode="auto">
        <a:xfrm flipV="1">
          <a:off x="3606800" y="3024356"/>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106740</xdr:rowOff>
    </xdr:from>
    <xdr:to>
      <xdr:col>18</xdr:col>
      <xdr:colOff>177800</xdr:colOff>
      <xdr:row>17</xdr:row>
      <xdr:rowOff>166651</xdr:rowOff>
    </xdr:to>
    <xdr:cxnSp macro="">
      <xdr:nvCxnSpPr>
        <xdr:cNvPr id="57" name="直線コネクタ 56"/>
        <xdr:cNvCxnSpPr/>
      </xdr:nvCxnSpPr>
      <xdr:spPr bwMode="auto">
        <a:xfrm flipV="1">
          <a:off x="2908300" y="3069015"/>
          <a:ext cx="698500" cy="5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141098</xdr:rowOff>
    </xdr:from>
    <xdr:to>
      <xdr:col>29</xdr:col>
      <xdr:colOff>177800</xdr:colOff>
      <xdr:row>17</xdr:row>
      <xdr:rowOff>71248</xdr:rowOff>
    </xdr:to>
    <xdr:sp macro="" textlink="">
      <xdr:nvSpPr>
        <xdr:cNvPr id="67" name="楕円 66"/>
        <xdr:cNvSpPr/>
      </xdr:nvSpPr>
      <xdr:spPr bwMode="auto">
        <a:xfrm>
          <a:off x="5600700" y="293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157625</xdr:rowOff>
    </xdr:from>
    <xdr:ext cx="762000" cy="259045"/>
    <xdr:sp macro="" textlink="">
      <xdr:nvSpPr>
        <xdr:cNvPr id="68" name="人口1人当たり決算額の推移該当値テキスト130"/>
        <xdr:cNvSpPr txBox="1"/>
      </xdr:nvSpPr>
      <xdr:spPr>
        <a:xfrm>
          <a:off x="5740400" y="277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15112</xdr:rowOff>
    </xdr:from>
    <xdr:to>
      <xdr:col>26</xdr:col>
      <xdr:colOff>101600</xdr:colOff>
      <xdr:row>17</xdr:row>
      <xdr:rowOff>116712</xdr:rowOff>
    </xdr:to>
    <xdr:sp macro="" textlink="">
      <xdr:nvSpPr>
        <xdr:cNvPr id="69" name="楕円 68"/>
        <xdr:cNvSpPr/>
      </xdr:nvSpPr>
      <xdr:spPr bwMode="auto">
        <a:xfrm>
          <a:off x="4953000" y="29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126889</xdr:rowOff>
    </xdr:from>
    <xdr:ext cx="736600" cy="259045"/>
    <xdr:sp macro="" textlink="">
      <xdr:nvSpPr>
        <xdr:cNvPr id="70" name="テキスト ボックス 69"/>
        <xdr:cNvSpPr txBox="1"/>
      </xdr:nvSpPr>
      <xdr:spPr>
        <a:xfrm>
          <a:off x="4622800" y="274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11281</xdr:rowOff>
    </xdr:from>
    <xdr:to>
      <xdr:col>22</xdr:col>
      <xdr:colOff>165100</xdr:colOff>
      <xdr:row>17</xdr:row>
      <xdr:rowOff>112881</xdr:rowOff>
    </xdr:to>
    <xdr:sp macro="" textlink="">
      <xdr:nvSpPr>
        <xdr:cNvPr id="71" name="楕円 70"/>
        <xdr:cNvSpPr/>
      </xdr:nvSpPr>
      <xdr:spPr bwMode="auto">
        <a:xfrm>
          <a:off x="4254500" y="29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123058</xdr:rowOff>
    </xdr:from>
    <xdr:ext cx="762000" cy="259045"/>
    <xdr:sp macro="" textlink="">
      <xdr:nvSpPr>
        <xdr:cNvPr id="72" name="テキスト ボックス 71"/>
        <xdr:cNvSpPr txBox="1"/>
      </xdr:nvSpPr>
      <xdr:spPr>
        <a:xfrm>
          <a:off x="3924300" y="27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55940</xdr:rowOff>
    </xdr:from>
    <xdr:to>
      <xdr:col>19</xdr:col>
      <xdr:colOff>38100</xdr:colOff>
      <xdr:row>17</xdr:row>
      <xdr:rowOff>157540</xdr:rowOff>
    </xdr:to>
    <xdr:sp macro="" textlink="">
      <xdr:nvSpPr>
        <xdr:cNvPr id="73" name="楕円 72"/>
        <xdr:cNvSpPr/>
      </xdr:nvSpPr>
      <xdr:spPr bwMode="auto">
        <a:xfrm>
          <a:off x="3556000" y="301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167717</xdr:rowOff>
    </xdr:from>
    <xdr:ext cx="762000" cy="259045"/>
    <xdr:sp macro="" textlink="">
      <xdr:nvSpPr>
        <xdr:cNvPr id="74" name="テキスト ボックス 73"/>
        <xdr:cNvSpPr txBox="1"/>
      </xdr:nvSpPr>
      <xdr:spPr>
        <a:xfrm>
          <a:off x="3225800" y="27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115851</xdr:rowOff>
    </xdr:from>
    <xdr:to>
      <xdr:col>15</xdr:col>
      <xdr:colOff>101600</xdr:colOff>
      <xdr:row>18</xdr:row>
      <xdr:rowOff>46001</xdr:rowOff>
    </xdr:to>
    <xdr:sp macro="" textlink="">
      <xdr:nvSpPr>
        <xdr:cNvPr id="75" name="楕円 74"/>
        <xdr:cNvSpPr/>
      </xdr:nvSpPr>
      <xdr:spPr bwMode="auto">
        <a:xfrm>
          <a:off x="2857500" y="307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56178</xdr:rowOff>
    </xdr:from>
    <xdr:ext cx="762000" cy="259045"/>
    <xdr:sp macro="" textlink="">
      <xdr:nvSpPr>
        <xdr:cNvPr id="76" name="テキスト ボックス 75"/>
        <xdr:cNvSpPr txBox="1"/>
      </xdr:nvSpPr>
      <xdr:spPr>
        <a:xfrm>
          <a:off x="2527300" y="28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34074</xdr:rowOff>
    </xdr:from>
    <xdr:to>
      <xdr:col>29</xdr:col>
      <xdr:colOff>127000</xdr:colOff>
      <xdr:row>35</xdr:row>
      <xdr:rowOff>126085</xdr:rowOff>
    </xdr:to>
    <xdr:cxnSp macro="">
      <xdr:nvCxnSpPr>
        <xdr:cNvPr id="108" name="直線コネクタ 107"/>
        <xdr:cNvCxnSpPr/>
      </xdr:nvCxnSpPr>
      <xdr:spPr bwMode="auto">
        <a:xfrm flipV="1">
          <a:off x="5003800" y="6644424"/>
          <a:ext cx="647700" cy="9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112072</xdr:rowOff>
    </xdr:from>
    <xdr:to>
      <xdr:col>26</xdr:col>
      <xdr:colOff>50800</xdr:colOff>
      <xdr:row>35</xdr:row>
      <xdr:rowOff>126085</xdr:rowOff>
    </xdr:to>
    <xdr:cxnSp macro="">
      <xdr:nvCxnSpPr>
        <xdr:cNvPr id="111" name="直線コネクタ 110"/>
        <xdr:cNvCxnSpPr/>
      </xdr:nvCxnSpPr>
      <xdr:spPr bwMode="auto">
        <a:xfrm>
          <a:off x="4305300" y="6722422"/>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81097</xdr:rowOff>
    </xdr:from>
    <xdr:to>
      <xdr:col>22</xdr:col>
      <xdr:colOff>114300</xdr:colOff>
      <xdr:row>35</xdr:row>
      <xdr:rowOff>112072</xdr:rowOff>
    </xdr:to>
    <xdr:cxnSp macro="">
      <xdr:nvCxnSpPr>
        <xdr:cNvPr id="114" name="直線コネクタ 113"/>
        <xdr:cNvCxnSpPr/>
      </xdr:nvCxnSpPr>
      <xdr:spPr bwMode="auto">
        <a:xfrm>
          <a:off x="3606800" y="6691447"/>
          <a:ext cx="698500" cy="3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58009</xdr:rowOff>
    </xdr:from>
    <xdr:to>
      <xdr:col>18</xdr:col>
      <xdr:colOff>177800</xdr:colOff>
      <xdr:row>35</xdr:row>
      <xdr:rowOff>81097</xdr:rowOff>
    </xdr:to>
    <xdr:cxnSp macro="">
      <xdr:nvCxnSpPr>
        <xdr:cNvPr id="117" name="直線コネクタ 116"/>
        <xdr:cNvCxnSpPr/>
      </xdr:nvCxnSpPr>
      <xdr:spPr bwMode="auto">
        <a:xfrm>
          <a:off x="2908300" y="6668359"/>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326174</xdr:rowOff>
    </xdr:from>
    <xdr:to>
      <xdr:col>29</xdr:col>
      <xdr:colOff>177800</xdr:colOff>
      <xdr:row>35</xdr:row>
      <xdr:rowOff>84874</xdr:rowOff>
    </xdr:to>
    <xdr:sp macro="" textlink="">
      <xdr:nvSpPr>
        <xdr:cNvPr id="127" name="楕円 126"/>
        <xdr:cNvSpPr/>
      </xdr:nvSpPr>
      <xdr:spPr bwMode="auto">
        <a:xfrm>
          <a:off x="5600700" y="659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171251</xdr:rowOff>
    </xdr:from>
    <xdr:ext cx="762000" cy="259045"/>
    <xdr:sp macro="" textlink="">
      <xdr:nvSpPr>
        <xdr:cNvPr id="128" name="人口1人当たり決算額の推移該当値テキスト445"/>
        <xdr:cNvSpPr txBox="1"/>
      </xdr:nvSpPr>
      <xdr:spPr>
        <a:xfrm>
          <a:off x="5740400" y="64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75285</xdr:rowOff>
    </xdr:from>
    <xdr:to>
      <xdr:col>26</xdr:col>
      <xdr:colOff>101600</xdr:colOff>
      <xdr:row>35</xdr:row>
      <xdr:rowOff>176885</xdr:rowOff>
    </xdr:to>
    <xdr:sp macro="" textlink="">
      <xdr:nvSpPr>
        <xdr:cNvPr id="129" name="楕円 128"/>
        <xdr:cNvSpPr/>
      </xdr:nvSpPr>
      <xdr:spPr bwMode="auto">
        <a:xfrm>
          <a:off x="4953000" y="66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187062</xdr:rowOff>
    </xdr:from>
    <xdr:ext cx="736600" cy="259045"/>
    <xdr:sp macro="" textlink="">
      <xdr:nvSpPr>
        <xdr:cNvPr id="130" name="テキスト ボックス 129"/>
        <xdr:cNvSpPr txBox="1"/>
      </xdr:nvSpPr>
      <xdr:spPr>
        <a:xfrm>
          <a:off x="4622800" y="6454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61272</xdr:rowOff>
    </xdr:from>
    <xdr:to>
      <xdr:col>22</xdr:col>
      <xdr:colOff>165100</xdr:colOff>
      <xdr:row>35</xdr:row>
      <xdr:rowOff>162872</xdr:rowOff>
    </xdr:to>
    <xdr:sp macro="" textlink="">
      <xdr:nvSpPr>
        <xdr:cNvPr id="131" name="楕円 130"/>
        <xdr:cNvSpPr/>
      </xdr:nvSpPr>
      <xdr:spPr bwMode="auto">
        <a:xfrm>
          <a:off x="4254500" y="667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173049</xdr:rowOff>
    </xdr:from>
    <xdr:ext cx="762000" cy="259045"/>
    <xdr:sp macro="" textlink="">
      <xdr:nvSpPr>
        <xdr:cNvPr id="132" name="テキスト ボックス 131"/>
        <xdr:cNvSpPr txBox="1"/>
      </xdr:nvSpPr>
      <xdr:spPr>
        <a:xfrm>
          <a:off x="3924300" y="64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30297</xdr:rowOff>
    </xdr:from>
    <xdr:to>
      <xdr:col>19</xdr:col>
      <xdr:colOff>38100</xdr:colOff>
      <xdr:row>35</xdr:row>
      <xdr:rowOff>131897</xdr:rowOff>
    </xdr:to>
    <xdr:sp macro="" textlink="">
      <xdr:nvSpPr>
        <xdr:cNvPr id="133" name="楕円 132"/>
        <xdr:cNvSpPr/>
      </xdr:nvSpPr>
      <xdr:spPr bwMode="auto">
        <a:xfrm>
          <a:off x="3556000" y="664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142074</xdr:rowOff>
    </xdr:from>
    <xdr:ext cx="762000" cy="259045"/>
    <xdr:sp macro="" textlink="">
      <xdr:nvSpPr>
        <xdr:cNvPr id="134" name="テキスト ボックス 133"/>
        <xdr:cNvSpPr txBox="1"/>
      </xdr:nvSpPr>
      <xdr:spPr>
        <a:xfrm>
          <a:off x="3225800" y="640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7209</xdr:rowOff>
    </xdr:from>
    <xdr:to>
      <xdr:col>15</xdr:col>
      <xdr:colOff>101600</xdr:colOff>
      <xdr:row>35</xdr:row>
      <xdr:rowOff>108809</xdr:rowOff>
    </xdr:to>
    <xdr:sp macro="" textlink="">
      <xdr:nvSpPr>
        <xdr:cNvPr id="135" name="楕円 134"/>
        <xdr:cNvSpPr/>
      </xdr:nvSpPr>
      <xdr:spPr bwMode="auto">
        <a:xfrm>
          <a:off x="2857500" y="661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118985</xdr:rowOff>
    </xdr:from>
    <xdr:ext cx="762000" cy="259045"/>
    <xdr:sp macro="" textlink="">
      <xdr:nvSpPr>
        <xdr:cNvPr id="136" name="テキスト ボックス 135"/>
        <xdr:cNvSpPr txBox="1"/>
      </xdr:nvSpPr>
      <xdr:spPr>
        <a:xfrm>
          <a:off x="2527300" y="638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135387</xdr:rowOff>
    </xdr:from>
    <xdr:to>
      <xdr:col>24</xdr:col>
      <xdr:colOff>63500</xdr:colOff>
      <xdr:row>36</xdr:row>
      <xdr:rowOff>1024</xdr:rowOff>
    </xdr:to>
    <xdr:cxnSp macro="">
      <xdr:nvCxnSpPr>
        <xdr:cNvPr id="61" name="直線コネクタ 60"/>
        <xdr:cNvCxnSpPr/>
      </xdr:nvCxnSpPr>
      <xdr:spPr>
        <a:xfrm flipV="1">
          <a:off x="3797300" y="6136137"/>
          <a:ext cx="8382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1024</xdr:rowOff>
    </xdr:from>
    <xdr:to>
      <xdr:col>19</xdr:col>
      <xdr:colOff>177800</xdr:colOff>
      <xdr:row>36</xdr:row>
      <xdr:rowOff>6541</xdr:rowOff>
    </xdr:to>
    <xdr:cxnSp macro="">
      <xdr:nvCxnSpPr>
        <xdr:cNvPr id="64" name="直線コネクタ 63"/>
        <xdr:cNvCxnSpPr/>
      </xdr:nvCxnSpPr>
      <xdr:spPr>
        <a:xfrm flipV="1">
          <a:off x="2908300" y="6173224"/>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6541</xdr:rowOff>
    </xdr:from>
    <xdr:to>
      <xdr:col>15</xdr:col>
      <xdr:colOff>50800</xdr:colOff>
      <xdr:row>36</xdr:row>
      <xdr:rowOff>31047</xdr:rowOff>
    </xdr:to>
    <xdr:cxnSp macro="">
      <xdr:nvCxnSpPr>
        <xdr:cNvPr id="67" name="直線コネクタ 66"/>
        <xdr:cNvCxnSpPr/>
      </xdr:nvCxnSpPr>
      <xdr:spPr>
        <a:xfrm flipV="1">
          <a:off x="2019300" y="617874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31047</xdr:rowOff>
    </xdr:from>
    <xdr:to>
      <xdr:col>10</xdr:col>
      <xdr:colOff>114300</xdr:colOff>
      <xdr:row>36</xdr:row>
      <xdr:rowOff>75745</xdr:rowOff>
    </xdr:to>
    <xdr:cxnSp macro="">
      <xdr:nvCxnSpPr>
        <xdr:cNvPr id="70" name="直線コネクタ 69"/>
        <xdr:cNvCxnSpPr/>
      </xdr:nvCxnSpPr>
      <xdr:spPr>
        <a:xfrm flipV="1">
          <a:off x="1130300" y="6203247"/>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84587</xdr:rowOff>
    </xdr:from>
    <xdr:to>
      <xdr:col>24</xdr:col>
      <xdr:colOff>114300</xdr:colOff>
      <xdr:row>36</xdr:row>
      <xdr:rowOff>14737</xdr:rowOff>
    </xdr:to>
    <xdr:sp macro="" textlink="">
      <xdr:nvSpPr>
        <xdr:cNvPr id="80" name="楕円 79"/>
        <xdr:cNvSpPr/>
      </xdr:nvSpPr>
      <xdr:spPr>
        <a:xfrm>
          <a:off x="4584700" y="60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107464</xdr:rowOff>
    </xdr:from>
    <xdr:ext cx="599010" cy="259045"/>
    <xdr:sp macro="" textlink="">
      <xdr:nvSpPr>
        <xdr:cNvPr id="81" name="人件費該当値テキスト"/>
        <xdr:cNvSpPr txBox="1"/>
      </xdr:nvSpPr>
      <xdr:spPr>
        <a:xfrm>
          <a:off x="4686300" y="59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121674</xdr:rowOff>
    </xdr:from>
    <xdr:to>
      <xdr:col>20</xdr:col>
      <xdr:colOff>38100</xdr:colOff>
      <xdr:row>36</xdr:row>
      <xdr:rowOff>51824</xdr:rowOff>
    </xdr:to>
    <xdr:sp macro="" textlink="">
      <xdr:nvSpPr>
        <xdr:cNvPr id="82" name="楕円 81"/>
        <xdr:cNvSpPr/>
      </xdr:nvSpPr>
      <xdr:spPr>
        <a:xfrm>
          <a:off x="3746500" y="61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68351</xdr:rowOff>
    </xdr:from>
    <xdr:ext cx="599010" cy="259045"/>
    <xdr:sp macro="" textlink="">
      <xdr:nvSpPr>
        <xdr:cNvPr id="83" name="テキスト ボックス 82"/>
        <xdr:cNvSpPr txBox="1"/>
      </xdr:nvSpPr>
      <xdr:spPr>
        <a:xfrm>
          <a:off x="3497795" y="589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127191</xdr:rowOff>
    </xdr:from>
    <xdr:to>
      <xdr:col>15</xdr:col>
      <xdr:colOff>101600</xdr:colOff>
      <xdr:row>36</xdr:row>
      <xdr:rowOff>57341</xdr:rowOff>
    </xdr:to>
    <xdr:sp macro="" textlink="">
      <xdr:nvSpPr>
        <xdr:cNvPr id="84" name="楕円 83"/>
        <xdr:cNvSpPr/>
      </xdr:nvSpPr>
      <xdr:spPr>
        <a:xfrm>
          <a:off x="2857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73868</xdr:rowOff>
    </xdr:from>
    <xdr:ext cx="599010" cy="259045"/>
    <xdr:sp macro="" textlink="">
      <xdr:nvSpPr>
        <xdr:cNvPr id="85" name="テキスト ボックス 84"/>
        <xdr:cNvSpPr txBox="1"/>
      </xdr:nvSpPr>
      <xdr:spPr>
        <a:xfrm>
          <a:off x="2608795" y="59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151697</xdr:rowOff>
    </xdr:from>
    <xdr:to>
      <xdr:col>10</xdr:col>
      <xdr:colOff>165100</xdr:colOff>
      <xdr:row>36</xdr:row>
      <xdr:rowOff>81847</xdr:rowOff>
    </xdr:to>
    <xdr:sp macro="" textlink="">
      <xdr:nvSpPr>
        <xdr:cNvPr id="86" name="楕円 85"/>
        <xdr:cNvSpPr/>
      </xdr:nvSpPr>
      <xdr:spPr>
        <a:xfrm>
          <a:off x="1968500" y="61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98374</xdr:rowOff>
    </xdr:from>
    <xdr:ext cx="599010" cy="259045"/>
    <xdr:sp macro="" textlink="">
      <xdr:nvSpPr>
        <xdr:cNvPr id="87" name="テキスト ボックス 86"/>
        <xdr:cNvSpPr txBox="1"/>
      </xdr:nvSpPr>
      <xdr:spPr>
        <a:xfrm>
          <a:off x="1719795" y="592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24945</xdr:rowOff>
    </xdr:from>
    <xdr:to>
      <xdr:col>6</xdr:col>
      <xdr:colOff>38100</xdr:colOff>
      <xdr:row>36</xdr:row>
      <xdr:rowOff>126545</xdr:rowOff>
    </xdr:to>
    <xdr:sp macro="" textlink="">
      <xdr:nvSpPr>
        <xdr:cNvPr id="88" name="楕円 87"/>
        <xdr:cNvSpPr/>
      </xdr:nvSpPr>
      <xdr:spPr>
        <a:xfrm>
          <a:off x="1079500" y="61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143072</xdr:rowOff>
    </xdr:from>
    <xdr:ext cx="599010" cy="259045"/>
    <xdr:sp macro="" textlink="">
      <xdr:nvSpPr>
        <xdr:cNvPr id="89" name="テキスト ボックス 88"/>
        <xdr:cNvSpPr txBox="1"/>
      </xdr:nvSpPr>
      <xdr:spPr>
        <a:xfrm>
          <a:off x="830795" y="597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139886</xdr:rowOff>
    </xdr:from>
    <xdr:to>
      <xdr:col>24</xdr:col>
      <xdr:colOff>63500</xdr:colOff>
      <xdr:row>56</xdr:row>
      <xdr:rowOff>162057</xdr:rowOff>
    </xdr:to>
    <xdr:cxnSp macro="">
      <xdr:nvCxnSpPr>
        <xdr:cNvPr id="120" name="直線コネクタ 119"/>
        <xdr:cNvCxnSpPr/>
      </xdr:nvCxnSpPr>
      <xdr:spPr>
        <a:xfrm>
          <a:off x="3797300" y="9055286"/>
          <a:ext cx="838200" cy="70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141134</xdr:rowOff>
    </xdr:from>
    <xdr:to>
      <xdr:col>19</xdr:col>
      <xdr:colOff>177800</xdr:colOff>
      <xdr:row>52</xdr:row>
      <xdr:rowOff>139886</xdr:rowOff>
    </xdr:to>
    <xdr:cxnSp macro="">
      <xdr:nvCxnSpPr>
        <xdr:cNvPr id="123" name="直線コネクタ 122"/>
        <xdr:cNvCxnSpPr/>
      </xdr:nvCxnSpPr>
      <xdr:spPr>
        <a:xfrm>
          <a:off x="2908300" y="8713634"/>
          <a:ext cx="889000" cy="3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141134</xdr:rowOff>
    </xdr:from>
    <xdr:to>
      <xdr:col>15</xdr:col>
      <xdr:colOff>50800</xdr:colOff>
      <xdr:row>53</xdr:row>
      <xdr:rowOff>68168</xdr:rowOff>
    </xdr:to>
    <xdr:cxnSp macro="">
      <xdr:nvCxnSpPr>
        <xdr:cNvPr id="126" name="直線コネクタ 125"/>
        <xdr:cNvCxnSpPr/>
      </xdr:nvCxnSpPr>
      <xdr:spPr>
        <a:xfrm flipV="1">
          <a:off x="2019300" y="8713634"/>
          <a:ext cx="889000" cy="4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68168</xdr:rowOff>
    </xdr:from>
    <xdr:to>
      <xdr:col>10</xdr:col>
      <xdr:colOff>114300</xdr:colOff>
      <xdr:row>55</xdr:row>
      <xdr:rowOff>159555</xdr:rowOff>
    </xdr:to>
    <xdr:cxnSp macro="">
      <xdr:nvCxnSpPr>
        <xdr:cNvPr id="129" name="直線コネクタ 128"/>
        <xdr:cNvCxnSpPr/>
      </xdr:nvCxnSpPr>
      <xdr:spPr>
        <a:xfrm flipV="1">
          <a:off x="1130300" y="9155018"/>
          <a:ext cx="889000" cy="4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111257</xdr:rowOff>
    </xdr:from>
    <xdr:to>
      <xdr:col>24</xdr:col>
      <xdr:colOff>114300</xdr:colOff>
      <xdr:row>57</xdr:row>
      <xdr:rowOff>41407</xdr:rowOff>
    </xdr:to>
    <xdr:sp macro="" textlink="">
      <xdr:nvSpPr>
        <xdr:cNvPr id="139" name="楕円 138"/>
        <xdr:cNvSpPr/>
      </xdr:nvSpPr>
      <xdr:spPr>
        <a:xfrm>
          <a:off x="4584700" y="97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134134</xdr:rowOff>
    </xdr:from>
    <xdr:ext cx="599010" cy="259045"/>
    <xdr:sp macro="" textlink="">
      <xdr:nvSpPr>
        <xdr:cNvPr id="140" name="物件費該当値テキスト"/>
        <xdr:cNvSpPr txBox="1"/>
      </xdr:nvSpPr>
      <xdr:spPr>
        <a:xfrm>
          <a:off x="4686300" y="95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89086</xdr:rowOff>
    </xdr:from>
    <xdr:to>
      <xdr:col>20</xdr:col>
      <xdr:colOff>38100</xdr:colOff>
      <xdr:row>53</xdr:row>
      <xdr:rowOff>19236</xdr:rowOff>
    </xdr:to>
    <xdr:sp macro="" textlink="">
      <xdr:nvSpPr>
        <xdr:cNvPr id="141" name="楕円 140"/>
        <xdr:cNvSpPr/>
      </xdr:nvSpPr>
      <xdr:spPr>
        <a:xfrm>
          <a:off x="3746500" y="90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35763</xdr:rowOff>
    </xdr:from>
    <xdr:ext cx="599010" cy="259045"/>
    <xdr:sp macro="" textlink="">
      <xdr:nvSpPr>
        <xdr:cNvPr id="142" name="テキスト ボックス 141"/>
        <xdr:cNvSpPr txBox="1"/>
      </xdr:nvSpPr>
      <xdr:spPr>
        <a:xfrm>
          <a:off x="3497795" y="87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90334</xdr:rowOff>
    </xdr:from>
    <xdr:to>
      <xdr:col>15</xdr:col>
      <xdr:colOff>101600</xdr:colOff>
      <xdr:row>51</xdr:row>
      <xdr:rowOff>20484</xdr:rowOff>
    </xdr:to>
    <xdr:sp macro="" textlink="">
      <xdr:nvSpPr>
        <xdr:cNvPr id="143" name="楕円 142"/>
        <xdr:cNvSpPr/>
      </xdr:nvSpPr>
      <xdr:spPr>
        <a:xfrm>
          <a:off x="2857500" y="8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37011</xdr:rowOff>
    </xdr:from>
    <xdr:ext cx="599010" cy="259045"/>
    <xdr:sp macro="" textlink="">
      <xdr:nvSpPr>
        <xdr:cNvPr id="144" name="テキスト ボックス 143"/>
        <xdr:cNvSpPr txBox="1"/>
      </xdr:nvSpPr>
      <xdr:spPr>
        <a:xfrm>
          <a:off x="2608795" y="84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17368</xdr:rowOff>
    </xdr:from>
    <xdr:to>
      <xdr:col>10</xdr:col>
      <xdr:colOff>165100</xdr:colOff>
      <xdr:row>53</xdr:row>
      <xdr:rowOff>118968</xdr:rowOff>
    </xdr:to>
    <xdr:sp macro="" textlink="">
      <xdr:nvSpPr>
        <xdr:cNvPr id="145" name="楕円 144"/>
        <xdr:cNvSpPr/>
      </xdr:nvSpPr>
      <xdr:spPr>
        <a:xfrm>
          <a:off x="1968500" y="91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135495</xdr:rowOff>
    </xdr:from>
    <xdr:ext cx="599010" cy="259045"/>
    <xdr:sp macro="" textlink="">
      <xdr:nvSpPr>
        <xdr:cNvPr id="146" name="テキスト ボックス 145"/>
        <xdr:cNvSpPr txBox="1"/>
      </xdr:nvSpPr>
      <xdr:spPr>
        <a:xfrm>
          <a:off x="1719795" y="88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108755</xdr:rowOff>
    </xdr:from>
    <xdr:to>
      <xdr:col>6</xdr:col>
      <xdr:colOff>38100</xdr:colOff>
      <xdr:row>56</xdr:row>
      <xdr:rowOff>38905</xdr:rowOff>
    </xdr:to>
    <xdr:sp macro="" textlink="">
      <xdr:nvSpPr>
        <xdr:cNvPr id="147" name="楕円 146"/>
        <xdr:cNvSpPr/>
      </xdr:nvSpPr>
      <xdr:spPr>
        <a:xfrm>
          <a:off x="1079500" y="9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55432</xdr:rowOff>
    </xdr:from>
    <xdr:ext cx="599010" cy="259045"/>
    <xdr:sp macro="" textlink="">
      <xdr:nvSpPr>
        <xdr:cNvPr id="148" name="テキスト ボックス 147"/>
        <xdr:cNvSpPr txBox="1"/>
      </xdr:nvSpPr>
      <xdr:spPr>
        <a:xfrm>
          <a:off x="830795" y="931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90188</xdr:rowOff>
    </xdr:from>
    <xdr:to>
      <xdr:col>24</xdr:col>
      <xdr:colOff>63500</xdr:colOff>
      <xdr:row>77</xdr:row>
      <xdr:rowOff>98323</xdr:rowOff>
    </xdr:to>
    <xdr:cxnSp macro="">
      <xdr:nvCxnSpPr>
        <xdr:cNvPr id="177" name="直線コネクタ 176"/>
        <xdr:cNvCxnSpPr/>
      </xdr:nvCxnSpPr>
      <xdr:spPr>
        <a:xfrm>
          <a:off x="3797300" y="13291838"/>
          <a:ext cx="8382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90188</xdr:rowOff>
    </xdr:from>
    <xdr:to>
      <xdr:col>19</xdr:col>
      <xdr:colOff>177800</xdr:colOff>
      <xdr:row>77</xdr:row>
      <xdr:rowOff>131260</xdr:rowOff>
    </xdr:to>
    <xdr:cxnSp macro="">
      <xdr:nvCxnSpPr>
        <xdr:cNvPr id="180" name="直線コネクタ 179"/>
        <xdr:cNvCxnSpPr/>
      </xdr:nvCxnSpPr>
      <xdr:spPr>
        <a:xfrm flipV="1">
          <a:off x="2908300" y="1329183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73501</xdr:rowOff>
    </xdr:from>
    <xdr:to>
      <xdr:col>15</xdr:col>
      <xdr:colOff>50800</xdr:colOff>
      <xdr:row>77</xdr:row>
      <xdr:rowOff>131260</xdr:rowOff>
    </xdr:to>
    <xdr:cxnSp macro="">
      <xdr:nvCxnSpPr>
        <xdr:cNvPr id="183" name="直線コネクタ 182"/>
        <xdr:cNvCxnSpPr/>
      </xdr:nvCxnSpPr>
      <xdr:spPr>
        <a:xfrm>
          <a:off x="2019300" y="13275151"/>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73501</xdr:rowOff>
    </xdr:from>
    <xdr:to>
      <xdr:col>10</xdr:col>
      <xdr:colOff>114300</xdr:colOff>
      <xdr:row>77</xdr:row>
      <xdr:rowOff>157474</xdr:rowOff>
    </xdr:to>
    <xdr:cxnSp macro="">
      <xdr:nvCxnSpPr>
        <xdr:cNvPr id="186" name="直線コネクタ 185"/>
        <xdr:cNvCxnSpPr/>
      </xdr:nvCxnSpPr>
      <xdr:spPr>
        <a:xfrm flipV="1">
          <a:off x="1130300" y="1327515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xdr:cNvSpPr txBox="1"/>
      </xdr:nvSpPr>
      <xdr:spPr>
        <a:xfrm>
          <a:off x="863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47523</xdr:rowOff>
    </xdr:from>
    <xdr:to>
      <xdr:col>24</xdr:col>
      <xdr:colOff>114300</xdr:colOff>
      <xdr:row>77</xdr:row>
      <xdr:rowOff>149123</xdr:rowOff>
    </xdr:to>
    <xdr:sp macro="" textlink="">
      <xdr:nvSpPr>
        <xdr:cNvPr id="196" name="楕円 195"/>
        <xdr:cNvSpPr/>
      </xdr:nvSpPr>
      <xdr:spPr>
        <a:xfrm>
          <a:off x="45847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70400</xdr:rowOff>
    </xdr:from>
    <xdr:ext cx="534377" cy="259045"/>
    <xdr:sp macro="" textlink="">
      <xdr:nvSpPr>
        <xdr:cNvPr id="197" name="維持補修費該当値テキスト"/>
        <xdr:cNvSpPr txBox="1"/>
      </xdr:nvSpPr>
      <xdr:spPr>
        <a:xfrm>
          <a:off x="4686300" y="131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39388</xdr:rowOff>
    </xdr:from>
    <xdr:to>
      <xdr:col>20</xdr:col>
      <xdr:colOff>38100</xdr:colOff>
      <xdr:row>77</xdr:row>
      <xdr:rowOff>140988</xdr:rowOff>
    </xdr:to>
    <xdr:sp macro="" textlink="">
      <xdr:nvSpPr>
        <xdr:cNvPr id="198" name="楕円 197"/>
        <xdr:cNvSpPr/>
      </xdr:nvSpPr>
      <xdr:spPr>
        <a:xfrm>
          <a:off x="3746500" y="132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157515</xdr:rowOff>
    </xdr:from>
    <xdr:ext cx="534377" cy="259045"/>
    <xdr:sp macro="" textlink="">
      <xdr:nvSpPr>
        <xdr:cNvPr id="199" name="テキスト ボックス 198"/>
        <xdr:cNvSpPr txBox="1"/>
      </xdr:nvSpPr>
      <xdr:spPr>
        <a:xfrm>
          <a:off x="3530111" y="13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80460</xdr:rowOff>
    </xdr:from>
    <xdr:to>
      <xdr:col>15</xdr:col>
      <xdr:colOff>101600</xdr:colOff>
      <xdr:row>78</xdr:row>
      <xdr:rowOff>10610</xdr:rowOff>
    </xdr:to>
    <xdr:sp macro="" textlink="">
      <xdr:nvSpPr>
        <xdr:cNvPr id="200" name="楕円 199"/>
        <xdr:cNvSpPr/>
      </xdr:nvSpPr>
      <xdr:spPr>
        <a:xfrm>
          <a:off x="2857500" y="13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27137</xdr:rowOff>
    </xdr:from>
    <xdr:ext cx="534377" cy="259045"/>
    <xdr:sp macro="" textlink="">
      <xdr:nvSpPr>
        <xdr:cNvPr id="201" name="テキスト ボックス 200"/>
        <xdr:cNvSpPr txBox="1"/>
      </xdr:nvSpPr>
      <xdr:spPr>
        <a:xfrm>
          <a:off x="2641111" y="130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22701</xdr:rowOff>
    </xdr:from>
    <xdr:to>
      <xdr:col>10</xdr:col>
      <xdr:colOff>165100</xdr:colOff>
      <xdr:row>77</xdr:row>
      <xdr:rowOff>124301</xdr:rowOff>
    </xdr:to>
    <xdr:sp macro="" textlink="">
      <xdr:nvSpPr>
        <xdr:cNvPr id="202" name="楕円 201"/>
        <xdr:cNvSpPr/>
      </xdr:nvSpPr>
      <xdr:spPr>
        <a:xfrm>
          <a:off x="1968500" y="132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140828</xdr:rowOff>
    </xdr:from>
    <xdr:ext cx="534377" cy="259045"/>
    <xdr:sp macro="" textlink="">
      <xdr:nvSpPr>
        <xdr:cNvPr id="203" name="テキスト ボックス 202"/>
        <xdr:cNvSpPr txBox="1"/>
      </xdr:nvSpPr>
      <xdr:spPr>
        <a:xfrm>
          <a:off x="1752111" y="129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106674</xdr:rowOff>
    </xdr:from>
    <xdr:to>
      <xdr:col>6</xdr:col>
      <xdr:colOff>38100</xdr:colOff>
      <xdr:row>78</xdr:row>
      <xdr:rowOff>36824</xdr:rowOff>
    </xdr:to>
    <xdr:sp macro="" textlink="">
      <xdr:nvSpPr>
        <xdr:cNvPr id="204" name="楕円 203"/>
        <xdr:cNvSpPr/>
      </xdr:nvSpPr>
      <xdr:spPr>
        <a:xfrm>
          <a:off x="1079500" y="133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53351</xdr:rowOff>
    </xdr:from>
    <xdr:ext cx="534377" cy="259045"/>
    <xdr:sp macro="" textlink="">
      <xdr:nvSpPr>
        <xdr:cNvPr id="205" name="テキスト ボックス 204"/>
        <xdr:cNvSpPr txBox="1"/>
      </xdr:nvSpPr>
      <xdr:spPr>
        <a:xfrm>
          <a:off x="863111" y="130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28372</xdr:rowOff>
    </xdr:from>
    <xdr:to>
      <xdr:col>24</xdr:col>
      <xdr:colOff>63500</xdr:colOff>
      <xdr:row>98</xdr:row>
      <xdr:rowOff>91694</xdr:rowOff>
    </xdr:to>
    <xdr:cxnSp macro="">
      <xdr:nvCxnSpPr>
        <xdr:cNvPr id="235" name="直線コネクタ 234"/>
        <xdr:cNvCxnSpPr/>
      </xdr:nvCxnSpPr>
      <xdr:spPr>
        <a:xfrm>
          <a:off x="3797300" y="16830472"/>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28372</xdr:rowOff>
    </xdr:from>
    <xdr:to>
      <xdr:col>19</xdr:col>
      <xdr:colOff>177800</xdr:colOff>
      <xdr:row>98</xdr:row>
      <xdr:rowOff>104560</xdr:rowOff>
    </xdr:to>
    <xdr:cxnSp macro="">
      <xdr:nvCxnSpPr>
        <xdr:cNvPr id="238" name="直線コネクタ 237"/>
        <xdr:cNvCxnSpPr/>
      </xdr:nvCxnSpPr>
      <xdr:spPr>
        <a:xfrm flipV="1">
          <a:off x="2908300" y="16830472"/>
          <a:ext cx="8890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83210</xdr:rowOff>
    </xdr:from>
    <xdr:to>
      <xdr:col>15</xdr:col>
      <xdr:colOff>50800</xdr:colOff>
      <xdr:row>98</xdr:row>
      <xdr:rowOff>104560</xdr:rowOff>
    </xdr:to>
    <xdr:cxnSp macro="">
      <xdr:nvCxnSpPr>
        <xdr:cNvPr id="241" name="直線コネクタ 240"/>
        <xdr:cNvCxnSpPr/>
      </xdr:nvCxnSpPr>
      <xdr:spPr>
        <a:xfrm>
          <a:off x="2019300" y="16885310"/>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83210</xdr:rowOff>
    </xdr:from>
    <xdr:to>
      <xdr:col>10</xdr:col>
      <xdr:colOff>114300</xdr:colOff>
      <xdr:row>98</xdr:row>
      <xdr:rowOff>133198</xdr:rowOff>
    </xdr:to>
    <xdr:cxnSp macro="">
      <xdr:nvCxnSpPr>
        <xdr:cNvPr id="244" name="直線コネクタ 243"/>
        <xdr:cNvCxnSpPr/>
      </xdr:nvCxnSpPr>
      <xdr:spPr>
        <a:xfrm flipV="1">
          <a:off x="1130300" y="16885310"/>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40894</xdr:rowOff>
    </xdr:from>
    <xdr:to>
      <xdr:col>24</xdr:col>
      <xdr:colOff>114300</xdr:colOff>
      <xdr:row>98</xdr:row>
      <xdr:rowOff>142494</xdr:rowOff>
    </xdr:to>
    <xdr:sp macro="" textlink="">
      <xdr:nvSpPr>
        <xdr:cNvPr id="254" name="楕円 253"/>
        <xdr:cNvSpPr/>
      </xdr:nvSpPr>
      <xdr:spPr>
        <a:xfrm>
          <a:off x="4584700" y="168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127271</xdr:rowOff>
    </xdr:from>
    <xdr:ext cx="534377" cy="259045"/>
    <xdr:sp macro="" textlink="">
      <xdr:nvSpPr>
        <xdr:cNvPr id="255" name="扶助費該当値テキスト"/>
        <xdr:cNvSpPr txBox="1"/>
      </xdr:nvSpPr>
      <xdr:spPr>
        <a:xfrm>
          <a:off x="4686300" y="167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149022</xdr:rowOff>
    </xdr:from>
    <xdr:to>
      <xdr:col>20</xdr:col>
      <xdr:colOff>38100</xdr:colOff>
      <xdr:row>98</xdr:row>
      <xdr:rowOff>79172</xdr:rowOff>
    </xdr:to>
    <xdr:sp macro="" textlink="">
      <xdr:nvSpPr>
        <xdr:cNvPr id="256" name="楕円 255"/>
        <xdr:cNvSpPr/>
      </xdr:nvSpPr>
      <xdr:spPr>
        <a:xfrm>
          <a:off x="37465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70299</xdr:rowOff>
    </xdr:from>
    <xdr:ext cx="534377" cy="259045"/>
    <xdr:sp macro="" textlink="">
      <xdr:nvSpPr>
        <xdr:cNvPr id="257" name="テキスト ボックス 256"/>
        <xdr:cNvSpPr txBox="1"/>
      </xdr:nvSpPr>
      <xdr:spPr>
        <a:xfrm>
          <a:off x="3530111" y="16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53760</xdr:rowOff>
    </xdr:from>
    <xdr:to>
      <xdr:col>15</xdr:col>
      <xdr:colOff>101600</xdr:colOff>
      <xdr:row>98</xdr:row>
      <xdr:rowOff>155360</xdr:rowOff>
    </xdr:to>
    <xdr:sp macro="" textlink="">
      <xdr:nvSpPr>
        <xdr:cNvPr id="258" name="楕円 257"/>
        <xdr:cNvSpPr/>
      </xdr:nvSpPr>
      <xdr:spPr>
        <a:xfrm>
          <a:off x="28575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146487</xdr:rowOff>
    </xdr:from>
    <xdr:ext cx="534377" cy="259045"/>
    <xdr:sp macro="" textlink="">
      <xdr:nvSpPr>
        <xdr:cNvPr id="259" name="テキスト ボックス 258"/>
        <xdr:cNvSpPr txBox="1"/>
      </xdr:nvSpPr>
      <xdr:spPr>
        <a:xfrm>
          <a:off x="2641111" y="169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32410</xdr:rowOff>
    </xdr:from>
    <xdr:to>
      <xdr:col>10</xdr:col>
      <xdr:colOff>165100</xdr:colOff>
      <xdr:row>98</xdr:row>
      <xdr:rowOff>134010</xdr:rowOff>
    </xdr:to>
    <xdr:sp macro="" textlink="">
      <xdr:nvSpPr>
        <xdr:cNvPr id="260" name="楕円 259"/>
        <xdr:cNvSpPr/>
      </xdr:nvSpPr>
      <xdr:spPr>
        <a:xfrm>
          <a:off x="1968500" y="168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125137</xdr:rowOff>
    </xdr:from>
    <xdr:ext cx="534377" cy="259045"/>
    <xdr:sp macro="" textlink="">
      <xdr:nvSpPr>
        <xdr:cNvPr id="261" name="テキスト ボックス 260"/>
        <xdr:cNvSpPr txBox="1"/>
      </xdr:nvSpPr>
      <xdr:spPr>
        <a:xfrm>
          <a:off x="1752111" y="169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82398</xdr:rowOff>
    </xdr:from>
    <xdr:to>
      <xdr:col>6</xdr:col>
      <xdr:colOff>38100</xdr:colOff>
      <xdr:row>99</xdr:row>
      <xdr:rowOff>12548</xdr:rowOff>
    </xdr:to>
    <xdr:sp macro="" textlink="">
      <xdr:nvSpPr>
        <xdr:cNvPr id="262" name="楕円 261"/>
        <xdr:cNvSpPr/>
      </xdr:nvSpPr>
      <xdr:spPr>
        <a:xfrm>
          <a:off x="1079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3675</xdr:rowOff>
    </xdr:from>
    <xdr:ext cx="534377" cy="259045"/>
    <xdr:sp macro="" textlink="">
      <xdr:nvSpPr>
        <xdr:cNvPr id="263" name="テキスト ボックス 262"/>
        <xdr:cNvSpPr txBox="1"/>
      </xdr:nvSpPr>
      <xdr:spPr>
        <a:xfrm>
          <a:off x="863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73852</xdr:rowOff>
    </xdr:from>
    <xdr:to>
      <xdr:col>55</xdr:col>
      <xdr:colOff>0</xdr:colOff>
      <xdr:row>37</xdr:row>
      <xdr:rowOff>87440</xdr:rowOff>
    </xdr:to>
    <xdr:cxnSp macro="">
      <xdr:nvCxnSpPr>
        <xdr:cNvPr id="290" name="直線コネクタ 289"/>
        <xdr:cNvCxnSpPr/>
      </xdr:nvCxnSpPr>
      <xdr:spPr>
        <a:xfrm flipV="1">
          <a:off x="9639300" y="6417502"/>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87440</xdr:rowOff>
    </xdr:from>
    <xdr:to>
      <xdr:col>50</xdr:col>
      <xdr:colOff>114300</xdr:colOff>
      <xdr:row>37</xdr:row>
      <xdr:rowOff>106457</xdr:rowOff>
    </xdr:to>
    <xdr:cxnSp macro="">
      <xdr:nvCxnSpPr>
        <xdr:cNvPr id="293" name="直線コネクタ 292"/>
        <xdr:cNvCxnSpPr/>
      </xdr:nvCxnSpPr>
      <xdr:spPr>
        <a:xfrm flipV="1">
          <a:off x="8750300" y="6431090"/>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55971</xdr:rowOff>
    </xdr:from>
    <xdr:to>
      <xdr:col>45</xdr:col>
      <xdr:colOff>177800</xdr:colOff>
      <xdr:row>37</xdr:row>
      <xdr:rowOff>106457</xdr:rowOff>
    </xdr:to>
    <xdr:cxnSp macro="">
      <xdr:nvCxnSpPr>
        <xdr:cNvPr id="296" name="直線コネクタ 295"/>
        <xdr:cNvCxnSpPr/>
      </xdr:nvCxnSpPr>
      <xdr:spPr>
        <a:xfrm>
          <a:off x="7861300" y="6399621"/>
          <a:ext cx="889000" cy="5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55971</xdr:rowOff>
    </xdr:from>
    <xdr:to>
      <xdr:col>41</xdr:col>
      <xdr:colOff>50800</xdr:colOff>
      <xdr:row>37</xdr:row>
      <xdr:rowOff>123924</xdr:rowOff>
    </xdr:to>
    <xdr:cxnSp macro="">
      <xdr:nvCxnSpPr>
        <xdr:cNvPr id="299" name="直線コネクタ 298"/>
        <xdr:cNvCxnSpPr/>
      </xdr:nvCxnSpPr>
      <xdr:spPr>
        <a:xfrm flipV="1">
          <a:off x="6972300" y="6399621"/>
          <a:ext cx="889000" cy="6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23052</xdr:rowOff>
    </xdr:from>
    <xdr:to>
      <xdr:col>55</xdr:col>
      <xdr:colOff>50800</xdr:colOff>
      <xdr:row>37</xdr:row>
      <xdr:rowOff>124652</xdr:rowOff>
    </xdr:to>
    <xdr:sp macro="" textlink="">
      <xdr:nvSpPr>
        <xdr:cNvPr id="309" name="楕円 308"/>
        <xdr:cNvSpPr/>
      </xdr:nvSpPr>
      <xdr:spPr>
        <a:xfrm>
          <a:off x="10426700" y="63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45929</xdr:rowOff>
    </xdr:from>
    <xdr:ext cx="599010" cy="259045"/>
    <xdr:sp macro="" textlink="">
      <xdr:nvSpPr>
        <xdr:cNvPr id="310" name="補助費等該当値テキスト"/>
        <xdr:cNvSpPr txBox="1"/>
      </xdr:nvSpPr>
      <xdr:spPr>
        <a:xfrm>
          <a:off x="10528300" y="621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36640</xdr:rowOff>
    </xdr:from>
    <xdr:to>
      <xdr:col>50</xdr:col>
      <xdr:colOff>165100</xdr:colOff>
      <xdr:row>37</xdr:row>
      <xdr:rowOff>138240</xdr:rowOff>
    </xdr:to>
    <xdr:sp macro="" textlink="">
      <xdr:nvSpPr>
        <xdr:cNvPr id="311" name="楕円 310"/>
        <xdr:cNvSpPr/>
      </xdr:nvSpPr>
      <xdr:spPr>
        <a:xfrm>
          <a:off x="9588500" y="6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154767</xdr:rowOff>
    </xdr:from>
    <xdr:ext cx="534377" cy="259045"/>
    <xdr:sp macro="" textlink="">
      <xdr:nvSpPr>
        <xdr:cNvPr id="312" name="テキスト ボックス 311"/>
        <xdr:cNvSpPr txBox="1"/>
      </xdr:nvSpPr>
      <xdr:spPr>
        <a:xfrm>
          <a:off x="9372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55657</xdr:rowOff>
    </xdr:from>
    <xdr:to>
      <xdr:col>46</xdr:col>
      <xdr:colOff>38100</xdr:colOff>
      <xdr:row>37</xdr:row>
      <xdr:rowOff>157257</xdr:rowOff>
    </xdr:to>
    <xdr:sp macro="" textlink="">
      <xdr:nvSpPr>
        <xdr:cNvPr id="313" name="楕円 312"/>
        <xdr:cNvSpPr/>
      </xdr:nvSpPr>
      <xdr:spPr>
        <a:xfrm>
          <a:off x="8699500" y="63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148384</xdr:rowOff>
    </xdr:from>
    <xdr:ext cx="534377" cy="259045"/>
    <xdr:sp macro="" textlink="">
      <xdr:nvSpPr>
        <xdr:cNvPr id="314" name="テキスト ボックス 313"/>
        <xdr:cNvSpPr txBox="1"/>
      </xdr:nvSpPr>
      <xdr:spPr>
        <a:xfrm>
          <a:off x="8483111" y="64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5171</xdr:rowOff>
    </xdr:from>
    <xdr:to>
      <xdr:col>41</xdr:col>
      <xdr:colOff>101600</xdr:colOff>
      <xdr:row>37</xdr:row>
      <xdr:rowOff>106771</xdr:rowOff>
    </xdr:to>
    <xdr:sp macro="" textlink="">
      <xdr:nvSpPr>
        <xdr:cNvPr id="315" name="楕円 314"/>
        <xdr:cNvSpPr/>
      </xdr:nvSpPr>
      <xdr:spPr>
        <a:xfrm>
          <a:off x="7810500" y="63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123298</xdr:rowOff>
    </xdr:from>
    <xdr:ext cx="599010" cy="259045"/>
    <xdr:sp macro="" textlink="">
      <xdr:nvSpPr>
        <xdr:cNvPr id="316" name="テキスト ボックス 315"/>
        <xdr:cNvSpPr txBox="1"/>
      </xdr:nvSpPr>
      <xdr:spPr>
        <a:xfrm>
          <a:off x="7561795" y="612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73124</xdr:rowOff>
    </xdr:from>
    <xdr:to>
      <xdr:col>36</xdr:col>
      <xdr:colOff>165100</xdr:colOff>
      <xdr:row>38</xdr:row>
      <xdr:rowOff>3274</xdr:rowOff>
    </xdr:to>
    <xdr:sp macro="" textlink="">
      <xdr:nvSpPr>
        <xdr:cNvPr id="317" name="楕円 316"/>
        <xdr:cNvSpPr/>
      </xdr:nvSpPr>
      <xdr:spPr>
        <a:xfrm>
          <a:off x="6921500" y="64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165851</xdr:rowOff>
    </xdr:from>
    <xdr:ext cx="534377" cy="259045"/>
    <xdr:sp macro="" textlink="">
      <xdr:nvSpPr>
        <xdr:cNvPr id="318" name="テキスト ボックス 317"/>
        <xdr:cNvSpPr txBox="1"/>
      </xdr:nvSpPr>
      <xdr:spPr>
        <a:xfrm>
          <a:off x="6705111" y="650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86667</xdr:rowOff>
    </xdr:from>
    <xdr:to>
      <xdr:col>55</xdr:col>
      <xdr:colOff>0</xdr:colOff>
      <xdr:row>58</xdr:row>
      <xdr:rowOff>101836</xdr:rowOff>
    </xdr:to>
    <xdr:cxnSp macro="">
      <xdr:nvCxnSpPr>
        <xdr:cNvPr id="345" name="直線コネクタ 344"/>
        <xdr:cNvCxnSpPr/>
      </xdr:nvCxnSpPr>
      <xdr:spPr>
        <a:xfrm flipV="1">
          <a:off x="9639300" y="10030767"/>
          <a:ext cx="8382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89102</xdr:rowOff>
    </xdr:from>
    <xdr:to>
      <xdr:col>50</xdr:col>
      <xdr:colOff>114300</xdr:colOff>
      <xdr:row>58</xdr:row>
      <xdr:rowOff>101836</xdr:rowOff>
    </xdr:to>
    <xdr:cxnSp macro="">
      <xdr:nvCxnSpPr>
        <xdr:cNvPr id="348" name="直線コネクタ 347"/>
        <xdr:cNvCxnSpPr/>
      </xdr:nvCxnSpPr>
      <xdr:spPr>
        <a:xfrm>
          <a:off x="8750300" y="10033202"/>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63929</xdr:rowOff>
    </xdr:from>
    <xdr:to>
      <xdr:col>45</xdr:col>
      <xdr:colOff>177800</xdr:colOff>
      <xdr:row>58</xdr:row>
      <xdr:rowOff>89102</xdr:rowOff>
    </xdr:to>
    <xdr:cxnSp macro="">
      <xdr:nvCxnSpPr>
        <xdr:cNvPr id="351" name="直線コネクタ 350"/>
        <xdr:cNvCxnSpPr/>
      </xdr:nvCxnSpPr>
      <xdr:spPr>
        <a:xfrm>
          <a:off x="7861300" y="10008029"/>
          <a:ext cx="8890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63929</xdr:rowOff>
    </xdr:from>
    <xdr:to>
      <xdr:col>41</xdr:col>
      <xdr:colOff>50800</xdr:colOff>
      <xdr:row>58</xdr:row>
      <xdr:rowOff>107242</xdr:rowOff>
    </xdr:to>
    <xdr:cxnSp macro="">
      <xdr:nvCxnSpPr>
        <xdr:cNvPr id="354" name="直線コネクタ 353"/>
        <xdr:cNvCxnSpPr/>
      </xdr:nvCxnSpPr>
      <xdr:spPr>
        <a:xfrm flipV="1">
          <a:off x="6972300" y="10008029"/>
          <a:ext cx="889000" cy="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35867</xdr:rowOff>
    </xdr:from>
    <xdr:to>
      <xdr:col>55</xdr:col>
      <xdr:colOff>50800</xdr:colOff>
      <xdr:row>58</xdr:row>
      <xdr:rowOff>137467</xdr:rowOff>
    </xdr:to>
    <xdr:sp macro="" textlink="">
      <xdr:nvSpPr>
        <xdr:cNvPr id="364" name="楕円 363"/>
        <xdr:cNvSpPr/>
      </xdr:nvSpPr>
      <xdr:spPr>
        <a:xfrm>
          <a:off x="10426700" y="9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166694</xdr:rowOff>
    </xdr:from>
    <xdr:ext cx="599010" cy="259045"/>
    <xdr:sp macro="" textlink="">
      <xdr:nvSpPr>
        <xdr:cNvPr id="365" name="普通建設事業費該当値テキスト"/>
        <xdr:cNvSpPr txBox="1"/>
      </xdr:nvSpPr>
      <xdr:spPr>
        <a:xfrm>
          <a:off x="10528300" y="976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51036</xdr:rowOff>
    </xdr:from>
    <xdr:to>
      <xdr:col>50</xdr:col>
      <xdr:colOff>165100</xdr:colOff>
      <xdr:row>58</xdr:row>
      <xdr:rowOff>152636</xdr:rowOff>
    </xdr:to>
    <xdr:sp macro="" textlink="">
      <xdr:nvSpPr>
        <xdr:cNvPr id="366" name="楕円 365"/>
        <xdr:cNvSpPr/>
      </xdr:nvSpPr>
      <xdr:spPr>
        <a:xfrm>
          <a:off x="9588500" y="99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169163</xdr:rowOff>
    </xdr:from>
    <xdr:ext cx="599010" cy="259045"/>
    <xdr:sp macro="" textlink="">
      <xdr:nvSpPr>
        <xdr:cNvPr id="367" name="テキスト ボックス 366"/>
        <xdr:cNvSpPr txBox="1"/>
      </xdr:nvSpPr>
      <xdr:spPr>
        <a:xfrm>
          <a:off x="9339795" y="97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38302</xdr:rowOff>
    </xdr:from>
    <xdr:to>
      <xdr:col>46</xdr:col>
      <xdr:colOff>38100</xdr:colOff>
      <xdr:row>58</xdr:row>
      <xdr:rowOff>139902</xdr:rowOff>
    </xdr:to>
    <xdr:sp macro="" textlink="">
      <xdr:nvSpPr>
        <xdr:cNvPr id="368" name="楕円 367"/>
        <xdr:cNvSpPr/>
      </xdr:nvSpPr>
      <xdr:spPr>
        <a:xfrm>
          <a:off x="8699500" y="99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156429</xdr:rowOff>
    </xdr:from>
    <xdr:ext cx="599010" cy="259045"/>
    <xdr:sp macro="" textlink="">
      <xdr:nvSpPr>
        <xdr:cNvPr id="369" name="テキスト ボックス 368"/>
        <xdr:cNvSpPr txBox="1"/>
      </xdr:nvSpPr>
      <xdr:spPr>
        <a:xfrm>
          <a:off x="8450795" y="9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13129</xdr:rowOff>
    </xdr:from>
    <xdr:to>
      <xdr:col>41</xdr:col>
      <xdr:colOff>101600</xdr:colOff>
      <xdr:row>58</xdr:row>
      <xdr:rowOff>114729</xdr:rowOff>
    </xdr:to>
    <xdr:sp macro="" textlink="">
      <xdr:nvSpPr>
        <xdr:cNvPr id="370" name="楕円 369"/>
        <xdr:cNvSpPr/>
      </xdr:nvSpPr>
      <xdr:spPr>
        <a:xfrm>
          <a:off x="7810500" y="99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131256</xdr:rowOff>
    </xdr:from>
    <xdr:ext cx="599010" cy="259045"/>
    <xdr:sp macro="" textlink="">
      <xdr:nvSpPr>
        <xdr:cNvPr id="371" name="テキスト ボックス 370"/>
        <xdr:cNvSpPr txBox="1"/>
      </xdr:nvSpPr>
      <xdr:spPr>
        <a:xfrm>
          <a:off x="7561795" y="973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56442</xdr:rowOff>
    </xdr:from>
    <xdr:to>
      <xdr:col>36</xdr:col>
      <xdr:colOff>165100</xdr:colOff>
      <xdr:row>58</xdr:row>
      <xdr:rowOff>158042</xdr:rowOff>
    </xdr:to>
    <xdr:sp macro="" textlink="">
      <xdr:nvSpPr>
        <xdr:cNvPr id="372" name="楕円 371"/>
        <xdr:cNvSpPr/>
      </xdr:nvSpPr>
      <xdr:spPr>
        <a:xfrm>
          <a:off x="6921500" y="100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3119</xdr:rowOff>
    </xdr:from>
    <xdr:ext cx="599010" cy="259045"/>
    <xdr:sp macro="" textlink="">
      <xdr:nvSpPr>
        <xdr:cNvPr id="373" name="テキスト ボックス 372"/>
        <xdr:cNvSpPr txBox="1"/>
      </xdr:nvSpPr>
      <xdr:spPr>
        <a:xfrm>
          <a:off x="6672795" y="977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111553</xdr:rowOff>
    </xdr:from>
    <xdr:to>
      <xdr:col>55</xdr:col>
      <xdr:colOff>0</xdr:colOff>
      <xdr:row>78</xdr:row>
      <xdr:rowOff>118596</xdr:rowOff>
    </xdr:to>
    <xdr:cxnSp macro="">
      <xdr:nvCxnSpPr>
        <xdr:cNvPr id="400" name="直線コネクタ 399"/>
        <xdr:cNvCxnSpPr/>
      </xdr:nvCxnSpPr>
      <xdr:spPr>
        <a:xfrm flipV="1">
          <a:off x="9639300" y="13484653"/>
          <a:ext cx="8382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109474</xdr:rowOff>
    </xdr:from>
    <xdr:to>
      <xdr:col>50</xdr:col>
      <xdr:colOff>114300</xdr:colOff>
      <xdr:row>78</xdr:row>
      <xdr:rowOff>118596</xdr:rowOff>
    </xdr:to>
    <xdr:cxnSp macro="">
      <xdr:nvCxnSpPr>
        <xdr:cNvPr id="403" name="直線コネクタ 402"/>
        <xdr:cNvCxnSpPr/>
      </xdr:nvCxnSpPr>
      <xdr:spPr>
        <a:xfrm>
          <a:off x="8750300" y="1348257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77302</xdr:rowOff>
    </xdr:from>
    <xdr:to>
      <xdr:col>45</xdr:col>
      <xdr:colOff>177800</xdr:colOff>
      <xdr:row>78</xdr:row>
      <xdr:rowOff>109474</xdr:rowOff>
    </xdr:to>
    <xdr:cxnSp macro="">
      <xdr:nvCxnSpPr>
        <xdr:cNvPr id="406" name="直線コネクタ 405"/>
        <xdr:cNvCxnSpPr/>
      </xdr:nvCxnSpPr>
      <xdr:spPr>
        <a:xfrm>
          <a:off x="7861300" y="13450402"/>
          <a:ext cx="889000" cy="3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60753</xdr:rowOff>
    </xdr:from>
    <xdr:to>
      <xdr:col>55</xdr:col>
      <xdr:colOff>50800</xdr:colOff>
      <xdr:row>78</xdr:row>
      <xdr:rowOff>162353</xdr:rowOff>
    </xdr:to>
    <xdr:sp macro="" textlink="">
      <xdr:nvSpPr>
        <xdr:cNvPr id="416" name="楕円 415"/>
        <xdr:cNvSpPr/>
      </xdr:nvSpPr>
      <xdr:spPr>
        <a:xfrm>
          <a:off x="10426700" y="134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20130</xdr:rowOff>
    </xdr:from>
    <xdr:ext cx="599010" cy="259045"/>
    <xdr:sp macro="" textlink="">
      <xdr:nvSpPr>
        <xdr:cNvPr id="417" name="普通建設事業費 （ うち新規整備　）該当値テキスト"/>
        <xdr:cNvSpPr txBox="1"/>
      </xdr:nvSpPr>
      <xdr:spPr>
        <a:xfrm>
          <a:off x="10528300" y="132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67796</xdr:rowOff>
    </xdr:from>
    <xdr:to>
      <xdr:col>50</xdr:col>
      <xdr:colOff>165100</xdr:colOff>
      <xdr:row>78</xdr:row>
      <xdr:rowOff>169396</xdr:rowOff>
    </xdr:to>
    <xdr:sp macro="" textlink="">
      <xdr:nvSpPr>
        <xdr:cNvPr id="418" name="楕円 417"/>
        <xdr:cNvSpPr/>
      </xdr:nvSpPr>
      <xdr:spPr>
        <a:xfrm>
          <a:off x="9588500" y="134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14473</xdr:rowOff>
    </xdr:from>
    <xdr:ext cx="534377" cy="259045"/>
    <xdr:sp macro="" textlink="">
      <xdr:nvSpPr>
        <xdr:cNvPr id="419" name="テキスト ボックス 418"/>
        <xdr:cNvSpPr txBox="1"/>
      </xdr:nvSpPr>
      <xdr:spPr>
        <a:xfrm>
          <a:off x="9372111" y="132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58674</xdr:rowOff>
    </xdr:from>
    <xdr:to>
      <xdr:col>46</xdr:col>
      <xdr:colOff>38100</xdr:colOff>
      <xdr:row>78</xdr:row>
      <xdr:rowOff>160274</xdr:rowOff>
    </xdr:to>
    <xdr:sp macro="" textlink="">
      <xdr:nvSpPr>
        <xdr:cNvPr id="420" name="楕円 419"/>
        <xdr:cNvSpPr/>
      </xdr:nvSpPr>
      <xdr:spPr>
        <a:xfrm>
          <a:off x="8699500" y="134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5351</xdr:rowOff>
    </xdr:from>
    <xdr:ext cx="599010" cy="259045"/>
    <xdr:sp macro="" textlink="">
      <xdr:nvSpPr>
        <xdr:cNvPr id="421" name="テキスト ボックス 420"/>
        <xdr:cNvSpPr txBox="1"/>
      </xdr:nvSpPr>
      <xdr:spPr>
        <a:xfrm>
          <a:off x="8450795" y="132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26502</xdr:rowOff>
    </xdr:from>
    <xdr:to>
      <xdr:col>41</xdr:col>
      <xdr:colOff>101600</xdr:colOff>
      <xdr:row>78</xdr:row>
      <xdr:rowOff>128102</xdr:rowOff>
    </xdr:to>
    <xdr:sp macro="" textlink="">
      <xdr:nvSpPr>
        <xdr:cNvPr id="422" name="楕円 421"/>
        <xdr:cNvSpPr/>
      </xdr:nvSpPr>
      <xdr:spPr>
        <a:xfrm>
          <a:off x="7810500" y="133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144629</xdr:rowOff>
    </xdr:from>
    <xdr:ext cx="599010" cy="259045"/>
    <xdr:sp macro="" textlink="">
      <xdr:nvSpPr>
        <xdr:cNvPr id="423" name="テキスト ボックス 422"/>
        <xdr:cNvSpPr txBox="1"/>
      </xdr:nvSpPr>
      <xdr:spPr>
        <a:xfrm>
          <a:off x="7561795" y="1317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79837</xdr:rowOff>
    </xdr:from>
    <xdr:to>
      <xdr:col>55</xdr:col>
      <xdr:colOff>0</xdr:colOff>
      <xdr:row>97</xdr:row>
      <xdr:rowOff>143982</xdr:rowOff>
    </xdr:to>
    <xdr:cxnSp macro="">
      <xdr:nvCxnSpPr>
        <xdr:cNvPr id="452" name="直線コネクタ 451"/>
        <xdr:cNvCxnSpPr/>
      </xdr:nvCxnSpPr>
      <xdr:spPr>
        <a:xfrm flipV="1">
          <a:off x="9639300" y="16710487"/>
          <a:ext cx="8382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106221</xdr:rowOff>
    </xdr:from>
    <xdr:to>
      <xdr:col>50</xdr:col>
      <xdr:colOff>114300</xdr:colOff>
      <xdr:row>97</xdr:row>
      <xdr:rowOff>143982</xdr:rowOff>
    </xdr:to>
    <xdr:cxnSp macro="">
      <xdr:nvCxnSpPr>
        <xdr:cNvPr id="455" name="直線コネクタ 454"/>
        <xdr:cNvCxnSpPr/>
      </xdr:nvCxnSpPr>
      <xdr:spPr>
        <a:xfrm>
          <a:off x="8750300" y="16736871"/>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106221</xdr:rowOff>
    </xdr:from>
    <xdr:to>
      <xdr:col>45</xdr:col>
      <xdr:colOff>177800</xdr:colOff>
      <xdr:row>98</xdr:row>
      <xdr:rowOff>27473</xdr:rowOff>
    </xdr:to>
    <xdr:cxnSp macro="">
      <xdr:nvCxnSpPr>
        <xdr:cNvPr id="458" name="直線コネクタ 457"/>
        <xdr:cNvCxnSpPr/>
      </xdr:nvCxnSpPr>
      <xdr:spPr>
        <a:xfrm flipV="1">
          <a:off x="7861300" y="16736871"/>
          <a:ext cx="889000" cy="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29037</xdr:rowOff>
    </xdr:from>
    <xdr:to>
      <xdr:col>55</xdr:col>
      <xdr:colOff>50800</xdr:colOff>
      <xdr:row>97</xdr:row>
      <xdr:rowOff>130637</xdr:rowOff>
    </xdr:to>
    <xdr:sp macro="" textlink="">
      <xdr:nvSpPr>
        <xdr:cNvPr id="468" name="楕円 467"/>
        <xdr:cNvSpPr/>
      </xdr:nvSpPr>
      <xdr:spPr>
        <a:xfrm>
          <a:off x="10426700" y="166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51914</xdr:rowOff>
    </xdr:from>
    <xdr:ext cx="534377" cy="259045"/>
    <xdr:sp macro="" textlink="">
      <xdr:nvSpPr>
        <xdr:cNvPr id="469" name="普通建設事業費 （ うち更新整備　）該当値テキスト"/>
        <xdr:cNvSpPr txBox="1"/>
      </xdr:nvSpPr>
      <xdr:spPr>
        <a:xfrm>
          <a:off x="10528300" y="165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93182</xdr:rowOff>
    </xdr:from>
    <xdr:to>
      <xdr:col>50</xdr:col>
      <xdr:colOff>165100</xdr:colOff>
      <xdr:row>98</xdr:row>
      <xdr:rowOff>23332</xdr:rowOff>
    </xdr:to>
    <xdr:sp macro="" textlink="">
      <xdr:nvSpPr>
        <xdr:cNvPr id="470" name="楕円 469"/>
        <xdr:cNvSpPr/>
      </xdr:nvSpPr>
      <xdr:spPr>
        <a:xfrm>
          <a:off x="9588500" y="167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39859</xdr:rowOff>
    </xdr:from>
    <xdr:ext cx="534377" cy="259045"/>
    <xdr:sp macro="" textlink="">
      <xdr:nvSpPr>
        <xdr:cNvPr id="471" name="テキスト ボックス 470"/>
        <xdr:cNvSpPr txBox="1"/>
      </xdr:nvSpPr>
      <xdr:spPr>
        <a:xfrm>
          <a:off x="9372111" y="164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55421</xdr:rowOff>
    </xdr:from>
    <xdr:to>
      <xdr:col>46</xdr:col>
      <xdr:colOff>38100</xdr:colOff>
      <xdr:row>97</xdr:row>
      <xdr:rowOff>157021</xdr:rowOff>
    </xdr:to>
    <xdr:sp macro="" textlink="">
      <xdr:nvSpPr>
        <xdr:cNvPr id="472" name="楕円 471"/>
        <xdr:cNvSpPr/>
      </xdr:nvSpPr>
      <xdr:spPr>
        <a:xfrm>
          <a:off x="8699500" y="166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2098</xdr:rowOff>
    </xdr:from>
    <xdr:ext cx="534377" cy="259045"/>
    <xdr:sp macro="" textlink="">
      <xdr:nvSpPr>
        <xdr:cNvPr id="473" name="テキスト ボックス 472"/>
        <xdr:cNvSpPr txBox="1"/>
      </xdr:nvSpPr>
      <xdr:spPr>
        <a:xfrm>
          <a:off x="8483111" y="1646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148123</xdr:rowOff>
    </xdr:from>
    <xdr:to>
      <xdr:col>41</xdr:col>
      <xdr:colOff>101600</xdr:colOff>
      <xdr:row>98</xdr:row>
      <xdr:rowOff>78273</xdr:rowOff>
    </xdr:to>
    <xdr:sp macro="" textlink="">
      <xdr:nvSpPr>
        <xdr:cNvPr id="474" name="楕円 473"/>
        <xdr:cNvSpPr/>
      </xdr:nvSpPr>
      <xdr:spPr>
        <a:xfrm>
          <a:off x="7810500" y="167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69400</xdr:rowOff>
    </xdr:from>
    <xdr:ext cx="534377" cy="259045"/>
    <xdr:sp macro="" textlink="">
      <xdr:nvSpPr>
        <xdr:cNvPr id="475" name="テキスト ボックス 474"/>
        <xdr:cNvSpPr txBox="1"/>
      </xdr:nvSpPr>
      <xdr:spPr>
        <a:xfrm>
          <a:off x="7594111" y="168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44293</xdr:rowOff>
    </xdr:from>
    <xdr:to>
      <xdr:col>85</xdr:col>
      <xdr:colOff>127000</xdr:colOff>
      <xdr:row>39</xdr:row>
      <xdr:rowOff>44450</xdr:rowOff>
    </xdr:to>
    <xdr:cxnSp macro="">
      <xdr:nvCxnSpPr>
        <xdr:cNvPr id="504" name="直線コネクタ 503"/>
        <xdr:cNvCxnSpPr/>
      </xdr:nvCxnSpPr>
      <xdr:spPr>
        <a:xfrm flipV="1">
          <a:off x="15481300" y="673084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42688</xdr:rowOff>
    </xdr:from>
    <xdr:to>
      <xdr:col>81</xdr:col>
      <xdr:colOff>50800</xdr:colOff>
      <xdr:row>39</xdr:row>
      <xdr:rowOff>44450</xdr:rowOff>
    </xdr:to>
    <xdr:cxnSp macro="">
      <xdr:nvCxnSpPr>
        <xdr:cNvPr id="507" name="直線コネクタ 506"/>
        <xdr:cNvCxnSpPr/>
      </xdr:nvCxnSpPr>
      <xdr:spPr>
        <a:xfrm>
          <a:off x="14592300" y="6729238"/>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166756</xdr:rowOff>
    </xdr:from>
    <xdr:to>
      <xdr:col>76</xdr:col>
      <xdr:colOff>114300</xdr:colOff>
      <xdr:row>39</xdr:row>
      <xdr:rowOff>42688</xdr:rowOff>
    </xdr:to>
    <xdr:cxnSp macro="">
      <xdr:nvCxnSpPr>
        <xdr:cNvPr id="510" name="直線コネクタ 509"/>
        <xdr:cNvCxnSpPr/>
      </xdr:nvCxnSpPr>
      <xdr:spPr>
        <a:xfrm>
          <a:off x="13703300" y="6681856"/>
          <a:ext cx="889000" cy="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30404</xdr:rowOff>
    </xdr:from>
    <xdr:to>
      <xdr:col>71</xdr:col>
      <xdr:colOff>177800</xdr:colOff>
      <xdr:row>38</xdr:row>
      <xdr:rowOff>166756</xdr:rowOff>
    </xdr:to>
    <xdr:cxnSp macro="">
      <xdr:nvCxnSpPr>
        <xdr:cNvPr id="513" name="直線コネクタ 512"/>
        <xdr:cNvCxnSpPr/>
      </xdr:nvCxnSpPr>
      <xdr:spPr>
        <a:xfrm>
          <a:off x="12814300" y="6545504"/>
          <a:ext cx="889000" cy="1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164943</xdr:rowOff>
    </xdr:from>
    <xdr:to>
      <xdr:col>85</xdr:col>
      <xdr:colOff>177800</xdr:colOff>
      <xdr:row>39</xdr:row>
      <xdr:rowOff>95093</xdr:rowOff>
    </xdr:to>
    <xdr:sp macro="" textlink="">
      <xdr:nvSpPr>
        <xdr:cNvPr id="523" name="楕円 522"/>
        <xdr:cNvSpPr/>
      </xdr:nvSpPr>
      <xdr:spPr>
        <a:xfrm>
          <a:off x="16268700" y="66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313932" cy="259045"/>
    <xdr:sp macro="" textlink="">
      <xdr:nvSpPr>
        <xdr:cNvPr id="524" name="災害復旧事業費該当値テキスト"/>
        <xdr:cNvSpPr txBox="1"/>
      </xdr:nvSpPr>
      <xdr:spPr>
        <a:xfrm>
          <a:off x="16370300" y="6640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163338</xdr:rowOff>
    </xdr:from>
    <xdr:to>
      <xdr:col>76</xdr:col>
      <xdr:colOff>165100</xdr:colOff>
      <xdr:row>39</xdr:row>
      <xdr:rowOff>93488</xdr:rowOff>
    </xdr:to>
    <xdr:sp macro="" textlink="">
      <xdr:nvSpPr>
        <xdr:cNvPr id="527" name="楕円 526"/>
        <xdr:cNvSpPr/>
      </xdr:nvSpPr>
      <xdr:spPr>
        <a:xfrm>
          <a:off x="14541500" y="66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84615</xdr:rowOff>
    </xdr:from>
    <xdr:ext cx="378565" cy="259045"/>
    <xdr:sp macro="" textlink="">
      <xdr:nvSpPr>
        <xdr:cNvPr id="528" name="テキスト ボックス 527"/>
        <xdr:cNvSpPr txBox="1"/>
      </xdr:nvSpPr>
      <xdr:spPr>
        <a:xfrm>
          <a:off x="14403017" y="677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115956</xdr:rowOff>
    </xdr:from>
    <xdr:to>
      <xdr:col>72</xdr:col>
      <xdr:colOff>38100</xdr:colOff>
      <xdr:row>39</xdr:row>
      <xdr:rowOff>46106</xdr:rowOff>
    </xdr:to>
    <xdr:sp macro="" textlink="">
      <xdr:nvSpPr>
        <xdr:cNvPr id="529" name="楕円 528"/>
        <xdr:cNvSpPr/>
      </xdr:nvSpPr>
      <xdr:spPr>
        <a:xfrm>
          <a:off x="13652500" y="66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62634</xdr:rowOff>
    </xdr:from>
    <xdr:ext cx="534377" cy="259045"/>
    <xdr:sp macro="" textlink="">
      <xdr:nvSpPr>
        <xdr:cNvPr id="530" name="テキスト ボックス 529"/>
        <xdr:cNvSpPr txBox="1"/>
      </xdr:nvSpPr>
      <xdr:spPr>
        <a:xfrm>
          <a:off x="13436111" y="6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151054</xdr:rowOff>
    </xdr:from>
    <xdr:to>
      <xdr:col>67</xdr:col>
      <xdr:colOff>101600</xdr:colOff>
      <xdr:row>38</xdr:row>
      <xdr:rowOff>81204</xdr:rowOff>
    </xdr:to>
    <xdr:sp macro="" textlink="">
      <xdr:nvSpPr>
        <xdr:cNvPr id="531" name="楕円 530"/>
        <xdr:cNvSpPr/>
      </xdr:nvSpPr>
      <xdr:spPr>
        <a:xfrm>
          <a:off x="12763500" y="64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97731</xdr:rowOff>
    </xdr:from>
    <xdr:ext cx="534377" cy="259045"/>
    <xdr:sp macro="" textlink="">
      <xdr:nvSpPr>
        <xdr:cNvPr id="532" name="テキスト ボックス 531"/>
        <xdr:cNvSpPr txBox="1"/>
      </xdr:nvSpPr>
      <xdr:spPr>
        <a:xfrm>
          <a:off x="12547111" y="62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3522</xdr:rowOff>
    </xdr:from>
    <xdr:to>
      <xdr:col>85</xdr:col>
      <xdr:colOff>127000</xdr:colOff>
      <xdr:row>77</xdr:row>
      <xdr:rowOff>4059</xdr:rowOff>
    </xdr:to>
    <xdr:cxnSp macro="">
      <xdr:nvCxnSpPr>
        <xdr:cNvPr id="608" name="直線コネクタ 607"/>
        <xdr:cNvCxnSpPr/>
      </xdr:nvCxnSpPr>
      <xdr:spPr>
        <a:xfrm>
          <a:off x="15481300" y="13205172"/>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3522</xdr:rowOff>
    </xdr:from>
    <xdr:to>
      <xdr:col>81</xdr:col>
      <xdr:colOff>50800</xdr:colOff>
      <xdr:row>77</xdr:row>
      <xdr:rowOff>5649</xdr:rowOff>
    </xdr:to>
    <xdr:cxnSp macro="">
      <xdr:nvCxnSpPr>
        <xdr:cNvPr id="611" name="直線コネクタ 610"/>
        <xdr:cNvCxnSpPr/>
      </xdr:nvCxnSpPr>
      <xdr:spPr>
        <a:xfrm flipV="1">
          <a:off x="14592300" y="13205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5649</xdr:rowOff>
    </xdr:from>
    <xdr:to>
      <xdr:col>76</xdr:col>
      <xdr:colOff>114300</xdr:colOff>
      <xdr:row>77</xdr:row>
      <xdr:rowOff>15396</xdr:rowOff>
    </xdr:to>
    <xdr:cxnSp macro="">
      <xdr:nvCxnSpPr>
        <xdr:cNvPr id="614" name="直線コネクタ 613"/>
        <xdr:cNvCxnSpPr/>
      </xdr:nvCxnSpPr>
      <xdr:spPr>
        <a:xfrm flipV="1">
          <a:off x="13703300" y="132072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15396</xdr:rowOff>
    </xdr:from>
    <xdr:to>
      <xdr:col>71</xdr:col>
      <xdr:colOff>177800</xdr:colOff>
      <xdr:row>77</xdr:row>
      <xdr:rowOff>32880</xdr:rowOff>
    </xdr:to>
    <xdr:cxnSp macro="">
      <xdr:nvCxnSpPr>
        <xdr:cNvPr id="617" name="直線コネクタ 616"/>
        <xdr:cNvCxnSpPr/>
      </xdr:nvCxnSpPr>
      <xdr:spPr>
        <a:xfrm flipV="1">
          <a:off x="12814300" y="13217046"/>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124709</xdr:rowOff>
    </xdr:from>
    <xdr:to>
      <xdr:col>85</xdr:col>
      <xdr:colOff>177800</xdr:colOff>
      <xdr:row>77</xdr:row>
      <xdr:rowOff>54859</xdr:rowOff>
    </xdr:to>
    <xdr:sp macro="" textlink="">
      <xdr:nvSpPr>
        <xdr:cNvPr id="627" name="楕円 626"/>
        <xdr:cNvSpPr/>
      </xdr:nvSpPr>
      <xdr:spPr>
        <a:xfrm>
          <a:off x="16268700" y="13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103136</xdr:rowOff>
    </xdr:from>
    <xdr:ext cx="534377" cy="259045"/>
    <xdr:sp macro="" textlink="">
      <xdr:nvSpPr>
        <xdr:cNvPr id="628" name="公債費該当値テキスト"/>
        <xdr:cNvSpPr txBox="1"/>
      </xdr:nvSpPr>
      <xdr:spPr>
        <a:xfrm>
          <a:off x="16370300" y="131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124172</xdr:rowOff>
    </xdr:from>
    <xdr:to>
      <xdr:col>81</xdr:col>
      <xdr:colOff>101600</xdr:colOff>
      <xdr:row>77</xdr:row>
      <xdr:rowOff>54322</xdr:rowOff>
    </xdr:to>
    <xdr:sp macro="" textlink="">
      <xdr:nvSpPr>
        <xdr:cNvPr id="629" name="楕円 628"/>
        <xdr:cNvSpPr/>
      </xdr:nvSpPr>
      <xdr:spPr>
        <a:xfrm>
          <a:off x="15430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45449</xdr:rowOff>
    </xdr:from>
    <xdr:ext cx="534377" cy="259045"/>
    <xdr:sp macro="" textlink="">
      <xdr:nvSpPr>
        <xdr:cNvPr id="630" name="テキスト ボックス 629"/>
        <xdr:cNvSpPr txBox="1"/>
      </xdr:nvSpPr>
      <xdr:spPr>
        <a:xfrm>
          <a:off x="15214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126299</xdr:rowOff>
    </xdr:from>
    <xdr:to>
      <xdr:col>76</xdr:col>
      <xdr:colOff>165100</xdr:colOff>
      <xdr:row>77</xdr:row>
      <xdr:rowOff>56449</xdr:rowOff>
    </xdr:to>
    <xdr:sp macro="" textlink="">
      <xdr:nvSpPr>
        <xdr:cNvPr id="631" name="楕円 630"/>
        <xdr:cNvSpPr/>
      </xdr:nvSpPr>
      <xdr:spPr>
        <a:xfrm>
          <a:off x="14541500" y="131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47576</xdr:rowOff>
    </xdr:from>
    <xdr:ext cx="534377" cy="259045"/>
    <xdr:sp macro="" textlink="">
      <xdr:nvSpPr>
        <xdr:cNvPr id="632" name="テキスト ボックス 631"/>
        <xdr:cNvSpPr txBox="1"/>
      </xdr:nvSpPr>
      <xdr:spPr>
        <a:xfrm>
          <a:off x="14325111" y="132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136046</xdr:rowOff>
    </xdr:from>
    <xdr:to>
      <xdr:col>72</xdr:col>
      <xdr:colOff>38100</xdr:colOff>
      <xdr:row>77</xdr:row>
      <xdr:rowOff>66196</xdr:rowOff>
    </xdr:to>
    <xdr:sp macro="" textlink="">
      <xdr:nvSpPr>
        <xdr:cNvPr id="633" name="楕円 632"/>
        <xdr:cNvSpPr/>
      </xdr:nvSpPr>
      <xdr:spPr>
        <a:xfrm>
          <a:off x="13652500" y="131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57323</xdr:rowOff>
    </xdr:from>
    <xdr:ext cx="534377" cy="259045"/>
    <xdr:sp macro="" textlink="">
      <xdr:nvSpPr>
        <xdr:cNvPr id="634" name="テキスト ボックス 633"/>
        <xdr:cNvSpPr txBox="1"/>
      </xdr:nvSpPr>
      <xdr:spPr>
        <a:xfrm>
          <a:off x="13436111" y="132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153530</xdr:rowOff>
    </xdr:from>
    <xdr:to>
      <xdr:col>67</xdr:col>
      <xdr:colOff>101600</xdr:colOff>
      <xdr:row>77</xdr:row>
      <xdr:rowOff>83680</xdr:rowOff>
    </xdr:to>
    <xdr:sp macro="" textlink="">
      <xdr:nvSpPr>
        <xdr:cNvPr id="635" name="楕円 634"/>
        <xdr:cNvSpPr/>
      </xdr:nvSpPr>
      <xdr:spPr>
        <a:xfrm>
          <a:off x="12763500" y="131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74807</xdr:rowOff>
    </xdr:from>
    <xdr:ext cx="534377" cy="259045"/>
    <xdr:sp macro="" textlink="">
      <xdr:nvSpPr>
        <xdr:cNvPr id="636" name="テキスト ボックス 635"/>
        <xdr:cNvSpPr txBox="1"/>
      </xdr:nvSpPr>
      <xdr:spPr>
        <a:xfrm>
          <a:off x="12547111" y="132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149782</xdr:rowOff>
    </xdr:from>
    <xdr:to>
      <xdr:col>85</xdr:col>
      <xdr:colOff>127000</xdr:colOff>
      <xdr:row>98</xdr:row>
      <xdr:rowOff>167526</xdr:rowOff>
    </xdr:to>
    <xdr:cxnSp macro="">
      <xdr:nvCxnSpPr>
        <xdr:cNvPr id="665" name="直線コネクタ 664"/>
        <xdr:cNvCxnSpPr/>
      </xdr:nvCxnSpPr>
      <xdr:spPr>
        <a:xfrm flipV="1">
          <a:off x="15481300" y="16951882"/>
          <a:ext cx="8382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167526</xdr:rowOff>
    </xdr:from>
    <xdr:to>
      <xdr:col>81</xdr:col>
      <xdr:colOff>50800</xdr:colOff>
      <xdr:row>99</xdr:row>
      <xdr:rowOff>24981</xdr:rowOff>
    </xdr:to>
    <xdr:cxnSp macro="">
      <xdr:nvCxnSpPr>
        <xdr:cNvPr id="668" name="直線コネクタ 667"/>
        <xdr:cNvCxnSpPr/>
      </xdr:nvCxnSpPr>
      <xdr:spPr>
        <a:xfrm flipV="1">
          <a:off x="14592300" y="16969626"/>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24555</xdr:rowOff>
    </xdr:from>
    <xdr:to>
      <xdr:col>76</xdr:col>
      <xdr:colOff>114300</xdr:colOff>
      <xdr:row>99</xdr:row>
      <xdr:rowOff>24981</xdr:rowOff>
    </xdr:to>
    <xdr:cxnSp macro="">
      <xdr:nvCxnSpPr>
        <xdr:cNvPr id="671" name="直線コネクタ 670"/>
        <xdr:cNvCxnSpPr/>
      </xdr:nvCxnSpPr>
      <xdr:spPr>
        <a:xfrm>
          <a:off x="13703300" y="16998105"/>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104761</xdr:rowOff>
    </xdr:from>
    <xdr:to>
      <xdr:col>71</xdr:col>
      <xdr:colOff>177800</xdr:colOff>
      <xdr:row>99</xdr:row>
      <xdr:rowOff>24555</xdr:rowOff>
    </xdr:to>
    <xdr:cxnSp macro="">
      <xdr:nvCxnSpPr>
        <xdr:cNvPr id="674" name="直線コネクタ 673"/>
        <xdr:cNvCxnSpPr/>
      </xdr:nvCxnSpPr>
      <xdr:spPr>
        <a:xfrm>
          <a:off x="12814300" y="16906861"/>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98982</xdr:rowOff>
    </xdr:from>
    <xdr:to>
      <xdr:col>85</xdr:col>
      <xdr:colOff>177800</xdr:colOff>
      <xdr:row>99</xdr:row>
      <xdr:rowOff>29132</xdr:rowOff>
    </xdr:to>
    <xdr:sp macro="" textlink="">
      <xdr:nvSpPr>
        <xdr:cNvPr id="684" name="楕円 683"/>
        <xdr:cNvSpPr/>
      </xdr:nvSpPr>
      <xdr:spPr>
        <a:xfrm>
          <a:off x="16268700" y="16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58359</xdr:rowOff>
    </xdr:from>
    <xdr:ext cx="534377" cy="259045"/>
    <xdr:sp macro="" textlink="">
      <xdr:nvSpPr>
        <xdr:cNvPr id="685" name="積立金該当値テキスト"/>
        <xdr:cNvSpPr txBox="1"/>
      </xdr:nvSpPr>
      <xdr:spPr>
        <a:xfrm>
          <a:off x="16370300" y="16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116726</xdr:rowOff>
    </xdr:from>
    <xdr:to>
      <xdr:col>81</xdr:col>
      <xdr:colOff>101600</xdr:colOff>
      <xdr:row>99</xdr:row>
      <xdr:rowOff>46876</xdr:rowOff>
    </xdr:to>
    <xdr:sp macro="" textlink="">
      <xdr:nvSpPr>
        <xdr:cNvPr id="686" name="楕円 685"/>
        <xdr:cNvSpPr/>
      </xdr:nvSpPr>
      <xdr:spPr>
        <a:xfrm>
          <a:off x="15430500" y="169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63403</xdr:rowOff>
    </xdr:from>
    <xdr:ext cx="534377" cy="259045"/>
    <xdr:sp macro="" textlink="">
      <xdr:nvSpPr>
        <xdr:cNvPr id="687" name="テキスト ボックス 686"/>
        <xdr:cNvSpPr txBox="1"/>
      </xdr:nvSpPr>
      <xdr:spPr>
        <a:xfrm>
          <a:off x="15214111" y="166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145631</xdr:rowOff>
    </xdr:from>
    <xdr:to>
      <xdr:col>76</xdr:col>
      <xdr:colOff>165100</xdr:colOff>
      <xdr:row>99</xdr:row>
      <xdr:rowOff>75781</xdr:rowOff>
    </xdr:to>
    <xdr:sp macro="" textlink="">
      <xdr:nvSpPr>
        <xdr:cNvPr id="688" name="楕円 687"/>
        <xdr:cNvSpPr/>
      </xdr:nvSpPr>
      <xdr:spPr>
        <a:xfrm>
          <a:off x="14541500" y="169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66908</xdr:rowOff>
    </xdr:from>
    <xdr:ext cx="534377" cy="259045"/>
    <xdr:sp macro="" textlink="">
      <xdr:nvSpPr>
        <xdr:cNvPr id="689" name="テキスト ボックス 688"/>
        <xdr:cNvSpPr txBox="1"/>
      </xdr:nvSpPr>
      <xdr:spPr>
        <a:xfrm>
          <a:off x="14325111"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145205</xdr:rowOff>
    </xdr:from>
    <xdr:to>
      <xdr:col>72</xdr:col>
      <xdr:colOff>38100</xdr:colOff>
      <xdr:row>99</xdr:row>
      <xdr:rowOff>75355</xdr:rowOff>
    </xdr:to>
    <xdr:sp macro="" textlink="">
      <xdr:nvSpPr>
        <xdr:cNvPr id="690" name="楕円 689"/>
        <xdr:cNvSpPr/>
      </xdr:nvSpPr>
      <xdr:spPr>
        <a:xfrm>
          <a:off x="13652500" y="169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66482</xdr:rowOff>
    </xdr:from>
    <xdr:ext cx="534377" cy="259045"/>
    <xdr:sp macro="" textlink="">
      <xdr:nvSpPr>
        <xdr:cNvPr id="691" name="テキスト ボックス 690"/>
        <xdr:cNvSpPr txBox="1"/>
      </xdr:nvSpPr>
      <xdr:spPr>
        <a:xfrm>
          <a:off x="13436111" y="170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53961</xdr:rowOff>
    </xdr:from>
    <xdr:to>
      <xdr:col>67</xdr:col>
      <xdr:colOff>101600</xdr:colOff>
      <xdr:row>98</xdr:row>
      <xdr:rowOff>155561</xdr:rowOff>
    </xdr:to>
    <xdr:sp macro="" textlink="">
      <xdr:nvSpPr>
        <xdr:cNvPr id="692" name="楕円 691"/>
        <xdr:cNvSpPr/>
      </xdr:nvSpPr>
      <xdr:spPr>
        <a:xfrm>
          <a:off x="12763500" y="168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638</xdr:rowOff>
    </xdr:from>
    <xdr:ext cx="534377" cy="259045"/>
    <xdr:sp macro="" textlink="">
      <xdr:nvSpPr>
        <xdr:cNvPr id="693" name="テキスト ボックス 692"/>
        <xdr:cNvSpPr txBox="1"/>
      </xdr:nvSpPr>
      <xdr:spPr>
        <a:xfrm>
          <a:off x="12547111" y="166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54432</xdr:rowOff>
    </xdr:from>
    <xdr:to>
      <xdr:col>116</xdr:col>
      <xdr:colOff>63500</xdr:colOff>
      <xdr:row>38</xdr:row>
      <xdr:rowOff>115880</xdr:rowOff>
    </xdr:to>
    <xdr:cxnSp macro="">
      <xdr:nvCxnSpPr>
        <xdr:cNvPr id="720" name="直線コネクタ 719"/>
        <xdr:cNvCxnSpPr/>
      </xdr:nvCxnSpPr>
      <xdr:spPr>
        <a:xfrm>
          <a:off x="21323300" y="6398082"/>
          <a:ext cx="838200" cy="2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54432</xdr:rowOff>
    </xdr:from>
    <xdr:to>
      <xdr:col>111</xdr:col>
      <xdr:colOff>177800</xdr:colOff>
      <xdr:row>38</xdr:row>
      <xdr:rowOff>118303</xdr:rowOff>
    </xdr:to>
    <xdr:cxnSp macro="">
      <xdr:nvCxnSpPr>
        <xdr:cNvPr id="723" name="直線コネクタ 722"/>
        <xdr:cNvCxnSpPr/>
      </xdr:nvCxnSpPr>
      <xdr:spPr>
        <a:xfrm flipV="1">
          <a:off x="20434300" y="6398082"/>
          <a:ext cx="889000" cy="2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118303</xdr:rowOff>
    </xdr:from>
    <xdr:to>
      <xdr:col>107</xdr:col>
      <xdr:colOff>50800</xdr:colOff>
      <xdr:row>38</xdr:row>
      <xdr:rowOff>124109</xdr:rowOff>
    </xdr:to>
    <xdr:cxnSp macro="">
      <xdr:nvCxnSpPr>
        <xdr:cNvPr id="726" name="直線コネクタ 725"/>
        <xdr:cNvCxnSpPr/>
      </xdr:nvCxnSpPr>
      <xdr:spPr>
        <a:xfrm flipV="1">
          <a:off x="19545300" y="66334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118623</xdr:rowOff>
    </xdr:from>
    <xdr:to>
      <xdr:col>102</xdr:col>
      <xdr:colOff>114300</xdr:colOff>
      <xdr:row>38</xdr:row>
      <xdr:rowOff>124109</xdr:rowOff>
    </xdr:to>
    <xdr:cxnSp macro="">
      <xdr:nvCxnSpPr>
        <xdr:cNvPr id="729" name="直線コネクタ 728"/>
        <xdr:cNvCxnSpPr/>
      </xdr:nvCxnSpPr>
      <xdr:spPr>
        <a:xfrm>
          <a:off x="18656300" y="66337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65080</xdr:rowOff>
    </xdr:from>
    <xdr:to>
      <xdr:col>116</xdr:col>
      <xdr:colOff>114300</xdr:colOff>
      <xdr:row>38</xdr:row>
      <xdr:rowOff>166680</xdr:rowOff>
    </xdr:to>
    <xdr:sp macro="" textlink="">
      <xdr:nvSpPr>
        <xdr:cNvPr id="739" name="楕円 738"/>
        <xdr:cNvSpPr/>
      </xdr:nvSpPr>
      <xdr:spPr>
        <a:xfrm>
          <a:off x="22110700" y="65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151457</xdr:rowOff>
    </xdr:from>
    <xdr:ext cx="378565" cy="259045"/>
    <xdr:sp macro="" textlink="">
      <xdr:nvSpPr>
        <xdr:cNvPr id="740" name="投資及び出資金該当値テキスト"/>
        <xdr:cNvSpPr txBox="1"/>
      </xdr:nvSpPr>
      <xdr:spPr>
        <a:xfrm>
          <a:off x="22212300" y="64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3632</xdr:rowOff>
    </xdr:from>
    <xdr:to>
      <xdr:col>112</xdr:col>
      <xdr:colOff>38100</xdr:colOff>
      <xdr:row>37</xdr:row>
      <xdr:rowOff>105232</xdr:rowOff>
    </xdr:to>
    <xdr:sp macro="" textlink="">
      <xdr:nvSpPr>
        <xdr:cNvPr id="741" name="楕円 740"/>
        <xdr:cNvSpPr/>
      </xdr:nvSpPr>
      <xdr:spPr>
        <a:xfrm>
          <a:off x="212725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121759</xdr:rowOff>
    </xdr:from>
    <xdr:ext cx="469744" cy="259045"/>
    <xdr:sp macro="" textlink="">
      <xdr:nvSpPr>
        <xdr:cNvPr id="742" name="テキスト ボックス 741"/>
        <xdr:cNvSpPr txBox="1"/>
      </xdr:nvSpPr>
      <xdr:spPr>
        <a:xfrm>
          <a:off x="21088428" y="612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67503</xdr:rowOff>
    </xdr:from>
    <xdr:to>
      <xdr:col>107</xdr:col>
      <xdr:colOff>101600</xdr:colOff>
      <xdr:row>38</xdr:row>
      <xdr:rowOff>169103</xdr:rowOff>
    </xdr:to>
    <xdr:sp macro="" textlink="">
      <xdr:nvSpPr>
        <xdr:cNvPr id="743" name="楕円 742"/>
        <xdr:cNvSpPr/>
      </xdr:nvSpPr>
      <xdr:spPr>
        <a:xfrm>
          <a:off x="203835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160230</xdr:rowOff>
    </xdr:from>
    <xdr:ext cx="378565" cy="259045"/>
    <xdr:sp macro="" textlink="">
      <xdr:nvSpPr>
        <xdr:cNvPr id="744" name="テキスト ボックス 743"/>
        <xdr:cNvSpPr txBox="1"/>
      </xdr:nvSpPr>
      <xdr:spPr>
        <a:xfrm>
          <a:off x="20245017" y="6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73309</xdr:rowOff>
    </xdr:from>
    <xdr:to>
      <xdr:col>102</xdr:col>
      <xdr:colOff>165100</xdr:colOff>
      <xdr:row>39</xdr:row>
      <xdr:rowOff>3459</xdr:rowOff>
    </xdr:to>
    <xdr:sp macro="" textlink="">
      <xdr:nvSpPr>
        <xdr:cNvPr id="745" name="楕円 744"/>
        <xdr:cNvSpPr/>
      </xdr:nvSpPr>
      <xdr:spPr>
        <a:xfrm>
          <a:off x="19494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166036</xdr:rowOff>
    </xdr:from>
    <xdr:ext cx="378565" cy="259045"/>
    <xdr:sp macro="" textlink="">
      <xdr:nvSpPr>
        <xdr:cNvPr id="746" name="テキスト ボックス 745"/>
        <xdr:cNvSpPr txBox="1"/>
      </xdr:nvSpPr>
      <xdr:spPr>
        <a:xfrm>
          <a:off x="19356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67823</xdr:rowOff>
    </xdr:from>
    <xdr:to>
      <xdr:col>98</xdr:col>
      <xdr:colOff>38100</xdr:colOff>
      <xdr:row>38</xdr:row>
      <xdr:rowOff>169423</xdr:rowOff>
    </xdr:to>
    <xdr:sp macro="" textlink="">
      <xdr:nvSpPr>
        <xdr:cNvPr id="747" name="楕円 746"/>
        <xdr:cNvSpPr/>
      </xdr:nvSpPr>
      <xdr:spPr>
        <a:xfrm>
          <a:off x="18605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160550</xdr:rowOff>
    </xdr:from>
    <xdr:ext cx="378565" cy="259045"/>
    <xdr:sp macro="" textlink="">
      <xdr:nvSpPr>
        <xdr:cNvPr id="748" name="テキスト ボックス 747"/>
        <xdr:cNvSpPr txBox="1"/>
      </xdr:nvSpPr>
      <xdr:spPr>
        <a:xfrm>
          <a:off x="18467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98199</xdr:rowOff>
    </xdr:from>
    <xdr:to>
      <xdr:col>116</xdr:col>
      <xdr:colOff>63500</xdr:colOff>
      <xdr:row>59</xdr:row>
      <xdr:rowOff>98213</xdr:rowOff>
    </xdr:to>
    <xdr:cxnSp macro="">
      <xdr:nvCxnSpPr>
        <xdr:cNvPr id="779" name="直線コネクタ 778"/>
        <xdr:cNvCxnSpPr/>
      </xdr:nvCxnSpPr>
      <xdr:spPr>
        <a:xfrm flipV="1">
          <a:off x="21323300" y="10213749"/>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98213</xdr:rowOff>
    </xdr:from>
    <xdr:to>
      <xdr:col>111</xdr:col>
      <xdr:colOff>177800</xdr:colOff>
      <xdr:row>59</xdr:row>
      <xdr:rowOff>98222</xdr:rowOff>
    </xdr:to>
    <xdr:cxnSp macro="">
      <xdr:nvCxnSpPr>
        <xdr:cNvPr id="782" name="直線コネクタ 781"/>
        <xdr:cNvCxnSpPr/>
      </xdr:nvCxnSpPr>
      <xdr:spPr>
        <a:xfrm flipV="1">
          <a:off x="20434300" y="1021376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98222</xdr:rowOff>
    </xdr:from>
    <xdr:to>
      <xdr:col>107</xdr:col>
      <xdr:colOff>50800</xdr:colOff>
      <xdr:row>59</xdr:row>
      <xdr:rowOff>98232</xdr:rowOff>
    </xdr:to>
    <xdr:cxnSp macro="">
      <xdr:nvCxnSpPr>
        <xdr:cNvPr id="785" name="直線コネクタ 784"/>
        <xdr:cNvCxnSpPr/>
      </xdr:nvCxnSpPr>
      <xdr:spPr>
        <a:xfrm flipV="1">
          <a:off x="19545300" y="10213772"/>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97027</xdr:rowOff>
    </xdr:from>
    <xdr:to>
      <xdr:col>102</xdr:col>
      <xdr:colOff>114300</xdr:colOff>
      <xdr:row>59</xdr:row>
      <xdr:rowOff>98232</xdr:rowOff>
    </xdr:to>
    <xdr:cxnSp macro="">
      <xdr:nvCxnSpPr>
        <xdr:cNvPr id="788" name="直線コネクタ 787"/>
        <xdr:cNvCxnSpPr/>
      </xdr:nvCxnSpPr>
      <xdr:spPr>
        <a:xfrm>
          <a:off x="18656300" y="10212577"/>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47399</xdr:rowOff>
    </xdr:from>
    <xdr:to>
      <xdr:col>116</xdr:col>
      <xdr:colOff>114300</xdr:colOff>
      <xdr:row>59</xdr:row>
      <xdr:rowOff>148999</xdr:rowOff>
    </xdr:to>
    <xdr:sp macro="" textlink="">
      <xdr:nvSpPr>
        <xdr:cNvPr id="798" name="楕円 797"/>
        <xdr:cNvSpPr/>
      </xdr:nvSpPr>
      <xdr:spPr>
        <a:xfrm>
          <a:off x="22110700" y="101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47413</xdr:rowOff>
    </xdr:from>
    <xdr:to>
      <xdr:col>112</xdr:col>
      <xdr:colOff>38100</xdr:colOff>
      <xdr:row>59</xdr:row>
      <xdr:rowOff>149013</xdr:rowOff>
    </xdr:to>
    <xdr:sp macro="" textlink="">
      <xdr:nvSpPr>
        <xdr:cNvPr id="800" name="楕円 799"/>
        <xdr:cNvSpPr/>
      </xdr:nvSpPr>
      <xdr:spPr>
        <a:xfrm>
          <a:off x="21272500" y="101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140140</xdr:rowOff>
    </xdr:from>
    <xdr:ext cx="378565" cy="259045"/>
    <xdr:sp macro="" textlink="">
      <xdr:nvSpPr>
        <xdr:cNvPr id="801" name="テキスト ボックス 800"/>
        <xdr:cNvSpPr txBox="1"/>
      </xdr:nvSpPr>
      <xdr:spPr>
        <a:xfrm>
          <a:off x="21134017" y="1025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47422</xdr:rowOff>
    </xdr:from>
    <xdr:to>
      <xdr:col>107</xdr:col>
      <xdr:colOff>101600</xdr:colOff>
      <xdr:row>59</xdr:row>
      <xdr:rowOff>149022</xdr:rowOff>
    </xdr:to>
    <xdr:sp macro="" textlink="">
      <xdr:nvSpPr>
        <xdr:cNvPr id="802" name="楕円 801"/>
        <xdr:cNvSpPr/>
      </xdr:nvSpPr>
      <xdr:spPr>
        <a:xfrm>
          <a:off x="20383500" y="101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140149</xdr:rowOff>
    </xdr:from>
    <xdr:ext cx="378565" cy="259045"/>
    <xdr:sp macro="" textlink="">
      <xdr:nvSpPr>
        <xdr:cNvPr id="803" name="テキスト ボックス 802"/>
        <xdr:cNvSpPr txBox="1"/>
      </xdr:nvSpPr>
      <xdr:spPr>
        <a:xfrm>
          <a:off x="20245017" y="1025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47432</xdr:rowOff>
    </xdr:from>
    <xdr:to>
      <xdr:col>102</xdr:col>
      <xdr:colOff>165100</xdr:colOff>
      <xdr:row>59</xdr:row>
      <xdr:rowOff>149032</xdr:rowOff>
    </xdr:to>
    <xdr:sp macro="" textlink="">
      <xdr:nvSpPr>
        <xdr:cNvPr id="804" name="楕円 803"/>
        <xdr:cNvSpPr/>
      </xdr:nvSpPr>
      <xdr:spPr>
        <a:xfrm>
          <a:off x="19494500" y="10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140159</xdr:rowOff>
    </xdr:from>
    <xdr:ext cx="378565" cy="259045"/>
    <xdr:sp macro="" textlink="">
      <xdr:nvSpPr>
        <xdr:cNvPr id="805" name="テキスト ボックス 804"/>
        <xdr:cNvSpPr txBox="1"/>
      </xdr:nvSpPr>
      <xdr:spPr>
        <a:xfrm>
          <a:off x="19356017" y="1025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46227</xdr:rowOff>
    </xdr:from>
    <xdr:to>
      <xdr:col>98</xdr:col>
      <xdr:colOff>38100</xdr:colOff>
      <xdr:row>59</xdr:row>
      <xdr:rowOff>147827</xdr:rowOff>
    </xdr:to>
    <xdr:sp macro="" textlink="">
      <xdr:nvSpPr>
        <xdr:cNvPr id="806" name="楕円 805"/>
        <xdr:cNvSpPr/>
      </xdr:nvSpPr>
      <xdr:spPr>
        <a:xfrm>
          <a:off x="18605500" y="101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138954</xdr:rowOff>
    </xdr:from>
    <xdr:ext cx="378565" cy="259045"/>
    <xdr:sp macro="" textlink="">
      <xdr:nvSpPr>
        <xdr:cNvPr id="807" name="テキスト ボックス 806"/>
        <xdr:cNvSpPr txBox="1"/>
      </xdr:nvSpPr>
      <xdr:spPr>
        <a:xfrm>
          <a:off x="18467017" y="1025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144564</xdr:rowOff>
    </xdr:from>
    <xdr:to>
      <xdr:col>116</xdr:col>
      <xdr:colOff>63500</xdr:colOff>
      <xdr:row>76</xdr:row>
      <xdr:rowOff>70510</xdr:rowOff>
    </xdr:to>
    <xdr:cxnSp macro="">
      <xdr:nvCxnSpPr>
        <xdr:cNvPr id="837" name="直線コネクタ 836"/>
        <xdr:cNvCxnSpPr/>
      </xdr:nvCxnSpPr>
      <xdr:spPr>
        <a:xfrm>
          <a:off x="21323300" y="13003314"/>
          <a:ext cx="838200" cy="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81826</xdr:rowOff>
    </xdr:from>
    <xdr:to>
      <xdr:col>111</xdr:col>
      <xdr:colOff>177800</xdr:colOff>
      <xdr:row>75</xdr:row>
      <xdr:rowOff>144564</xdr:rowOff>
    </xdr:to>
    <xdr:cxnSp macro="">
      <xdr:nvCxnSpPr>
        <xdr:cNvPr id="840" name="直線コネクタ 839"/>
        <xdr:cNvCxnSpPr/>
      </xdr:nvCxnSpPr>
      <xdr:spPr>
        <a:xfrm>
          <a:off x="20434300" y="129405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81826</xdr:rowOff>
    </xdr:from>
    <xdr:to>
      <xdr:col>107</xdr:col>
      <xdr:colOff>50800</xdr:colOff>
      <xdr:row>75</xdr:row>
      <xdr:rowOff>131166</xdr:rowOff>
    </xdr:to>
    <xdr:cxnSp macro="">
      <xdr:nvCxnSpPr>
        <xdr:cNvPr id="843" name="直線コネクタ 842"/>
        <xdr:cNvCxnSpPr/>
      </xdr:nvCxnSpPr>
      <xdr:spPr>
        <a:xfrm flipV="1">
          <a:off x="19545300" y="12940576"/>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131166</xdr:rowOff>
    </xdr:from>
    <xdr:to>
      <xdr:col>102</xdr:col>
      <xdr:colOff>114300</xdr:colOff>
      <xdr:row>76</xdr:row>
      <xdr:rowOff>23203</xdr:rowOff>
    </xdr:to>
    <xdr:cxnSp macro="">
      <xdr:nvCxnSpPr>
        <xdr:cNvPr id="846" name="直線コネクタ 845"/>
        <xdr:cNvCxnSpPr/>
      </xdr:nvCxnSpPr>
      <xdr:spPr>
        <a:xfrm flipV="1">
          <a:off x="18656300" y="12989916"/>
          <a:ext cx="889000" cy="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19710</xdr:rowOff>
    </xdr:from>
    <xdr:to>
      <xdr:col>116</xdr:col>
      <xdr:colOff>114300</xdr:colOff>
      <xdr:row>76</xdr:row>
      <xdr:rowOff>121310</xdr:rowOff>
    </xdr:to>
    <xdr:sp macro="" textlink="">
      <xdr:nvSpPr>
        <xdr:cNvPr id="856" name="楕円 855"/>
        <xdr:cNvSpPr/>
      </xdr:nvSpPr>
      <xdr:spPr>
        <a:xfrm>
          <a:off x="221107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169587</xdr:rowOff>
    </xdr:from>
    <xdr:ext cx="534377" cy="259045"/>
    <xdr:sp macro="" textlink="">
      <xdr:nvSpPr>
        <xdr:cNvPr id="857" name="繰出金該当値テキスト"/>
        <xdr:cNvSpPr txBox="1"/>
      </xdr:nvSpPr>
      <xdr:spPr>
        <a:xfrm>
          <a:off x="22212300" y="130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93764</xdr:rowOff>
    </xdr:from>
    <xdr:to>
      <xdr:col>112</xdr:col>
      <xdr:colOff>38100</xdr:colOff>
      <xdr:row>76</xdr:row>
      <xdr:rowOff>23915</xdr:rowOff>
    </xdr:to>
    <xdr:sp macro="" textlink="">
      <xdr:nvSpPr>
        <xdr:cNvPr id="858" name="楕円 857"/>
        <xdr:cNvSpPr/>
      </xdr:nvSpPr>
      <xdr:spPr>
        <a:xfrm>
          <a:off x="21272500" y="129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40441</xdr:rowOff>
    </xdr:from>
    <xdr:ext cx="534377" cy="259045"/>
    <xdr:sp macro="" textlink="">
      <xdr:nvSpPr>
        <xdr:cNvPr id="859" name="テキスト ボックス 858"/>
        <xdr:cNvSpPr txBox="1"/>
      </xdr:nvSpPr>
      <xdr:spPr>
        <a:xfrm>
          <a:off x="21056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31026</xdr:rowOff>
    </xdr:from>
    <xdr:to>
      <xdr:col>107</xdr:col>
      <xdr:colOff>101600</xdr:colOff>
      <xdr:row>75</xdr:row>
      <xdr:rowOff>132626</xdr:rowOff>
    </xdr:to>
    <xdr:sp macro="" textlink="">
      <xdr:nvSpPr>
        <xdr:cNvPr id="860" name="楕円 859"/>
        <xdr:cNvSpPr/>
      </xdr:nvSpPr>
      <xdr:spPr>
        <a:xfrm>
          <a:off x="20383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149153</xdr:rowOff>
    </xdr:from>
    <xdr:ext cx="534377" cy="259045"/>
    <xdr:sp macro="" textlink="">
      <xdr:nvSpPr>
        <xdr:cNvPr id="861" name="テキスト ボックス 860"/>
        <xdr:cNvSpPr txBox="1"/>
      </xdr:nvSpPr>
      <xdr:spPr>
        <a:xfrm>
          <a:off x="20167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80366</xdr:rowOff>
    </xdr:from>
    <xdr:to>
      <xdr:col>102</xdr:col>
      <xdr:colOff>165100</xdr:colOff>
      <xdr:row>76</xdr:row>
      <xdr:rowOff>10516</xdr:rowOff>
    </xdr:to>
    <xdr:sp macro="" textlink="">
      <xdr:nvSpPr>
        <xdr:cNvPr id="862" name="楕円 861"/>
        <xdr:cNvSpPr/>
      </xdr:nvSpPr>
      <xdr:spPr>
        <a:xfrm>
          <a:off x="19494500" y="129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27043</xdr:rowOff>
    </xdr:from>
    <xdr:ext cx="534377" cy="259045"/>
    <xdr:sp macro="" textlink="">
      <xdr:nvSpPr>
        <xdr:cNvPr id="863" name="テキスト ボックス 862"/>
        <xdr:cNvSpPr txBox="1"/>
      </xdr:nvSpPr>
      <xdr:spPr>
        <a:xfrm>
          <a:off x="19278111" y="127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143853</xdr:rowOff>
    </xdr:from>
    <xdr:to>
      <xdr:col>98</xdr:col>
      <xdr:colOff>38100</xdr:colOff>
      <xdr:row>76</xdr:row>
      <xdr:rowOff>74003</xdr:rowOff>
    </xdr:to>
    <xdr:sp macro="" textlink="">
      <xdr:nvSpPr>
        <xdr:cNvPr id="864" name="楕円 863"/>
        <xdr:cNvSpPr/>
      </xdr:nvSpPr>
      <xdr:spPr>
        <a:xfrm>
          <a:off x="18605500" y="13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90530</xdr:rowOff>
    </xdr:from>
    <xdr:ext cx="534377" cy="259045"/>
    <xdr:sp macro="" textlink="">
      <xdr:nvSpPr>
        <xdr:cNvPr id="865" name="テキスト ボックス 864"/>
        <xdr:cNvSpPr txBox="1"/>
      </xdr:nvSpPr>
      <xdr:spPr>
        <a:xfrm>
          <a:off x="18389111" y="12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新規採用職員の増や給与改定等に伴い増加しており、類似団体平均を上回っている。物件費は、東日本大震災の影響による地区除染委託費等が昨年度と比較して減少したが、類似団体平均を上回っている。維持補修費は、降雪量が多かったため除雪委託費等が増加し教員住宅等の施設修繕費が減少したものの、類似団体平均を上回っている。普通建設事業費は、除染土壌等仮置場設置工事等の減少、ふくしま森林再生事業、福島再生加速化交付金事業（側溝堆積物除去事業）等が増加しており、類似団体平均を上回っている。積立金は、財政調整基金、ふるさと納税に係る基金への積立により、類似団体平均を上回っている。その他の性質別経費については、類似団体平均に近い数値である。</a:t>
          </a:r>
        </a:p>
        <a:p>
          <a:r>
            <a:rPr kumimoji="1" lang="ja-JP" altLang="en-US" sz="1300">
              <a:latin typeface="ＭＳ Ｐゴシック" panose="020B0600070205080204" pitchFamily="50" charset="-128"/>
              <a:ea typeface="ＭＳ Ｐゴシック" panose="020B0600070205080204" pitchFamily="50" charset="-128"/>
            </a:rPr>
            <a:t>今後とも、経費の抑制を図り、健全な財政運営に努めていく。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5,782
5,720
225.52
5,201,099
4,888,438
184,198
2,641,601
3,785,208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105737</xdr:rowOff>
    </xdr:from>
    <xdr:to>
      <xdr:col>24</xdr:col>
      <xdr:colOff>63500</xdr:colOff>
      <xdr:row>31</xdr:row>
      <xdr:rowOff>162723</xdr:rowOff>
    </xdr:to>
    <xdr:cxnSp macro="">
      <xdr:nvCxnSpPr>
        <xdr:cNvPr id="63" name="直線コネクタ 62"/>
        <xdr:cNvCxnSpPr/>
      </xdr:nvCxnSpPr>
      <xdr:spPr>
        <a:xfrm flipV="1">
          <a:off x="3797300" y="5420687"/>
          <a:ext cx="8382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157988</xdr:rowOff>
    </xdr:from>
    <xdr:to>
      <xdr:col>19</xdr:col>
      <xdr:colOff>177800</xdr:colOff>
      <xdr:row>31</xdr:row>
      <xdr:rowOff>162723</xdr:rowOff>
    </xdr:to>
    <xdr:cxnSp macro="">
      <xdr:nvCxnSpPr>
        <xdr:cNvPr id="66" name="直線コネクタ 65"/>
        <xdr:cNvCxnSpPr/>
      </xdr:nvCxnSpPr>
      <xdr:spPr>
        <a:xfrm>
          <a:off x="2908300" y="5301488"/>
          <a:ext cx="889000" cy="1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157988</xdr:rowOff>
    </xdr:from>
    <xdr:to>
      <xdr:col>15</xdr:col>
      <xdr:colOff>50800</xdr:colOff>
      <xdr:row>31</xdr:row>
      <xdr:rowOff>127453</xdr:rowOff>
    </xdr:to>
    <xdr:cxnSp macro="">
      <xdr:nvCxnSpPr>
        <xdr:cNvPr id="69" name="直線コネクタ 68"/>
        <xdr:cNvCxnSpPr/>
      </xdr:nvCxnSpPr>
      <xdr:spPr>
        <a:xfrm flipV="1">
          <a:off x="2019300" y="5301488"/>
          <a:ext cx="8890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127453</xdr:rowOff>
    </xdr:from>
    <xdr:to>
      <xdr:col>10</xdr:col>
      <xdr:colOff>114300</xdr:colOff>
      <xdr:row>32</xdr:row>
      <xdr:rowOff>51362</xdr:rowOff>
    </xdr:to>
    <xdr:cxnSp macro="">
      <xdr:nvCxnSpPr>
        <xdr:cNvPr id="72" name="直線コネクタ 71"/>
        <xdr:cNvCxnSpPr/>
      </xdr:nvCxnSpPr>
      <xdr:spPr>
        <a:xfrm flipV="1">
          <a:off x="1130300" y="5442403"/>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54937</xdr:rowOff>
    </xdr:from>
    <xdr:to>
      <xdr:col>24</xdr:col>
      <xdr:colOff>114300</xdr:colOff>
      <xdr:row>31</xdr:row>
      <xdr:rowOff>156537</xdr:rowOff>
    </xdr:to>
    <xdr:sp macro="" textlink="">
      <xdr:nvSpPr>
        <xdr:cNvPr id="82" name="楕円 81"/>
        <xdr:cNvSpPr/>
      </xdr:nvSpPr>
      <xdr:spPr>
        <a:xfrm>
          <a:off x="4584700" y="53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77814</xdr:rowOff>
    </xdr:from>
    <xdr:ext cx="534377" cy="259045"/>
    <xdr:sp macro="" textlink="">
      <xdr:nvSpPr>
        <xdr:cNvPr id="83" name="議会費該当値テキスト"/>
        <xdr:cNvSpPr txBox="1"/>
      </xdr:nvSpPr>
      <xdr:spPr>
        <a:xfrm>
          <a:off x="4686300" y="52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111923</xdr:rowOff>
    </xdr:from>
    <xdr:to>
      <xdr:col>20</xdr:col>
      <xdr:colOff>38100</xdr:colOff>
      <xdr:row>32</xdr:row>
      <xdr:rowOff>42073</xdr:rowOff>
    </xdr:to>
    <xdr:sp macro="" textlink="">
      <xdr:nvSpPr>
        <xdr:cNvPr id="84" name="楕円 83"/>
        <xdr:cNvSpPr/>
      </xdr:nvSpPr>
      <xdr:spPr>
        <a:xfrm>
          <a:off x="3746500" y="5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58600</xdr:rowOff>
    </xdr:from>
    <xdr:ext cx="534377" cy="259045"/>
    <xdr:sp macro="" textlink="">
      <xdr:nvSpPr>
        <xdr:cNvPr id="85" name="テキスト ボックス 84"/>
        <xdr:cNvSpPr txBox="1"/>
      </xdr:nvSpPr>
      <xdr:spPr>
        <a:xfrm>
          <a:off x="3530111" y="5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107188</xdr:rowOff>
    </xdr:from>
    <xdr:to>
      <xdr:col>15</xdr:col>
      <xdr:colOff>101600</xdr:colOff>
      <xdr:row>31</xdr:row>
      <xdr:rowOff>37338</xdr:rowOff>
    </xdr:to>
    <xdr:sp macro="" textlink="">
      <xdr:nvSpPr>
        <xdr:cNvPr id="86" name="楕円 85"/>
        <xdr:cNvSpPr/>
      </xdr:nvSpPr>
      <xdr:spPr>
        <a:xfrm>
          <a:off x="2857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53865</xdr:rowOff>
    </xdr:from>
    <xdr:ext cx="534377" cy="259045"/>
    <xdr:sp macro="" textlink="">
      <xdr:nvSpPr>
        <xdr:cNvPr id="87" name="テキスト ボックス 86"/>
        <xdr:cNvSpPr txBox="1"/>
      </xdr:nvSpPr>
      <xdr:spPr>
        <a:xfrm>
          <a:off x="2641111" y="50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76653</xdr:rowOff>
    </xdr:from>
    <xdr:to>
      <xdr:col>10</xdr:col>
      <xdr:colOff>165100</xdr:colOff>
      <xdr:row>32</xdr:row>
      <xdr:rowOff>6803</xdr:rowOff>
    </xdr:to>
    <xdr:sp macro="" textlink="">
      <xdr:nvSpPr>
        <xdr:cNvPr id="88" name="楕円 87"/>
        <xdr:cNvSpPr/>
      </xdr:nvSpPr>
      <xdr:spPr>
        <a:xfrm>
          <a:off x="1968500" y="53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23330</xdr:rowOff>
    </xdr:from>
    <xdr:ext cx="534377" cy="259045"/>
    <xdr:sp macro="" textlink="">
      <xdr:nvSpPr>
        <xdr:cNvPr id="89" name="テキスト ボックス 88"/>
        <xdr:cNvSpPr txBox="1"/>
      </xdr:nvSpPr>
      <xdr:spPr>
        <a:xfrm>
          <a:off x="1752111" y="51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562</xdr:rowOff>
    </xdr:from>
    <xdr:to>
      <xdr:col>6</xdr:col>
      <xdr:colOff>38100</xdr:colOff>
      <xdr:row>32</xdr:row>
      <xdr:rowOff>102162</xdr:rowOff>
    </xdr:to>
    <xdr:sp macro="" textlink="">
      <xdr:nvSpPr>
        <xdr:cNvPr id="90" name="楕円 89"/>
        <xdr:cNvSpPr/>
      </xdr:nvSpPr>
      <xdr:spPr>
        <a:xfrm>
          <a:off x="1079500" y="5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118689</xdr:rowOff>
    </xdr:from>
    <xdr:ext cx="534377" cy="259045"/>
    <xdr:sp macro="" textlink="">
      <xdr:nvSpPr>
        <xdr:cNvPr id="91" name="テキスト ボックス 90"/>
        <xdr:cNvSpPr txBox="1"/>
      </xdr:nvSpPr>
      <xdr:spPr>
        <a:xfrm>
          <a:off x="863111" y="52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95704</xdr:rowOff>
    </xdr:from>
    <xdr:to>
      <xdr:col>24</xdr:col>
      <xdr:colOff>63500</xdr:colOff>
      <xdr:row>58</xdr:row>
      <xdr:rowOff>103425</xdr:rowOff>
    </xdr:to>
    <xdr:cxnSp macro="">
      <xdr:nvCxnSpPr>
        <xdr:cNvPr id="122" name="直線コネクタ 121"/>
        <xdr:cNvCxnSpPr/>
      </xdr:nvCxnSpPr>
      <xdr:spPr>
        <a:xfrm flipV="1">
          <a:off x="3797300" y="10039804"/>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60523</xdr:rowOff>
    </xdr:from>
    <xdr:to>
      <xdr:col>19</xdr:col>
      <xdr:colOff>177800</xdr:colOff>
      <xdr:row>58</xdr:row>
      <xdr:rowOff>103425</xdr:rowOff>
    </xdr:to>
    <xdr:cxnSp macro="">
      <xdr:nvCxnSpPr>
        <xdr:cNvPr id="125" name="直線コネクタ 124"/>
        <xdr:cNvCxnSpPr/>
      </xdr:nvCxnSpPr>
      <xdr:spPr>
        <a:xfrm>
          <a:off x="2908300" y="10004623"/>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60523</xdr:rowOff>
    </xdr:from>
    <xdr:to>
      <xdr:col>15</xdr:col>
      <xdr:colOff>50800</xdr:colOff>
      <xdr:row>58</xdr:row>
      <xdr:rowOff>114665</xdr:rowOff>
    </xdr:to>
    <xdr:cxnSp macro="">
      <xdr:nvCxnSpPr>
        <xdr:cNvPr id="128" name="直線コネクタ 127"/>
        <xdr:cNvCxnSpPr/>
      </xdr:nvCxnSpPr>
      <xdr:spPr>
        <a:xfrm flipV="1">
          <a:off x="2019300" y="10004623"/>
          <a:ext cx="889000" cy="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69457</xdr:rowOff>
    </xdr:from>
    <xdr:to>
      <xdr:col>10</xdr:col>
      <xdr:colOff>114300</xdr:colOff>
      <xdr:row>58</xdr:row>
      <xdr:rowOff>114665</xdr:rowOff>
    </xdr:to>
    <xdr:cxnSp macro="">
      <xdr:nvCxnSpPr>
        <xdr:cNvPr id="131" name="直線コネクタ 130"/>
        <xdr:cNvCxnSpPr/>
      </xdr:nvCxnSpPr>
      <xdr:spPr>
        <a:xfrm>
          <a:off x="1130300" y="10013557"/>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44904</xdr:rowOff>
    </xdr:from>
    <xdr:to>
      <xdr:col>24</xdr:col>
      <xdr:colOff>114300</xdr:colOff>
      <xdr:row>58</xdr:row>
      <xdr:rowOff>146504</xdr:rowOff>
    </xdr:to>
    <xdr:sp macro="" textlink="">
      <xdr:nvSpPr>
        <xdr:cNvPr id="141" name="楕円 140"/>
        <xdr:cNvSpPr/>
      </xdr:nvSpPr>
      <xdr:spPr>
        <a:xfrm>
          <a:off x="4584700" y="9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4281</xdr:rowOff>
    </xdr:from>
    <xdr:ext cx="599010" cy="259045"/>
    <xdr:sp macro="" textlink="">
      <xdr:nvSpPr>
        <xdr:cNvPr id="142" name="総務費該当値テキスト"/>
        <xdr:cNvSpPr txBox="1"/>
      </xdr:nvSpPr>
      <xdr:spPr>
        <a:xfrm>
          <a:off x="4686300" y="977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52625</xdr:rowOff>
    </xdr:from>
    <xdr:to>
      <xdr:col>20</xdr:col>
      <xdr:colOff>38100</xdr:colOff>
      <xdr:row>58</xdr:row>
      <xdr:rowOff>154225</xdr:rowOff>
    </xdr:to>
    <xdr:sp macro="" textlink="">
      <xdr:nvSpPr>
        <xdr:cNvPr id="143" name="楕円 142"/>
        <xdr:cNvSpPr/>
      </xdr:nvSpPr>
      <xdr:spPr>
        <a:xfrm>
          <a:off x="3746500" y="99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170752</xdr:rowOff>
    </xdr:from>
    <xdr:ext cx="599010" cy="259045"/>
    <xdr:sp macro="" textlink="">
      <xdr:nvSpPr>
        <xdr:cNvPr id="144" name="テキスト ボックス 143"/>
        <xdr:cNvSpPr txBox="1"/>
      </xdr:nvSpPr>
      <xdr:spPr>
        <a:xfrm>
          <a:off x="3497795" y="977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9723</xdr:rowOff>
    </xdr:from>
    <xdr:to>
      <xdr:col>15</xdr:col>
      <xdr:colOff>101600</xdr:colOff>
      <xdr:row>58</xdr:row>
      <xdr:rowOff>111323</xdr:rowOff>
    </xdr:to>
    <xdr:sp macro="" textlink="">
      <xdr:nvSpPr>
        <xdr:cNvPr id="145" name="楕円 144"/>
        <xdr:cNvSpPr/>
      </xdr:nvSpPr>
      <xdr:spPr>
        <a:xfrm>
          <a:off x="2857500" y="99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127850</xdr:rowOff>
    </xdr:from>
    <xdr:ext cx="599010" cy="259045"/>
    <xdr:sp macro="" textlink="">
      <xdr:nvSpPr>
        <xdr:cNvPr id="146" name="テキスト ボックス 145"/>
        <xdr:cNvSpPr txBox="1"/>
      </xdr:nvSpPr>
      <xdr:spPr>
        <a:xfrm>
          <a:off x="2608795" y="97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63865</xdr:rowOff>
    </xdr:from>
    <xdr:to>
      <xdr:col>10</xdr:col>
      <xdr:colOff>165100</xdr:colOff>
      <xdr:row>58</xdr:row>
      <xdr:rowOff>165465</xdr:rowOff>
    </xdr:to>
    <xdr:sp macro="" textlink="">
      <xdr:nvSpPr>
        <xdr:cNvPr id="147" name="楕円 146"/>
        <xdr:cNvSpPr/>
      </xdr:nvSpPr>
      <xdr:spPr>
        <a:xfrm>
          <a:off x="1968500" y="100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10542</xdr:rowOff>
    </xdr:from>
    <xdr:ext cx="599010" cy="259045"/>
    <xdr:sp macro="" textlink="">
      <xdr:nvSpPr>
        <xdr:cNvPr id="148" name="テキスト ボックス 147"/>
        <xdr:cNvSpPr txBox="1"/>
      </xdr:nvSpPr>
      <xdr:spPr>
        <a:xfrm>
          <a:off x="1719795" y="978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18657</xdr:rowOff>
    </xdr:from>
    <xdr:to>
      <xdr:col>6</xdr:col>
      <xdr:colOff>38100</xdr:colOff>
      <xdr:row>58</xdr:row>
      <xdr:rowOff>120257</xdr:rowOff>
    </xdr:to>
    <xdr:sp macro="" textlink="">
      <xdr:nvSpPr>
        <xdr:cNvPr id="149" name="楕円 148"/>
        <xdr:cNvSpPr/>
      </xdr:nvSpPr>
      <xdr:spPr>
        <a:xfrm>
          <a:off x="1079500" y="99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136784</xdr:rowOff>
    </xdr:from>
    <xdr:ext cx="599010" cy="259045"/>
    <xdr:sp macro="" textlink="">
      <xdr:nvSpPr>
        <xdr:cNvPr id="150" name="テキスト ボックス 149"/>
        <xdr:cNvSpPr txBox="1"/>
      </xdr:nvSpPr>
      <xdr:spPr>
        <a:xfrm>
          <a:off x="830795" y="973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73116</xdr:rowOff>
    </xdr:from>
    <xdr:to>
      <xdr:col>24</xdr:col>
      <xdr:colOff>62865</xdr:colOff>
      <xdr:row>79</xdr:row>
      <xdr:rowOff>23369</xdr:rowOff>
    </xdr:to>
    <xdr:cxnSp macro="">
      <xdr:nvCxnSpPr>
        <xdr:cNvPr id="175" name="直線コネクタ 174"/>
        <xdr:cNvCxnSpPr/>
      </xdr:nvCxnSpPr>
      <xdr:spPr>
        <a:xfrm flipV="1">
          <a:off x="4633595" y="12931866"/>
          <a:ext cx="1270" cy="63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27196</xdr:rowOff>
    </xdr:from>
    <xdr:ext cx="599010" cy="259045"/>
    <xdr:sp macro="" textlink="">
      <xdr:nvSpPr>
        <xdr:cNvPr id="176" name="民生費最小値テキスト"/>
        <xdr:cNvSpPr txBox="1"/>
      </xdr:nvSpPr>
      <xdr:spPr>
        <a:xfrm>
          <a:off x="4686300" y="135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23369</xdr:rowOff>
    </xdr:from>
    <xdr:to>
      <xdr:col>24</xdr:col>
      <xdr:colOff>152400</xdr:colOff>
      <xdr:row>79</xdr:row>
      <xdr:rowOff>23369</xdr:rowOff>
    </xdr:to>
    <xdr:cxnSp macro="">
      <xdr:nvCxnSpPr>
        <xdr:cNvPr id="177" name="直線コネクタ 176"/>
        <xdr:cNvCxnSpPr/>
      </xdr:nvCxnSpPr>
      <xdr:spPr>
        <a:xfrm>
          <a:off x="4546600" y="135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19793</xdr:rowOff>
    </xdr:from>
    <xdr:ext cx="599010" cy="259045"/>
    <xdr:sp macro="" textlink="">
      <xdr:nvSpPr>
        <xdr:cNvPr id="178" name="民生費最大値テキスト"/>
        <xdr:cNvSpPr txBox="1"/>
      </xdr:nvSpPr>
      <xdr:spPr>
        <a:xfrm>
          <a:off x="4686300" y="1270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73116</xdr:rowOff>
    </xdr:from>
    <xdr:to>
      <xdr:col>24</xdr:col>
      <xdr:colOff>152400</xdr:colOff>
      <xdr:row>75</xdr:row>
      <xdr:rowOff>73116</xdr:rowOff>
    </xdr:to>
    <xdr:cxnSp macro="">
      <xdr:nvCxnSpPr>
        <xdr:cNvPr id="179" name="直線コネクタ 178"/>
        <xdr:cNvCxnSpPr/>
      </xdr:nvCxnSpPr>
      <xdr:spPr>
        <a:xfrm>
          <a:off x="4546600" y="129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101878</xdr:rowOff>
    </xdr:from>
    <xdr:to>
      <xdr:col>24</xdr:col>
      <xdr:colOff>63500</xdr:colOff>
      <xdr:row>77</xdr:row>
      <xdr:rowOff>63294</xdr:rowOff>
    </xdr:to>
    <xdr:cxnSp macro="">
      <xdr:nvCxnSpPr>
        <xdr:cNvPr id="180" name="直線コネクタ 179"/>
        <xdr:cNvCxnSpPr/>
      </xdr:nvCxnSpPr>
      <xdr:spPr>
        <a:xfrm>
          <a:off x="3797300" y="12617728"/>
          <a:ext cx="838200" cy="6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99713</xdr:rowOff>
    </xdr:from>
    <xdr:ext cx="599010" cy="259045"/>
    <xdr:sp macro="" textlink="">
      <xdr:nvSpPr>
        <xdr:cNvPr id="181" name="民生費平均値テキスト"/>
        <xdr:cNvSpPr txBox="1"/>
      </xdr:nvSpPr>
      <xdr:spPr>
        <a:xfrm>
          <a:off x="4686300" y="13301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121286</xdr:rowOff>
    </xdr:from>
    <xdr:to>
      <xdr:col>24</xdr:col>
      <xdr:colOff>114300</xdr:colOff>
      <xdr:row>78</xdr:row>
      <xdr:rowOff>51436</xdr:rowOff>
    </xdr:to>
    <xdr:sp macro="" textlink="">
      <xdr:nvSpPr>
        <xdr:cNvPr id="182" name="フローチャート: 判断 181"/>
        <xdr:cNvSpPr/>
      </xdr:nvSpPr>
      <xdr:spPr>
        <a:xfrm>
          <a:off x="45847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24036</xdr:rowOff>
    </xdr:from>
    <xdr:to>
      <xdr:col>19</xdr:col>
      <xdr:colOff>177800</xdr:colOff>
      <xdr:row>73</xdr:row>
      <xdr:rowOff>101878</xdr:rowOff>
    </xdr:to>
    <xdr:cxnSp macro="">
      <xdr:nvCxnSpPr>
        <xdr:cNvPr id="183" name="直線コネクタ 182"/>
        <xdr:cNvCxnSpPr/>
      </xdr:nvCxnSpPr>
      <xdr:spPr>
        <a:xfrm>
          <a:off x="2908300" y="12025536"/>
          <a:ext cx="889000" cy="5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108156</xdr:rowOff>
    </xdr:from>
    <xdr:to>
      <xdr:col>20</xdr:col>
      <xdr:colOff>38100</xdr:colOff>
      <xdr:row>78</xdr:row>
      <xdr:rowOff>38306</xdr:rowOff>
    </xdr:to>
    <xdr:sp macro="" textlink="">
      <xdr:nvSpPr>
        <xdr:cNvPr id="184" name="フローチャート: 判断 183"/>
        <xdr:cNvSpPr/>
      </xdr:nvSpPr>
      <xdr:spPr>
        <a:xfrm>
          <a:off x="3746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29433</xdr:rowOff>
    </xdr:from>
    <xdr:ext cx="599010" cy="259045"/>
    <xdr:sp macro="" textlink="">
      <xdr:nvSpPr>
        <xdr:cNvPr id="185" name="テキスト ボックス 184"/>
        <xdr:cNvSpPr txBox="1"/>
      </xdr:nvSpPr>
      <xdr:spPr>
        <a:xfrm>
          <a:off x="3497795" y="1340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24036</xdr:rowOff>
    </xdr:from>
    <xdr:to>
      <xdr:col>15</xdr:col>
      <xdr:colOff>50800</xdr:colOff>
      <xdr:row>70</xdr:row>
      <xdr:rowOff>155824</xdr:rowOff>
    </xdr:to>
    <xdr:cxnSp macro="">
      <xdr:nvCxnSpPr>
        <xdr:cNvPr id="186" name="直線コネクタ 185"/>
        <xdr:cNvCxnSpPr/>
      </xdr:nvCxnSpPr>
      <xdr:spPr>
        <a:xfrm flipV="1">
          <a:off x="2019300" y="12025536"/>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103313</xdr:rowOff>
    </xdr:from>
    <xdr:to>
      <xdr:col>15</xdr:col>
      <xdr:colOff>101600</xdr:colOff>
      <xdr:row>78</xdr:row>
      <xdr:rowOff>33463</xdr:rowOff>
    </xdr:to>
    <xdr:sp macro="" textlink="">
      <xdr:nvSpPr>
        <xdr:cNvPr id="187" name="フローチャート: 判断 186"/>
        <xdr:cNvSpPr/>
      </xdr:nvSpPr>
      <xdr:spPr>
        <a:xfrm>
          <a:off x="2857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24590</xdr:rowOff>
    </xdr:from>
    <xdr:ext cx="599010" cy="259045"/>
    <xdr:sp macro="" textlink="">
      <xdr:nvSpPr>
        <xdr:cNvPr id="188" name="テキスト ボックス 187"/>
        <xdr:cNvSpPr txBox="1"/>
      </xdr:nvSpPr>
      <xdr:spPr>
        <a:xfrm>
          <a:off x="2608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155824</xdr:rowOff>
    </xdr:from>
    <xdr:to>
      <xdr:col>10</xdr:col>
      <xdr:colOff>114300</xdr:colOff>
      <xdr:row>76</xdr:row>
      <xdr:rowOff>85891</xdr:rowOff>
    </xdr:to>
    <xdr:cxnSp macro="">
      <xdr:nvCxnSpPr>
        <xdr:cNvPr id="189" name="直線コネクタ 188"/>
        <xdr:cNvCxnSpPr/>
      </xdr:nvCxnSpPr>
      <xdr:spPr>
        <a:xfrm flipV="1">
          <a:off x="1130300" y="12157324"/>
          <a:ext cx="889000" cy="9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98532</xdr:rowOff>
    </xdr:from>
    <xdr:to>
      <xdr:col>10</xdr:col>
      <xdr:colOff>165100</xdr:colOff>
      <xdr:row>78</xdr:row>
      <xdr:rowOff>28682</xdr:rowOff>
    </xdr:to>
    <xdr:sp macro="" textlink="">
      <xdr:nvSpPr>
        <xdr:cNvPr id="190" name="フローチャート: 判断 189"/>
        <xdr:cNvSpPr/>
      </xdr:nvSpPr>
      <xdr:spPr>
        <a:xfrm>
          <a:off x="1968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19809</xdr:rowOff>
    </xdr:from>
    <xdr:ext cx="599010" cy="259045"/>
    <xdr:sp macro="" textlink="">
      <xdr:nvSpPr>
        <xdr:cNvPr id="191" name="テキスト ボックス 190"/>
        <xdr:cNvSpPr txBox="1"/>
      </xdr:nvSpPr>
      <xdr:spPr>
        <a:xfrm>
          <a:off x="1719795"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157145</xdr:rowOff>
    </xdr:from>
    <xdr:to>
      <xdr:col>6</xdr:col>
      <xdr:colOff>38100</xdr:colOff>
      <xdr:row>78</xdr:row>
      <xdr:rowOff>87295</xdr:rowOff>
    </xdr:to>
    <xdr:sp macro="" textlink="">
      <xdr:nvSpPr>
        <xdr:cNvPr id="192" name="フローチャート: 判断 191"/>
        <xdr:cNvSpPr/>
      </xdr:nvSpPr>
      <xdr:spPr>
        <a:xfrm>
          <a:off x="1079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78422</xdr:rowOff>
    </xdr:from>
    <xdr:ext cx="599010" cy="259045"/>
    <xdr:sp macro="" textlink="">
      <xdr:nvSpPr>
        <xdr:cNvPr id="193" name="テキスト ボックス 192"/>
        <xdr:cNvSpPr txBox="1"/>
      </xdr:nvSpPr>
      <xdr:spPr>
        <a:xfrm>
          <a:off x="830795"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12494</xdr:rowOff>
    </xdr:from>
    <xdr:to>
      <xdr:col>24</xdr:col>
      <xdr:colOff>114300</xdr:colOff>
      <xdr:row>77</xdr:row>
      <xdr:rowOff>114094</xdr:rowOff>
    </xdr:to>
    <xdr:sp macro="" textlink="">
      <xdr:nvSpPr>
        <xdr:cNvPr id="199" name="楕円 198"/>
        <xdr:cNvSpPr/>
      </xdr:nvSpPr>
      <xdr:spPr>
        <a:xfrm>
          <a:off x="4584700" y="13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35371</xdr:rowOff>
    </xdr:from>
    <xdr:ext cx="599010" cy="259045"/>
    <xdr:sp macro="" textlink="">
      <xdr:nvSpPr>
        <xdr:cNvPr id="200" name="民生費該当値テキスト"/>
        <xdr:cNvSpPr txBox="1"/>
      </xdr:nvSpPr>
      <xdr:spPr>
        <a:xfrm>
          <a:off x="4686300" y="1306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51078</xdr:rowOff>
    </xdr:from>
    <xdr:to>
      <xdr:col>20</xdr:col>
      <xdr:colOff>38100</xdr:colOff>
      <xdr:row>73</xdr:row>
      <xdr:rowOff>152678</xdr:rowOff>
    </xdr:to>
    <xdr:sp macro="" textlink="">
      <xdr:nvSpPr>
        <xdr:cNvPr id="201" name="楕円 200"/>
        <xdr:cNvSpPr/>
      </xdr:nvSpPr>
      <xdr:spPr>
        <a:xfrm>
          <a:off x="3746500" y="125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169205</xdr:rowOff>
    </xdr:from>
    <xdr:ext cx="599010" cy="259045"/>
    <xdr:sp macro="" textlink="">
      <xdr:nvSpPr>
        <xdr:cNvPr id="202" name="テキスト ボックス 201"/>
        <xdr:cNvSpPr txBox="1"/>
      </xdr:nvSpPr>
      <xdr:spPr>
        <a:xfrm>
          <a:off x="3497795" y="123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144686</xdr:rowOff>
    </xdr:from>
    <xdr:to>
      <xdr:col>15</xdr:col>
      <xdr:colOff>101600</xdr:colOff>
      <xdr:row>70</xdr:row>
      <xdr:rowOff>74836</xdr:rowOff>
    </xdr:to>
    <xdr:sp macro="" textlink="">
      <xdr:nvSpPr>
        <xdr:cNvPr id="203" name="楕円 202"/>
        <xdr:cNvSpPr/>
      </xdr:nvSpPr>
      <xdr:spPr>
        <a:xfrm>
          <a:off x="2857500" y="119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91363</xdr:rowOff>
    </xdr:from>
    <xdr:ext cx="599010" cy="259045"/>
    <xdr:sp macro="" textlink="">
      <xdr:nvSpPr>
        <xdr:cNvPr id="204" name="テキスト ボックス 203"/>
        <xdr:cNvSpPr txBox="1"/>
      </xdr:nvSpPr>
      <xdr:spPr>
        <a:xfrm>
          <a:off x="2608795" y="117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105024</xdr:rowOff>
    </xdr:from>
    <xdr:to>
      <xdr:col>10</xdr:col>
      <xdr:colOff>165100</xdr:colOff>
      <xdr:row>71</xdr:row>
      <xdr:rowOff>35174</xdr:rowOff>
    </xdr:to>
    <xdr:sp macro="" textlink="">
      <xdr:nvSpPr>
        <xdr:cNvPr id="205" name="楕円 204"/>
        <xdr:cNvSpPr/>
      </xdr:nvSpPr>
      <xdr:spPr>
        <a:xfrm>
          <a:off x="1968500" y="121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51701</xdr:rowOff>
    </xdr:from>
    <xdr:ext cx="599010" cy="259045"/>
    <xdr:sp macro="" textlink="">
      <xdr:nvSpPr>
        <xdr:cNvPr id="206" name="テキスト ボックス 205"/>
        <xdr:cNvSpPr txBox="1"/>
      </xdr:nvSpPr>
      <xdr:spPr>
        <a:xfrm>
          <a:off x="1719795" y="118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35091</xdr:rowOff>
    </xdr:from>
    <xdr:to>
      <xdr:col>6</xdr:col>
      <xdr:colOff>38100</xdr:colOff>
      <xdr:row>76</xdr:row>
      <xdr:rowOff>136691</xdr:rowOff>
    </xdr:to>
    <xdr:sp macro="" textlink="">
      <xdr:nvSpPr>
        <xdr:cNvPr id="207" name="楕円 206"/>
        <xdr:cNvSpPr/>
      </xdr:nvSpPr>
      <xdr:spPr>
        <a:xfrm>
          <a:off x="1079500" y="130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153219</xdr:rowOff>
    </xdr:from>
    <xdr:ext cx="599010" cy="259045"/>
    <xdr:sp macro="" textlink="">
      <xdr:nvSpPr>
        <xdr:cNvPr id="208" name="テキスト ボックス 207"/>
        <xdr:cNvSpPr txBox="1"/>
      </xdr:nvSpPr>
      <xdr:spPr>
        <a:xfrm>
          <a:off x="830795" y="1284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34057</xdr:rowOff>
    </xdr:from>
    <xdr:to>
      <xdr:col>24</xdr:col>
      <xdr:colOff>63500</xdr:colOff>
      <xdr:row>98</xdr:row>
      <xdr:rowOff>40945</xdr:rowOff>
    </xdr:to>
    <xdr:cxnSp macro="">
      <xdr:nvCxnSpPr>
        <xdr:cNvPr id="235" name="直線コネクタ 234"/>
        <xdr:cNvCxnSpPr/>
      </xdr:nvCxnSpPr>
      <xdr:spPr>
        <a:xfrm flipV="1">
          <a:off x="3797300" y="16836157"/>
          <a:ext cx="8382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31197</xdr:rowOff>
    </xdr:from>
    <xdr:to>
      <xdr:col>19</xdr:col>
      <xdr:colOff>177800</xdr:colOff>
      <xdr:row>98</xdr:row>
      <xdr:rowOff>40945</xdr:rowOff>
    </xdr:to>
    <xdr:cxnSp macro="">
      <xdr:nvCxnSpPr>
        <xdr:cNvPr id="238" name="直線コネクタ 237"/>
        <xdr:cNvCxnSpPr/>
      </xdr:nvCxnSpPr>
      <xdr:spPr>
        <a:xfrm>
          <a:off x="2908300" y="1683329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27384</xdr:rowOff>
    </xdr:from>
    <xdr:to>
      <xdr:col>15</xdr:col>
      <xdr:colOff>50800</xdr:colOff>
      <xdr:row>98</xdr:row>
      <xdr:rowOff>31197</xdr:rowOff>
    </xdr:to>
    <xdr:cxnSp macro="">
      <xdr:nvCxnSpPr>
        <xdr:cNvPr id="241" name="直線コネクタ 240"/>
        <xdr:cNvCxnSpPr/>
      </xdr:nvCxnSpPr>
      <xdr:spPr>
        <a:xfrm>
          <a:off x="2019300" y="16829484"/>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27384</xdr:rowOff>
    </xdr:from>
    <xdr:to>
      <xdr:col>10</xdr:col>
      <xdr:colOff>114300</xdr:colOff>
      <xdr:row>98</xdr:row>
      <xdr:rowOff>28287</xdr:rowOff>
    </xdr:to>
    <xdr:cxnSp macro="">
      <xdr:nvCxnSpPr>
        <xdr:cNvPr id="244" name="直線コネクタ 243"/>
        <xdr:cNvCxnSpPr/>
      </xdr:nvCxnSpPr>
      <xdr:spPr>
        <a:xfrm flipV="1">
          <a:off x="1130300" y="1682948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154707</xdr:rowOff>
    </xdr:from>
    <xdr:to>
      <xdr:col>24</xdr:col>
      <xdr:colOff>114300</xdr:colOff>
      <xdr:row>98</xdr:row>
      <xdr:rowOff>84857</xdr:rowOff>
    </xdr:to>
    <xdr:sp macro="" textlink="">
      <xdr:nvSpPr>
        <xdr:cNvPr id="254" name="楕円 253"/>
        <xdr:cNvSpPr/>
      </xdr:nvSpPr>
      <xdr:spPr>
        <a:xfrm>
          <a:off x="4584700" y="167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161595</xdr:rowOff>
    </xdr:from>
    <xdr:to>
      <xdr:col>20</xdr:col>
      <xdr:colOff>38100</xdr:colOff>
      <xdr:row>98</xdr:row>
      <xdr:rowOff>91745</xdr:rowOff>
    </xdr:to>
    <xdr:sp macro="" textlink="">
      <xdr:nvSpPr>
        <xdr:cNvPr id="256" name="楕円 255"/>
        <xdr:cNvSpPr/>
      </xdr:nvSpPr>
      <xdr:spPr>
        <a:xfrm>
          <a:off x="3746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82872</xdr:rowOff>
    </xdr:from>
    <xdr:ext cx="534377" cy="259045"/>
    <xdr:sp macro="" textlink="">
      <xdr:nvSpPr>
        <xdr:cNvPr id="257" name="テキスト ボックス 256"/>
        <xdr:cNvSpPr txBox="1"/>
      </xdr:nvSpPr>
      <xdr:spPr>
        <a:xfrm>
          <a:off x="3530111" y="168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151847</xdr:rowOff>
    </xdr:from>
    <xdr:to>
      <xdr:col>15</xdr:col>
      <xdr:colOff>101600</xdr:colOff>
      <xdr:row>98</xdr:row>
      <xdr:rowOff>81997</xdr:rowOff>
    </xdr:to>
    <xdr:sp macro="" textlink="">
      <xdr:nvSpPr>
        <xdr:cNvPr id="258" name="楕円 257"/>
        <xdr:cNvSpPr/>
      </xdr:nvSpPr>
      <xdr:spPr>
        <a:xfrm>
          <a:off x="2857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73124</xdr:rowOff>
    </xdr:from>
    <xdr:ext cx="534377" cy="259045"/>
    <xdr:sp macro="" textlink="">
      <xdr:nvSpPr>
        <xdr:cNvPr id="259" name="テキスト ボックス 258"/>
        <xdr:cNvSpPr txBox="1"/>
      </xdr:nvSpPr>
      <xdr:spPr>
        <a:xfrm>
          <a:off x="2641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148034</xdr:rowOff>
    </xdr:from>
    <xdr:to>
      <xdr:col>10</xdr:col>
      <xdr:colOff>165100</xdr:colOff>
      <xdr:row>98</xdr:row>
      <xdr:rowOff>78184</xdr:rowOff>
    </xdr:to>
    <xdr:sp macro="" textlink="">
      <xdr:nvSpPr>
        <xdr:cNvPr id="260" name="楕円 259"/>
        <xdr:cNvSpPr/>
      </xdr:nvSpPr>
      <xdr:spPr>
        <a:xfrm>
          <a:off x="1968500" y="167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69311</xdr:rowOff>
    </xdr:from>
    <xdr:ext cx="534377" cy="259045"/>
    <xdr:sp macro="" textlink="">
      <xdr:nvSpPr>
        <xdr:cNvPr id="261" name="テキスト ボックス 260"/>
        <xdr:cNvSpPr txBox="1"/>
      </xdr:nvSpPr>
      <xdr:spPr>
        <a:xfrm>
          <a:off x="1752111" y="168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148937</xdr:rowOff>
    </xdr:from>
    <xdr:to>
      <xdr:col>6</xdr:col>
      <xdr:colOff>38100</xdr:colOff>
      <xdr:row>98</xdr:row>
      <xdr:rowOff>79087</xdr:rowOff>
    </xdr:to>
    <xdr:sp macro="" textlink="">
      <xdr:nvSpPr>
        <xdr:cNvPr id="262" name="楕円 261"/>
        <xdr:cNvSpPr/>
      </xdr:nvSpPr>
      <xdr:spPr>
        <a:xfrm>
          <a:off x="1079500" y="167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70214</xdr:rowOff>
    </xdr:from>
    <xdr:ext cx="534377" cy="259045"/>
    <xdr:sp macro="" textlink="">
      <xdr:nvSpPr>
        <xdr:cNvPr id="263" name="テキスト ボックス 262"/>
        <xdr:cNvSpPr txBox="1"/>
      </xdr:nvSpPr>
      <xdr:spPr>
        <a:xfrm>
          <a:off x="863111" y="168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157552</xdr:rowOff>
    </xdr:from>
    <xdr:to>
      <xdr:col>54</xdr:col>
      <xdr:colOff>189865</xdr:colOff>
      <xdr:row>39</xdr:row>
      <xdr:rowOff>98878</xdr:rowOff>
    </xdr:to>
    <xdr:cxnSp macro="">
      <xdr:nvCxnSpPr>
        <xdr:cNvPr id="289" name="直線コネクタ 288"/>
        <xdr:cNvCxnSpPr/>
      </xdr:nvCxnSpPr>
      <xdr:spPr>
        <a:xfrm flipV="1">
          <a:off x="10475595" y="6329752"/>
          <a:ext cx="1270" cy="455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104229</xdr:rowOff>
    </xdr:from>
    <xdr:ext cx="469744" cy="259045"/>
    <xdr:sp macro="" textlink="">
      <xdr:nvSpPr>
        <xdr:cNvPr id="292" name="労働費最大値テキスト"/>
        <xdr:cNvSpPr txBox="1"/>
      </xdr:nvSpPr>
      <xdr:spPr>
        <a:xfrm>
          <a:off x="10528300" y="610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157552</xdr:rowOff>
    </xdr:from>
    <xdr:to>
      <xdr:col>55</xdr:col>
      <xdr:colOff>88900</xdr:colOff>
      <xdr:row>36</xdr:row>
      <xdr:rowOff>157552</xdr:rowOff>
    </xdr:to>
    <xdr:cxnSp macro="">
      <xdr:nvCxnSpPr>
        <xdr:cNvPr id="293" name="直線コネクタ 292"/>
        <xdr:cNvCxnSpPr/>
      </xdr:nvCxnSpPr>
      <xdr:spPr>
        <a:xfrm>
          <a:off x="10388600" y="632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124134</xdr:rowOff>
    </xdr:from>
    <xdr:to>
      <xdr:col>55</xdr:col>
      <xdr:colOff>0</xdr:colOff>
      <xdr:row>38</xdr:row>
      <xdr:rowOff>129032</xdr:rowOff>
    </xdr:to>
    <xdr:cxnSp macro="">
      <xdr:nvCxnSpPr>
        <xdr:cNvPr id="294" name="直線コネクタ 293"/>
        <xdr:cNvCxnSpPr/>
      </xdr:nvCxnSpPr>
      <xdr:spPr>
        <a:xfrm>
          <a:off x="9639300" y="6467784"/>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147011</xdr:rowOff>
    </xdr:from>
    <xdr:ext cx="378565" cy="259045"/>
    <xdr:sp macro="" textlink="">
      <xdr:nvSpPr>
        <xdr:cNvPr id="295" name="労働費平均値テキスト"/>
        <xdr:cNvSpPr txBox="1"/>
      </xdr:nvSpPr>
      <xdr:spPr>
        <a:xfrm>
          <a:off x="10528300" y="66621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168584</xdr:rowOff>
    </xdr:from>
    <xdr:to>
      <xdr:col>55</xdr:col>
      <xdr:colOff>50800</xdr:colOff>
      <xdr:row>39</xdr:row>
      <xdr:rowOff>98734</xdr:rowOff>
    </xdr:to>
    <xdr:sp macro="" textlink="">
      <xdr:nvSpPr>
        <xdr:cNvPr id="296" name="フローチャート: 判断 295"/>
        <xdr:cNvSpPr/>
      </xdr:nvSpPr>
      <xdr:spPr>
        <a:xfrm>
          <a:off x="10426700" y="668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61214</xdr:rowOff>
    </xdr:from>
    <xdr:to>
      <xdr:col>50</xdr:col>
      <xdr:colOff>114300</xdr:colOff>
      <xdr:row>37</xdr:row>
      <xdr:rowOff>124134</xdr:rowOff>
    </xdr:to>
    <xdr:cxnSp macro="">
      <xdr:nvCxnSpPr>
        <xdr:cNvPr id="297" name="直線コネクタ 296"/>
        <xdr:cNvCxnSpPr/>
      </xdr:nvCxnSpPr>
      <xdr:spPr>
        <a:xfrm>
          <a:off x="8750300" y="6404864"/>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119815</xdr:rowOff>
    </xdr:from>
    <xdr:to>
      <xdr:col>50</xdr:col>
      <xdr:colOff>165100</xdr:colOff>
      <xdr:row>39</xdr:row>
      <xdr:rowOff>49965</xdr:rowOff>
    </xdr:to>
    <xdr:sp macro="" textlink="">
      <xdr:nvSpPr>
        <xdr:cNvPr id="298" name="フローチャート: 判断 297"/>
        <xdr:cNvSpPr/>
      </xdr:nvSpPr>
      <xdr:spPr>
        <a:xfrm>
          <a:off x="9588500" y="66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41092</xdr:rowOff>
    </xdr:from>
    <xdr:ext cx="378565" cy="259045"/>
    <xdr:sp macro="" textlink="">
      <xdr:nvSpPr>
        <xdr:cNvPr id="299" name="テキスト ボックス 298"/>
        <xdr:cNvSpPr txBox="1"/>
      </xdr:nvSpPr>
      <xdr:spPr>
        <a:xfrm>
          <a:off x="9450017" y="672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152328</xdr:rowOff>
    </xdr:from>
    <xdr:to>
      <xdr:col>45</xdr:col>
      <xdr:colOff>177800</xdr:colOff>
      <xdr:row>37</xdr:row>
      <xdr:rowOff>61214</xdr:rowOff>
    </xdr:to>
    <xdr:cxnSp macro="">
      <xdr:nvCxnSpPr>
        <xdr:cNvPr id="300" name="直線コネクタ 299"/>
        <xdr:cNvCxnSpPr/>
      </xdr:nvCxnSpPr>
      <xdr:spPr>
        <a:xfrm>
          <a:off x="7861300" y="5810178"/>
          <a:ext cx="889000" cy="59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82042</xdr:rowOff>
    </xdr:from>
    <xdr:to>
      <xdr:col>46</xdr:col>
      <xdr:colOff>38100</xdr:colOff>
      <xdr:row>39</xdr:row>
      <xdr:rowOff>12192</xdr:rowOff>
    </xdr:to>
    <xdr:sp macro="" textlink="">
      <xdr:nvSpPr>
        <xdr:cNvPr id="301" name="フローチャート: 判断 300"/>
        <xdr:cNvSpPr/>
      </xdr:nvSpPr>
      <xdr:spPr>
        <a:xfrm>
          <a:off x="8699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3319</xdr:rowOff>
    </xdr:from>
    <xdr:ext cx="469744" cy="259045"/>
    <xdr:sp macro="" textlink="">
      <xdr:nvSpPr>
        <xdr:cNvPr id="302" name="テキスト ボックス 301"/>
        <xdr:cNvSpPr txBox="1"/>
      </xdr:nvSpPr>
      <xdr:spPr>
        <a:xfrm>
          <a:off x="8515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35524</xdr:rowOff>
    </xdr:from>
    <xdr:to>
      <xdr:col>41</xdr:col>
      <xdr:colOff>50800</xdr:colOff>
      <xdr:row>33</xdr:row>
      <xdr:rowOff>152328</xdr:rowOff>
    </xdr:to>
    <xdr:cxnSp macro="">
      <xdr:nvCxnSpPr>
        <xdr:cNvPr id="303" name="直線コネクタ 302"/>
        <xdr:cNvCxnSpPr/>
      </xdr:nvCxnSpPr>
      <xdr:spPr>
        <a:xfrm>
          <a:off x="6972300" y="5350474"/>
          <a:ext cx="889000" cy="4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32838</xdr:rowOff>
    </xdr:from>
    <xdr:to>
      <xdr:col>41</xdr:col>
      <xdr:colOff>101600</xdr:colOff>
      <xdr:row>38</xdr:row>
      <xdr:rowOff>134438</xdr:rowOff>
    </xdr:to>
    <xdr:sp macro="" textlink="">
      <xdr:nvSpPr>
        <xdr:cNvPr id="304" name="フローチャート: 判断 303"/>
        <xdr:cNvSpPr/>
      </xdr:nvSpPr>
      <xdr:spPr>
        <a:xfrm>
          <a:off x="7810500" y="65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125565</xdr:rowOff>
    </xdr:from>
    <xdr:ext cx="469744" cy="259045"/>
    <xdr:sp macro="" textlink="">
      <xdr:nvSpPr>
        <xdr:cNvPr id="305" name="テキスト ボックス 304"/>
        <xdr:cNvSpPr txBox="1"/>
      </xdr:nvSpPr>
      <xdr:spPr>
        <a:xfrm>
          <a:off x="7626428" y="66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166951</xdr:rowOff>
    </xdr:from>
    <xdr:to>
      <xdr:col>36</xdr:col>
      <xdr:colOff>165100</xdr:colOff>
      <xdr:row>37</xdr:row>
      <xdr:rowOff>97101</xdr:rowOff>
    </xdr:to>
    <xdr:sp macro="" textlink="">
      <xdr:nvSpPr>
        <xdr:cNvPr id="306" name="フローチャート: 判断 305"/>
        <xdr:cNvSpPr/>
      </xdr:nvSpPr>
      <xdr:spPr>
        <a:xfrm>
          <a:off x="6921500" y="633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88228</xdr:rowOff>
    </xdr:from>
    <xdr:ext cx="469744" cy="259045"/>
    <xdr:sp macro="" textlink="">
      <xdr:nvSpPr>
        <xdr:cNvPr id="307" name="テキスト ボックス 306"/>
        <xdr:cNvSpPr txBox="1"/>
      </xdr:nvSpPr>
      <xdr:spPr>
        <a:xfrm>
          <a:off x="6737428" y="64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78232</xdr:rowOff>
    </xdr:from>
    <xdr:to>
      <xdr:col>55</xdr:col>
      <xdr:colOff>50800</xdr:colOff>
      <xdr:row>39</xdr:row>
      <xdr:rowOff>8382</xdr:rowOff>
    </xdr:to>
    <xdr:sp macro="" textlink="">
      <xdr:nvSpPr>
        <xdr:cNvPr id="313" name="楕円 312"/>
        <xdr:cNvSpPr/>
      </xdr:nvSpPr>
      <xdr:spPr>
        <a:xfrm>
          <a:off x="10426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101109</xdr:rowOff>
    </xdr:from>
    <xdr:ext cx="469744" cy="259045"/>
    <xdr:sp macro="" textlink="">
      <xdr:nvSpPr>
        <xdr:cNvPr id="314" name="労働費該当値テキスト"/>
        <xdr:cNvSpPr txBox="1"/>
      </xdr:nvSpPr>
      <xdr:spPr>
        <a:xfrm>
          <a:off x="10528300" y="644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73334</xdr:rowOff>
    </xdr:from>
    <xdr:to>
      <xdr:col>50</xdr:col>
      <xdr:colOff>165100</xdr:colOff>
      <xdr:row>38</xdr:row>
      <xdr:rowOff>3484</xdr:rowOff>
    </xdr:to>
    <xdr:sp macro="" textlink="">
      <xdr:nvSpPr>
        <xdr:cNvPr id="315" name="楕円 314"/>
        <xdr:cNvSpPr/>
      </xdr:nvSpPr>
      <xdr:spPr>
        <a:xfrm>
          <a:off x="9588500" y="6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20011</xdr:rowOff>
    </xdr:from>
    <xdr:ext cx="469744" cy="259045"/>
    <xdr:sp macro="" textlink="">
      <xdr:nvSpPr>
        <xdr:cNvPr id="316" name="テキスト ボックス 315"/>
        <xdr:cNvSpPr txBox="1"/>
      </xdr:nvSpPr>
      <xdr:spPr>
        <a:xfrm>
          <a:off x="9404428" y="6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10414</xdr:rowOff>
    </xdr:from>
    <xdr:to>
      <xdr:col>46</xdr:col>
      <xdr:colOff>38100</xdr:colOff>
      <xdr:row>37</xdr:row>
      <xdr:rowOff>112014</xdr:rowOff>
    </xdr:to>
    <xdr:sp macro="" textlink="">
      <xdr:nvSpPr>
        <xdr:cNvPr id="317" name="楕円 316"/>
        <xdr:cNvSpPr/>
      </xdr:nvSpPr>
      <xdr:spPr>
        <a:xfrm>
          <a:off x="8699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128541</xdr:rowOff>
    </xdr:from>
    <xdr:ext cx="469744" cy="259045"/>
    <xdr:sp macro="" textlink="">
      <xdr:nvSpPr>
        <xdr:cNvPr id="318" name="テキスト ボックス 317"/>
        <xdr:cNvSpPr txBox="1"/>
      </xdr:nvSpPr>
      <xdr:spPr>
        <a:xfrm>
          <a:off x="8515428" y="612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101528</xdr:rowOff>
    </xdr:from>
    <xdr:to>
      <xdr:col>41</xdr:col>
      <xdr:colOff>101600</xdr:colOff>
      <xdr:row>34</xdr:row>
      <xdr:rowOff>31678</xdr:rowOff>
    </xdr:to>
    <xdr:sp macro="" textlink="">
      <xdr:nvSpPr>
        <xdr:cNvPr id="319" name="楕円 318"/>
        <xdr:cNvSpPr/>
      </xdr:nvSpPr>
      <xdr:spPr>
        <a:xfrm>
          <a:off x="7810500" y="57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48205</xdr:rowOff>
    </xdr:from>
    <xdr:ext cx="469744" cy="259045"/>
    <xdr:sp macro="" textlink="">
      <xdr:nvSpPr>
        <xdr:cNvPr id="320" name="テキスト ボックス 319"/>
        <xdr:cNvSpPr txBox="1"/>
      </xdr:nvSpPr>
      <xdr:spPr>
        <a:xfrm>
          <a:off x="7626428" y="55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156174</xdr:rowOff>
    </xdr:from>
    <xdr:to>
      <xdr:col>36</xdr:col>
      <xdr:colOff>165100</xdr:colOff>
      <xdr:row>31</xdr:row>
      <xdr:rowOff>86324</xdr:rowOff>
    </xdr:to>
    <xdr:sp macro="" textlink="">
      <xdr:nvSpPr>
        <xdr:cNvPr id="321" name="楕円 320"/>
        <xdr:cNvSpPr/>
      </xdr:nvSpPr>
      <xdr:spPr>
        <a:xfrm>
          <a:off x="6921500" y="52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102851</xdr:rowOff>
    </xdr:from>
    <xdr:ext cx="534377" cy="259045"/>
    <xdr:sp macro="" textlink="">
      <xdr:nvSpPr>
        <xdr:cNvPr id="322" name="テキスト ボックス 321"/>
        <xdr:cNvSpPr txBox="1"/>
      </xdr:nvSpPr>
      <xdr:spPr>
        <a:xfrm>
          <a:off x="6705111" y="5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8" name="直線コネクタ 347"/>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9"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50" name="直線コネクタ 349"/>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51"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2" name="直線コネクタ 351"/>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123990</xdr:rowOff>
    </xdr:from>
    <xdr:to>
      <xdr:col>55</xdr:col>
      <xdr:colOff>0</xdr:colOff>
      <xdr:row>57</xdr:row>
      <xdr:rowOff>145479</xdr:rowOff>
    </xdr:to>
    <xdr:cxnSp macro="">
      <xdr:nvCxnSpPr>
        <xdr:cNvPr id="353" name="直線コネクタ 352"/>
        <xdr:cNvCxnSpPr/>
      </xdr:nvCxnSpPr>
      <xdr:spPr>
        <a:xfrm>
          <a:off x="9639300" y="989664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4"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5" name="フローチャート: 判断 354"/>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123990</xdr:rowOff>
    </xdr:from>
    <xdr:to>
      <xdr:col>50</xdr:col>
      <xdr:colOff>114300</xdr:colOff>
      <xdr:row>58</xdr:row>
      <xdr:rowOff>110036</xdr:rowOff>
    </xdr:to>
    <xdr:cxnSp macro="">
      <xdr:nvCxnSpPr>
        <xdr:cNvPr id="356" name="直線コネクタ 355"/>
        <xdr:cNvCxnSpPr/>
      </xdr:nvCxnSpPr>
      <xdr:spPr>
        <a:xfrm flipV="1">
          <a:off x="8750300" y="9896640"/>
          <a:ext cx="889000" cy="1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7" name="フローチャート: 判断 356"/>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8" name="テキスト ボックス 357"/>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79258</xdr:rowOff>
    </xdr:from>
    <xdr:to>
      <xdr:col>45</xdr:col>
      <xdr:colOff>177800</xdr:colOff>
      <xdr:row>58</xdr:row>
      <xdr:rowOff>110036</xdr:rowOff>
    </xdr:to>
    <xdr:cxnSp macro="">
      <xdr:nvCxnSpPr>
        <xdr:cNvPr id="359" name="直線コネクタ 358"/>
        <xdr:cNvCxnSpPr/>
      </xdr:nvCxnSpPr>
      <xdr:spPr>
        <a:xfrm>
          <a:off x="7861300" y="10023358"/>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60" name="フローチャート: 判断 359"/>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61" name="テキスト ボックス 360"/>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79258</xdr:rowOff>
    </xdr:from>
    <xdr:to>
      <xdr:col>41</xdr:col>
      <xdr:colOff>50800</xdr:colOff>
      <xdr:row>58</xdr:row>
      <xdr:rowOff>83090</xdr:rowOff>
    </xdr:to>
    <xdr:cxnSp macro="">
      <xdr:nvCxnSpPr>
        <xdr:cNvPr id="362" name="直線コネクタ 361"/>
        <xdr:cNvCxnSpPr/>
      </xdr:nvCxnSpPr>
      <xdr:spPr>
        <a:xfrm flipV="1">
          <a:off x="6972300" y="1002335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3" name="フローチャート: 判断 362"/>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4" name="テキスト ボックス 363"/>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5" name="フローチャート: 判断 364"/>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6" name="テキスト ボックス 365"/>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94679</xdr:rowOff>
    </xdr:from>
    <xdr:to>
      <xdr:col>55</xdr:col>
      <xdr:colOff>50800</xdr:colOff>
      <xdr:row>58</xdr:row>
      <xdr:rowOff>24829</xdr:rowOff>
    </xdr:to>
    <xdr:sp macro="" textlink="">
      <xdr:nvSpPr>
        <xdr:cNvPr id="372" name="楕円 371"/>
        <xdr:cNvSpPr/>
      </xdr:nvSpPr>
      <xdr:spPr>
        <a:xfrm>
          <a:off x="10426700" y="98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117556</xdr:rowOff>
    </xdr:from>
    <xdr:ext cx="599010" cy="259045"/>
    <xdr:sp macro="" textlink="">
      <xdr:nvSpPr>
        <xdr:cNvPr id="373" name="農林水産業費該当値テキスト"/>
        <xdr:cNvSpPr txBox="1"/>
      </xdr:nvSpPr>
      <xdr:spPr>
        <a:xfrm>
          <a:off x="10528300" y="971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73190</xdr:rowOff>
    </xdr:from>
    <xdr:to>
      <xdr:col>50</xdr:col>
      <xdr:colOff>165100</xdr:colOff>
      <xdr:row>58</xdr:row>
      <xdr:rowOff>3340</xdr:rowOff>
    </xdr:to>
    <xdr:sp macro="" textlink="">
      <xdr:nvSpPr>
        <xdr:cNvPr id="374" name="楕円 373"/>
        <xdr:cNvSpPr/>
      </xdr:nvSpPr>
      <xdr:spPr>
        <a:xfrm>
          <a:off x="9588500" y="98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19867</xdr:rowOff>
    </xdr:from>
    <xdr:ext cx="599010" cy="259045"/>
    <xdr:sp macro="" textlink="">
      <xdr:nvSpPr>
        <xdr:cNvPr id="375" name="テキスト ボックス 374"/>
        <xdr:cNvSpPr txBox="1"/>
      </xdr:nvSpPr>
      <xdr:spPr>
        <a:xfrm>
          <a:off x="9339795" y="962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59236</xdr:rowOff>
    </xdr:from>
    <xdr:to>
      <xdr:col>46</xdr:col>
      <xdr:colOff>38100</xdr:colOff>
      <xdr:row>58</xdr:row>
      <xdr:rowOff>160836</xdr:rowOff>
    </xdr:to>
    <xdr:sp macro="" textlink="">
      <xdr:nvSpPr>
        <xdr:cNvPr id="376" name="楕円 375"/>
        <xdr:cNvSpPr/>
      </xdr:nvSpPr>
      <xdr:spPr>
        <a:xfrm>
          <a:off x="8699500" y="100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5913</xdr:rowOff>
    </xdr:from>
    <xdr:ext cx="534377" cy="259045"/>
    <xdr:sp macro="" textlink="">
      <xdr:nvSpPr>
        <xdr:cNvPr id="377" name="テキスト ボックス 376"/>
        <xdr:cNvSpPr txBox="1"/>
      </xdr:nvSpPr>
      <xdr:spPr>
        <a:xfrm>
          <a:off x="8483111" y="97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28458</xdr:rowOff>
    </xdr:from>
    <xdr:to>
      <xdr:col>41</xdr:col>
      <xdr:colOff>101600</xdr:colOff>
      <xdr:row>58</xdr:row>
      <xdr:rowOff>130058</xdr:rowOff>
    </xdr:to>
    <xdr:sp macro="" textlink="">
      <xdr:nvSpPr>
        <xdr:cNvPr id="378" name="楕円 377"/>
        <xdr:cNvSpPr/>
      </xdr:nvSpPr>
      <xdr:spPr>
        <a:xfrm>
          <a:off x="7810500" y="9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146585</xdr:rowOff>
    </xdr:from>
    <xdr:ext cx="599010" cy="259045"/>
    <xdr:sp macro="" textlink="">
      <xdr:nvSpPr>
        <xdr:cNvPr id="379" name="テキスト ボックス 378"/>
        <xdr:cNvSpPr txBox="1"/>
      </xdr:nvSpPr>
      <xdr:spPr>
        <a:xfrm>
          <a:off x="7561795" y="974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32290</xdr:rowOff>
    </xdr:from>
    <xdr:to>
      <xdr:col>36</xdr:col>
      <xdr:colOff>165100</xdr:colOff>
      <xdr:row>58</xdr:row>
      <xdr:rowOff>133890</xdr:rowOff>
    </xdr:to>
    <xdr:sp macro="" textlink="">
      <xdr:nvSpPr>
        <xdr:cNvPr id="380" name="楕円 379"/>
        <xdr:cNvSpPr/>
      </xdr:nvSpPr>
      <xdr:spPr>
        <a:xfrm>
          <a:off x="6921500" y="99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150417</xdr:rowOff>
    </xdr:from>
    <xdr:ext cx="599010" cy="259045"/>
    <xdr:sp macro="" textlink="">
      <xdr:nvSpPr>
        <xdr:cNvPr id="381" name="テキスト ボックス 380"/>
        <xdr:cNvSpPr txBox="1"/>
      </xdr:nvSpPr>
      <xdr:spPr>
        <a:xfrm>
          <a:off x="6672795" y="97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5" name="直線コネクタ 404"/>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6"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7" name="直線コネクタ 406"/>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8"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9" name="直線コネクタ 408"/>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92132</xdr:rowOff>
    </xdr:from>
    <xdr:to>
      <xdr:col>55</xdr:col>
      <xdr:colOff>0</xdr:colOff>
      <xdr:row>78</xdr:row>
      <xdr:rowOff>98837</xdr:rowOff>
    </xdr:to>
    <xdr:cxnSp macro="">
      <xdr:nvCxnSpPr>
        <xdr:cNvPr id="410" name="直線コネクタ 409"/>
        <xdr:cNvCxnSpPr/>
      </xdr:nvCxnSpPr>
      <xdr:spPr>
        <a:xfrm flipV="1">
          <a:off x="9639300" y="13465232"/>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11"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2" name="フローチャート: 判断 411"/>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98837</xdr:rowOff>
    </xdr:from>
    <xdr:to>
      <xdr:col>50</xdr:col>
      <xdr:colOff>114300</xdr:colOff>
      <xdr:row>78</xdr:row>
      <xdr:rowOff>137013</xdr:rowOff>
    </xdr:to>
    <xdr:cxnSp macro="">
      <xdr:nvCxnSpPr>
        <xdr:cNvPr id="413" name="直線コネクタ 412"/>
        <xdr:cNvCxnSpPr/>
      </xdr:nvCxnSpPr>
      <xdr:spPr>
        <a:xfrm flipV="1">
          <a:off x="8750300" y="13471937"/>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4" name="フローチャート: 判断 413"/>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5" name="テキスト ボックス 414"/>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83407</xdr:rowOff>
    </xdr:from>
    <xdr:to>
      <xdr:col>45</xdr:col>
      <xdr:colOff>177800</xdr:colOff>
      <xdr:row>78</xdr:row>
      <xdr:rowOff>137013</xdr:rowOff>
    </xdr:to>
    <xdr:cxnSp macro="">
      <xdr:nvCxnSpPr>
        <xdr:cNvPr id="416" name="直線コネクタ 415"/>
        <xdr:cNvCxnSpPr/>
      </xdr:nvCxnSpPr>
      <xdr:spPr>
        <a:xfrm>
          <a:off x="7861300" y="1345650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7" name="フローチャート: 判断 416"/>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8" name="テキスト ボックス 417"/>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83407</xdr:rowOff>
    </xdr:from>
    <xdr:to>
      <xdr:col>41</xdr:col>
      <xdr:colOff>50800</xdr:colOff>
      <xdr:row>78</xdr:row>
      <xdr:rowOff>95599</xdr:rowOff>
    </xdr:to>
    <xdr:cxnSp macro="">
      <xdr:nvCxnSpPr>
        <xdr:cNvPr id="419" name="直線コネクタ 418"/>
        <xdr:cNvCxnSpPr/>
      </xdr:nvCxnSpPr>
      <xdr:spPr>
        <a:xfrm flipV="1">
          <a:off x="6972300" y="1345650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20" name="フローチャート: 判断 419"/>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21" name="テキスト ボックス 420"/>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2" name="フローチャート: 判断 421"/>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3" name="テキスト ボックス 422"/>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41332</xdr:rowOff>
    </xdr:from>
    <xdr:to>
      <xdr:col>55</xdr:col>
      <xdr:colOff>50800</xdr:colOff>
      <xdr:row>78</xdr:row>
      <xdr:rowOff>142932</xdr:rowOff>
    </xdr:to>
    <xdr:sp macro="" textlink="">
      <xdr:nvSpPr>
        <xdr:cNvPr id="429" name="楕円 428"/>
        <xdr:cNvSpPr/>
      </xdr:nvSpPr>
      <xdr:spPr>
        <a:xfrm>
          <a:off x="104267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127709</xdr:rowOff>
    </xdr:from>
    <xdr:ext cx="469744" cy="259045"/>
    <xdr:sp macro="" textlink="">
      <xdr:nvSpPr>
        <xdr:cNvPr id="430" name="商工費該当値テキスト"/>
        <xdr:cNvSpPr txBox="1"/>
      </xdr:nvSpPr>
      <xdr:spPr>
        <a:xfrm>
          <a:off x="10528300" y="133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48037</xdr:rowOff>
    </xdr:from>
    <xdr:to>
      <xdr:col>50</xdr:col>
      <xdr:colOff>165100</xdr:colOff>
      <xdr:row>78</xdr:row>
      <xdr:rowOff>149637</xdr:rowOff>
    </xdr:to>
    <xdr:sp macro="" textlink="">
      <xdr:nvSpPr>
        <xdr:cNvPr id="431" name="楕円 430"/>
        <xdr:cNvSpPr/>
      </xdr:nvSpPr>
      <xdr:spPr>
        <a:xfrm>
          <a:off x="9588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140764</xdr:rowOff>
    </xdr:from>
    <xdr:ext cx="469744" cy="259045"/>
    <xdr:sp macro="" textlink="">
      <xdr:nvSpPr>
        <xdr:cNvPr id="432" name="テキスト ボックス 431"/>
        <xdr:cNvSpPr txBox="1"/>
      </xdr:nvSpPr>
      <xdr:spPr>
        <a:xfrm>
          <a:off x="9404428" y="135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86213</xdr:rowOff>
    </xdr:from>
    <xdr:to>
      <xdr:col>46</xdr:col>
      <xdr:colOff>38100</xdr:colOff>
      <xdr:row>79</xdr:row>
      <xdr:rowOff>16363</xdr:rowOff>
    </xdr:to>
    <xdr:sp macro="" textlink="">
      <xdr:nvSpPr>
        <xdr:cNvPr id="433" name="楕円 432"/>
        <xdr:cNvSpPr/>
      </xdr:nvSpPr>
      <xdr:spPr>
        <a:xfrm>
          <a:off x="8699500" y="13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7490</xdr:rowOff>
    </xdr:from>
    <xdr:ext cx="469744" cy="259045"/>
    <xdr:sp macro="" textlink="">
      <xdr:nvSpPr>
        <xdr:cNvPr id="434" name="テキスト ボックス 433"/>
        <xdr:cNvSpPr txBox="1"/>
      </xdr:nvSpPr>
      <xdr:spPr>
        <a:xfrm>
          <a:off x="8515428" y="135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32607</xdr:rowOff>
    </xdr:from>
    <xdr:to>
      <xdr:col>41</xdr:col>
      <xdr:colOff>101600</xdr:colOff>
      <xdr:row>78</xdr:row>
      <xdr:rowOff>134207</xdr:rowOff>
    </xdr:to>
    <xdr:sp macro="" textlink="">
      <xdr:nvSpPr>
        <xdr:cNvPr id="435" name="楕円 434"/>
        <xdr:cNvSpPr/>
      </xdr:nvSpPr>
      <xdr:spPr>
        <a:xfrm>
          <a:off x="7810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125334</xdr:rowOff>
    </xdr:from>
    <xdr:ext cx="469744" cy="259045"/>
    <xdr:sp macro="" textlink="">
      <xdr:nvSpPr>
        <xdr:cNvPr id="436" name="テキスト ボックス 435"/>
        <xdr:cNvSpPr txBox="1"/>
      </xdr:nvSpPr>
      <xdr:spPr>
        <a:xfrm>
          <a:off x="7626428"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44799</xdr:rowOff>
    </xdr:from>
    <xdr:to>
      <xdr:col>36</xdr:col>
      <xdr:colOff>165100</xdr:colOff>
      <xdr:row>78</xdr:row>
      <xdr:rowOff>146399</xdr:rowOff>
    </xdr:to>
    <xdr:sp macro="" textlink="">
      <xdr:nvSpPr>
        <xdr:cNvPr id="437" name="楕円 436"/>
        <xdr:cNvSpPr/>
      </xdr:nvSpPr>
      <xdr:spPr>
        <a:xfrm>
          <a:off x="6921500" y="134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137526</xdr:rowOff>
    </xdr:from>
    <xdr:ext cx="469744" cy="259045"/>
    <xdr:sp macro="" textlink="">
      <xdr:nvSpPr>
        <xdr:cNvPr id="438" name="テキスト ボックス 437"/>
        <xdr:cNvSpPr txBox="1"/>
      </xdr:nvSpPr>
      <xdr:spPr>
        <a:xfrm>
          <a:off x="6737428" y="135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2" name="テキスト ボックス 451"/>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4" name="テキスト ボックス 453"/>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6" name="テキスト ボックス 455"/>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8" name="テキスト ボックス 457"/>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4" name="直線コネクタ 463"/>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5"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6" name="直線コネクタ 465"/>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7"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8" name="直線コネクタ 467"/>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72684</xdr:rowOff>
    </xdr:from>
    <xdr:to>
      <xdr:col>55</xdr:col>
      <xdr:colOff>0</xdr:colOff>
      <xdr:row>99</xdr:row>
      <xdr:rowOff>78860</xdr:rowOff>
    </xdr:to>
    <xdr:cxnSp macro="">
      <xdr:nvCxnSpPr>
        <xdr:cNvPr id="469" name="直線コネクタ 468"/>
        <xdr:cNvCxnSpPr/>
      </xdr:nvCxnSpPr>
      <xdr:spPr>
        <a:xfrm flipV="1">
          <a:off x="9639300" y="17046234"/>
          <a:ext cx="8382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70"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71" name="フローチャート: 判断 470"/>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76806</xdr:rowOff>
    </xdr:from>
    <xdr:to>
      <xdr:col>50</xdr:col>
      <xdr:colOff>114300</xdr:colOff>
      <xdr:row>99</xdr:row>
      <xdr:rowOff>78860</xdr:rowOff>
    </xdr:to>
    <xdr:cxnSp macro="">
      <xdr:nvCxnSpPr>
        <xdr:cNvPr id="472" name="直線コネクタ 471"/>
        <xdr:cNvCxnSpPr/>
      </xdr:nvCxnSpPr>
      <xdr:spPr>
        <a:xfrm>
          <a:off x="8750300" y="17050356"/>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3" name="フローチャート: 判断 472"/>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4" name="テキスト ボックス 473"/>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76806</xdr:rowOff>
    </xdr:from>
    <xdr:to>
      <xdr:col>45</xdr:col>
      <xdr:colOff>177800</xdr:colOff>
      <xdr:row>99</xdr:row>
      <xdr:rowOff>78389</xdr:rowOff>
    </xdr:to>
    <xdr:cxnSp macro="">
      <xdr:nvCxnSpPr>
        <xdr:cNvPr id="475" name="直線コネクタ 474"/>
        <xdr:cNvCxnSpPr/>
      </xdr:nvCxnSpPr>
      <xdr:spPr>
        <a:xfrm flipV="1">
          <a:off x="7861300" y="17050356"/>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6" name="フローチャート: 判断 475"/>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7" name="テキスト ボックス 476"/>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78389</xdr:rowOff>
    </xdr:from>
    <xdr:to>
      <xdr:col>41</xdr:col>
      <xdr:colOff>50800</xdr:colOff>
      <xdr:row>99</xdr:row>
      <xdr:rowOff>83973</xdr:rowOff>
    </xdr:to>
    <xdr:cxnSp macro="">
      <xdr:nvCxnSpPr>
        <xdr:cNvPr id="478" name="直線コネクタ 477"/>
        <xdr:cNvCxnSpPr/>
      </xdr:nvCxnSpPr>
      <xdr:spPr>
        <a:xfrm flipV="1">
          <a:off x="6972300" y="17051939"/>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9" name="フローチャート: 判断 478"/>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80" name="テキスト ボックス 479"/>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81" name="フローチャート: 判断 480"/>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2" name="テキスト ボックス 481"/>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21884</xdr:rowOff>
    </xdr:from>
    <xdr:to>
      <xdr:col>55</xdr:col>
      <xdr:colOff>50800</xdr:colOff>
      <xdr:row>99</xdr:row>
      <xdr:rowOff>123484</xdr:rowOff>
    </xdr:to>
    <xdr:sp macro="" textlink="">
      <xdr:nvSpPr>
        <xdr:cNvPr id="488" name="楕円 487"/>
        <xdr:cNvSpPr/>
      </xdr:nvSpPr>
      <xdr:spPr>
        <a:xfrm>
          <a:off x="10426700" y="16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152711</xdr:rowOff>
    </xdr:from>
    <xdr:ext cx="534377" cy="259045"/>
    <xdr:sp macro="" textlink="">
      <xdr:nvSpPr>
        <xdr:cNvPr id="489" name="土木費該当値テキスト"/>
        <xdr:cNvSpPr txBox="1"/>
      </xdr:nvSpPr>
      <xdr:spPr>
        <a:xfrm>
          <a:off x="10528300" y="167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28060</xdr:rowOff>
    </xdr:from>
    <xdr:to>
      <xdr:col>50</xdr:col>
      <xdr:colOff>165100</xdr:colOff>
      <xdr:row>99</xdr:row>
      <xdr:rowOff>129660</xdr:rowOff>
    </xdr:to>
    <xdr:sp macro="" textlink="">
      <xdr:nvSpPr>
        <xdr:cNvPr id="490" name="楕円 489"/>
        <xdr:cNvSpPr/>
      </xdr:nvSpPr>
      <xdr:spPr>
        <a:xfrm>
          <a:off x="9588500" y="170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120787</xdr:rowOff>
    </xdr:from>
    <xdr:ext cx="534377" cy="259045"/>
    <xdr:sp macro="" textlink="">
      <xdr:nvSpPr>
        <xdr:cNvPr id="491" name="テキスト ボックス 490"/>
        <xdr:cNvSpPr txBox="1"/>
      </xdr:nvSpPr>
      <xdr:spPr>
        <a:xfrm>
          <a:off x="9372111" y="170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26006</xdr:rowOff>
    </xdr:from>
    <xdr:to>
      <xdr:col>46</xdr:col>
      <xdr:colOff>38100</xdr:colOff>
      <xdr:row>99</xdr:row>
      <xdr:rowOff>127606</xdr:rowOff>
    </xdr:to>
    <xdr:sp macro="" textlink="">
      <xdr:nvSpPr>
        <xdr:cNvPr id="492" name="楕円 491"/>
        <xdr:cNvSpPr/>
      </xdr:nvSpPr>
      <xdr:spPr>
        <a:xfrm>
          <a:off x="8699500" y="169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118733</xdr:rowOff>
    </xdr:from>
    <xdr:ext cx="534377" cy="259045"/>
    <xdr:sp macro="" textlink="">
      <xdr:nvSpPr>
        <xdr:cNvPr id="493" name="テキスト ボックス 492"/>
        <xdr:cNvSpPr txBox="1"/>
      </xdr:nvSpPr>
      <xdr:spPr>
        <a:xfrm>
          <a:off x="8483111" y="170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27589</xdr:rowOff>
    </xdr:from>
    <xdr:to>
      <xdr:col>41</xdr:col>
      <xdr:colOff>101600</xdr:colOff>
      <xdr:row>99</xdr:row>
      <xdr:rowOff>129189</xdr:rowOff>
    </xdr:to>
    <xdr:sp macro="" textlink="">
      <xdr:nvSpPr>
        <xdr:cNvPr id="494" name="楕円 493"/>
        <xdr:cNvSpPr/>
      </xdr:nvSpPr>
      <xdr:spPr>
        <a:xfrm>
          <a:off x="7810500" y="170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120316</xdr:rowOff>
    </xdr:from>
    <xdr:ext cx="534377" cy="259045"/>
    <xdr:sp macro="" textlink="">
      <xdr:nvSpPr>
        <xdr:cNvPr id="495" name="テキスト ボックス 494"/>
        <xdr:cNvSpPr txBox="1"/>
      </xdr:nvSpPr>
      <xdr:spPr>
        <a:xfrm>
          <a:off x="7594111" y="17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33173</xdr:rowOff>
    </xdr:from>
    <xdr:to>
      <xdr:col>36</xdr:col>
      <xdr:colOff>165100</xdr:colOff>
      <xdr:row>99</xdr:row>
      <xdr:rowOff>134773</xdr:rowOff>
    </xdr:to>
    <xdr:sp macro="" textlink="">
      <xdr:nvSpPr>
        <xdr:cNvPr id="496" name="楕円 495"/>
        <xdr:cNvSpPr/>
      </xdr:nvSpPr>
      <xdr:spPr>
        <a:xfrm>
          <a:off x="6921500" y="170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125900</xdr:rowOff>
    </xdr:from>
    <xdr:ext cx="534377" cy="259045"/>
    <xdr:sp macro="" textlink="">
      <xdr:nvSpPr>
        <xdr:cNvPr id="497" name="テキスト ボックス 496"/>
        <xdr:cNvSpPr txBox="1"/>
      </xdr:nvSpPr>
      <xdr:spPr>
        <a:xfrm>
          <a:off x="6705111" y="170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7" name="テキスト ボックス 51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3" name="直線コネクタ 522"/>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4"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5" name="直線コネクタ 524"/>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6"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7" name="直線コネクタ 526"/>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90758</xdr:rowOff>
    </xdr:from>
    <xdr:to>
      <xdr:col>85</xdr:col>
      <xdr:colOff>127000</xdr:colOff>
      <xdr:row>37</xdr:row>
      <xdr:rowOff>117112</xdr:rowOff>
    </xdr:to>
    <xdr:cxnSp macro="">
      <xdr:nvCxnSpPr>
        <xdr:cNvPr id="528" name="直線コネクタ 527"/>
        <xdr:cNvCxnSpPr/>
      </xdr:nvCxnSpPr>
      <xdr:spPr>
        <a:xfrm flipV="1">
          <a:off x="15481300" y="6434408"/>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9"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30" name="フローチャート: 判断 529"/>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15516</xdr:rowOff>
    </xdr:from>
    <xdr:to>
      <xdr:col>81</xdr:col>
      <xdr:colOff>50800</xdr:colOff>
      <xdr:row>37</xdr:row>
      <xdr:rowOff>117112</xdr:rowOff>
    </xdr:to>
    <xdr:cxnSp macro="">
      <xdr:nvCxnSpPr>
        <xdr:cNvPr id="531" name="直線コネクタ 530"/>
        <xdr:cNvCxnSpPr/>
      </xdr:nvCxnSpPr>
      <xdr:spPr>
        <a:xfrm>
          <a:off x="14592300" y="6359166"/>
          <a:ext cx="889000" cy="10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2" name="フローチャート: 判断 531"/>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3" name="テキスト ボックス 532"/>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170833</xdr:rowOff>
    </xdr:from>
    <xdr:to>
      <xdr:col>76</xdr:col>
      <xdr:colOff>114300</xdr:colOff>
      <xdr:row>37</xdr:row>
      <xdr:rowOff>15516</xdr:rowOff>
    </xdr:to>
    <xdr:cxnSp macro="">
      <xdr:nvCxnSpPr>
        <xdr:cNvPr id="534" name="直線コネクタ 533"/>
        <xdr:cNvCxnSpPr/>
      </xdr:nvCxnSpPr>
      <xdr:spPr>
        <a:xfrm>
          <a:off x="13703300" y="6343033"/>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5" name="フローチャート: 判断 534"/>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6" name="テキスト ボックス 535"/>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170833</xdr:rowOff>
    </xdr:from>
    <xdr:to>
      <xdr:col>71</xdr:col>
      <xdr:colOff>177800</xdr:colOff>
      <xdr:row>37</xdr:row>
      <xdr:rowOff>162734</xdr:rowOff>
    </xdr:to>
    <xdr:cxnSp macro="">
      <xdr:nvCxnSpPr>
        <xdr:cNvPr id="537" name="直線コネクタ 536"/>
        <xdr:cNvCxnSpPr/>
      </xdr:nvCxnSpPr>
      <xdr:spPr>
        <a:xfrm flipV="1">
          <a:off x="12814300" y="6343033"/>
          <a:ext cx="889000" cy="1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8" name="フローチャート: 判断 537"/>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9" name="テキスト ボックス 538"/>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40" name="フローチャート: 判断 539"/>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41" name="テキスト ボックス 540"/>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39958</xdr:rowOff>
    </xdr:from>
    <xdr:to>
      <xdr:col>85</xdr:col>
      <xdr:colOff>177800</xdr:colOff>
      <xdr:row>37</xdr:row>
      <xdr:rowOff>141558</xdr:rowOff>
    </xdr:to>
    <xdr:sp macro="" textlink="">
      <xdr:nvSpPr>
        <xdr:cNvPr id="547" name="楕円 546"/>
        <xdr:cNvSpPr/>
      </xdr:nvSpPr>
      <xdr:spPr>
        <a:xfrm>
          <a:off x="16268700" y="63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18385</xdr:rowOff>
    </xdr:from>
    <xdr:ext cx="534377" cy="259045"/>
    <xdr:sp macro="" textlink="">
      <xdr:nvSpPr>
        <xdr:cNvPr id="548" name="消防費該当値テキスト"/>
        <xdr:cNvSpPr txBox="1"/>
      </xdr:nvSpPr>
      <xdr:spPr>
        <a:xfrm>
          <a:off x="16370300" y="63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66312</xdr:rowOff>
    </xdr:from>
    <xdr:to>
      <xdr:col>81</xdr:col>
      <xdr:colOff>101600</xdr:colOff>
      <xdr:row>37</xdr:row>
      <xdr:rowOff>167912</xdr:rowOff>
    </xdr:to>
    <xdr:sp macro="" textlink="">
      <xdr:nvSpPr>
        <xdr:cNvPr id="549" name="楕円 548"/>
        <xdr:cNvSpPr/>
      </xdr:nvSpPr>
      <xdr:spPr>
        <a:xfrm>
          <a:off x="15430500" y="64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159039</xdr:rowOff>
    </xdr:from>
    <xdr:ext cx="534377" cy="259045"/>
    <xdr:sp macro="" textlink="">
      <xdr:nvSpPr>
        <xdr:cNvPr id="550" name="テキスト ボックス 549"/>
        <xdr:cNvSpPr txBox="1"/>
      </xdr:nvSpPr>
      <xdr:spPr>
        <a:xfrm>
          <a:off x="15214111" y="65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136166</xdr:rowOff>
    </xdr:from>
    <xdr:to>
      <xdr:col>76</xdr:col>
      <xdr:colOff>165100</xdr:colOff>
      <xdr:row>37</xdr:row>
      <xdr:rowOff>66316</xdr:rowOff>
    </xdr:to>
    <xdr:sp macro="" textlink="">
      <xdr:nvSpPr>
        <xdr:cNvPr id="551" name="楕円 550"/>
        <xdr:cNvSpPr/>
      </xdr:nvSpPr>
      <xdr:spPr>
        <a:xfrm>
          <a:off x="14541500" y="63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82843</xdr:rowOff>
    </xdr:from>
    <xdr:ext cx="534377" cy="259045"/>
    <xdr:sp macro="" textlink="">
      <xdr:nvSpPr>
        <xdr:cNvPr id="552" name="テキスト ボックス 551"/>
        <xdr:cNvSpPr txBox="1"/>
      </xdr:nvSpPr>
      <xdr:spPr>
        <a:xfrm>
          <a:off x="14325111" y="60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120033</xdr:rowOff>
    </xdr:from>
    <xdr:to>
      <xdr:col>72</xdr:col>
      <xdr:colOff>38100</xdr:colOff>
      <xdr:row>37</xdr:row>
      <xdr:rowOff>50183</xdr:rowOff>
    </xdr:to>
    <xdr:sp macro="" textlink="">
      <xdr:nvSpPr>
        <xdr:cNvPr id="553" name="楕円 552"/>
        <xdr:cNvSpPr/>
      </xdr:nvSpPr>
      <xdr:spPr>
        <a:xfrm>
          <a:off x="13652500" y="62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66710</xdr:rowOff>
    </xdr:from>
    <xdr:ext cx="534377" cy="259045"/>
    <xdr:sp macro="" textlink="">
      <xdr:nvSpPr>
        <xdr:cNvPr id="554" name="テキスト ボックス 553"/>
        <xdr:cNvSpPr txBox="1"/>
      </xdr:nvSpPr>
      <xdr:spPr>
        <a:xfrm>
          <a:off x="13436111" y="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111934</xdr:rowOff>
    </xdr:from>
    <xdr:to>
      <xdr:col>67</xdr:col>
      <xdr:colOff>101600</xdr:colOff>
      <xdr:row>38</xdr:row>
      <xdr:rowOff>42084</xdr:rowOff>
    </xdr:to>
    <xdr:sp macro="" textlink="">
      <xdr:nvSpPr>
        <xdr:cNvPr id="555" name="楕円 554"/>
        <xdr:cNvSpPr/>
      </xdr:nvSpPr>
      <xdr:spPr>
        <a:xfrm>
          <a:off x="12763500" y="64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33211</xdr:rowOff>
    </xdr:from>
    <xdr:ext cx="534377" cy="259045"/>
    <xdr:sp macro="" textlink="">
      <xdr:nvSpPr>
        <xdr:cNvPr id="556" name="テキスト ボックス 555"/>
        <xdr:cNvSpPr txBox="1"/>
      </xdr:nvSpPr>
      <xdr:spPr>
        <a:xfrm>
          <a:off x="12547111" y="654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8" name="テキスト ボックス 56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8" name="直線コネクタ 577"/>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9"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80" name="直線コネクタ 579"/>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81"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2" name="直線コネクタ 581"/>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154655</xdr:rowOff>
    </xdr:from>
    <xdr:to>
      <xdr:col>85</xdr:col>
      <xdr:colOff>127000</xdr:colOff>
      <xdr:row>57</xdr:row>
      <xdr:rowOff>19644</xdr:rowOff>
    </xdr:to>
    <xdr:cxnSp macro="">
      <xdr:nvCxnSpPr>
        <xdr:cNvPr id="583" name="直線コネクタ 582"/>
        <xdr:cNvCxnSpPr/>
      </xdr:nvCxnSpPr>
      <xdr:spPr>
        <a:xfrm flipV="1">
          <a:off x="15481300" y="9755855"/>
          <a:ext cx="8382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4"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5" name="フローチャート: 判断 584"/>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9472</xdr:rowOff>
    </xdr:from>
    <xdr:to>
      <xdr:col>81</xdr:col>
      <xdr:colOff>50800</xdr:colOff>
      <xdr:row>57</xdr:row>
      <xdr:rowOff>19644</xdr:rowOff>
    </xdr:to>
    <xdr:cxnSp macro="">
      <xdr:nvCxnSpPr>
        <xdr:cNvPr id="586" name="直線コネクタ 585"/>
        <xdr:cNvCxnSpPr/>
      </xdr:nvCxnSpPr>
      <xdr:spPr>
        <a:xfrm>
          <a:off x="14592300" y="978212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7" name="フローチャート: 判断 586"/>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8" name="テキスト ボックス 587"/>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102598</xdr:rowOff>
    </xdr:from>
    <xdr:to>
      <xdr:col>76</xdr:col>
      <xdr:colOff>114300</xdr:colOff>
      <xdr:row>57</xdr:row>
      <xdr:rowOff>9472</xdr:rowOff>
    </xdr:to>
    <xdr:cxnSp macro="">
      <xdr:nvCxnSpPr>
        <xdr:cNvPr id="589" name="直線コネクタ 588"/>
        <xdr:cNvCxnSpPr/>
      </xdr:nvCxnSpPr>
      <xdr:spPr>
        <a:xfrm>
          <a:off x="13703300" y="9532348"/>
          <a:ext cx="889000" cy="2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90" name="フローチャート: 判断 589"/>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91" name="テキスト ボックス 590"/>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102598</xdr:rowOff>
    </xdr:from>
    <xdr:to>
      <xdr:col>71</xdr:col>
      <xdr:colOff>177800</xdr:colOff>
      <xdr:row>57</xdr:row>
      <xdr:rowOff>24119</xdr:rowOff>
    </xdr:to>
    <xdr:cxnSp macro="">
      <xdr:nvCxnSpPr>
        <xdr:cNvPr id="592" name="直線コネクタ 591"/>
        <xdr:cNvCxnSpPr/>
      </xdr:nvCxnSpPr>
      <xdr:spPr>
        <a:xfrm flipV="1">
          <a:off x="12814300" y="9532348"/>
          <a:ext cx="889000" cy="26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3" name="フローチャート: 判断 592"/>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4" name="テキスト ボックス 593"/>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5" name="フローチャート: 判断 594"/>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6" name="テキスト ボックス 595"/>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103855</xdr:rowOff>
    </xdr:from>
    <xdr:to>
      <xdr:col>85</xdr:col>
      <xdr:colOff>177800</xdr:colOff>
      <xdr:row>57</xdr:row>
      <xdr:rowOff>34005</xdr:rowOff>
    </xdr:to>
    <xdr:sp macro="" textlink="">
      <xdr:nvSpPr>
        <xdr:cNvPr id="602" name="楕円 601"/>
        <xdr:cNvSpPr/>
      </xdr:nvSpPr>
      <xdr:spPr>
        <a:xfrm>
          <a:off x="16268700" y="9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82282</xdr:rowOff>
    </xdr:from>
    <xdr:ext cx="534377" cy="259045"/>
    <xdr:sp macro="" textlink="">
      <xdr:nvSpPr>
        <xdr:cNvPr id="603" name="教育費該当値テキスト"/>
        <xdr:cNvSpPr txBox="1"/>
      </xdr:nvSpPr>
      <xdr:spPr>
        <a:xfrm>
          <a:off x="16370300" y="96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140294</xdr:rowOff>
    </xdr:from>
    <xdr:to>
      <xdr:col>81</xdr:col>
      <xdr:colOff>101600</xdr:colOff>
      <xdr:row>57</xdr:row>
      <xdr:rowOff>70444</xdr:rowOff>
    </xdr:to>
    <xdr:sp macro="" textlink="">
      <xdr:nvSpPr>
        <xdr:cNvPr id="604" name="楕円 603"/>
        <xdr:cNvSpPr/>
      </xdr:nvSpPr>
      <xdr:spPr>
        <a:xfrm>
          <a:off x="15430500" y="97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61571</xdr:rowOff>
    </xdr:from>
    <xdr:ext cx="534377" cy="259045"/>
    <xdr:sp macro="" textlink="">
      <xdr:nvSpPr>
        <xdr:cNvPr id="605" name="テキスト ボックス 604"/>
        <xdr:cNvSpPr txBox="1"/>
      </xdr:nvSpPr>
      <xdr:spPr>
        <a:xfrm>
          <a:off x="15214111" y="98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130122</xdr:rowOff>
    </xdr:from>
    <xdr:to>
      <xdr:col>76</xdr:col>
      <xdr:colOff>165100</xdr:colOff>
      <xdr:row>57</xdr:row>
      <xdr:rowOff>60272</xdr:rowOff>
    </xdr:to>
    <xdr:sp macro="" textlink="">
      <xdr:nvSpPr>
        <xdr:cNvPr id="606" name="楕円 605"/>
        <xdr:cNvSpPr/>
      </xdr:nvSpPr>
      <xdr:spPr>
        <a:xfrm>
          <a:off x="14541500" y="97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51399</xdr:rowOff>
    </xdr:from>
    <xdr:ext cx="534377" cy="259045"/>
    <xdr:sp macro="" textlink="">
      <xdr:nvSpPr>
        <xdr:cNvPr id="607" name="テキスト ボックス 606"/>
        <xdr:cNvSpPr txBox="1"/>
      </xdr:nvSpPr>
      <xdr:spPr>
        <a:xfrm>
          <a:off x="14325111" y="98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51798</xdr:rowOff>
    </xdr:from>
    <xdr:to>
      <xdr:col>72</xdr:col>
      <xdr:colOff>38100</xdr:colOff>
      <xdr:row>55</xdr:row>
      <xdr:rowOff>153398</xdr:rowOff>
    </xdr:to>
    <xdr:sp macro="" textlink="">
      <xdr:nvSpPr>
        <xdr:cNvPr id="608" name="楕円 607"/>
        <xdr:cNvSpPr/>
      </xdr:nvSpPr>
      <xdr:spPr>
        <a:xfrm>
          <a:off x="13652500" y="94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169925</xdr:rowOff>
    </xdr:from>
    <xdr:ext cx="599010" cy="259045"/>
    <xdr:sp macro="" textlink="">
      <xdr:nvSpPr>
        <xdr:cNvPr id="609" name="テキスト ボックス 608"/>
        <xdr:cNvSpPr txBox="1"/>
      </xdr:nvSpPr>
      <xdr:spPr>
        <a:xfrm>
          <a:off x="13403795" y="925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144769</xdr:rowOff>
    </xdr:from>
    <xdr:to>
      <xdr:col>67</xdr:col>
      <xdr:colOff>101600</xdr:colOff>
      <xdr:row>57</xdr:row>
      <xdr:rowOff>74919</xdr:rowOff>
    </xdr:to>
    <xdr:sp macro="" textlink="">
      <xdr:nvSpPr>
        <xdr:cNvPr id="610" name="楕円 609"/>
        <xdr:cNvSpPr/>
      </xdr:nvSpPr>
      <xdr:spPr>
        <a:xfrm>
          <a:off x="127635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66046</xdr:rowOff>
    </xdr:from>
    <xdr:ext cx="534377" cy="259045"/>
    <xdr:sp macro="" textlink="">
      <xdr:nvSpPr>
        <xdr:cNvPr id="611" name="テキスト ボックス 610"/>
        <xdr:cNvSpPr txBox="1"/>
      </xdr:nvSpPr>
      <xdr:spPr>
        <a:xfrm>
          <a:off x="12547111" y="9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5" name="直線コネクタ 634"/>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6"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8"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9" name="直線コネクタ 638"/>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44293</xdr:rowOff>
    </xdr:from>
    <xdr:to>
      <xdr:col>85</xdr:col>
      <xdr:colOff>127000</xdr:colOff>
      <xdr:row>79</xdr:row>
      <xdr:rowOff>44450</xdr:rowOff>
    </xdr:to>
    <xdr:cxnSp macro="">
      <xdr:nvCxnSpPr>
        <xdr:cNvPr id="640" name="直線コネクタ 639"/>
        <xdr:cNvCxnSpPr/>
      </xdr:nvCxnSpPr>
      <xdr:spPr>
        <a:xfrm flipV="1">
          <a:off x="15481300" y="1358884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41"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2" name="フローチャート: 判断 641"/>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42687</xdr:rowOff>
    </xdr:from>
    <xdr:to>
      <xdr:col>81</xdr:col>
      <xdr:colOff>50800</xdr:colOff>
      <xdr:row>79</xdr:row>
      <xdr:rowOff>44450</xdr:rowOff>
    </xdr:to>
    <xdr:cxnSp macro="">
      <xdr:nvCxnSpPr>
        <xdr:cNvPr id="643" name="直線コネクタ 642"/>
        <xdr:cNvCxnSpPr/>
      </xdr:nvCxnSpPr>
      <xdr:spPr>
        <a:xfrm>
          <a:off x="14592300" y="13587237"/>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4" name="フローチャート: 判断 643"/>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5" name="テキスト ボックス 644"/>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166757</xdr:rowOff>
    </xdr:from>
    <xdr:to>
      <xdr:col>76</xdr:col>
      <xdr:colOff>114300</xdr:colOff>
      <xdr:row>79</xdr:row>
      <xdr:rowOff>42687</xdr:rowOff>
    </xdr:to>
    <xdr:cxnSp macro="">
      <xdr:nvCxnSpPr>
        <xdr:cNvPr id="646" name="直線コネクタ 645"/>
        <xdr:cNvCxnSpPr/>
      </xdr:nvCxnSpPr>
      <xdr:spPr>
        <a:xfrm>
          <a:off x="13703300" y="13539857"/>
          <a:ext cx="889000" cy="4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7" name="フローチャート: 判断 646"/>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8" name="テキスト ボックス 647"/>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30404</xdr:rowOff>
    </xdr:from>
    <xdr:to>
      <xdr:col>71</xdr:col>
      <xdr:colOff>177800</xdr:colOff>
      <xdr:row>78</xdr:row>
      <xdr:rowOff>166757</xdr:rowOff>
    </xdr:to>
    <xdr:cxnSp macro="">
      <xdr:nvCxnSpPr>
        <xdr:cNvPr id="649" name="直線コネクタ 648"/>
        <xdr:cNvCxnSpPr/>
      </xdr:nvCxnSpPr>
      <xdr:spPr>
        <a:xfrm>
          <a:off x="12814300" y="13403504"/>
          <a:ext cx="889000" cy="13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50" name="フローチャート: 判断 649"/>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51" name="テキスト ボックス 650"/>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2" name="フローチャート: 判断 651"/>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3" name="テキスト ボックス 652"/>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164943</xdr:rowOff>
    </xdr:from>
    <xdr:to>
      <xdr:col>85</xdr:col>
      <xdr:colOff>177800</xdr:colOff>
      <xdr:row>79</xdr:row>
      <xdr:rowOff>95093</xdr:rowOff>
    </xdr:to>
    <xdr:sp macro="" textlink="">
      <xdr:nvSpPr>
        <xdr:cNvPr id="659" name="楕円 658"/>
        <xdr:cNvSpPr/>
      </xdr:nvSpPr>
      <xdr:spPr>
        <a:xfrm>
          <a:off x="16268700" y="135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313932" cy="259045"/>
    <xdr:sp macro="" textlink="">
      <xdr:nvSpPr>
        <xdr:cNvPr id="660" name="災害復旧費該当値テキスト"/>
        <xdr:cNvSpPr txBox="1"/>
      </xdr:nvSpPr>
      <xdr:spPr>
        <a:xfrm>
          <a:off x="16370300" y="13498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163337</xdr:rowOff>
    </xdr:from>
    <xdr:to>
      <xdr:col>76</xdr:col>
      <xdr:colOff>165100</xdr:colOff>
      <xdr:row>79</xdr:row>
      <xdr:rowOff>93487</xdr:rowOff>
    </xdr:to>
    <xdr:sp macro="" textlink="">
      <xdr:nvSpPr>
        <xdr:cNvPr id="663" name="楕円 662"/>
        <xdr:cNvSpPr/>
      </xdr:nvSpPr>
      <xdr:spPr>
        <a:xfrm>
          <a:off x="14541500" y="135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84614</xdr:rowOff>
    </xdr:from>
    <xdr:ext cx="378565" cy="259045"/>
    <xdr:sp macro="" textlink="">
      <xdr:nvSpPr>
        <xdr:cNvPr id="664" name="テキスト ボックス 663"/>
        <xdr:cNvSpPr txBox="1"/>
      </xdr:nvSpPr>
      <xdr:spPr>
        <a:xfrm>
          <a:off x="14403017" y="136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115957</xdr:rowOff>
    </xdr:from>
    <xdr:to>
      <xdr:col>72</xdr:col>
      <xdr:colOff>38100</xdr:colOff>
      <xdr:row>79</xdr:row>
      <xdr:rowOff>46107</xdr:rowOff>
    </xdr:to>
    <xdr:sp macro="" textlink="">
      <xdr:nvSpPr>
        <xdr:cNvPr id="665" name="楕円 664"/>
        <xdr:cNvSpPr/>
      </xdr:nvSpPr>
      <xdr:spPr>
        <a:xfrm>
          <a:off x="13652500" y="134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62634</xdr:rowOff>
    </xdr:from>
    <xdr:ext cx="534377" cy="259045"/>
    <xdr:sp macro="" textlink="">
      <xdr:nvSpPr>
        <xdr:cNvPr id="666" name="テキスト ボックス 665"/>
        <xdr:cNvSpPr txBox="1"/>
      </xdr:nvSpPr>
      <xdr:spPr>
        <a:xfrm>
          <a:off x="13436111" y="132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151054</xdr:rowOff>
    </xdr:from>
    <xdr:to>
      <xdr:col>67</xdr:col>
      <xdr:colOff>101600</xdr:colOff>
      <xdr:row>78</xdr:row>
      <xdr:rowOff>81204</xdr:rowOff>
    </xdr:to>
    <xdr:sp macro="" textlink="">
      <xdr:nvSpPr>
        <xdr:cNvPr id="667" name="楕円 666"/>
        <xdr:cNvSpPr/>
      </xdr:nvSpPr>
      <xdr:spPr>
        <a:xfrm>
          <a:off x="12763500" y="133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97731</xdr:rowOff>
    </xdr:from>
    <xdr:ext cx="534377" cy="259045"/>
    <xdr:sp macro="" textlink="">
      <xdr:nvSpPr>
        <xdr:cNvPr id="668" name="テキスト ボックス 667"/>
        <xdr:cNvSpPr txBox="1"/>
      </xdr:nvSpPr>
      <xdr:spPr>
        <a:xfrm>
          <a:off x="12547111" y="131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90" name="直線コネクタ 689"/>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91"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2" name="直線コネクタ 691"/>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3"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4" name="直線コネクタ 693"/>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3522</xdr:rowOff>
    </xdr:from>
    <xdr:to>
      <xdr:col>85</xdr:col>
      <xdr:colOff>127000</xdr:colOff>
      <xdr:row>97</xdr:row>
      <xdr:rowOff>4059</xdr:rowOff>
    </xdr:to>
    <xdr:cxnSp macro="">
      <xdr:nvCxnSpPr>
        <xdr:cNvPr id="695" name="直線コネクタ 694"/>
        <xdr:cNvCxnSpPr/>
      </xdr:nvCxnSpPr>
      <xdr:spPr>
        <a:xfrm>
          <a:off x="15481300" y="16634172"/>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6"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7" name="フローチャート: 判断 696"/>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3522</xdr:rowOff>
    </xdr:from>
    <xdr:to>
      <xdr:col>81</xdr:col>
      <xdr:colOff>50800</xdr:colOff>
      <xdr:row>97</xdr:row>
      <xdr:rowOff>5649</xdr:rowOff>
    </xdr:to>
    <xdr:cxnSp macro="">
      <xdr:nvCxnSpPr>
        <xdr:cNvPr id="698" name="直線コネクタ 697"/>
        <xdr:cNvCxnSpPr/>
      </xdr:nvCxnSpPr>
      <xdr:spPr>
        <a:xfrm flipV="1">
          <a:off x="14592300" y="16634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9" name="フローチャート: 判断 698"/>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700" name="テキスト ボックス 699"/>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5649</xdr:rowOff>
    </xdr:from>
    <xdr:to>
      <xdr:col>76</xdr:col>
      <xdr:colOff>114300</xdr:colOff>
      <xdr:row>97</xdr:row>
      <xdr:rowOff>15396</xdr:rowOff>
    </xdr:to>
    <xdr:cxnSp macro="">
      <xdr:nvCxnSpPr>
        <xdr:cNvPr id="701" name="直線コネクタ 700"/>
        <xdr:cNvCxnSpPr/>
      </xdr:nvCxnSpPr>
      <xdr:spPr>
        <a:xfrm flipV="1">
          <a:off x="13703300" y="166362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2" name="フローチャート: 判断 701"/>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3" name="テキスト ボックス 702"/>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15396</xdr:rowOff>
    </xdr:from>
    <xdr:to>
      <xdr:col>71</xdr:col>
      <xdr:colOff>177800</xdr:colOff>
      <xdr:row>97</xdr:row>
      <xdr:rowOff>32880</xdr:rowOff>
    </xdr:to>
    <xdr:cxnSp macro="">
      <xdr:nvCxnSpPr>
        <xdr:cNvPr id="704" name="直線コネクタ 703"/>
        <xdr:cNvCxnSpPr/>
      </xdr:nvCxnSpPr>
      <xdr:spPr>
        <a:xfrm flipV="1">
          <a:off x="12814300" y="16646046"/>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5" name="フローチャート: 判断 704"/>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6" name="テキスト ボックス 705"/>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7" name="フローチャート: 判断 706"/>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8" name="テキスト ボックス 707"/>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124709</xdr:rowOff>
    </xdr:from>
    <xdr:to>
      <xdr:col>85</xdr:col>
      <xdr:colOff>177800</xdr:colOff>
      <xdr:row>97</xdr:row>
      <xdr:rowOff>54859</xdr:rowOff>
    </xdr:to>
    <xdr:sp macro="" textlink="">
      <xdr:nvSpPr>
        <xdr:cNvPr id="714" name="楕円 713"/>
        <xdr:cNvSpPr/>
      </xdr:nvSpPr>
      <xdr:spPr>
        <a:xfrm>
          <a:off x="16268700" y="16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103136</xdr:rowOff>
    </xdr:from>
    <xdr:ext cx="534377" cy="259045"/>
    <xdr:sp macro="" textlink="">
      <xdr:nvSpPr>
        <xdr:cNvPr id="715" name="公債費該当値テキスト"/>
        <xdr:cNvSpPr txBox="1"/>
      </xdr:nvSpPr>
      <xdr:spPr>
        <a:xfrm>
          <a:off x="16370300" y="165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124172</xdr:rowOff>
    </xdr:from>
    <xdr:to>
      <xdr:col>81</xdr:col>
      <xdr:colOff>101600</xdr:colOff>
      <xdr:row>97</xdr:row>
      <xdr:rowOff>54322</xdr:rowOff>
    </xdr:to>
    <xdr:sp macro="" textlink="">
      <xdr:nvSpPr>
        <xdr:cNvPr id="716" name="楕円 715"/>
        <xdr:cNvSpPr/>
      </xdr:nvSpPr>
      <xdr:spPr>
        <a:xfrm>
          <a:off x="15430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45449</xdr:rowOff>
    </xdr:from>
    <xdr:ext cx="534377" cy="259045"/>
    <xdr:sp macro="" textlink="">
      <xdr:nvSpPr>
        <xdr:cNvPr id="717" name="テキスト ボックス 716"/>
        <xdr:cNvSpPr txBox="1"/>
      </xdr:nvSpPr>
      <xdr:spPr>
        <a:xfrm>
          <a:off x="15214111" y="1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126299</xdr:rowOff>
    </xdr:from>
    <xdr:to>
      <xdr:col>76</xdr:col>
      <xdr:colOff>165100</xdr:colOff>
      <xdr:row>97</xdr:row>
      <xdr:rowOff>56449</xdr:rowOff>
    </xdr:to>
    <xdr:sp macro="" textlink="">
      <xdr:nvSpPr>
        <xdr:cNvPr id="718" name="楕円 717"/>
        <xdr:cNvSpPr/>
      </xdr:nvSpPr>
      <xdr:spPr>
        <a:xfrm>
          <a:off x="14541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47576</xdr:rowOff>
    </xdr:from>
    <xdr:ext cx="534377" cy="259045"/>
    <xdr:sp macro="" textlink="">
      <xdr:nvSpPr>
        <xdr:cNvPr id="719" name="テキスト ボックス 718"/>
        <xdr:cNvSpPr txBox="1"/>
      </xdr:nvSpPr>
      <xdr:spPr>
        <a:xfrm>
          <a:off x="14325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136046</xdr:rowOff>
    </xdr:from>
    <xdr:to>
      <xdr:col>72</xdr:col>
      <xdr:colOff>38100</xdr:colOff>
      <xdr:row>97</xdr:row>
      <xdr:rowOff>66196</xdr:rowOff>
    </xdr:to>
    <xdr:sp macro="" textlink="">
      <xdr:nvSpPr>
        <xdr:cNvPr id="720" name="楕円 719"/>
        <xdr:cNvSpPr/>
      </xdr:nvSpPr>
      <xdr:spPr>
        <a:xfrm>
          <a:off x="13652500" y="165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57323</xdr:rowOff>
    </xdr:from>
    <xdr:ext cx="534377" cy="259045"/>
    <xdr:sp macro="" textlink="">
      <xdr:nvSpPr>
        <xdr:cNvPr id="721" name="テキスト ボックス 720"/>
        <xdr:cNvSpPr txBox="1"/>
      </xdr:nvSpPr>
      <xdr:spPr>
        <a:xfrm>
          <a:off x="13436111" y="1668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153530</xdr:rowOff>
    </xdr:from>
    <xdr:to>
      <xdr:col>67</xdr:col>
      <xdr:colOff>101600</xdr:colOff>
      <xdr:row>97</xdr:row>
      <xdr:rowOff>83680</xdr:rowOff>
    </xdr:to>
    <xdr:sp macro="" textlink="">
      <xdr:nvSpPr>
        <xdr:cNvPr id="722" name="楕円 721"/>
        <xdr:cNvSpPr/>
      </xdr:nvSpPr>
      <xdr:spPr>
        <a:xfrm>
          <a:off x="12763500" y="1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74807</xdr:rowOff>
    </xdr:from>
    <xdr:ext cx="534377" cy="259045"/>
    <xdr:sp macro="" textlink="">
      <xdr:nvSpPr>
        <xdr:cNvPr id="723" name="テキスト ボックス 722"/>
        <xdr:cNvSpPr txBox="1"/>
      </xdr:nvSpPr>
      <xdr:spPr>
        <a:xfrm>
          <a:off x="12547111" y="167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7" name="直線コネクタ 746"/>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50"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51" name="直線コネクタ 750"/>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111506</xdr:rowOff>
    </xdr:from>
    <xdr:to>
      <xdr:col>116</xdr:col>
      <xdr:colOff>63500</xdr:colOff>
      <xdr:row>39</xdr:row>
      <xdr:rowOff>44450</xdr:rowOff>
    </xdr:to>
    <xdr:cxnSp macro="">
      <xdr:nvCxnSpPr>
        <xdr:cNvPr id="752" name="直線コネクタ 751"/>
        <xdr:cNvCxnSpPr/>
      </xdr:nvCxnSpPr>
      <xdr:spPr>
        <a:xfrm flipV="1">
          <a:off x="21323300" y="6455156"/>
          <a:ext cx="8382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67708</xdr:rowOff>
    </xdr:from>
    <xdr:ext cx="378565" cy="259045"/>
    <xdr:sp macro="" textlink="">
      <xdr:nvSpPr>
        <xdr:cNvPr id="753" name="諸支出金平均値テキスト"/>
        <xdr:cNvSpPr txBox="1"/>
      </xdr:nvSpPr>
      <xdr:spPr>
        <a:xfrm>
          <a:off x="22212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4" name="フローチャート: 判断 753"/>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6" name="フローチャート: 判断 755"/>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7" name="テキスト ボックス 756"/>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9" name="フローチャート: 判断 758"/>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60" name="テキスト ボックス 759"/>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106172</xdr:rowOff>
    </xdr:from>
    <xdr:to>
      <xdr:col>102</xdr:col>
      <xdr:colOff>114300</xdr:colOff>
      <xdr:row>39</xdr:row>
      <xdr:rowOff>44450</xdr:rowOff>
    </xdr:to>
    <xdr:cxnSp macro="">
      <xdr:nvCxnSpPr>
        <xdr:cNvPr id="761" name="直線コネクタ 760"/>
        <xdr:cNvCxnSpPr/>
      </xdr:nvCxnSpPr>
      <xdr:spPr>
        <a:xfrm>
          <a:off x="18656300" y="6449822"/>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2" name="フローチャート: 判断 761"/>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3" name="テキスト ボックス 762"/>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4" name="フローチャート: 判断 763"/>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162958</xdr:rowOff>
    </xdr:from>
    <xdr:ext cx="378565" cy="259045"/>
    <xdr:sp macro="" textlink="">
      <xdr:nvSpPr>
        <xdr:cNvPr id="765" name="テキスト ボックス 764"/>
        <xdr:cNvSpPr txBox="1"/>
      </xdr:nvSpPr>
      <xdr:spPr>
        <a:xfrm>
          <a:off x="18467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60706</xdr:rowOff>
    </xdr:from>
    <xdr:to>
      <xdr:col>116</xdr:col>
      <xdr:colOff>114300</xdr:colOff>
      <xdr:row>37</xdr:row>
      <xdr:rowOff>162306</xdr:rowOff>
    </xdr:to>
    <xdr:sp macro="" textlink="">
      <xdr:nvSpPr>
        <xdr:cNvPr id="771" name="楕円 770"/>
        <xdr:cNvSpPr/>
      </xdr:nvSpPr>
      <xdr:spPr>
        <a:xfrm>
          <a:off x="22110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83583</xdr:rowOff>
    </xdr:from>
    <xdr:ext cx="378565" cy="259045"/>
    <xdr:sp macro="" textlink="">
      <xdr:nvSpPr>
        <xdr:cNvPr id="772" name="諸支出金該当値テキスト"/>
        <xdr:cNvSpPr txBox="1"/>
      </xdr:nvSpPr>
      <xdr:spPr>
        <a:xfrm>
          <a:off x="22212300"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55372</xdr:rowOff>
    </xdr:from>
    <xdr:to>
      <xdr:col>98</xdr:col>
      <xdr:colOff>38100</xdr:colOff>
      <xdr:row>37</xdr:row>
      <xdr:rowOff>156972</xdr:rowOff>
    </xdr:to>
    <xdr:sp macro="" textlink="">
      <xdr:nvSpPr>
        <xdr:cNvPr id="779" name="楕円 778"/>
        <xdr:cNvSpPr/>
      </xdr:nvSpPr>
      <xdr:spPr>
        <a:xfrm>
          <a:off x="18605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2049</xdr:rowOff>
    </xdr:from>
    <xdr:ext cx="378565" cy="259045"/>
    <xdr:sp macro="" textlink="">
      <xdr:nvSpPr>
        <xdr:cNvPr id="780" name="テキスト ボックス 779"/>
        <xdr:cNvSpPr txBox="1"/>
      </xdr:nvSpPr>
      <xdr:spPr>
        <a:xfrm>
          <a:off x="18467017" y="617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給与改定に伴う議員期末手当等が増加したことに伴い、昨年度より増加しており、類似団体平均を上回っている。総務費は、防災関連の施設整備等が減少しているものの、財政調整基金、ふるさと納税に係る基金への積立等により増加し、類似団体平均を上回っている。民生費は、東日本大震災の影響による地区除染委託費、除染土壌等仮置場設置工事等は減少しているものの、類似団体平均を上回っている。農林水産業費は、東日本大震災の影響による、ふくしま森林再生事業等が増加、事業完了に伴う農業系汚染廃棄物処理事業等が減少しているものの、類似団体平均を上回っている。その他の目的別経費については、類似団体平均に近い数値である。</a:t>
          </a:r>
        </a:p>
        <a:p>
          <a:r>
            <a:rPr kumimoji="1" lang="ja-JP" altLang="en-US" sz="1300">
              <a:latin typeface="ＭＳ Ｐゴシック" panose="020B0600070205080204" pitchFamily="50" charset="-128"/>
              <a:ea typeface="ＭＳ Ｐゴシック" panose="020B0600070205080204" pitchFamily="50" charset="-128"/>
            </a:rPr>
            <a:t>今後とも、経費の抑制を図り、健全な財政運営に努めていく。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年度においては、積立額より取崩額が増加したことにより基金残高が減少した。</a:t>
          </a:r>
        </a:p>
        <a:p>
          <a:r>
            <a:rPr kumimoji="1" lang="ja-JP" altLang="en-US" sz="1200">
              <a:latin typeface="ＭＳ ゴシック" pitchFamily="49" charset="-128"/>
              <a:ea typeface="ＭＳ ゴシック" pitchFamily="49" charset="-128"/>
            </a:rPr>
            <a:t>実質収支額は、平成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6.97</a:t>
          </a:r>
          <a:r>
            <a:rPr kumimoji="1" lang="ja-JP" altLang="en-US" sz="1200">
              <a:latin typeface="ＭＳ ゴシック" pitchFamily="49" charset="-128"/>
              <a:ea typeface="ＭＳ ゴシック" pitchFamily="49" charset="-128"/>
            </a:rPr>
            <a:t>％となっているが、若干の変動はあるものの概ね</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前後で推移している。</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年度において、実質単年度収支が赤字となっているのは、公共施設等の長寿命化や整備等を図るための基金の積立等に伴い、一般財源不足分を財政調整基金の取り崩しで対応したことが要因となっている。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年度以降赤字となっているものはない。</a:t>
          </a:r>
        </a:p>
        <a:p>
          <a:r>
            <a:rPr kumimoji="1" lang="ja-JP" altLang="en-US" sz="1400">
              <a:latin typeface="ＭＳ ゴシック" pitchFamily="49" charset="-128"/>
              <a:ea typeface="ＭＳ ゴシック" pitchFamily="49" charset="-128"/>
            </a:rPr>
            <a:t>工業用地取得造成事業特別会計においては、未売却資産に係る販売収入見込額も含まれており、販売状況により今後変動する可能性がある。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440_&#22825;&#26628;&#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23.7</v>
          </cell>
          <cell r="BX73">
            <v>30.3</v>
          </cell>
          <cell r="CF73">
            <v>22.6</v>
          </cell>
          <cell r="CN73">
            <v>20.5</v>
          </cell>
          <cell r="CV73">
            <v>17.600000000000001</v>
          </cell>
        </row>
        <row r="75">
          <cell r="BP75">
            <v>9.6</v>
          </cell>
          <cell r="BX75">
            <v>9.6999999999999993</v>
          </cell>
          <cell r="CF75">
            <v>8.9</v>
          </cell>
          <cell r="CN75">
            <v>8.5</v>
          </cell>
          <cell r="CV75">
            <v>8.6</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6" sqref="L6:V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5201099</v>
      </c>
      <c r="BO4" s="372"/>
      <c r="BP4" s="372"/>
      <c r="BQ4" s="372"/>
      <c r="BR4" s="372"/>
      <c r="BS4" s="372"/>
      <c r="BT4" s="372"/>
      <c r="BU4" s="373"/>
      <c r="BV4" s="371">
        <v>6076331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v>
      </c>
      <c r="CU4" s="378"/>
      <c r="CV4" s="378"/>
      <c r="CW4" s="378"/>
      <c r="CX4" s="378"/>
      <c r="CY4" s="378"/>
      <c r="CZ4" s="378"/>
      <c r="DA4" s="379"/>
      <c r="DB4" s="377">
        <v>5.6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4888438</v>
      </c>
      <c r="BO5" s="409"/>
      <c r="BP5" s="409"/>
      <c r="BQ5" s="409"/>
      <c r="BR5" s="409"/>
      <c r="BS5" s="409"/>
      <c r="BT5" s="409"/>
      <c r="BU5" s="410"/>
      <c r="BV5" s="408">
        <v>5830002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85.7</v>
      </c>
      <c r="CU5" s="406"/>
      <c r="CV5" s="406"/>
      <c r="CW5" s="406"/>
      <c r="CX5" s="406"/>
      <c r="CY5" s="406"/>
      <c r="CZ5" s="406"/>
      <c r="DA5" s="407"/>
      <c r="DB5" s="405">
        <v>83.9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312661</v>
      </c>
      <c r="BO6" s="409"/>
      <c r="BP6" s="409"/>
      <c r="BQ6" s="409"/>
      <c r="BR6" s="409"/>
      <c r="BS6" s="409"/>
      <c r="BT6" s="409"/>
      <c r="BU6" s="410"/>
      <c r="BV6" s="408">
        <v>246329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89.6</v>
      </c>
      <c r="CU6" s="446"/>
      <c r="CV6" s="446"/>
      <c r="CW6" s="446"/>
      <c r="CX6" s="446"/>
      <c r="CY6" s="446"/>
      <c r="CZ6" s="446"/>
      <c r="DA6" s="447"/>
      <c r="DB6" s="445">
        <v>87.6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128463</v>
      </c>
      <c r="BO7" s="409"/>
      <c r="BP7" s="409"/>
      <c r="BQ7" s="409"/>
      <c r="BR7" s="409"/>
      <c r="BS7" s="409"/>
      <c r="BT7" s="409"/>
      <c r="BU7" s="410"/>
      <c r="BV7" s="408">
        <v>93521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2641601</v>
      </c>
      <c r="CU7" s="409"/>
      <c r="CV7" s="409"/>
      <c r="CW7" s="409"/>
      <c r="CX7" s="409"/>
      <c r="CY7" s="409"/>
      <c r="CZ7" s="409"/>
      <c r="DA7" s="410"/>
      <c r="DB7" s="408">
        <v>2714035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184198</v>
      </c>
      <c r="BO8" s="409"/>
      <c r="BP8" s="409"/>
      <c r="BQ8" s="409"/>
      <c r="BR8" s="409"/>
      <c r="BS8" s="409"/>
      <c r="BT8" s="409"/>
      <c r="BU8" s="410"/>
      <c r="BV8" s="408">
        <v>152808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5611</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31390</v>
      </c>
      <c r="BO9" s="409"/>
      <c r="BP9" s="409"/>
      <c r="BQ9" s="409"/>
      <c r="BR9" s="409"/>
      <c r="BS9" s="409"/>
      <c r="BT9" s="409"/>
      <c r="BU9" s="410"/>
      <c r="BV9" s="408">
        <v>-26216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10.6</v>
      </c>
      <c r="CU9" s="406"/>
      <c r="CV9" s="406"/>
      <c r="CW9" s="406"/>
      <c r="CX9" s="406"/>
      <c r="CY9" s="406"/>
      <c r="CZ9" s="406"/>
      <c r="DA9" s="407"/>
      <c r="DB9" s="405">
        <v>11.3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6291</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99</v>
      </c>
      <c r="AV10" s="441"/>
      <c r="AW10" s="441"/>
      <c r="AX10" s="441"/>
      <c r="AY10" s="442" t="s">
        <v>115</v>
      </c>
      <c r="AZ10" s="443"/>
      <c r="BA10" s="443"/>
      <c r="BB10" s="443"/>
      <c r="BC10" s="443"/>
      <c r="BD10" s="443"/>
      <c r="BE10" s="443"/>
      <c r="BF10" s="443"/>
      <c r="BG10" s="443"/>
      <c r="BH10" s="443"/>
      <c r="BI10" s="443"/>
      <c r="BJ10" s="443"/>
      <c r="BK10" s="443"/>
      <c r="BL10" s="443"/>
      <c r="BM10" s="444"/>
      <c r="BN10" s="408">
        <v>141397</v>
      </c>
      <c r="BO10" s="409"/>
      <c r="BP10" s="409"/>
      <c r="BQ10" s="409"/>
      <c r="BR10" s="409"/>
      <c r="BS10" s="409"/>
      <c r="BT10" s="409"/>
      <c r="BU10" s="410"/>
      <c r="BV10" s="408">
        <v>90375</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5782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110</v>
      </c>
      <c r="AV12" s="441"/>
      <c r="AW12" s="441"/>
      <c r="AX12" s="441"/>
      <c r="AY12" s="442" t="s">
        <v>129</v>
      </c>
      <c r="AZ12" s="443"/>
      <c r="BA12" s="443"/>
      <c r="BB12" s="443"/>
      <c r="BC12" s="443"/>
      <c r="BD12" s="443"/>
      <c r="BE12" s="443"/>
      <c r="BF12" s="443"/>
      <c r="BG12" s="443"/>
      <c r="BH12" s="443"/>
      <c r="BI12" s="443"/>
      <c r="BJ12" s="443"/>
      <c r="BK12" s="443"/>
      <c r="BL12" s="443"/>
      <c r="BM12" s="444"/>
      <c r="BN12" s="408">
        <v>204500</v>
      </c>
      <c r="BO12" s="409"/>
      <c r="BP12" s="409"/>
      <c r="BQ12" s="409"/>
      <c r="BR12" s="409"/>
      <c r="BS12" s="409"/>
      <c r="BT12" s="409"/>
      <c r="BU12" s="410"/>
      <c r="BV12" s="408">
        <v>201000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5720</v>
      </c>
      <c r="S13" s="490"/>
      <c r="T13" s="490"/>
      <c r="U13" s="490"/>
      <c r="V13" s="491"/>
      <c r="W13" s="424" t="s">
        <v>133</v>
      </c>
      <c r="X13" s="425"/>
      <c r="Y13" s="425"/>
      <c r="Z13" s="425"/>
      <c r="AA13" s="425"/>
      <c r="AB13" s="415"/>
      <c r="AC13" s="459">
        <v>403</v>
      </c>
      <c r="AD13" s="460"/>
      <c r="AE13" s="460"/>
      <c r="AF13" s="460"/>
      <c r="AG13" s="499"/>
      <c r="AH13" s="459">
        <v>468</v>
      </c>
      <c r="AI13" s="460"/>
      <c r="AJ13" s="460"/>
      <c r="AK13" s="460"/>
      <c r="AL13" s="461"/>
      <c r="AM13" s="437" t="s">
        <v>134</v>
      </c>
      <c r="AN13" s="438"/>
      <c r="AO13" s="438"/>
      <c r="AP13" s="438"/>
      <c r="AQ13" s="438"/>
      <c r="AR13" s="438"/>
      <c r="AS13" s="438"/>
      <c r="AT13" s="439"/>
      <c r="AU13" s="440" t="s">
        <v>120</v>
      </c>
      <c r="AV13" s="441"/>
      <c r="AW13" s="441"/>
      <c r="AX13" s="441"/>
      <c r="AY13" s="442" t="s">
        <v>135</v>
      </c>
      <c r="AZ13" s="443"/>
      <c r="BA13" s="443"/>
      <c r="BB13" s="443"/>
      <c r="BC13" s="443"/>
      <c r="BD13" s="443"/>
      <c r="BE13" s="443"/>
      <c r="BF13" s="443"/>
      <c r="BG13" s="443"/>
      <c r="BH13" s="443"/>
      <c r="BI13" s="443"/>
      <c r="BJ13" s="443"/>
      <c r="BK13" s="443"/>
      <c r="BL13" s="443"/>
      <c r="BM13" s="444"/>
      <c r="BN13" s="408">
        <v>-31713</v>
      </c>
      <c r="BO13" s="409"/>
      <c r="BP13" s="409"/>
      <c r="BQ13" s="409"/>
      <c r="BR13" s="409"/>
      <c r="BS13" s="409"/>
      <c r="BT13" s="409"/>
      <c r="BU13" s="410"/>
      <c r="BV13" s="408">
        <v>-136841</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8.6</v>
      </c>
      <c r="CU13" s="406"/>
      <c r="CV13" s="406"/>
      <c r="CW13" s="406"/>
      <c r="CX13" s="406"/>
      <c r="CY13" s="406"/>
      <c r="CZ13" s="406"/>
      <c r="DA13" s="407"/>
      <c r="DB13" s="405">
        <v>8.5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5893</v>
      </c>
      <c r="S14" s="490"/>
      <c r="T14" s="490"/>
      <c r="U14" s="490"/>
      <c r="V14" s="491"/>
      <c r="W14" s="398"/>
      <c r="X14" s="399"/>
      <c r="Y14" s="399"/>
      <c r="Z14" s="399"/>
      <c r="AA14" s="399"/>
      <c r="AB14" s="388"/>
      <c r="AC14" s="492">
        <v>14</v>
      </c>
      <c r="AD14" s="493"/>
      <c r="AE14" s="493"/>
      <c r="AF14" s="493"/>
      <c r="AG14" s="494"/>
      <c r="AH14" s="492">
        <v>15.7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17.600000000000001</v>
      </c>
      <c r="CU14" s="504"/>
      <c r="CV14" s="504"/>
      <c r="CW14" s="504"/>
      <c r="CX14" s="504"/>
      <c r="CY14" s="504"/>
      <c r="CZ14" s="504"/>
      <c r="DA14" s="505"/>
      <c r="DB14" s="503">
        <v>20.5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5836</v>
      </c>
      <c r="S15" s="490"/>
      <c r="T15" s="490"/>
      <c r="U15" s="490"/>
      <c r="V15" s="491"/>
      <c r="W15" s="424" t="s">
        <v>139</v>
      </c>
      <c r="X15" s="425"/>
      <c r="Y15" s="425"/>
      <c r="Z15" s="425"/>
      <c r="AA15" s="425"/>
      <c r="AB15" s="415"/>
      <c r="AC15" s="459">
        <v>1018</v>
      </c>
      <c r="AD15" s="460"/>
      <c r="AE15" s="460"/>
      <c r="AF15" s="460"/>
      <c r="AG15" s="499"/>
      <c r="AH15" s="459">
        <v>1063</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767174</v>
      </c>
      <c r="BO15" s="372"/>
      <c r="BP15" s="372"/>
      <c r="BQ15" s="372"/>
      <c r="BR15" s="372"/>
      <c r="BS15" s="372"/>
      <c r="BT15" s="372"/>
      <c r="BU15" s="373"/>
      <c r="BV15" s="371">
        <v>739452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35.5</v>
      </c>
      <c r="AD16" s="493"/>
      <c r="AE16" s="493"/>
      <c r="AF16" s="493"/>
      <c r="AG16" s="494"/>
      <c r="AH16" s="492">
        <v>35.6</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2326627</v>
      </c>
      <c r="BO16" s="409"/>
      <c r="BP16" s="409"/>
      <c r="BQ16" s="409"/>
      <c r="BR16" s="409"/>
      <c r="BS16" s="409"/>
      <c r="BT16" s="409"/>
      <c r="BU16" s="410"/>
      <c r="BV16" s="408">
        <v>2411195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1450</v>
      </c>
      <c r="AD17" s="460"/>
      <c r="AE17" s="460"/>
      <c r="AF17" s="460"/>
      <c r="AG17" s="499"/>
      <c r="AH17" s="459">
        <v>1455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967725</v>
      </c>
      <c r="BO17" s="409"/>
      <c r="BP17" s="409"/>
      <c r="BQ17" s="409"/>
      <c r="BR17" s="409"/>
      <c r="BS17" s="409"/>
      <c r="BT17" s="409"/>
      <c r="BU17" s="410"/>
      <c r="BV17" s="408">
        <v>926625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225.52</v>
      </c>
      <c r="M18" s="521"/>
      <c r="N18" s="521"/>
      <c r="O18" s="521"/>
      <c r="P18" s="521"/>
      <c r="Q18" s="521"/>
      <c r="R18" s="522"/>
      <c r="S18" s="522"/>
      <c r="T18" s="522"/>
      <c r="U18" s="522"/>
      <c r="V18" s="523"/>
      <c r="W18" s="426"/>
      <c r="X18" s="427"/>
      <c r="Y18" s="427"/>
      <c r="Z18" s="427"/>
      <c r="AA18" s="427"/>
      <c r="AB18" s="418"/>
      <c r="AC18" s="524">
        <v>50.5</v>
      </c>
      <c r="AD18" s="525"/>
      <c r="AE18" s="525"/>
      <c r="AF18" s="525"/>
      <c r="AG18" s="526"/>
      <c r="AH18" s="524">
        <v>48.7</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2297928</v>
      </c>
      <c r="BO18" s="409"/>
      <c r="BP18" s="409"/>
      <c r="BQ18" s="409"/>
      <c r="BR18" s="409"/>
      <c r="BS18" s="409"/>
      <c r="BT18" s="409"/>
      <c r="BU18" s="410"/>
      <c r="BV18" s="408">
        <v>2332032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3646985</v>
      </c>
      <c r="BO19" s="409"/>
      <c r="BP19" s="409"/>
      <c r="BQ19" s="409"/>
      <c r="BR19" s="409"/>
      <c r="BS19" s="409"/>
      <c r="BT19" s="409"/>
      <c r="BU19" s="410"/>
      <c r="BV19" s="408">
        <v>3510317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1638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3785208</v>
      </c>
      <c r="BO23" s="409"/>
      <c r="BP23" s="409"/>
      <c r="BQ23" s="409"/>
      <c r="BR23" s="409"/>
      <c r="BS23" s="409"/>
      <c r="BT23" s="409"/>
      <c r="BU23" s="410"/>
      <c r="BV23" s="408">
        <v>3959474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6545</v>
      </c>
      <c r="R24" s="460"/>
      <c r="S24" s="460"/>
      <c r="T24" s="460"/>
      <c r="U24" s="460"/>
      <c r="V24" s="499"/>
      <c r="W24" s="558"/>
      <c r="X24" s="546"/>
      <c r="Y24" s="547"/>
      <c r="Z24" s="458" t="s">
        <v>163</v>
      </c>
      <c r="AA24" s="438"/>
      <c r="AB24" s="438"/>
      <c r="AC24" s="438"/>
      <c r="AD24" s="438"/>
      <c r="AE24" s="438"/>
      <c r="AF24" s="438"/>
      <c r="AG24" s="439"/>
      <c r="AH24" s="459">
        <v>74</v>
      </c>
      <c r="AI24" s="460"/>
      <c r="AJ24" s="460"/>
      <c r="AK24" s="460"/>
      <c r="AL24" s="499"/>
      <c r="AM24" s="459">
        <v>220372</v>
      </c>
      <c r="AN24" s="460"/>
      <c r="AO24" s="460"/>
      <c r="AP24" s="460"/>
      <c r="AQ24" s="460"/>
      <c r="AR24" s="499"/>
      <c r="AS24" s="459">
        <v>2978</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3742131</v>
      </c>
      <c r="BO24" s="409"/>
      <c r="BP24" s="409"/>
      <c r="BQ24" s="409"/>
      <c r="BR24" s="409"/>
      <c r="BS24" s="409"/>
      <c r="BT24" s="409"/>
      <c r="BU24" s="410"/>
      <c r="BV24" s="408">
        <v>3896149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5236</v>
      </c>
      <c r="R25" s="460"/>
      <c r="S25" s="460"/>
      <c r="T25" s="460"/>
      <c r="U25" s="460"/>
      <c r="V25" s="499"/>
      <c r="W25" s="558"/>
      <c r="X25" s="546"/>
      <c r="Y25" s="547"/>
      <c r="Z25" s="458" t="s">
        <v>166</v>
      </c>
      <c r="AA25" s="438"/>
      <c r="AB25" s="438"/>
      <c r="AC25" s="438"/>
      <c r="AD25" s="438"/>
      <c r="AE25" s="438"/>
      <c r="AF25" s="438"/>
      <c r="AG25" s="439"/>
      <c r="AH25" s="459" t="s">
        <v>131</v>
      </c>
      <c r="AI25" s="460"/>
      <c r="AJ25" s="460"/>
      <c r="AK25" s="460"/>
      <c r="AL25" s="499"/>
      <c r="AM25" s="459" t="s">
        <v>167</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95857</v>
      </c>
      <c r="BO25" s="372"/>
      <c r="BP25" s="372"/>
      <c r="BQ25" s="372"/>
      <c r="BR25" s="372"/>
      <c r="BS25" s="372"/>
      <c r="BT25" s="372"/>
      <c r="BU25" s="373"/>
      <c r="BV25" s="371">
        <v>140764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4848</v>
      </c>
      <c r="R26" s="460"/>
      <c r="S26" s="460"/>
      <c r="T26" s="460"/>
      <c r="U26" s="460"/>
      <c r="V26" s="499"/>
      <c r="W26" s="558"/>
      <c r="X26" s="546"/>
      <c r="Y26" s="547"/>
      <c r="Z26" s="458" t="s">
        <v>170</v>
      </c>
      <c r="AA26" s="568"/>
      <c r="AB26" s="568"/>
      <c r="AC26" s="568"/>
      <c r="AD26" s="568"/>
      <c r="AE26" s="568"/>
      <c r="AF26" s="568"/>
      <c r="AG26" s="569"/>
      <c r="AH26" s="459">
        <v>6</v>
      </c>
      <c r="AI26" s="460"/>
      <c r="AJ26" s="460"/>
      <c r="AK26" s="460"/>
      <c r="AL26" s="499"/>
      <c r="AM26" s="459">
        <v>17928</v>
      </c>
      <c r="AN26" s="460"/>
      <c r="AO26" s="460"/>
      <c r="AP26" s="460"/>
      <c r="AQ26" s="460"/>
      <c r="AR26" s="499"/>
      <c r="AS26" s="459">
        <v>2988</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2900</v>
      </c>
      <c r="R27" s="460"/>
      <c r="S27" s="460"/>
      <c r="T27" s="460"/>
      <c r="U27" s="460"/>
      <c r="V27" s="499"/>
      <c r="W27" s="558"/>
      <c r="X27" s="546"/>
      <c r="Y27" s="547"/>
      <c r="Z27" s="458" t="s">
        <v>173</v>
      </c>
      <c r="AA27" s="438"/>
      <c r="AB27" s="438"/>
      <c r="AC27" s="438"/>
      <c r="AD27" s="438"/>
      <c r="AE27" s="438"/>
      <c r="AF27" s="438"/>
      <c r="AG27" s="439"/>
      <c r="AH27" s="459">
        <v>10</v>
      </c>
      <c r="AI27" s="460"/>
      <c r="AJ27" s="460"/>
      <c r="AK27" s="460"/>
      <c r="AL27" s="499"/>
      <c r="AM27" s="459">
        <v>30704</v>
      </c>
      <c r="AN27" s="460"/>
      <c r="AO27" s="460"/>
      <c r="AP27" s="460"/>
      <c r="AQ27" s="460"/>
      <c r="AR27" s="499"/>
      <c r="AS27" s="459">
        <v>3070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143422</v>
      </c>
      <c r="BO27" s="582"/>
      <c r="BP27" s="582"/>
      <c r="BQ27" s="582"/>
      <c r="BR27" s="582"/>
      <c r="BS27" s="582"/>
      <c r="BT27" s="582"/>
      <c r="BU27" s="583"/>
      <c r="BV27" s="581">
        <v>143422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2450</v>
      </c>
      <c r="R28" s="460"/>
      <c r="S28" s="460"/>
      <c r="T28" s="460"/>
      <c r="U28" s="460"/>
      <c r="V28" s="499"/>
      <c r="W28" s="558"/>
      <c r="X28" s="546"/>
      <c r="Y28" s="547"/>
      <c r="Z28" s="458" t="s">
        <v>176</v>
      </c>
      <c r="AA28" s="438"/>
      <c r="AB28" s="438"/>
      <c r="AC28" s="438"/>
      <c r="AD28" s="438"/>
      <c r="AE28" s="438"/>
      <c r="AF28" s="438"/>
      <c r="AG28" s="439"/>
      <c r="AH28" s="459" t="s">
        <v>123</v>
      </c>
      <c r="AI28" s="460"/>
      <c r="AJ28" s="460"/>
      <c r="AK28" s="460"/>
      <c r="AL28" s="499"/>
      <c r="AM28" s="459" t="s">
        <v>167</v>
      </c>
      <c r="AN28" s="460"/>
      <c r="AO28" s="460"/>
      <c r="AP28" s="460"/>
      <c r="AQ28" s="460"/>
      <c r="AR28" s="499"/>
      <c r="AS28" s="459" t="s">
        <v>167</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967665</v>
      </c>
      <c r="BO28" s="372"/>
      <c r="BP28" s="372"/>
      <c r="BQ28" s="372"/>
      <c r="BR28" s="372"/>
      <c r="BS28" s="372"/>
      <c r="BT28" s="372"/>
      <c r="BU28" s="373"/>
      <c r="BV28" s="371">
        <v>1030768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8</v>
      </c>
      <c r="M29" s="460"/>
      <c r="N29" s="460"/>
      <c r="O29" s="460"/>
      <c r="P29" s="499"/>
      <c r="Q29" s="459">
        <v>2350</v>
      </c>
      <c r="R29" s="460"/>
      <c r="S29" s="460"/>
      <c r="T29" s="460"/>
      <c r="U29" s="460"/>
      <c r="V29" s="499"/>
      <c r="W29" s="559"/>
      <c r="X29" s="560"/>
      <c r="Y29" s="561"/>
      <c r="Z29" s="458" t="s">
        <v>179</v>
      </c>
      <c r="AA29" s="438"/>
      <c r="AB29" s="438"/>
      <c r="AC29" s="438"/>
      <c r="AD29" s="438"/>
      <c r="AE29" s="438"/>
      <c r="AF29" s="438"/>
      <c r="AG29" s="439"/>
      <c r="AH29" s="459">
        <v>84</v>
      </c>
      <c r="AI29" s="460"/>
      <c r="AJ29" s="460"/>
      <c r="AK29" s="460"/>
      <c r="AL29" s="499"/>
      <c r="AM29" s="459">
        <v>251076</v>
      </c>
      <c r="AN29" s="460"/>
      <c r="AO29" s="460"/>
      <c r="AP29" s="460"/>
      <c r="AQ29" s="460"/>
      <c r="AR29" s="499"/>
      <c r="AS29" s="459">
        <v>2989</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40998</v>
      </c>
      <c r="BO29" s="409"/>
      <c r="BP29" s="409"/>
      <c r="BQ29" s="409"/>
      <c r="BR29" s="409"/>
      <c r="BS29" s="409"/>
      <c r="BT29" s="409"/>
      <c r="BU29" s="410"/>
      <c r="BV29" s="408">
        <v>40990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103.5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345752</v>
      </c>
      <c r="BO30" s="582"/>
      <c r="BP30" s="582"/>
      <c r="BQ30" s="582"/>
      <c r="BR30" s="582"/>
      <c r="BS30" s="582"/>
      <c r="BT30" s="582"/>
      <c r="BU30" s="583"/>
      <c r="BV30" s="581">
        <v>322073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大山地区排水処理施設事業特別会計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公立岩瀬病院企業団</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（一財）天栄村振興公社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国民健康保険特別会計（直診勘定）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須賀川地方広域消防組合　一般会計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（株）天栄村振興公社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IF('各会計、関係団体の財政状況及び健全化判断比率'!B35="","",'各会計、関係団体の財政状況及び健全化判断比率'!B35)</f>
        <v>二岐専用水道特別会計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須賀川地方保健環境組合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10</v>
      </c>
      <c r="BF37" s="594"/>
      <c r="BG37" s="595" t="str">
        <f>IF('各会計、関係団体の財政状況及び健全化判断比率'!B36="","",'各会計、関係団体の財政状況及び健全化判断比率'!B36)</f>
        <v>簡易水道事業特別会計</v>
      </c>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福島県後期高齢者医療広域連合　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11</v>
      </c>
      <c r="BF38" s="594"/>
      <c r="BG38" s="595" t="str">
        <f>IF('各会計、関係団体の財政状況及び健全化判断比率'!B37="","",'各会計、関係団体の財政状況及び健全化判断比率'!B37)</f>
        <v>簡易排水処理施設特別会計</v>
      </c>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福島県後期高齢者医療広域連合　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12</v>
      </c>
      <c r="BF39" s="594"/>
      <c r="BG39" s="595" t="str">
        <f>IF('各会計、関係団体の財政状況及び健全化判断比率'!B38="","",'各会計、関係団体の財政状況及び健全化判断比率'!B38)</f>
        <v>風力発電事業特別会計</v>
      </c>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福島県市町村総合事務組合　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f t="shared" si="1"/>
        <v>13</v>
      </c>
      <c r="BF40" s="594"/>
      <c r="BG40" s="595" t="str">
        <f>IF('各会計、関係団体の財政状況及び健全化判断比率'!B39="","",'各会計、関係団体の財政状況及び健全化判断比率'!B39)</f>
        <v>工業用地取得造成事業特別会計</v>
      </c>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福島県市町村総合事務組合　消防補償等特別会計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福島県市町村総合事務組合　消防賞じゅつ金特別会計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福島県市町村総合事務組合　非常勤職員公務災害補償特別会計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福島県市町村総合事務組合　自治会館管理特別会計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nnpHgmrER9/WQsx4bcWsMJtKDSN30bLfvPW5jvxgGczm48XMqmBdxWifYXnBgnxmuzZV2Kr6rLGc4DrzNfP0SA==" saltValue="gxrnEn5PvrHhuQ6cRCq0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6" t="s">
        <v>555</v>
      </c>
      <c r="D34" s="1186"/>
      <c r="E34" s="1187"/>
      <c r="F34" s="32">
        <v>16.440000000000001</v>
      </c>
      <c r="G34" s="33">
        <v>16.850000000000001</v>
      </c>
      <c r="H34" s="33">
        <v>8.93</v>
      </c>
      <c r="I34" s="33">
        <v>9.76</v>
      </c>
      <c r="J34" s="34">
        <v>9.8800000000000008</v>
      </c>
      <c r="K34" s="22"/>
      <c r="L34" s="22"/>
      <c r="M34" s="22"/>
      <c r="N34" s="22"/>
      <c r="O34" s="22"/>
      <c r="P34" s="22"/>
    </row>
    <row r="35" spans="1:16" ht="39" customHeight="1">
      <c r="A35" s="22"/>
      <c r="B35" s="35"/>
      <c r="C35" s="1180" t="s">
        <v>556</v>
      </c>
      <c r="D35" s="1181"/>
      <c r="E35" s="1182"/>
      <c r="F35" s="36">
        <v>6.19</v>
      </c>
      <c r="G35" s="37">
        <v>4.5999999999999996</v>
      </c>
      <c r="H35" s="37">
        <v>6.47</v>
      </c>
      <c r="I35" s="37">
        <v>5.63</v>
      </c>
      <c r="J35" s="38">
        <v>6.97</v>
      </c>
      <c r="K35" s="22"/>
      <c r="L35" s="22"/>
      <c r="M35" s="22"/>
      <c r="N35" s="22"/>
      <c r="O35" s="22"/>
      <c r="P35" s="22"/>
    </row>
    <row r="36" spans="1:16" ht="39" customHeight="1">
      <c r="A36" s="22"/>
      <c r="B36" s="35"/>
      <c r="C36" s="1180" t="s">
        <v>557</v>
      </c>
      <c r="D36" s="1181"/>
      <c r="E36" s="1182"/>
      <c r="F36" s="36">
        <v>8.81</v>
      </c>
      <c r="G36" s="37">
        <v>7.89</v>
      </c>
      <c r="H36" s="37">
        <v>5.84</v>
      </c>
      <c r="I36" s="37">
        <v>4.79</v>
      </c>
      <c r="J36" s="38">
        <v>3.4</v>
      </c>
      <c r="K36" s="22"/>
      <c r="L36" s="22"/>
      <c r="M36" s="22"/>
      <c r="N36" s="22"/>
      <c r="O36" s="22"/>
      <c r="P36" s="22"/>
    </row>
    <row r="37" spans="1:16" ht="39" customHeight="1">
      <c r="A37" s="22"/>
      <c r="B37" s="35"/>
      <c r="C37" s="1180" t="s">
        <v>558</v>
      </c>
      <c r="D37" s="1181"/>
      <c r="E37" s="1182"/>
      <c r="F37" s="36">
        <v>3.3</v>
      </c>
      <c r="G37" s="37">
        <v>2.73</v>
      </c>
      <c r="H37" s="37">
        <v>3.8</v>
      </c>
      <c r="I37" s="37">
        <v>1.35</v>
      </c>
      <c r="J37" s="38">
        <v>2.7</v>
      </c>
      <c r="K37" s="22"/>
      <c r="L37" s="22"/>
      <c r="M37" s="22"/>
      <c r="N37" s="22"/>
      <c r="O37" s="22"/>
      <c r="P37" s="22"/>
    </row>
    <row r="38" spans="1:16" ht="39" customHeight="1">
      <c r="A38" s="22"/>
      <c r="B38" s="35"/>
      <c r="C38" s="1180" t="s">
        <v>559</v>
      </c>
      <c r="D38" s="1181"/>
      <c r="E38" s="1182"/>
      <c r="F38" s="36">
        <v>0.59</v>
      </c>
      <c r="G38" s="37">
        <v>0.89</v>
      </c>
      <c r="H38" s="37">
        <v>0.71</v>
      </c>
      <c r="I38" s="37">
        <v>0.69</v>
      </c>
      <c r="J38" s="38">
        <v>0.45</v>
      </c>
      <c r="K38" s="22"/>
      <c r="L38" s="22"/>
      <c r="M38" s="22"/>
      <c r="N38" s="22"/>
      <c r="O38" s="22"/>
      <c r="P38" s="22"/>
    </row>
    <row r="39" spans="1:16" ht="39" customHeight="1">
      <c r="A39" s="22"/>
      <c r="B39" s="35"/>
      <c r="C39" s="1180" t="s">
        <v>560</v>
      </c>
      <c r="D39" s="1181"/>
      <c r="E39" s="1182"/>
      <c r="F39" s="36">
        <v>0.09</v>
      </c>
      <c r="G39" s="37">
        <v>0.22</v>
      </c>
      <c r="H39" s="37">
        <v>0.2</v>
      </c>
      <c r="I39" s="37">
        <v>0.3</v>
      </c>
      <c r="J39" s="38">
        <v>0.42</v>
      </c>
      <c r="K39" s="22"/>
      <c r="L39" s="22"/>
      <c r="M39" s="22"/>
      <c r="N39" s="22"/>
      <c r="O39" s="22"/>
      <c r="P39" s="22"/>
    </row>
    <row r="40" spans="1:16" ht="39" customHeight="1">
      <c r="A40" s="22"/>
      <c r="B40" s="35"/>
      <c r="C40" s="1180" t="s">
        <v>561</v>
      </c>
      <c r="D40" s="1181"/>
      <c r="E40" s="1182"/>
      <c r="F40" s="36">
        <v>0.91</v>
      </c>
      <c r="G40" s="37">
        <v>0.83</v>
      </c>
      <c r="H40" s="37">
        <v>0.24</v>
      </c>
      <c r="I40" s="37">
        <v>0.43</v>
      </c>
      <c r="J40" s="38">
        <v>0.28000000000000003</v>
      </c>
      <c r="K40" s="22"/>
      <c r="L40" s="22"/>
      <c r="M40" s="22"/>
      <c r="N40" s="22"/>
      <c r="O40" s="22"/>
      <c r="P40" s="22"/>
    </row>
    <row r="41" spans="1:16" ht="39" customHeight="1">
      <c r="A41" s="22"/>
      <c r="B41" s="35"/>
      <c r="C41" s="1180" t="s">
        <v>562</v>
      </c>
      <c r="D41" s="1181"/>
      <c r="E41" s="1182"/>
      <c r="F41" s="36">
        <v>0.1</v>
      </c>
      <c r="G41" s="37">
        <v>0.21</v>
      </c>
      <c r="H41" s="37">
        <v>0.23</v>
      </c>
      <c r="I41" s="37">
        <v>0.25</v>
      </c>
      <c r="J41" s="38">
        <v>0.27</v>
      </c>
      <c r="K41" s="22"/>
      <c r="L41" s="22"/>
      <c r="M41" s="22"/>
      <c r="N41" s="22"/>
      <c r="O41" s="22"/>
      <c r="P41" s="22"/>
    </row>
    <row r="42" spans="1:16" ht="39" customHeight="1">
      <c r="A42" s="22"/>
      <c r="B42" s="39"/>
      <c r="C42" s="1180" t="s">
        <v>563</v>
      </c>
      <c r="D42" s="1181"/>
      <c r="E42" s="1182"/>
      <c r="F42" s="36" t="s">
        <v>504</v>
      </c>
      <c r="G42" s="37" t="s">
        <v>504</v>
      </c>
      <c r="H42" s="37" t="s">
        <v>504</v>
      </c>
      <c r="I42" s="37" t="s">
        <v>504</v>
      </c>
      <c r="J42" s="38" t="s">
        <v>504</v>
      </c>
      <c r="K42" s="22"/>
      <c r="L42" s="22"/>
      <c r="M42" s="22"/>
      <c r="N42" s="22"/>
      <c r="O42" s="22"/>
      <c r="P42" s="22"/>
    </row>
    <row r="43" spans="1:16" ht="39" customHeight="1" thickBot="1">
      <c r="A43" s="22"/>
      <c r="B43" s="40"/>
      <c r="C43" s="1183" t="s">
        <v>564</v>
      </c>
      <c r="D43" s="1184"/>
      <c r="E43" s="1185"/>
      <c r="F43" s="41">
        <v>0.24</v>
      </c>
      <c r="G43" s="42">
        <v>0.25</v>
      </c>
      <c r="H43" s="42">
        <v>0.28999999999999998</v>
      </c>
      <c r="I43" s="42">
        <v>0.28000000000000003</v>
      </c>
      <c r="J43" s="43">
        <v>0.32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6PETYuWnCfWb8WbLfupOHRK+svYOarlVKwe5Y5/lfeXl4wnHYoaDMai8SA0IiyOdqd5v195ASPue7gMzuFNzQ==" saltValue="8TnnxGZFZcWLsL7i3MZz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6" t="s">
        <v>11</v>
      </c>
      <c r="C45" s="1197"/>
      <c r="D45" s="58"/>
      <c r="E45" s="1202" t="s">
        <v>12</v>
      </c>
      <c r="F45" s="1202"/>
      <c r="G45" s="1202"/>
      <c r="H45" s="1202"/>
      <c r="I45" s="1202"/>
      <c r="J45" s="1203"/>
      <c r="K45" s="59">
        <v>376</v>
      </c>
      <c r="L45" s="60">
        <v>392</v>
      </c>
      <c r="M45" s="60">
        <v>398</v>
      </c>
      <c r="N45" s="60">
        <v>396</v>
      </c>
      <c r="O45" s="61">
        <v>388</v>
      </c>
      <c r="P45" s="48"/>
      <c r="Q45" s="48"/>
      <c r="R45" s="48"/>
      <c r="S45" s="48"/>
      <c r="T45" s="48"/>
      <c r="U45" s="48"/>
    </row>
    <row r="46" spans="1:21" ht="30.75" customHeight="1">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c r="A48" s="48"/>
      <c r="B48" s="1198"/>
      <c r="C48" s="1199"/>
      <c r="D48" s="62"/>
      <c r="E48" s="1190" t="s">
        <v>15</v>
      </c>
      <c r="F48" s="1190"/>
      <c r="G48" s="1190"/>
      <c r="H48" s="1190"/>
      <c r="I48" s="1190"/>
      <c r="J48" s="1191"/>
      <c r="K48" s="63">
        <v>171</v>
      </c>
      <c r="L48" s="64">
        <v>154</v>
      </c>
      <c r="M48" s="64">
        <v>143</v>
      </c>
      <c r="N48" s="64">
        <v>142</v>
      </c>
      <c r="O48" s="65">
        <v>158</v>
      </c>
      <c r="P48" s="48"/>
      <c r="Q48" s="48"/>
      <c r="R48" s="48"/>
      <c r="S48" s="48"/>
      <c r="T48" s="48"/>
      <c r="U48" s="48"/>
    </row>
    <row r="49" spans="1:21" ht="30.75" customHeight="1">
      <c r="A49" s="48"/>
      <c r="B49" s="1198"/>
      <c r="C49" s="1199"/>
      <c r="D49" s="62"/>
      <c r="E49" s="1190" t="s">
        <v>16</v>
      </c>
      <c r="F49" s="1190"/>
      <c r="G49" s="1190"/>
      <c r="H49" s="1190"/>
      <c r="I49" s="1190"/>
      <c r="J49" s="1191"/>
      <c r="K49" s="63">
        <v>2</v>
      </c>
      <c r="L49" s="64">
        <v>2</v>
      </c>
      <c r="M49" s="64">
        <v>3</v>
      </c>
      <c r="N49" s="64">
        <v>3</v>
      </c>
      <c r="O49" s="65">
        <v>1</v>
      </c>
      <c r="P49" s="48"/>
      <c r="Q49" s="48"/>
      <c r="R49" s="48"/>
      <c r="S49" s="48"/>
      <c r="T49" s="48"/>
      <c r="U49" s="48"/>
    </row>
    <row r="50" spans="1:21" ht="30.75" customHeight="1">
      <c r="A50" s="48"/>
      <c r="B50" s="1198"/>
      <c r="C50" s="1199"/>
      <c r="D50" s="62"/>
      <c r="E50" s="1190" t="s">
        <v>17</v>
      </c>
      <c r="F50" s="1190"/>
      <c r="G50" s="1190"/>
      <c r="H50" s="1190"/>
      <c r="I50" s="1190"/>
      <c r="J50" s="1191"/>
      <c r="K50" s="63">
        <v>51</v>
      </c>
      <c r="L50" s="64">
        <v>49</v>
      </c>
      <c r="M50" s="64">
        <v>44</v>
      </c>
      <c r="N50" s="64">
        <v>36</v>
      </c>
      <c r="O50" s="65">
        <v>35</v>
      </c>
      <c r="P50" s="48"/>
      <c r="Q50" s="48"/>
      <c r="R50" s="48"/>
      <c r="S50" s="48"/>
      <c r="T50" s="48"/>
      <c r="U50" s="48"/>
    </row>
    <row r="51" spans="1:21" ht="30.75" customHeight="1">
      <c r="A51" s="48"/>
      <c r="B51" s="1200"/>
      <c r="C51" s="1201"/>
      <c r="D51" s="66"/>
      <c r="E51" s="1190" t="s">
        <v>18</v>
      </c>
      <c r="F51" s="1190"/>
      <c r="G51" s="1190"/>
      <c r="H51" s="1190"/>
      <c r="I51" s="1190"/>
      <c r="J51" s="1191"/>
      <c r="K51" s="63" t="s">
        <v>504</v>
      </c>
      <c r="L51" s="64" t="s">
        <v>504</v>
      </c>
      <c r="M51" s="64">
        <v>0</v>
      </c>
      <c r="N51" s="64">
        <v>0</v>
      </c>
      <c r="O51" s="65" t="s">
        <v>504</v>
      </c>
      <c r="P51" s="48"/>
      <c r="Q51" s="48"/>
      <c r="R51" s="48"/>
      <c r="S51" s="48"/>
      <c r="T51" s="48"/>
      <c r="U51" s="48"/>
    </row>
    <row r="52" spans="1:21" ht="30.75" customHeight="1">
      <c r="A52" s="48"/>
      <c r="B52" s="1188" t="s">
        <v>19</v>
      </c>
      <c r="C52" s="1189"/>
      <c r="D52" s="66"/>
      <c r="E52" s="1190" t="s">
        <v>20</v>
      </c>
      <c r="F52" s="1190"/>
      <c r="G52" s="1190"/>
      <c r="H52" s="1190"/>
      <c r="I52" s="1190"/>
      <c r="J52" s="1191"/>
      <c r="K52" s="63">
        <v>381</v>
      </c>
      <c r="L52" s="64">
        <v>389</v>
      </c>
      <c r="M52" s="64">
        <v>390</v>
      </c>
      <c r="N52" s="64">
        <v>386</v>
      </c>
      <c r="O52" s="65">
        <v>370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219</v>
      </c>
      <c r="L53" s="69">
        <v>208</v>
      </c>
      <c r="M53" s="69">
        <v>198</v>
      </c>
      <c r="N53" s="69">
        <v>191</v>
      </c>
      <c r="O53" s="70">
        <v>212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oA8iPfgCkgOgTAhTp1mSVqM4k/aMo6BIz6WiaWr7VaWlOjfRn22JIB1Vm8rPOSMfHGG7zYiKBAFJDypnCTQLQ==" saltValue="3jiAdvcQHKutr+dOo2Xf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04" t="s">
        <v>24</v>
      </c>
      <c r="C41" s="1205"/>
      <c r="D41" s="81"/>
      <c r="E41" s="1210" t="s">
        <v>25</v>
      </c>
      <c r="F41" s="1210"/>
      <c r="G41" s="1210"/>
      <c r="H41" s="1211"/>
      <c r="I41" s="82">
        <v>3989</v>
      </c>
      <c r="J41" s="83">
        <v>4001</v>
      </c>
      <c r="K41" s="83">
        <v>4126</v>
      </c>
      <c r="L41" s="83">
        <v>3925</v>
      </c>
      <c r="M41" s="84">
        <v>3785</v>
      </c>
    </row>
    <row r="42" spans="2:13" ht="27.75" customHeight="1">
      <c r="B42" s="1206"/>
      <c r="C42" s="1207"/>
      <c r="D42" s="85"/>
      <c r="E42" s="1212" t="s">
        <v>26</v>
      </c>
      <c r="F42" s="1212"/>
      <c r="G42" s="1212"/>
      <c r="H42" s="1213"/>
      <c r="I42" s="86">
        <v>223</v>
      </c>
      <c r="J42" s="87">
        <v>181</v>
      </c>
      <c r="K42" s="87">
        <v>143</v>
      </c>
      <c r="L42" s="87">
        <v>111</v>
      </c>
      <c r="M42" s="88">
        <v>79</v>
      </c>
    </row>
    <row r="43" spans="2:13" ht="27.75" customHeight="1">
      <c r="B43" s="1206"/>
      <c r="C43" s="1207"/>
      <c r="D43" s="85"/>
      <c r="E43" s="1212" t="s">
        <v>27</v>
      </c>
      <c r="F43" s="1212"/>
      <c r="G43" s="1212"/>
      <c r="H43" s="1213"/>
      <c r="I43" s="86">
        <v>1525</v>
      </c>
      <c r="J43" s="87">
        <v>1520</v>
      </c>
      <c r="K43" s="87">
        <v>1338</v>
      </c>
      <c r="L43" s="87">
        <v>1393</v>
      </c>
      <c r="M43" s="88">
        <v>1322</v>
      </c>
    </row>
    <row r="44" spans="2:13" ht="27.75" customHeight="1">
      <c r="B44" s="1206"/>
      <c r="C44" s="1207"/>
      <c r="D44" s="85"/>
      <c r="E44" s="1212" t="s">
        <v>28</v>
      </c>
      <c r="F44" s="1212"/>
      <c r="G44" s="1212"/>
      <c r="H44" s="1213"/>
      <c r="I44" s="86">
        <v>43</v>
      </c>
      <c r="J44" s="87">
        <v>41</v>
      </c>
      <c r="K44" s="87">
        <v>44</v>
      </c>
      <c r="L44" s="87">
        <v>63</v>
      </c>
      <c r="M44" s="88">
        <v>76</v>
      </c>
    </row>
    <row r="45" spans="2:13" ht="27.75" customHeight="1">
      <c r="B45" s="1206"/>
      <c r="C45" s="1207"/>
      <c r="D45" s="85"/>
      <c r="E45" s="1212" t="s">
        <v>29</v>
      </c>
      <c r="F45" s="1212"/>
      <c r="G45" s="1212"/>
      <c r="H45" s="1213"/>
      <c r="I45" s="86">
        <v>694</v>
      </c>
      <c r="J45" s="87">
        <v>623</v>
      </c>
      <c r="K45" s="87">
        <v>568</v>
      </c>
      <c r="L45" s="87">
        <v>522</v>
      </c>
      <c r="M45" s="88">
        <v>446</v>
      </c>
    </row>
    <row r="46" spans="2:13" ht="27.75" customHeight="1">
      <c r="B46" s="1206"/>
      <c r="C46" s="1207"/>
      <c r="D46" s="89"/>
      <c r="E46" s="1212" t="s">
        <v>30</v>
      </c>
      <c r="F46" s="1212"/>
      <c r="G46" s="1212"/>
      <c r="H46" s="1213"/>
      <c r="I46" s="86" t="s">
        <v>504</v>
      </c>
      <c r="J46" s="87" t="s">
        <v>504</v>
      </c>
      <c r="K46" s="87" t="s">
        <v>504</v>
      </c>
      <c r="L46" s="87" t="s">
        <v>504</v>
      </c>
      <c r="M46" s="88" t="s">
        <v>504</v>
      </c>
    </row>
    <row r="47" spans="2:13" ht="27.75" customHeight="1">
      <c r="B47" s="1206"/>
      <c r="C47" s="1207"/>
      <c r="D47" s="90"/>
      <c r="E47" s="1214" t="s">
        <v>31</v>
      </c>
      <c r="F47" s="1215"/>
      <c r="G47" s="1215"/>
      <c r="H47" s="1216"/>
      <c r="I47" s="86" t="s">
        <v>504</v>
      </c>
      <c r="J47" s="87" t="s">
        <v>504</v>
      </c>
      <c r="K47" s="87" t="s">
        <v>504</v>
      </c>
      <c r="L47" s="87" t="s">
        <v>504</v>
      </c>
      <c r="M47" s="88" t="s">
        <v>504</v>
      </c>
    </row>
    <row r="48" spans="2:13" ht="27.75" customHeight="1">
      <c r="B48" s="1206"/>
      <c r="C48" s="1207"/>
      <c r="D48" s="85"/>
      <c r="E48" s="1212" t="s">
        <v>32</v>
      </c>
      <c r="F48" s="1212"/>
      <c r="G48" s="1212"/>
      <c r="H48" s="1213"/>
      <c r="I48" s="86" t="s">
        <v>504</v>
      </c>
      <c r="J48" s="87" t="s">
        <v>504</v>
      </c>
      <c r="K48" s="87" t="s">
        <v>504</v>
      </c>
      <c r="L48" s="87" t="s">
        <v>504</v>
      </c>
      <c r="M48" s="88" t="s">
        <v>504</v>
      </c>
    </row>
    <row r="49" spans="2:13" ht="27.75" customHeight="1">
      <c r="B49" s="1208"/>
      <c r="C49" s="1209"/>
      <c r="D49" s="85"/>
      <c r="E49" s="1212" t="s">
        <v>33</v>
      </c>
      <c r="F49" s="1212"/>
      <c r="G49" s="1212"/>
      <c r="H49" s="1213"/>
      <c r="I49" s="86" t="s">
        <v>504</v>
      </c>
      <c r="J49" s="87" t="s">
        <v>504</v>
      </c>
      <c r="K49" s="87" t="s">
        <v>504</v>
      </c>
      <c r="L49" s="87" t="s">
        <v>504</v>
      </c>
      <c r="M49" s="88" t="s">
        <v>504</v>
      </c>
    </row>
    <row r="50" spans="2:13" ht="27.75" customHeight="1">
      <c r="B50" s="1217" t="s">
        <v>34</v>
      </c>
      <c r="C50" s="1218"/>
      <c r="D50" s="91"/>
      <c r="E50" s="1212" t="s">
        <v>35</v>
      </c>
      <c r="F50" s="1212"/>
      <c r="G50" s="1212"/>
      <c r="H50" s="1213"/>
      <c r="I50" s="86">
        <v>2090</v>
      </c>
      <c r="J50" s="87">
        <v>1866</v>
      </c>
      <c r="K50" s="87">
        <v>1808</v>
      </c>
      <c r="L50" s="87">
        <v>1839</v>
      </c>
      <c r="M50" s="88">
        <v>1794</v>
      </c>
    </row>
    <row r="51" spans="2:13" ht="27.75" customHeight="1">
      <c r="B51" s="1206"/>
      <c r="C51" s="1207"/>
      <c r="D51" s="85"/>
      <c r="E51" s="1212" t="s">
        <v>36</v>
      </c>
      <c r="F51" s="1212"/>
      <c r="G51" s="1212"/>
      <c r="H51" s="1213"/>
      <c r="I51" s="86" t="s">
        <v>504</v>
      </c>
      <c r="J51" s="87" t="s">
        <v>504</v>
      </c>
      <c r="K51" s="87">
        <v>35</v>
      </c>
      <c r="L51" s="87">
        <v>35</v>
      </c>
      <c r="M51" s="88">
        <v>31</v>
      </c>
    </row>
    <row r="52" spans="2:13" ht="27.75" customHeight="1">
      <c r="B52" s="1208"/>
      <c r="C52" s="1209"/>
      <c r="D52" s="85"/>
      <c r="E52" s="1212" t="s">
        <v>37</v>
      </c>
      <c r="F52" s="1212"/>
      <c r="G52" s="1212"/>
      <c r="H52" s="1213"/>
      <c r="I52" s="86">
        <v>3832</v>
      </c>
      <c r="J52" s="87">
        <v>3812</v>
      </c>
      <c r="K52" s="87">
        <v>3837</v>
      </c>
      <c r="L52" s="87">
        <v>3661</v>
      </c>
      <c r="M52" s="88">
        <v>3483</v>
      </c>
    </row>
    <row r="53" spans="2:13" ht="27.75" customHeight="1" thickBot="1">
      <c r="B53" s="1219" t="s">
        <v>38</v>
      </c>
      <c r="C53" s="1220"/>
      <c r="D53" s="92"/>
      <c r="E53" s="1221" t="s">
        <v>39</v>
      </c>
      <c r="F53" s="1221"/>
      <c r="G53" s="1221"/>
      <c r="H53" s="1222"/>
      <c r="I53" s="93">
        <v>552</v>
      </c>
      <c r="J53" s="94">
        <v>688</v>
      </c>
      <c r="K53" s="94">
        <v>539</v>
      </c>
      <c r="L53" s="94">
        <v>478</v>
      </c>
      <c r="M53" s="95">
        <v>401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ZtWTj+K7B9CT/xomXwzzGlAeImbLAYsYts/BMGvkLeqHTV8rblfhQrCyskOQ9j5W+CxWJpAohEtRrJ7d7Qgqw==" saltValue="yulpvKwMjII0nPabtPtV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1" t="s">
        <v>42</v>
      </c>
      <c r="D55" s="1231"/>
      <c r="E55" s="1232"/>
      <c r="F55" s="107">
        <v>1141</v>
      </c>
      <c r="G55" s="107">
        <v>1031</v>
      </c>
      <c r="H55" s="108">
        <v>968</v>
      </c>
    </row>
    <row r="56" spans="2:8" ht="52.5" customHeight="1">
      <c r="B56" s="109"/>
      <c r="C56" s="1233" t="s">
        <v>43</v>
      </c>
      <c r="D56" s="1233"/>
      <c r="E56" s="1234"/>
      <c r="F56" s="110">
        <v>41</v>
      </c>
      <c r="G56" s="110">
        <v>41</v>
      </c>
      <c r="H56" s="111">
        <v>41</v>
      </c>
    </row>
    <row r="57" spans="2:8" ht="53.25" customHeight="1">
      <c r="B57" s="109"/>
      <c r="C57" s="1235" t="s">
        <v>44</v>
      </c>
      <c r="D57" s="1235"/>
      <c r="E57" s="1236"/>
      <c r="F57" s="112">
        <v>255</v>
      </c>
      <c r="G57" s="112">
        <v>322</v>
      </c>
      <c r="H57" s="113">
        <v>346</v>
      </c>
    </row>
    <row r="58" spans="2:8" ht="45.75" customHeight="1">
      <c r="B58" s="114"/>
      <c r="C58" s="1223" t="s">
        <v>582</v>
      </c>
      <c r="D58" s="1224"/>
      <c r="E58" s="1225"/>
      <c r="F58" s="115" t="s">
        <v>580</v>
      </c>
      <c r="G58" s="115">
        <v>100</v>
      </c>
      <c r="H58" s="116">
        <v>200</v>
      </c>
    </row>
    <row r="59" spans="2:8" ht="45.75" customHeight="1">
      <c r="B59" s="114"/>
      <c r="C59" s="1223" t="s">
        <v>583</v>
      </c>
      <c r="D59" s="1224"/>
      <c r="E59" s="1225"/>
      <c r="F59" s="115">
        <v>21</v>
      </c>
      <c r="G59" s="115">
        <v>21</v>
      </c>
      <c r="H59" s="116">
        <v>61</v>
      </c>
    </row>
    <row r="60" spans="2:8" ht="45.75" customHeight="1">
      <c r="B60" s="114"/>
      <c r="C60" s="1223" t="s">
        <v>584</v>
      </c>
      <c r="D60" s="1224"/>
      <c r="E60" s="1225"/>
      <c r="F60" s="115">
        <v>17</v>
      </c>
      <c r="G60" s="115">
        <v>24</v>
      </c>
      <c r="H60" s="116">
        <v>31</v>
      </c>
    </row>
    <row r="61" spans="2:8" ht="45.75" customHeight="1">
      <c r="B61" s="114"/>
      <c r="C61" s="1223" t="s">
        <v>585</v>
      </c>
      <c r="D61" s="1224"/>
      <c r="E61" s="1225"/>
      <c r="F61" s="115">
        <v>47</v>
      </c>
      <c r="G61" s="115">
        <v>20</v>
      </c>
      <c r="H61" s="116">
        <v>15</v>
      </c>
    </row>
    <row r="62" spans="2:8" ht="45.75" customHeight="1" thickBot="1">
      <c r="B62" s="117"/>
      <c r="C62" s="1226" t="s">
        <v>586</v>
      </c>
      <c r="D62" s="1227"/>
      <c r="E62" s="1228"/>
      <c r="F62" s="118">
        <v>1</v>
      </c>
      <c r="G62" s="118">
        <v>6</v>
      </c>
      <c r="H62" s="119">
        <v>12</v>
      </c>
    </row>
    <row r="63" spans="2:8" ht="52.5" customHeight="1" thickBot="1">
      <c r="B63" s="120"/>
      <c r="C63" s="1229" t="s">
        <v>45</v>
      </c>
      <c r="D63" s="1229"/>
      <c r="E63" s="1230"/>
      <c r="F63" s="121">
        <v>1438</v>
      </c>
      <c r="G63" s="121">
        <v>1394</v>
      </c>
      <c r="H63" s="122">
        <v>1354</v>
      </c>
    </row>
    <row r="64" spans="2:8" ht="15" customHeight="1"/>
    <row r="65" ht="0" hidden="1" customHeight="1"/>
    <row r="66" ht="0" hidden="1" customHeight="1"/>
  </sheetData>
  <sheetProtection algorithmName="SHA-512" hashValue="Jo0tuCjhsL9+rI8+ZSRMDN2X/it6gSQwlRgT/KPTOR3YaHt5c5JDZ10VCoyUdxO1CDDAWsAeGfZ1wyy5QGeKWg==" saltValue="S3u1g6kDx5MBFcgxUHbk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73" zoomScaleNormal="100" zoomScaleSheetLayoutView="55" workbookViewId="0">
      <selection activeCell="CG38" sqref="CG38"/>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591</v>
      </c>
      <c r="AO51" s="1275"/>
      <c r="AP51" s="1275"/>
      <c r="AQ51" s="1275"/>
      <c r="AR51" s="1275"/>
      <c r="AS51" s="1275"/>
      <c r="AT51" s="1275"/>
      <c r="AU51" s="1275"/>
      <c r="AV51" s="1275"/>
      <c r="AW51" s="1275"/>
      <c r="AX51" s="1275"/>
      <c r="AY51" s="1275"/>
      <c r="AZ51" s="1275"/>
      <c r="BA51" s="1275"/>
      <c r="BB51" s="1275" t="s">
        <v>592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594</v>
      </c>
      <c r="AO55" s="1271"/>
      <c r="AP55" s="1271"/>
      <c r="AQ55" s="1271"/>
      <c r="AR55" s="1271"/>
      <c r="AS55" s="1271"/>
      <c r="AT55" s="1271"/>
      <c r="AU55" s="1271"/>
      <c r="AV55" s="1271"/>
      <c r="AW55" s="1271"/>
      <c r="AX55" s="1271"/>
      <c r="AY55" s="1271"/>
      <c r="AZ55" s="1271"/>
      <c r="BA55" s="1271"/>
      <c r="BB55" s="1275" t="s">
        <v>592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595</v>
      </c>
    </row>
    <row r="64" spans="1:109">
      <c r="B64" s="1246"/>
      <c r="G64" s="1253"/>
      <c r="I64" s="1287"/>
      <c r="J64" s="1287"/>
      <c r="K64" s="1287"/>
      <c r="L64" s="1287"/>
      <c r="M64" s="1287"/>
      <c r="N64" s="1288"/>
      <c r="AM64" s="1253"/>
      <c r="AN64" s="1253" t="s">
        <v>589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c r="B73" s="1246"/>
      <c r="G73" s="1272"/>
      <c r="H73" s="1272"/>
      <c r="I73" s="1272"/>
      <c r="J73" s="1272"/>
      <c r="K73" s="1294"/>
      <c r="L73" s="1294"/>
      <c r="M73" s="1294"/>
      <c r="N73" s="1294"/>
      <c r="AM73" s="1264"/>
      <c r="AN73" s="1275" t="s">
        <v>591</v>
      </c>
      <c r="AO73" s="1275"/>
      <c r="AP73" s="1275"/>
      <c r="AQ73" s="1275"/>
      <c r="AR73" s="1275"/>
      <c r="AS73" s="1275"/>
      <c r="AT73" s="1275"/>
      <c r="AU73" s="1275"/>
      <c r="AV73" s="1275"/>
      <c r="AW73" s="1275"/>
      <c r="AX73" s="1275"/>
      <c r="AY73" s="1275"/>
      <c r="AZ73" s="1275"/>
      <c r="BA73" s="1275"/>
      <c r="BB73" s="1275" t="s">
        <v>592</v>
      </c>
      <c r="BC73" s="1275"/>
      <c r="BD73" s="1275"/>
      <c r="BE73" s="1275"/>
      <c r="BF73" s="1275"/>
      <c r="BG73" s="1275"/>
      <c r="BH73" s="1275"/>
      <c r="BI73" s="1275"/>
      <c r="BJ73" s="1275"/>
      <c r="BK73" s="1275"/>
      <c r="BL73" s="1275"/>
      <c r="BM73" s="1275"/>
      <c r="BN73" s="1275"/>
      <c r="BO73" s="1275"/>
      <c r="BP73" s="1277">
        <v>23.7</v>
      </c>
      <c r="BQ73" s="1277"/>
      <c r="BR73" s="1277"/>
      <c r="BS73" s="1277"/>
      <c r="BT73" s="1277"/>
      <c r="BU73" s="1277"/>
      <c r="BV73" s="1277"/>
      <c r="BW73" s="1277"/>
      <c r="BX73" s="1277">
        <v>30.3</v>
      </c>
      <c r="BY73" s="1277"/>
      <c r="BZ73" s="1277"/>
      <c r="CA73" s="1277"/>
      <c r="CB73" s="1277"/>
      <c r="CC73" s="1277"/>
      <c r="CD73" s="1277"/>
      <c r="CE73" s="1277"/>
      <c r="CF73" s="1277">
        <v>22.6</v>
      </c>
      <c r="CG73" s="1277"/>
      <c r="CH73" s="1277"/>
      <c r="CI73" s="1277"/>
      <c r="CJ73" s="1277"/>
      <c r="CK73" s="1277"/>
      <c r="CL73" s="1277"/>
      <c r="CM73" s="1277"/>
      <c r="CN73" s="1277">
        <v>20.5</v>
      </c>
      <c r="CO73" s="1277"/>
      <c r="CP73" s="1277"/>
      <c r="CQ73" s="1277"/>
      <c r="CR73" s="1277"/>
      <c r="CS73" s="1277"/>
      <c r="CT73" s="1277"/>
      <c r="CU73" s="1277"/>
      <c r="CV73" s="1277">
        <v>17.600000000000001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597</v>
      </c>
      <c r="BC75" s="1275"/>
      <c r="BD75" s="1275"/>
      <c r="BE75" s="1275"/>
      <c r="BF75" s="1275"/>
      <c r="BG75" s="1275"/>
      <c r="BH75" s="1275"/>
      <c r="BI75" s="1275"/>
      <c r="BJ75" s="1275"/>
      <c r="BK75" s="1275"/>
      <c r="BL75" s="1275"/>
      <c r="BM75" s="1275"/>
      <c r="BN75" s="1275"/>
      <c r="BO75" s="1275"/>
      <c r="BP75" s="1277">
        <v>9.6</v>
      </c>
      <c r="BQ75" s="1277"/>
      <c r="BR75" s="1277"/>
      <c r="BS75" s="1277"/>
      <c r="BT75" s="1277"/>
      <c r="BU75" s="1277"/>
      <c r="BV75" s="1277"/>
      <c r="BW75" s="1277"/>
      <c r="BX75" s="1277">
        <v>9.6999999999999993</v>
      </c>
      <c r="BY75" s="1277"/>
      <c r="BZ75" s="1277"/>
      <c r="CA75" s="1277"/>
      <c r="CB75" s="1277"/>
      <c r="CC75" s="1277"/>
      <c r="CD75" s="1277"/>
      <c r="CE75" s="1277"/>
      <c r="CF75" s="1277">
        <v>8.9</v>
      </c>
      <c r="CG75" s="1277"/>
      <c r="CH75" s="1277"/>
      <c r="CI75" s="1277"/>
      <c r="CJ75" s="1277"/>
      <c r="CK75" s="1277"/>
      <c r="CL75" s="1277"/>
      <c r="CM75" s="1277"/>
      <c r="CN75" s="1277">
        <v>8.5</v>
      </c>
      <c r="CO75" s="1277"/>
      <c r="CP75" s="1277"/>
      <c r="CQ75" s="1277"/>
      <c r="CR75" s="1277"/>
      <c r="CS75" s="1277"/>
      <c r="CT75" s="1277"/>
      <c r="CU75" s="1277"/>
      <c r="CV75" s="1277">
        <v>8.6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594</v>
      </c>
      <c r="AO77" s="1271"/>
      <c r="AP77" s="1271"/>
      <c r="AQ77" s="1271"/>
      <c r="AR77" s="1271"/>
      <c r="AS77" s="1271"/>
      <c r="AT77" s="1271"/>
      <c r="AU77" s="1271"/>
      <c r="AV77" s="1271"/>
      <c r="AW77" s="1271"/>
      <c r="AX77" s="1271"/>
      <c r="AY77" s="1271"/>
      <c r="AZ77" s="1271"/>
      <c r="BA77" s="1271"/>
      <c r="BB77" s="1275" t="s">
        <v>592</v>
      </c>
      <c r="BC77" s="1275"/>
      <c r="BD77" s="1275"/>
      <c r="BE77" s="1275"/>
      <c r="BF77" s="1275"/>
      <c r="BG77" s="1275"/>
      <c r="BH77" s="1275"/>
      <c r="BI77" s="1275"/>
      <c r="BJ77" s="1275"/>
      <c r="BK77" s="1275"/>
      <c r="BL77" s="1275"/>
      <c r="BM77" s="1275"/>
      <c r="BN77" s="1275"/>
      <c r="BO77" s="1275"/>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597</v>
      </c>
      <c r="BC79" s="1275"/>
      <c r="BD79" s="1275"/>
      <c r="BE79" s="1275"/>
      <c r="BF79" s="1275"/>
      <c r="BG79" s="1275"/>
      <c r="BH79" s="1275"/>
      <c r="BI79" s="1275"/>
      <c r="BJ79" s="1275"/>
      <c r="BK79" s="1275"/>
      <c r="BL79" s="1275"/>
      <c r="BM79" s="1275"/>
      <c r="BN79" s="1275"/>
      <c r="BO79" s="1275"/>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EwupsRrrT2RvKGxSfR2SMsDGHzqcwuSrhV+ORlesBpvOGKXCncuR9K+22eOpcwJ9gm/BizGZOCccvfcOQu0hQ==" saltValue="UMmFDuC1sfAUBreBsUUc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Normal="100" zoomScaleSheetLayoutView="70" workbookViewId="0">
      <selection activeCell="CG38" sqref="CG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07+qDEbuCjIfIiePC6meDy7C3A7IJkO/gIfx/Iyt4xd1fi6D/UXzKtW6V6+g/XINKEcbteUiNH6DFTZz0q+JA==" saltValue="pquaxGRmV/RYvrEbUodB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G38" sqref="CG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t8B2nZRoL1yK79h5IawjXZ2nzLNaCyEiJhF8kFMCPoITSnr+5M66GKS6JnmpNduKoUJ7B69eX3JD2DFPrufng==" saltValue="KmiDa4Wgg3U6Fx03kXKJ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141986</v>
      </c>
      <c r="E3" s="141"/>
      <c r="F3" s="142">
        <v>118223</v>
      </c>
      <c r="G3" s="143"/>
      <c r="H3" s="144"/>
    </row>
    <row r="4" spans="1:8">
      <c r="A4" s="145"/>
      <c r="B4" s="146"/>
      <c r="C4" s="147"/>
      <c r="D4" s="148">
        <v>58534</v>
      </c>
      <c r="E4" s="149"/>
      <c r="F4" s="150">
        <v>57106</v>
      </c>
      <c r="G4" s="151"/>
      <c r="H4" s="152"/>
    </row>
    <row r="5" spans="1:8">
      <c r="A5" s="133" t="s">
        <v>539</v>
      </c>
      <c r="B5" s="138"/>
      <c r="C5" s="139"/>
      <c r="D5" s="140">
        <v>331458</v>
      </c>
      <c r="E5" s="141"/>
      <c r="F5" s="142">
        <v>128485</v>
      </c>
      <c r="G5" s="143"/>
      <c r="H5" s="144"/>
    </row>
    <row r="6" spans="1:8">
      <c r="A6" s="145"/>
      <c r="B6" s="146"/>
      <c r="C6" s="147"/>
      <c r="D6" s="148">
        <v>96238</v>
      </c>
      <c r="E6" s="149"/>
      <c r="F6" s="150">
        <v>62765</v>
      </c>
      <c r="G6" s="151"/>
      <c r="H6" s="152"/>
    </row>
    <row r="7" spans="1:8">
      <c r="A7" s="133" t="s">
        <v>540</v>
      </c>
      <c r="B7" s="138"/>
      <c r="C7" s="139"/>
      <c r="D7" s="140">
        <v>221338</v>
      </c>
      <c r="E7" s="141"/>
      <c r="F7" s="142">
        <v>128611</v>
      </c>
      <c r="G7" s="143"/>
      <c r="H7" s="144"/>
    </row>
    <row r="8" spans="1:8">
      <c r="A8" s="145"/>
      <c r="B8" s="146"/>
      <c r="C8" s="147"/>
      <c r="D8" s="148">
        <v>133605</v>
      </c>
      <c r="E8" s="149"/>
      <c r="F8" s="150">
        <v>61552</v>
      </c>
      <c r="G8" s="151"/>
      <c r="H8" s="152"/>
    </row>
    <row r="9" spans="1:8">
      <c r="A9" s="133" t="s">
        <v>541</v>
      </c>
      <c r="B9" s="138"/>
      <c r="C9" s="139"/>
      <c r="D9" s="140">
        <v>165632</v>
      </c>
      <c r="E9" s="141"/>
      <c r="F9" s="142">
        <v>138651</v>
      </c>
      <c r="G9" s="143"/>
      <c r="H9" s="144"/>
    </row>
    <row r="10" spans="1:8">
      <c r="A10" s="145"/>
      <c r="B10" s="146"/>
      <c r="C10" s="147"/>
      <c r="D10" s="148">
        <v>71714</v>
      </c>
      <c r="E10" s="149"/>
      <c r="F10" s="150">
        <v>71211</v>
      </c>
      <c r="G10" s="151"/>
      <c r="H10" s="152"/>
    </row>
    <row r="11" spans="1:8">
      <c r="A11" s="133" t="s">
        <v>542</v>
      </c>
      <c r="B11" s="138"/>
      <c r="C11" s="139"/>
      <c r="D11" s="140">
        <v>231992</v>
      </c>
      <c r="E11" s="141"/>
      <c r="F11" s="142">
        <v>122882</v>
      </c>
      <c r="G11" s="143"/>
      <c r="H11" s="144"/>
    </row>
    <row r="12" spans="1:8">
      <c r="A12" s="145"/>
      <c r="B12" s="146"/>
      <c r="C12" s="153"/>
      <c r="D12" s="148">
        <v>87343</v>
      </c>
      <c r="E12" s="149"/>
      <c r="F12" s="150">
        <v>65785</v>
      </c>
      <c r="G12" s="151"/>
      <c r="H12" s="152"/>
    </row>
    <row r="13" spans="1:8">
      <c r="A13" s="133"/>
      <c r="B13" s="138"/>
      <c r="C13" s="154"/>
      <c r="D13" s="155">
        <v>218481</v>
      </c>
      <c r="E13" s="156"/>
      <c r="F13" s="157">
        <v>127370</v>
      </c>
      <c r="G13" s="158"/>
      <c r="H13" s="144"/>
    </row>
    <row r="14" spans="1:8">
      <c r="A14" s="145"/>
      <c r="B14" s="146"/>
      <c r="C14" s="147"/>
      <c r="D14" s="148">
        <v>89487</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v>
      </c>
      <c r="C19" s="159">
        <f>ROUND(VALUE(SUBSTITUTE(実質収支比率等に係る経年分析!G$48,"▲","-")),2)</f>
        <v>4.5999999999999996</v>
      </c>
      <c r="D19" s="159">
        <f>ROUND(VALUE(SUBSTITUTE(実質収支比率等に係る経年分析!H$48,"▲","-")),2)</f>
        <v>6.47</v>
      </c>
      <c r="E19" s="159">
        <f>ROUND(VALUE(SUBSTITUTE(実質収支比率等に係る経年分析!I$48,"▲","-")),2)</f>
        <v>5.63</v>
      </c>
      <c r="F19" s="159">
        <f>ROUND(VALUE(SUBSTITUTE(実質収支比率等に係る経年分析!J$48,"▲","-")),2)</f>
        <v>6.97</v>
      </c>
    </row>
    <row r="20" spans="1:11">
      <c r="A20" s="159" t="s">
        <v>49</v>
      </c>
      <c r="B20" s="159">
        <f>ROUND(VALUE(SUBSTITUTE(実質収支比率等に係る経年分析!F$47,"▲","-")),2)</f>
        <v>43.25</v>
      </c>
      <c r="C20" s="159">
        <f>ROUND(VALUE(SUBSTITUTE(実質収支比率等に係る経年分析!G$47,"▲","-")),2)</f>
        <v>44.96</v>
      </c>
      <c r="D20" s="159">
        <f>ROUND(VALUE(SUBSTITUTE(実質収支比率等に係る経年分析!H$47,"▲","-")),2)</f>
        <v>41.26</v>
      </c>
      <c r="E20" s="159">
        <f>ROUND(VALUE(SUBSTITUTE(実質収支比率等に係る経年分析!I$47,"▲","-")),2)</f>
        <v>37.979999999999997</v>
      </c>
      <c r="F20" s="159">
        <f>ROUND(VALUE(SUBSTITUTE(実質収支比率等に係る経年分析!J$47,"▲","-")),2)</f>
        <v>36.630000000000003</v>
      </c>
    </row>
    <row r="21" spans="1:11">
      <c r="A21" s="159" t="s">
        <v>50</v>
      </c>
      <c r="B21" s="159">
        <f>IF(ISNUMBER(VALUE(SUBSTITUTE(実質収支比率等に係る経年分析!F$49,"▲","-"))),ROUND(VALUE(SUBSTITUTE(実質収支比率等に係る経年分析!F$49,"▲","-")),2),NA())</f>
        <v>14.09</v>
      </c>
      <c r="C21" s="159">
        <f>IF(ISNUMBER(VALUE(SUBSTITUTE(実質収支比率等に係る経年分析!G$49,"▲","-"))),ROUND(VALUE(SUBSTITUTE(実質収支比率等に係る経年分析!G$49,"▲","-")),2),NA())</f>
        <v>-0.79</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-5.04</v>
      </c>
      <c r="F21" s="159">
        <f>IF(ISNUMBER(VALUE(SUBSTITUTE(実質収支比率等に係る経年分析!J$49,"▲","-"))),ROUND(VALUE(SUBSTITUTE(実質収支比率等に係る経年分析!J$49,"▲","-")),2),NA())</f>
        <v>-1.2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0.28999999999999998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0.28000000000000003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0.27</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0.91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0.28000000000000003</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風力発電事業特別会計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4.5999999999999996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6.97</v>
      </c>
    </row>
    <row r="36" spans="1:16">
      <c r="A36" s="160" t="str">
        <f>IF(連結実質赤字比率に係る赤字・黒字の構成分析!C$34="",NA(),連結実質赤字比率に係る赤字・黒字の構成分析!C$34)</f>
        <v>工業用地取得造成事業特別会計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16.440000000000001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16.850000000000001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9.8800000000000008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381</v>
      </c>
      <c r="E42" s="161"/>
      <c r="F42" s="161"/>
      <c r="G42" s="161">
        <f>'実質公債費比率（分子）の構造'!L$52</f>
        <v>389</v>
      </c>
      <c r="H42" s="161"/>
      <c r="I42" s="161"/>
      <c r="J42" s="161">
        <f>'実質公債費比率（分子）の構造'!M$52</f>
        <v>390</v>
      </c>
      <c r="K42" s="161"/>
      <c r="L42" s="161"/>
      <c r="M42" s="161">
        <f>'実質公債費比率（分子）の構造'!N$52</f>
        <v>386</v>
      </c>
      <c r="N42" s="161"/>
      <c r="O42" s="161"/>
      <c r="P42" s="161">
        <f>'実質公債費比率（分子）の構造'!O$52</f>
        <v>370</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51</v>
      </c>
      <c r="C44" s="161"/>
      <c r="D44" s="161"/>
      <c r="E44" s="161">
        <f>'実質公債費比率（分子）の構造'!L$50</f>
        <v>49</v>
      </c>
      <c r="F44" s="161"/>
      <c r="G44" s="161"/>
      <c r="H44" s="161">
        <f>'実質公債費比率（分子）の構造'!M$50</f>
        <v>44</v>
      </c>
      <c r="I44" s="161"/>
      <c r="J44" s="161"/>
      <c r="K44" s="161">
        <f>'実質公債費比率（分子）の構造'!N$50</f>
        <v>36</v>
      </c>
      <c r="L44" s="161"/>
      <c r="M44" s="161"/>
      <c r="N44" s="161">
        <f>'実質公債費比率（分子）の構造'!O$50</f>
        <v>35</v>
      </c>
      <c r="O44" s="161"/>
      <c r="P44" s="161"/>
    </row>
    <row r="45" spans="1:16">
      <c r="A45" s="161" t="s">
        <v>60</v>
      </c>
      <c r="B45" s="161">
        <f>'実質公債費比率（分子）の構造'!K$49</f>
        <v>2</v>
      </c>
      <c r="C45" s="161"/>
      <c r="D45" s="161"/>
      <c r="E45" s="161">
        <f>'実質公債費比率（分子）の構造'!L$49</f>
        <v>2</v>
      </c>
      <c r="F45" s="161"/>
      <c r="G45" s="161"/>
      <c r="H45" s="161">
        <f>'実質公債費比率（分子）の構造'!M$49</f>
        <v>3</v>
      </c>
      <c r="I45" s="161"/>
      <c r="J45" s="161"/>
      <c r="K45" s="161">
        <f>'実質公債費比率（分子）の構造'!N$49</f>
        <v>3</v>
      </c>
      <c r="L45" s="161"/>
      <c r="M45" s="161"/>
      <c r="N45" s="161">
        <f>'実質公債費比率（分子）の構造'!O$49</f>
        <v>1</v>
      </c>
      <c r="O45" s="161"/>
      <c r="P45" s="161"/>
    </row>
    <row r="46" spans="1:16">
      <c r="A46" s="161" t="s">
        <v>61</v>
      </c>
      <c r="B46" s="161">
        <f>'実質公債費比率（分子）の構造'!K$48</f>
        <v>171</v>
      </c>
      <c r="C46" s="161"/>
      <c r="D46" s="161"/>
      <c r="E46" s="161">
        <f>'実質公債費比率（分子）の構造'!L$48</f>
        <v>154</v>
      </c>
      <c r="F46" s="161"/>
      <c r="G46" s="161"/>
      <c r="H46" s="161">
        <f>'実質公債費比率（分子）の構造'!M$48</f>
        <v>143</v>
      </c>
      <c r="I46" s="161"/>
      <c r="J46" s="161"/>
      <c r="K46" s="161">
        <f>'実質公債費比率（分子）の構造'!N$48</f>
        <v>142</v>
      </c>
      <c r="L46" s="161"/>
      <c r="M46" s="161"/>
      <c r="N46" s="161">
        <f>'実質公債費比率（分子）の構造'!O$48</f>
        <v>158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376</v>
      </c>
      <c r="C49" s="161"/>
      <c r="D49" s="161"/>
      <c r="E49" s="161">
        <f>'実質公債費比率（分子）の構造'!L$45</f>
        <v>392</v>
      </c>
      <c r="F49" s="161"/>
      <c r="G49" s="161"/>
      <c r="H49" s="161">
        <f>'実質公債費比率（分子）の構造'!M$45</f>
        <v>398</v>
      </c>
      <c r="I49" s="161"/>
      <c r="J49" s="161"/>
      <c r="K49" s="161">
        <f>'実質公債費比率（分子）の構造'!N$45</f>
        <v>396</v>
      </c>
      <c r="L49" s="161"/>
      <c r="M49" s="161"/>
      <c r="N49" s="161">
        <f>'実質公債費比率（分子）の構造'!O$45</f>
        <v>388</v>
      </c>
      <c r="O49" s="161"/>
      <c r="P49" s="161"/>
    </row>
    <row r="50" spans="1:16">
      <c r="A50" s="161" t="s">
        <v>65</v>
      </c>
      <c r="B50" s="161" t="e">
        <f>NA()</f>
        <v>#N/A</v>
      </c>
      <c r="C50" s="161">
        <f>IF(ISNUMBER('実質公債費比率（分子）の構造'!K$53),'実質公債費比率（分子）の構造'!K$53,NA())</f>
        <v>219</v>
      </c>
      <c r="D50" s="161" t="e">
        <f>NA()</f>
        <v>#N/A</v>
      </c>
      <c r="E50" s="161" t="e">
        <f>NA()</f>
        <v>#N/A</v>
      </c>
      <c r="F50" s="161">
        <f>IF(ISNUMBER('実質公債費比率（分子）の構造'!L$53),'実質公債費比率（分子）の構造'!L$53,NA())</f>
        <v>208</v>
      </c>
      <c r="G50" s="161" t="e">
        <f>NA()</f>
        <v>#N/A</v>
      </c>
      <c r="H50" s="161" t="e">
        <f>NA()</f>
        <v>#N/A</v>
      </c>
      <c r="I50" s="161">
        <f>IF(ISNUMBER('実質公債費比率（分子）の構造'!M$53),'実質公債費比率（分子）の構造'!M$53,NA())</f>
        <v>198</v>
      </c>
      <c r="J50" s="161" t="e">
        <f>NA()</f>
        <v>#N/A</v>
      </c>
      <c r="K50" s="161" t="e">
        <f>NA()</f>
        <v>#N/A</v>
      </c>
      <c r="L50" s="161">
        <f>IF(ISNUMBER('実質公債費比率（分子）の構造'!N$53),'実質公債費比率（分子）の構造'!N$53,NA())</f>
        <v>191</v>
      </c>
      <c r="M50" s="161" t="e">
        <f>NA()</f>
        <v>#N/A</v>
      </c>
      <c r="N50" s="161" t="e">
        <f>NA()</f>
        <v>#N/A</v>
      </c>
      <c r="O50" s="161">
        <f>IF(ISNUMBER('実質公債費比率（分子）の構造'!O$53),'実質公債費比率（分子）の構造'!O$53,NA())</f>
        <v>212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3832</v>
      </c>
      <c r="E56" s="160"/>
      <c r="F56" s="160"/>
      <c r="G56" s="160">
        <f>'将来負担比率（分子）の構造'!J$52</f>
        <v>3812</v>
      </c>
      <c r="H56" s="160"/>
      <c r="I56" s="160"/>
      <c r="J56" s="160">
        <f>'将来負担比率（分子）の構造'!K$52</f>
        <v>3837</v>
      </c>
      <c r="K56" s="160"/>
      <c r="L56" s="160"/>
      <c r="M56" s="160">
        <f>'将来負担比率（分子）の構造'!L$52</f>
        <v>3661</v>
      </c>
      <c r="N56" s="160"/>
      <c r="O56" s="160"/>
      <c r="P56" s="160">
        <f>'将来負担比率（分子）の構造'!M$52</f>
        <v>3483</v>
      </c>
    </row>
    <row r="57" spans="1:16">
      <c r="A57" s="160" t="s">
        <v>36</v>
      </c>
      <c r="B57" s="160"/>
      <c r="C57" s="160"/>
      <c r="D57" s="160" t="str">
        <f>'将来負担比率（分子）の構造'!I$51</f>
        <v>-</v>
      </c>
      <c r="E57" s="160"/>
      <c r="F57" s="160"/>
      <c r="G57" s="160" t="str">
        <f>'将来負担比率（分子）の構造'!J$51</f>
        <v>-</v>
      </c>
      <c r="H57" s="160"/>
      <c r="I57" s="160"/>
      <c r="J57" s="160">
        <f>'将来負担比率（分子）の構造'!K$51</f>
        <v>35</v>
      </c>
      <c r="K57" s="160"/>
      <c r="L57" s="160"/>
      <c r="M57" s="160">
        <f>'将来負担比率（分子）の構造'!L$51</f>
        <v>35</v>
      </c>
      <c r="N57" s="160"/>
      <c r="O57" s="160"/>
      <c r="P57" s="160">
        <f>'将来負担比率（分子）の構造'!M$51</f>
        <v>31</v>
      </c>
    </row>
    <row r="58" spans="1:16">
      <c r="A58" s="160" t="s">
        <v>35</v>
      </c>
      <c r="B58" s="160"/>
      <c r="C58" s="160"/>
      <c r="D58" s="160">
        <f>'将来負担比率（分子）の構造'!I$50</f>
        <v>2090</v>
      </c>
      <c r="E58" s="160"/>
      <c r="F58" s="160"/>
      <c r="G58" s="160">
        <f>'将来負担比率（分子）の構造'!J$50</f>
        <v>1866</v>
      </c>
      <c r="H58" s="160"/>
      <c r="I58" s="160"/>
      <c r="J58" s="160">
        <f>'将来負担比率（分子）の構造'!K$50</f>
        <v>1808</v>
      </c>
      <c r="K58" s="160"/>
      <c r="L58" s="160"/>
      <c r="M58" s="160">
        <f>'将来負担比率（分子）の構造'!L$50</f>
        <v>1839</v>
      </c>
      <c r="N58" s="160"/>
      <c r="O58" s="160"/>
      <c r="P58" s="160">
        <f>'将来負担比率（分子）の構造'!M$50</f>
        <v>1794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694</v>
      </c>
      <c r="C62" s="160"/>
      <c r="D62" s="160"/>
      <c r="E62" s="160">
        <f>'将来負担比率（分子）の構造'!J$45</f>
        <v>623</v>
      </c>
      <c r="F62" s="160"/>
      <c r="G62" s="160"/>
      <c r="H62" s="160">
        <f>'将来負担比率（分子）の構造'!K$45</f>
        <v>568</v>
      </c>
      <c r="I62" s="160"/>
      <c r="J62" s="160"/>
      <c r="K62" s="160">
        <f>'将来負担比率（分子）の構造'!L$45</f>
        <v>522</v>
      </c>
      <c r="L62" s="160"/>
      <c r="M62" s="160"/>
      <c r="N62" s="160">
        <f>'将来負担比率（分子）の構造'!M$45</f>
        <v>446</v>
      </c>
      <c r="O62" s="160"/>
      <c r="P62" s="160"/>
    </row>
    <row r="63" spans="1:16">
      <c r="A63" s="160" t="s">
        <v>28</v>
      </c>
      <c r="B63" s="160">
        <f>'将来負担比率（分子）の構造'!I$44</f>
        <v>43</v>
      </c>
      <c r="C63" s="160"/>
      <c r="D63" s="160"/>
      <c r="E63" s="160">
        <f>'将来負担比率（分子）の構造'!J$44</f>
        <v>41</v>
      </c>
      <c r="F63" s="160"/>
      <c r="G63" s="160"/>
      <c r="H63" s="160">
        <f>'将来負担比率（分子）の構造'!K$44</f>
        <v>44</v>
      </c>
      <c r="I63" s="160"/>
      <c r="J63" s="160"/>
      <c r="K63" s="160">
        <f>'将来負担比率（分子）の構造'!L$44</f>
        <v>63</v>
      </c>
      <c r="L63" s="160"/>
      <c r="M63" s="160"/>
      <c r="N63" s="160">
        <f>'将来負担比率（分子）の構造'!M$44</f>
        <v>76</v>
      </c>
      <c r="O63" s="160"/>
      <c r="P63" s="160"/>
    </row>
    <row r="64" spans="1:16">
      <c r="A64" s="160" t="s">
        <v>27</v>
      </c>
      <c r="B64" s="160">
        <f>'将来負担比率（分子）の構造'!I$43</f>
        <v>1525</v>
      </c>
      <c r="C64" s="160"/>
      <c r="D64" s="160"/>
      <c r="E64" s="160">
        <f>'将来負担比率（分子）の構造'!J$43</f>
        <v>1520</v>
      </c>
      <c r="F64" s="160"/>
      <c r="G64" s="160"/>
      <c r="H64" s="160">
        <f>'将来負担比率（分子）の構造'!K$43</f>
        <v>1338</v>
      </c>
      <c r="I64" s="160"/>
      <c r="J64" s="160"/>
      <c r="K64" s="160">
        <f>'将来負担比率（分子）の構造'!L$43</f>
        <v>1393</v>
      </c>
      <c r="L64" s="160"/>
      <c r="M64" s="160"/>
      <c r="N64" s="160">
        <f>'将来負担比率（分子）の構造'!M$43</f>
        <v>1322</v>
      </c>
      <c r="O64" s="160"/>
      <c r="P64" s="160"/>
    </row>
    <row r="65" spans="1:16">
      <c r="A65" s="160" t="s">
        <v>26</v>
      </c>
      <c r="B65" s="160">
        <f>'将来負担比率（分子）の構造'!I$42</f>
        <v>223</v>
      </c>
      <c r="C65" s="160"/>
      <c r="D65" s="160"/>
      <c r="E65" s="160">
        <f>'将来負担比率（分子）の構造'!J$42</f>
        <v>181</v>
      </c>
      <c r="F65" s="160"/>
      <c r="G65" s="160"/>
      <c r="H65" s="160">
        <f>'将来負担比率（分子）の構造'!K$42</f>
        <v>143</v>
      </c>
      <c r="I65" s="160"/>
      <c r="J65" s="160"/>
      <c r="K65" s="160">
        <f>'将来負担比率（分子）の構造'!L$42</f>
        <v>111</v>
      </c>
      <c r="L65" s="160"/>
      <c r="M65" s="160"/>
      <c r="N65" s="160">
        <f>'将来負担比率（分子）の構造'!M$42</f>
        <v>79</v>
      </c>
      <c r="O65" s="160"/>
      <c r="P65" s="160"/>
    </row>
    <row r="66" spans="1:16">
      <c r="A66" s="160" t="s">
        <v>25</v>
      </c>
      <c r="B66" s="160">
        <f>'将来負担比率（分子）の構造'!I$41</f>
        <v>3989</v>
      </c>
      <c r="C66" s="160"/>
      <c r="D66" s="160"/>
      <c r="E66" s="160">
        <f>'将来負担比率（分子）の構造'!J$41</f>
        <v>4001</v>
      </c>
      <c r="F66" s="160"/>
      <c r="G66" s="160"/>
      <c r="H66" s="160">
        <f>'将来負担比率（分子）の構造'!K$41</f>
        <v>4126</v>
      </c>
      <c r="I66" s="160"/>
      <c r="J66" s="160"/>
      <c r="K66" s="160">
        <f>'将来負担比率（分子）の構造'!L$41</f>
        <v>3925</v>
      </c>
      <c r="L66" s="160"/>
      <c r="M66" s="160"/>
      <c r="N66" s="160">
        <f>'将来負担比率（分子）の構造'!M$41</f>
        <v>3785</v>
      </c>
      <c r="O66" s="160"/>
      <c r="P66" s="160"/>
    </row>
    <row r="67" spans="1:16">
      <c r="A67" s="160" t="s">
        <v>69</v>
      </c>
      <c r="B67" s="160" t="e">
        <f>NA()</f>
        <v>#N/A</v>
      </c>
      <c r="C67" s="160">
        <f>IF(ISNUMBER('将来負担比率（分子）の構造'!I$53), IF('将来負担比率（分子）の構造'!I$53 &lt; 0, 0, '将来負担比率（分子）の構造'!I$53), NA())</f>
        <v>552</v>
      </c>
      <c r="D67" s="160" t="e">
        <f>NA()</f>
        <v>#N/A</v>
      </c>
      <c r="E67" s="160" t="e">
        <f>NA()</f>
        <v>#N/A</v>
      </c>
      <c r="F67" s="160">
        <f>IF(ISNUMBER('将来負担比率（分子）の構造'!J$53), IF('将来負担比率（分子）の構造'!J$53 &lt; 0, 0, '将来負担比率（分子）の構造'!J$53), NA())</f>
        <v>688</v>
      </c>
      <c r="G67" s="160" t="e">
        <f>NA()</f>
        <v>#N/A</v>
      </c>
      <c r="H67" s="160" t="e">
        <f>NA()</f>
        <v>#N/A</v>
      </c>
      <c r="I67" s="160">
        <f>IF(ISNUMBER('将来負担比率（分子）の構造'!K$53), IF('将来負担比率（分子）の構造'!K$53 &lt; 0, 0, '将来負担比率（分子）の構造'!K$53), NA())</f>
        <v>539</v>
      </c>
      <c r="J67" s="160" t="e">
        <f>NA()</f>
        <v>#N/A</v>
      </c>
      <c r="K67" s="160" t="e">
        <f>NA()</f>
        <v>#N/A</v>
      </c>
      <c r="L67" s="160">
        <f>IF(ISNUMBER('将来負担比率（分子）の構造'!L$53), IF('将来負担比率（分子）の構造'!L$53 &lt; 0, 0, '将来負担比率（分子）の構造'!L$53), NA())</f>
        <v>478</v>
      </c>
      <c r="M67" s="160" t="e">
        <f>NA()</f>
        <v>#N/A</v>
      </c>
      <c r="N67" s="160" t="e">
        <f>NA()</f>
        <v>#N/A</v>
      </c>
      <c r="O67" s="160">
        <f>IF(ISNUMBER('将来負担比率（分子）の構造'!M$53), IF('将来負担比率（分子）の構造'!M$53 &lt; 0, 0, '将来負担比率（分子）の構造'!M$53), NA())</f>
        <v>401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1141</v>
      </c>
      <c r="C72" s="164">
        <f>基金残高に係る経年分析!G55</f>
        <v>1031</v>
      </c>
      <c r="D72" s="164">
        <f>基金残高に係る経年分析!H55</f>
        <v>968</v>
      </c>
    </row>
    <row r="73" spans="1:16">
      <c r="A73" s="163" t="s">
        <v>72</v>
      </c>
      <c r="B73" s="164">
        <f>基金残高に係る経年分析!F56</f>
        <v>41</v>
      </c>
      <c r="C73" s="164">
        <f>基金残高に係る経年分析!G56</f>
        <v>41</v>
      </c>
      <c r="D73" s="164">
        <f>基金残高に係る経年分析!H56</f>
        <v>41</v>
      </c>
    </row>
    <row r="74" spans="1:16">
      <c r="A74" s="163" t="s">
        <v>73</v>
      </c>
      <c r="B74" s="164">
        <f>基金残高に係る経年分析!F57</f>
        <v>255</v>
      </c>
      <c r="C74" s="164">
        <f>基金残高に係る経年分析!G57</f>
        <v>322</v>
      </c>
      <c r="D74" s="164">
        <f>基金残高に係る経年分析!H57</f>
        <v>346</v>
      </c>
    </row>
  </sheetData>
  <sheetProtection algorithmName="SHA-512" hashValue="5+DvhJ+9bRO00aunr1IHyjki0FDpO0FqwMNTKVJQzqhqHQgNcO6xPzJoaus4k279QF6h2VjykieXovkq/4wV2Q==" saltValue="zrAw03Wsm4BxhXoX2Gar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759127</v>
      </c>
      <c r="S5" s="611"/>
      <c r="T5" s="611"/>
      <c r="U5" s="611"/>
      <c r="V5" s="611"/>
      <c r="W5" s="611"/>
      <c r="X5" s="611"/>
      <c r="Y5" s="612"/>
      <c r="Z5" s="613">
        <v>14.6</v>
      </c>
      <c r="AA5" s="613"/>
      <c r="AB5" s="613"/>
      <c r="AC5" s="613"/>
      <c r="AD5" s="614">
        <v>759127</v>
      </c>
      <c r="AE5" s="614"/>
      <c r="AF5" s="614"/>
      <c r="AG5" s="614"/>
      <c r="AH5" s="614"/>
      <c r="AI5" s="614"/>
      <c r="AJ5" s="614"/>
      <c r="AK5" s="614"/>
      <c r="AL5" s="615">
        <v>29.6</v>
      </c>
      <c r="AM5" s="616"/>
      <c r="AN5" s="616"/>
      <c r="AO5" s="617"/>
      <c r="AP5" s="607" t="s">
        <v>219</v>
      </c>
      <c r="AQ5" s="608"/>
      <c r="AR5" s="608"/>
      <c r="AS5" s="608"/>
      <c r="AT5" s="608"/>
      <c r="AU5" s="608"/>
      <c r="AV5" s="608"/>
      <c r="AW5" s="608"/>
      <c r="AX5" s="608"/>
      <c r="AY5" s="608"/>
      <c r="AZ5" s="608"/>
      <c r="BA5" s="608"/>
      <c r="BB5" s="608"/>
      <c r="BC5" s="608"/>
      <c r="BD5" s="608"/>
      <c r="BE5" s="608"/>
      <c r="BF5" s="609"/>
      <c r="BG5" s="621">
        <v>752699</v>
      </c>
      <c r="BH5" s="622"/>
      <c r="BI5" s="622"/>
      <c r="BJ5" s="622"/>
      <c r="BK5" s="622"/>
      <c r="BL5" s="622"/>
      <c r="BM5" s="622"/>
      <c r="BN5" s="623"/>
      <c r="BO5" s="624">
        <v>99.2</v>
      </c>
      <c r="BP5" s="624"/>
      <c r="BQ5" s="624"/>
      <c r="BR5" s="624"/>
      <c r="BS5" s="625" t="s">
        <v>167</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83304</v>
      </c>
      <c r="S6" s="622"/>
      <c r="T6" s="622"/>
      <c r="U6" s="622"/>
      <c r="V6" s="622"/>
      <c r="W6" s="622"/>
      <c r="X6" s="622"/>
      <c r="Y6" s="623"/>
      <c r="Z6" s="624">
        <v>1.6</v>
      </c>
      <c r="AA6" s="624"/>
      <c r="AB6" s="624"/>
      <c r="AC6" s="624"/>
      <c r="AD6" s="625">
        <v>83304</v>
      </c>
      <c r="AE6" s="625"/>
      <c r="AF6" s="625"/>
      <c r="AG6" s="625"/>
      <c r="AH6" s="625"/>
      <c r="AI6" s="625"/>
      <c r="AJ6" s="625"/>
      <c r="AK6" s="625"/>
      <c r="AL6" s="626">
        <v>3.2</v>
      </c>
      <c r="AM6" s="627"/>
      <c r="AN6" s="627"/>
      <c r="AO6" s="628"/>
      <c r="AP6" s="618" t="s">
        <v>224</v>
      </c>
      <c r="AQ6" s="619"/>
      <c r="AR6" s="619"/>
      <c r="AS6" s="619"/>
      <c r="AT6" s="619"/>
      <c r="AU6" s="619"/>
      <c r="AV6" s="619"/>
      <c r="AW6" s="619"/>
      <c r="AX6" s="619"/>
      <c r="AY6" s="619"/>
      <c r="AZ6" s="619"/>
      <c r="BA6" s="619"/>
      <c r="BB6" s="619"/>
      <c r="BC6" s="619"/>
      <c r="BD6" s="619"/>
      <c r="BE6" s="619"/>
      <c r="BF6" s="620"/>
      <c r="BG6" s="621">
        <v>752699</v>
      </c>
      <c r="BH6" s="622"/>
      <c r="BI6" s="622"/>
      <c r="BJ6" s="622"/>
      <c r="BK6" s="622"/>
      <c r="BL6" s="622"/>
      <c r="BM6" s="622"/>
      <c r="BN6" s="623"/>
      <c r="BO6" s="624">
        <v>99.2</v>
      </c>
      <c r="BP6" s="624"/>
      <c r="BQ6" s="624"/>
      <c r="BR6" s="624"/>
      <c r="BS6" s="625" t="s">
        <v>225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71454</v>
      </c>
      <c r="CS6" s="622"/>
      <c r="CT6" s="622"/>
      <c r="CU6" s="622"/>
      <c r="CV6" s="622"/>
      <c r="CW6" s="622"/>
      <c r="CX6" s="622"/>
      <c r="CY6" s="623"/>
      <c r="CZ6" s="615">
        <v>1.5</v>
      </c>
      <c r="DA6" s="616"/>
      <c r="DB6" s="616"/>
      <c r="DC6" s="635"/>
      <c r="DD6" s="630" t="s">
        <v>167</v>
      </c>
      <c r="DE6" s="622"/>
      <c r="DF6" s="622"/>
      <c r="DG6" s="622"/>
      <c r="DH6" s="622"/>
      <c r="DI6" s="622"/>
      <c r="DJ6" s="622"/>
      <c r="DK6" s="622"/>
      <c r="DL6" s="622"/>
      <c r="DM6" s="622"/>
      <c r="DN6" s="622"/>
      <c r="DO6" s="622"/>
      <c r="DP6" s="623"/>
      <c r="DQ6" s="630">
        <v>71454</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781</v>
      </c>
      <c r="S7" s="622"/>
      <c r="T7" s="622"/>
      <c r="U7" s="622"/>
      <c r="V7" s="622"/>
      <c r="W7" s="622"/>
      <c r="X7" s="622"/>
      <c r="Y7" s="623"/>
      <c r="Z7" s="624">
        <v>0</v>
      </c>
      <c r="AA7" s="624"/>
      <c r="AB7" s="624"/>
      <c r="AC7" s="624"/>
      <c r="AD7" s="625">
        <v>781</v>
      </c>
      <c r="AE7" s="625"/>
      <c r="AF7" s="625"/>
      <c r="AG7" s="625"/>
      <c r="AH7" s="625"/>
      <c r="AI7" s="625"/>
      <c r="AJ7" s="625"/>
      <c r="AK7" s="625"/>
      <c r="AL7" s="626">
        <v>0</v>
      </c>
      <c r="AM7" s="627"/>
      <c r="AN7" s="627"/>
      <c r="AO7" s="628"/>
      <c r="AP7" s="618" t="s">
        <v>228</v>
      </c>
      <c r="AQ7" s="619"/>
      <c r="AR7" s="619"/>
      <c r="AS7" s="619"/>
      <c r="AT7" s="619"/>
      <c r="AU7" s="619"/>
      <c r="AV7" s="619"/>
      <c r="AW7" s="619"/>
      <c r="AX7" s="619"/>
      <c r="AY7" s="619"/>
      <c r="AZ7" s="619"/>
      <c r="BA7" s="619"/>
      <c r="BB7" s="619"/>
      <c r="BC7" s="619"/>
      <c r="BD7" s="619"/>
      <c r="BE7" s="619"/>
      <c r="BF7" s="620"/>
      <c r="BG7" s="621">
        <v>248019</v>
      </c>
      <c r="BH7" s="622"/>
      <c r="BI7" s="622"/>
      <c r="BJ7" s="622"/>
      <c r="BK7" s="622"/>
      <c r="BL7" s="622"/>
      <c r="BM7" s="622"/>
      <c r="BN7" s="623"/>
      <c r="BO7" s="624">
        <v>32.700000000000003</v>
      </c>
      <c r="BP7" s="624"/>
      <c r="BQ7" s="624"/>
      <c r="BR7" s="624"/>
      <c r="BS7" s="625" t="s">
        <v>167</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927527</v>
      </c>
      <c r="CS7" s="622"/>
      <c r="CT7" s="622"/>
      <c r="CU7" s="622"/>
      <c r="CV7" s="622"/>
      <c r="CW7" s="622"/>
      <c r="CX7" s="622"/>
      <c r="CY7" s="623"/>
      <c r="CZ7" s="624">
        <v>19</v>
      </c>
      <c r="DA7" s="624"/>
      <c r="DB7" s="624"/>
      <c r="DC7" s="624"/>
      <c r="DD7" s="630">
        <v>28619</v>
      </c>
      <c r="DE7" s="622"/>
      <c r="DF7" s="622"/>
      <c r="DG7" s="622"/>
      <c r="DH7" s="622"/>
      <c r="DI7" s="622"/>
      <c r="DJ7" s="622"/>
      <c r="DK7" s="622"/>
      <c r="DL7" s="622"/>
      <c r="DM7" s="622"/>
      <c r="DN7" s="622"/>
      <c r="DO7" s="622"/>
      <c r="DP7" s="623"/>
      <c r="DQ7" s="630">
        <v>823238</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1675</v>
      </c>
      <c r="S8" s="622"/>
      <c r="T8" s="622"/>
      <c r="U8" s="622"/>
      <c r="V8" s="622"/>
      <c r="W8" s="622"/>
      <c r="X8" s="622"/>
      <c r="Y8" s="623"/>
      <c r="Z8" s="624">
        <v>0</v>
      </c>
      <c r="AA8" s="624"/>
      <c r="AB8" s="624"/>
      <c r="AC8" s="624"/>
      <c r="AD8" s="625">
        <v>1675</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12055</v>
      </c>
      <c r="BH8" s="622"/>
      <c r="BI8" s="622"/>
      <c r="BJ8" s="622"/>
      <c r="BK8" s="622"/>
      <c r="BL8" s="622"/>
      <c r="BM8" s="622"/>
      <c r="BN8" s="623"/>
      <c r="BO8" s="624">
        <v>1.6</v>
      </c>
      <c r="BP8" s="624"/>
      <c r="BQ8" s="624"/>
      <c r="BR8" s="624"/>
      <c r="BS8" s="630" t="s">
        <v>232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1069983</v>
      </c>
      <c r="CS8" s="622"/>
      <c r="CT8" s="622"/>
      <c r="CU8" s="622"/>
      <c r="CV8" s="622"/>
      <c r="CW8" s="622"/>
      <c r="CX8" s="622"/>
      <c r="CY8" s="623"/>
      <c r="CZ8" s="624">
        <v>21.9</v>
      </c>
      <c r="DA8" s="624"/>
      <c r="DB8" s="624"/>
      <c r="DC8" s="624"/>
      <c r="DD8" s="630">
        <v>345943</v>
      </c>
      <c r="DE8" s="622"/>
      <c r="DF8" s="622"/>
      <c r="DG8" s="622"/>
      <c r="DH8" s="622"/>
      <c r="DI8" s="622"/>
      <c r="DJ8" s="622"/>
      <c r="DK8" s="622"/>
      <c r="DL8" s="622"/>
      <c r="DM8" s="622"/>
      <c r="DN8" s="622"/>
      <c r="DO8" s="622"/>
      <c r="DP8" s="623"/>
      <c r="DQ8" s="630">
        <v>454882</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1590</v>
      </c>
      <c r="S9" s="622"/>
      <c r="T9" s="622"/>
      <c r="U9" s="622"/>
      <c r="V9" s="622"/>
      <c r="W9" s="622"/>
      <c r="X9" s="622"/>
      <c r="Y9" s="623"/>
      <c r="Z9" s="624">
        <v>0</v>
      </c>
      <c r="AA9" s="624"/>
      <c r="AB9" s="624"/>
      <c r="AC9" s="624"/>
      <c r="AD9" s="625">
        <v>1590</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201558</v>
      </c>
      <c r="BH9" s="622"/>
      <c r="BI9" s="622"/>
      <c r="BJ9" s="622"/>
      <c r="BK9" s="622"/>
      <c r="BL9" s="622"/>
      <c r="BM9" s="622"/>
      <c r="BN9" s="623"/>
      <c r="BO9" s="624">
        <v>26.6</v>
      </c>
      <c r="BP9" s="624"/>
      <c r="BQ9" s="624"/>
      <c r="BR9" s="624"/>
      <c r="BS9" s="630" t="s">
        <v>167</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267205</v>
      </c>
      <c r="CS9" s="622"/>
      <c r="CT9" s="622"/>
      <c r="CU9" s="622"/>
      <c r="CV9" s="622"/>
      <c r="CW9" s="622"/>
      <c r="CX9" s="622"/>
      <c r="CY9" s="623"/>
      <c r="CZ9" s="624">
        <v>5.5</v>
      </c>
      <c r="DA9" s="624"/>
      <c r="DB9" s="624"/>
      <c r="DC9" s="624"/>
      <c r="DD9" s="630">
        <v>4429</v>
      </c>
      <c r="DE9" s="622"/>
      <c r="DF9" s="622"/>
      <c r="DG9" s="622"/>
      <c r="DH9" s="622"/>
      <c r="DI9" s="622"/>
      <c r="DJ9" s="622"/>
      <c r="DK9" s="622"/>
      <c r="DL9" s="622"/>
      <c r="DM9" s="622"/>
      <c r="DN9" s="622"/>
      <c r="DO9" s="622"/>
      <c r="DP9" s="623"/>
      <c r="DQ9" s="630">
        <v>258663</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167</v>
      </c>
      <c r="S10" s="622"/>
      <c r="T10" s="622"/>
      <c r="U10" s="622"/>
      <c r="V10" s="622"/>
      <c r="W10" s="622"/>
      <c r="X10" s="622"/>
      <c r="Y10" s="623"/>
      <c r="Z10" s="624" t="s">
        <v>232</v>
      </c>
      <c r="AA10" s="624"/>
      <c r="AB10" s="624"/>
      <c r="AC10" s="624"/>
      <c r="AD10" s="625" t="s">
        <v>232</v>
      </c>
      <c r="AE10" s="625"/>
      <c r="AF10" s="625"/>
      <c r="AG10" s="625"/>
      <c r="AH10" s="625"/>
      <c r="AI10" s="625"/>
      <c r="AJ10" s="625"/>
      <c r="AK10" s="625"/>
      <c r="AL10" s="626" t="s">
        <v>232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15140</v>
      </c>
      <c r="BH10" s="622"/>
      <c r="BI10" s="622"/>
      <c r="BJ10" s="622"/>
      <c r="BK10" s="622"/>
      <c r="BL10" s="622"/>
      <c r="BM10" s="622"/>
      <c r="BN10" s="623"/>
      <c r="BO10" s="624">
        <v>2</v>
      </c>
      <c r="BP10" s="624"/>
      <c r="BQ10" s="624"/>
      <c r="BR10" s="624"/>
      <c r="BS10" s="630" t="s">
        <v>232</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7505</v>
      </c>
      <c r="CS10" s="622"/>
      <c r="CT10" s="622"/>
      <c r="CU10" s="622"/>
      <c r="CV10" s="622"/>
      <c r="CW10" s="622"/>
      <c r="CX10" s="622"/>
      <c r="CY10" s="623"/>
      <c r="CZ10" s="624">
        <v>0.2</v>
      </c>
      <c r="DA10" s="624"/>
      <c r="DB10" s="624"/>
      <c r="DC10" s="624"/>
      <c r="DD10" s="630" t="s">
        <v>232</v>
      </c>
      <c r="DE10" s="622"/>
      <c r="DF10" s="622"/>
      <c r="DG10" s="622"/>
      <c r="DH10" s="622"/>
      <c r="DI10" s="622"/>
      <c r="DJ10" s="622"/>
      <c r="DK10" s="622"/>
      <c r="DL10" s="622"/>
      <c r="DM10" s="622"/>
      <c r="DN10" s="622"/>
      <c r="DO10" s="622"/>
      <c r="DP10" s="623"/>
      <c r="DQ10" s="630">
        <v>2772</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167</v>
      </c>
      <c r="S11" s="622"/>
      <c r="T11" s="622"/>
      <c r="U11" s="622"/>
      <c r="V11" s="622"/>
      <c r="W11" s="622"/>
      <c r="X11" s="622"/>
      <c r="Y11" s="623"/>
      <c r="Z11" s="624" t="s">
        <v>232</v>
      </c>
      <c r="AA11" s="624"/>
      <c r="AB11" s="624"/>
      <c r="AC11" s="624"/>
      <c r="AD11" s="625" t="s">
        <v>225</v>
      </c>
      <c r="AE11" s="625"/>
      <c r="AF11" s="625"/>
      <c r="AG11" s="625"/>
      <c r="AH11" s="625"/>
      <c r="AI11" s="625"/>
      <c r="AJ11" s="625"/>
      <c r="AK11" s="625"/>
      <c r="AL11" s="626" t="s">
        <v>232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19266</v>
      </c>
      <c r="BH11" s="622"/>
      <c r="BI11" s="622"/>
      <c r="BJ11" s="622"/>
      <c r="BK11" s="622"/>
      <c r="BL11" s="622"/>
      <c r="BM11" s="622"/>
      <c r="BN11" s="623"/>
      <c r="BO11" s="624">
        <v>2.5</v>
      </c>
      <c r="BP11" s="624"/>
      <c r="BQ11" s="624"/>
      <c r="BR11" s="624"/>
      <c r="BS11" s="630" t="s">
        <v>167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1049209</v>
      </c>
      <c r="CS11" s="622"/>
      <c r="CT11" s="622"/>
      <c r="CU11" s="622"/>
      <c r="CV11" s="622"/>
      <c r="CW11" s="622"/>
      <c r="CX11" s="622"/>
      <c r="CY11" s="623"/>
      <c r="CZ11" s="624">
        <v>21.5</v>
      </c>
      <c r="DA11" s="624"/>
      <c r="DB11" s="624"/>
      <c r="DC11" s="624"/>
      <c r="DD11" s="630">
        <v>562019</v>
      </c>
      <c r="DE11" s="622"/>
      <c r="DF11" s="622"/>
      <c r="DG11" s="622"/>
      <c r="DH11" s="622"/>
      <c r="DI11" s="622"/>
      <c r="DJ11" s="622"/>
      <c r="DK11" s="622"/>
      <c r="DL11" s="622"/>
      <c r="DM11" s="622"/>
      <c r="DN11" s="622"/>
      <c r="DO11" s="622"/>
      <c r="DP11" s="623"/>
      <c r="DQ11" s="630">
        <v>421405</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95737</v>
      </c>
      <c r="S12" s="622"/>
      <c r="T12" s="622"/>
      <c r="U12" s="622"/>
      <c r="V12" s="622"/>
      <c r="W12" s="622"/>
      <c r="X12" s="622"/>
      <c r="Y12" s="623"/>
      <c r="Z12" s="624">
        <v>1.8</v>
      </c>
      <c r="AA12" s="624"/>
      <c r="AB12" s="624"/>
      <c r="AC12" s="624"/>
      <c r="AD12" s="625">
        <v>95737</v>
      </c>
      <c r="AE12" s="625"/>
      <c r="AF12" s="625"/>
      <c r="AG12" s="625"/>
      <c r="AH12" s="625"/>
      <c r="AI12" s="625"/>
      <c r="AJ12" s="625"/>
      <c r="AK12" s="625"/>
      <c r="AL12" s="626">
        <v>3.7</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445399</v>
      </c>
      <c r="BH12" s="622"/>
      <c r="BI12" s="622"/>
      <c r="BJ12" s="622"/>
      <c r="BK12" s="622"/>
      <c r="BL12" s="622"/>
      <c r="BM12" s="622"/>
      <c r="BN12" s="623"/>
      <c r="BO12" s="624">
        <v>58.7</v>
      </c>
      <c r="BP12" s="624"/>
      <c r="BQ12" s="624"/>
      <c r="BR12" s="624"/>
      <c r="BS12" s="630" t="s">
        <v>167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37566</v>
      </c>
      <c r="CS12" s="622"/>
      <c r="CT12" s="622"/>
      <c r="CU12" s="622"/>
      <c r="CV12" s="622"/>
      <c r="CW12" s="622"/>
      <c r="CX12" s="622"/>
      <c r="CY12" s="623"/>
      <c r="CZ12" s="624">
        <v>0.8</v>
      </c>
      <c r="DA12" s="624"/>
      <c r="DB12" s="624"/>
      <c r="DC12" s="624"/>
      <c r="DD12" s="630" t="s">
        <v>232</v>
      </c>
      <c r="DE12" s="622"/>
      <c r="DF12" s="622"/>
      <c r="DG12" s="622"/>
      <c r="DH12" s="622"/>
      <c r="DI12" s="622"/>
      <c r="DJ12" s="622"/>
      <c r="DK12" s="622"/>
      <c r="DL12" s="622"/>
      <c r="DM12" s="622"/>
      <c r="DN12" s="622"/>
      <c r="DO12" s="622"/>
      <c r="DP12" s="623"/>
      <c r="DQ12" s="630">
        <v>35369</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11647</v>
      </c>
      <c r="S13" s="622"/>
      <c r="T13" s="622"/>
      <c r="U13" s="622"/>
      <c r="V13" s="622"/>
      <c r="W13" s="622"/>
      <c r="X13" s="622"/>
      <c r="Y13" s="623"/>
      <c r="Z13" s="624">
        <v>0.2</v>
      </c>
      <c r="AA13" s="624"/>
      <c r="AB13" s="624"/>
      <c r="AC13" s="624"/>
      <c r="AD13" s="625">
        <v>11647</v>
      </c>
      <c r="AE13" s="625"/>
      <c r="AF13" s="625"/>
      <c r="AG13" s="625"/>
      <c r="AH13" s="625"/>
      <c r="AI13" s="625"/>
      <c r="AJ13" s="625"/>
      <c r="AK13" s="625"/>
      <c r="AL13" s="626">
        <v>0.5</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429090</v>
      </c>
      <c r="BH13" s="622"/>
      <c r="BI13" s="622"/>
      <c r="BJ13" s="622"/>
      <c r="BK13" s="622"/>
      <c r="BL13" s="622"/>
      <c r="BM13" s="622"/>
      <c r="BN13" s="623"/>
      <c r="BO13" s="624">
        <v>56.5</v>
      </c>
      <c r="BP13" s="624"/>
      <c r="BQ13" s="624"/>
      <c r="BR13" s="624"/>
      <c r="BS13" s="630" t="s">
        <v>167</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463775</v>
      </c>
      <c r="CS13" s="622"/>
      <c r="CT13" s="622"/>
      <c r="CU13" s="622"/>
      <c r="CV13" s="622"/>
      <c r="CW13" s="622"/>
      <c r="CX13" s="622"/>
      <c r="CY13" s="623"/>
      <c r="CZ13" s="624">
        <v>9.5</v>
      </c>
      <c r="DA13" s="624"/>
      <c r="DB13" s="624"/>
      <c r="DC13" s="624"/>
      <c r="DD13" s="630">
        <v>351439</v>
      </c>
      <c r="DE13" s="622"/>
      <c r="DF13" s="622"/>
      <c r="DG13" s="622"/>
      <c r="DH13" s="622"/>
      <c r="DI13" s="622"/>
      <c r="DJ13" s="622"/>
      <c r="DK13" s="622"/>
      <c r="DL13" s="622"/>
      <c r="DM13" s="622"/>
      <c r="DN13" s="622"/>
      <c r="DO13" s="622"/>
      <c r="DP13" s="623"/>
      <c r="DQ13" s="630">
        <v>308661</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167</v>
      </c>
      <c r="AA14" s="624"/>
      <c r="AB14" s="624"/>
      <c r="AC14" s="624"/>
      <c r="AD14" s="625" t="s">
        <v>167</v>
      </c>
      <c r="AE14" s="625"/>
      <c r="AF14" s="625"/>
      <c r="AG14" s="625"/>
      <c r="AH14" s="625"/>
      <c r="AI14" s="625"/>
      <c r="AJ14" s="625"/>
      <c r="AK14" s="625"/>
      <c r="AL14" s="626" t="s">
        <v>167</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19712</v>
      </c>
      <c r="BH14" s="622"/>
      <c r="BI14" s="622"/>
      <c r="BJ14" s="622"/>
      <c r="BK14" s="622"/>
      <c r="BL14" s="622"/>
      <c r="BM14" s="622"/>
      <c r="BN14" s="623"/>
      <c r="BO14" s="624">
        <v>2.6</v>
      </c>
      <c r="BP14" s="624"/>
      <c r="BQ14" s="624"/>
      <c r="BR14" s="624"/>
      <c r="BS14" s="630" t="s">
        <v>167</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186446</v>
      </c>
      <c r="CS14" s="622"/>
      <c r="CT14" s="622"/>
      <c r="CU14" s="622"/>
      <c r="CV14" s="622"/>
      <c r="CW14" s="622"/>
      <c r="CX14" s="622"/>
      <c r="CY14" s="623"/>
      <c r="CZ14" s="624">
        <v>3.8</v>
      </c>
      <c r="DA14" s="624"/>
      <c r="DB14" s="624"/>
      <c r="DC14" s="624"/>
      <c r="DD14" s="630">
        <v>25811</v>
      </c>
      <c r="DE14" s="622"/>
      <c r="DF14" s="622"/>
      <c r="DG14" s="622"/>
      <c r="DH14" s="622"/>
      <c r="DI14" s="622"/>
      <c r="DJ14" s="622"/>
      <c r="DK14" s="622"/>
      <c r="DL14" s="622"/>
      <c r="DM14" s="622"/>
      <c r="DN14" s="622"/>
      <c r="DO14" s="622"/>
      <c r="DP14" s="623"/>
      <c r="DQ14" s="630">
        <v>176546</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19878</v>
      </c>
      <c r="S15" s="622"/>
      <c r="T15" s="622"/>
      <c r="U15" s="622"/>
      <c r="V15" s="622"/>
      <c r="W15" s="622"/>
      <c r="X15" s="622"/>
      <c r="Y15" s="623"/>
      <c r="Z15" s="624">
        <v>0.4</v>
      </c>
      <c r="AA15" s="624"/>
      <c r="AB15" s="624"/>
      <c r="AC15" s="624"/>
      <c r="AD15" s="625">
        <v>19878</v>
      </c>
      <c r="AE15" s="625"/>
      <c r="AF15" s="625"/>
      <c r="AG15" s="625"/>
      <c r="AH15" s="625"/>
      <c r="AI15" s="625"/>
      <c r="AJ15" s="625"/>
      <c r="AK15" s="625"/>
      <c r="AL15" s="626">
        <v>0.8</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39569</v>
      </c>
      <c r="BH15" s="622"/>
      <c r="BI15" s="622"/>
      <c r="BJ15" s="622"/>
      <c r="BK15" s="622"/>
      <c r="BL15" s="622"/>
      <c r="BM15" s="622"/>
      <c r="BN15" s="623"/>
      <c r="BO15" s="624">
        <v>5.2</v>
      </c>
      <c r="BP15" s="624"/>
      <c r="BQ15" s="624"/>
      <c r="BR15" s="624"/>
      <c r="BS15" s="630" t="s">
        <v>232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414738</v>
      </c>
      <c r="CS15" s="622"/>
      <c r="CT15" s="622"/>
      <c r="CU15" s="622"/>
      <c r="CV15" s="622"/>
      <c r="CW15" s="622"/>
      <c r="CX15" s="622"/>
      <c r="CY15" s="623"/>
      <c r="CZ15" s="624">
        <v>8.5</v>
      </c>
      <c r="DA15" s="624"/>
      <c r="DB15" s="624"/>
      <c r="DC15" s="624"/>
      <c r="DD15" s="630">
        <v>18931</v>
      </c>
      <c r="DE15" s="622"/>
      <c r="DF15" s="622"/>
      <c r="DG15" s="622"/>
      <c r="DH15" s="622"/>
      <c r="DI15" s="622"/>
      <c r="DJ15" s="622"/>
      <c r="DK15" s="622"/>
      <c r="DL15" s="622"/>
      <c r="DM15" s="622"/>
      <c r="DN15" s="622"/>
      <c r="DO15" s="622"/>
      <c r="DP15" s="623"/>
      <c r="DQ15" s="630">
        <v>388304</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167</v>
      </c>
      <c r="AA16" s="624"/>
      <c r="AB16" s="624"/>
      <c r="AC16" s="624"/>
      <c r="AD16" s="625" t="s">
        <v>232</v>
      </c>
      <c r="AE16" s="625"/>
      <c r="AF16" s="625"/>
      <c r="AG16" s="625"/>
      <c r="AH16" s="625"/>
      <c r="AI16" s="625"/>
      <c r="AJ16" s="625"/>
      <c r="AK16" s="625"/>
      <c r="AL16" s="626" t="s">
        <v>232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167</v>
      </c>
      <c r="BH16" s="622"/>
      <c r="BI16" s="622"/>
      <c r="BJ16" s="622"/>
      <c r="BK16" s="622"/>
      <c r="BL16" s="622"/>
      <c r="BM16" s="622"/>
      <c r="BN16" s="623"/>
      <c r="BO16" s="624" t="s">
        <v>167</v>
      </c>
      <c r="BP16" s="624"/>
      <c r="BQ16" s="624"/>
      <c r="BR16" s="624"/>
      <c r="BS16" s="630" t="s">
        <v>232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477</v>
      </c>
      <c r="CS16" s="622"/>
      <c r="CT16" s="622"/>
      <c r="CU16" s="622"/>
      <c r="CV16" s="622"/>
      <c r="CW16" s="622"/>
      <c r="CX16" s="622"/>
      <c r="CY16" s="623"/>
      <c r="CZ16" s="624">
        <v>0</v>
      </c>
      <c r="DA16" s="624"/>
      <c r="DB16" s="624"/>
      <c r="DC16" s="624"/>
      <c r="DD16" s="630" t="s">
        <v>225</v>
      </c>
      <c r="DE16" s="622"/>
      <c r="DF16" s="622"/>
      <c r="DG16" s="622"/>
      <c r="DH16" s="622"/>
      <c r="DI16" s="622"/>
      <c r="DJ16" s="622"/>
      <c r="DK16" s="622"/>
      <c r="DL16" s="622"/>
      <c r="DM16" s="622"/>
      <c r="DN16" s="622"/>
      <c r="DO16" s="622"/>
      <c r="DP16" s="623"/>
      <c r="DQ16" s="630">
        <v>477</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1777</v>
      </c>
      <c r="S17" s="622"/>
      <c r="T17" s="622"/>
      <c r="U17" s="622"/>
      <c r="V17" s="622"/>
      <c r="W17" s="622"/>
      <c r="X17" s="622"/>
      <c r="Y17" s="623"/>
      <c r="Z17" s="624">
        <v>0</v>
      </c>
      <c r="AA17" s="624"/>
      <c r="AB17" s="624"/>
      <c r="AC17" s="624"/>
      <c r="AD17" s="625">
        <v>1777</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167</v>
      </c>
      <c r="BH17" s="622"/>
      <c r="BI17" s="622"/>
      <c r="BJ17" s="622"/>
      <c r="BK17" s="622"/>
      <c r="BL17" s="622"/>
      <c r="BM17" s="622"/>
      <c r="BN17" s="623"/>
      <c r="BO17" s="624" t="s">
        <v>232</v>
      </c>
      <c r="BP17" s="624"/>
      <c r="BQ17" s="624"/>
      <c r="BR17" s="624"/>
      <c r="BS17" s="630" t="s">
        <v>232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388364</v>
      </c>
      <c r="CS17" s="622"/>
      <c r="CT17" s="622"/>
      <c r="CU17" s="622"/>
      <c r="CV17" s="622"/>
      <c r="CW17" s="622"/>
      <c r="CX17" s="622"/>
      <c r="CY17" s="623"/>
      <c r="CZ17" s="624">
        <v>7.9</v>
      </c>
      <c r="DA17" s="624"/>
      <c r="DB17" s="624"/>
      <c r="DC17" s="624"/>
      <c r="DD17" s="630" t="s">
        <v>232</v>
      </c>
      <c r="DE17" s="622"/>
      <c r="DF17" s="622"/>
      <c r="DG17" s="622"/>
      <c r="DH17" s="622"/>
      <c r="DI17" s="622"/>
      <c r="DJ17" s="622"/>
      <c r="DK17" s="622"/>
      <c r="DL17" s="622"/>
      <c r="DM17" s="622"/>
      <c r="DN17" s="622"/>
      <c r="DO17" s="622"/>
      <c r="DP17" s="623"/>
      <c r="DQ17" s="630">
        <v>388364</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1973803</v>
      </c>
      <c r="S18" s="622"/>
      <c r="T18" s="622"/>
      <c r="U18" s="622"/>
      <c r="V18" s="622"/>
      <c r="W18" s="622"/>
      <c r="X18" s="622"/>
      <c r="Y18" s="623"/>
      <c r="Z18" s="624">
        <v>37.9</v>
      </c>
      <c r="AA18" s="624"/>
      <c r="AB18" s="624"/>
      <c r="AC18" s="624"/>
      <c r="AD18" s="625">
        <v>1557618</v>
      </c>
      <c r="AE18" s="625"/>
      <c r="AF18" s="625"/>
      <c r="AG18" s="625"/>
      <c r="AH18" s="625"/>
      <c r="AI18" s="625"/>
      <c r="AJ18" s="625"/>
      <c r="AK18" s="625"/>
      <c r="AL18" s="626">
        <v>60.7</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225</v>
      </c>
      <c r="BH18" s="622"/>
      <c r="BI18" s="622"/>
      <c r="BJ18" s="622"/>
      <c r="BK18" s="622"/>
      <c r="BL18" s="622"/>
      <c r="BM18" s="622"/>
      <c r="BN18" s="623"/>
      <c r="BO18" s="624" t="s">
        <v>232</v>
      </c>
      <c r="BP18" s="624"/>
      <c r="BQ18" s="624"/>
      <c r="BR18" s="624"/>
      <c r="BS18" s="630" t="s">
        <v>167</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v>4189</v>
      </c>
      <c r="CS18" s="622"/>
      <c r="CT18" s="622"/>
      <c r="CU18" s="622"/>
      <c r="CV18" s="622"/>
      <c r="CW18" s="622"/>
      <c r="CX18" s="622"/>
      <c r="CY18" s="623"/>
      <c r="CZ18" s="624">
        <v>0.1</v>
      </c>
      <c r="DA18" s="624"/>
      <c r="DB18" s="624"/>
      <c r="DC18" s="624"/>
      <c r="DD18" s="630">
        <v>4189</v>
      </c>
      <c r="DE18" s="622"/>
      <c r="DF18" s="622"/>
      <c r="DG18" s="622"/>
      <c r="DH18" s="622"/>
      <c r="DI18" s="622"/>
      <c r="DJ18" s="622"/>
      <c r="DK18" s="622"/>
      <c r="DL18" s="622"/>
      <c r="DM18" s="622"/>
      <c r="DN18" s="622"/>
      <c r="DO18" s="622"/>
      <c r="DP18" s="623"/>
      <c r="DQ18" s="630">
        <v>4189</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1557618</v>
      </c>
      <c r="S19" s="622"/>
      <c r="T19" s="622"/>
      <c r="U19" s="622"/>
      <c r="V19" s="622"/>
      <c r="W19" s="622"/>
      <c r="X19" s="622"/>
      <c r="Y19" s="623"/>
      <c r="Z19" s="624">
        <v>29.9</v>
      </c>
      <c r="AA19" s="624"/>
      <c r="AB19" s="624"/>
      <c r="AC19" s="624"/>
      <c r="AD19" s="625">
        <v>1557618</v>
      </c>
      <c r="AE19" s="625"/>
      <c r="AF19" s="625"/>
      <c r="AG19" s="625"/>
      <c r="AH19" s="625"/>
      <c r="AI19" s="625"/>
      <c r="AJ19" s="625"/>
      <c r="AK19" s="625"/>
      <c r="AL19" s="626">
        <v>60.7</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6428</v>
      </c>
      <c r="BH19" s="622"/>
      <c r="BI19" s="622"/>
      <c r="BJ19" s="622"/>
      <c r="BK19" s="622"/>
      <c r="BL19" s="622"/>
      <c r="BM19" s="622"/>
      <c r="BN19" s="623"/>
      <c r="BO19" s="624">
        <v>0.8</v>
      </c>
      <c r="BP19" s="624"/>
      <c r="BQ19" s="624"/>
      <c r="BR19" s="624"/>
      <c r="BS19" s="630" t="s">
        <v>232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167</v>
      </c>
      <c r="CS19" s="622"/>
      <c r="CT19" s="622"/>
      <c r="CU19" s="622"/>
      <c r="CV19" s="622"/>
      <c r="CW19" s="622"/>
      <c r="CX19" s="622"/>
      <c r="CY19" s="623"/>
      <c r="CZ19" s="624" t="s">
        <v>232</v>
      </c>
      <c r="DA19" s="624"/>
      <c r="DB19" s="624"/>
      <c r="DC19" s="624"/>
      <c r="DD19" s="630" t="s">
        <v>232</v>
      </c>
      <c r="DE19" s="622"/>
      <c r="DF19" s="622"/>
      <c r="DG19" s="622"/>
      <c r="DH19" s="622"/>
      <c r="DI19" s="622"/>
      <c r="DJ19" s="622"/>
      <c r="DK19" s="622"/>
      <c r="DL19" s="622"/>
      <c r="DM19" s="622"/>
      <c r="DN19" s="622"/>
      <c r="DO19" s="622"/>
      <c r="DP19" s="623"/>
      <c r="DQ19" s="630" t="s">
        <v>167</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164678</v>
      </c>
      <c r="S20" s="622"/>
      <c r="T20" s="622"/>
      <c r="U20" s="622"/>
      <c r="V20" s="622"/>
      <c r="W20" s="622"/>
      <c r="X20" s="622"/>
      <c r="Y20" s="623"/>
      <c r="Z20" s="624">
        <v>3.2</v>
      </c>
      <c r="AA20" s="624"/>
      <c r="AB20" s="624"/>
      <c r="AC20" s="624"/>
      <c r="AD20" s="625" t="s">
        <v>167</v>
      </c>
      <c r="AE20" s="625"/>
      <c r="AF20" s="625"/>
      <c r="AG20" s="625"/>
      <c r="AH20" s="625"/>
      <c r="AI20" s="625"/>
      <c r="AJ20" s="625"/>
      <c r="AK20" s="625"/>
      <c r="AL20" s="626" t="s">
        <v>232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6428</v>
      </c>
      <c r="BH20" s="622"/>
      <c r="BI20" s="622"/>
      <c r="BJ20" s="622"/>
      <c r="BK20" s="622"/>
      <c r="BL20" s="622"/>
      <c r="BM20" s="622"/>
      <c r="BN20" s="623"/>
      <c r="BO20" s="624">
        <v>0.8</v>
      </c>
      <c r="BP20" s="624"/>
      <c r="BQ20" s="624"/>
      <c r="BR20" s="624"/>
      <c r="BS20" s="630" t="s">
        <v>167</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4888438</v>
      </c>
      <c r="CS20" s="622"/>
      <c r="CT20" s="622"/>
      <c r="CU20" s="622"/>
      <c r="CV20" s="622"/>
      <c r="CW20" s="622"/>
      <c r="CX20" s="622"/>
      <c r="CY20" s="623"/>
      <c r="CZ20" s="624">
        <v>100</v>
      </c>
      <c r="DA20" s="624"/>
      <c r="DB20" s="624"/>
      <c r="DC20" s="624"/>
      <c r="DD20" s="630">
        <v>1341380</v>
      </c>
      <c r="DE20" s="622"/>
      <c r="DF20" s="622"/>
      <c r="DG20" s="622"/>
      <c r="DH20" s="622"/>
      <c r="DI20" s="622"/>
      <c r="DJ20" s="622"/>
      <c r="DK20" s="622"/>
      <c r="DL20" s="622"/>
      <c r="DM20" s="622"/>
      <c r="DN20" s="622"/>
      <c r="DO20" s="622"/>
      <c r="DP20" s="623"/>
      <c r="DQ20" s="630">
        <v>3334324</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v>251507</v>
      </c>
      <c r="S21" s="622"/>
      <c r="T21" s="622"/>
      <c r="U21" s="622"/>
      <c r="V21" s="622"/>
      <c r="W21" s="622"/>
      <c r="X21" s="622"/>
      <c r="Y21" s="623"/>
      <c r="Z21" s="624">
        <v>4.8</v>
      </c>
      <c r="AA21" s="624"/>
      <c r="AB21" s="624"/>
      <c r="AC21" s="624"/>
      <c r="AD21" s="625" t="s">
        <v>232</v>
      </c>
      <c r="AE21" s="625"/>
      <c r="AF21" s="625"/>
      <c r="AG21" s="625"/>
      <c r="AH21" s="625"/>
      <c r="AI21" s="625"/>
      <c r="AJ21" s="625"/>
      <c r="AK21" s="625"/>
      <c r="AL21" s="626" t="s">
        <v>232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6428</v>
      </c>
      <c r="BH21" s="622"/>
      <c r="BI21" s="622"/>
      <c r="BJ21" s="622"/>
      <c r="BK21" s="622"/>
      <c r="BL21" s="622"/>
      <c r="BM21" s="622"/>
      <c r="BN21" s="623"/>
      <c r="BO21" s="624">
        <v>0.8</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2949319</v>
      </c>
      <c r="S22" s="622"/>
      <c r="T22" s="622"/>
      <c r="U22" s="622"/>
      <c r="V22" s="622"/>
      <c r="W22" s="622"/>
      <c r="X22" s="622"/>
      <c r="Y22" s="623"/>
      <c r="Z22" s="624">
        <v>56.7</v>
      </c>
      <c r="AA22" s="624"/>
      <c r="AB22" s="624"/>
      <c r="AC22" s="624"/>
      <c r="AD22" s="625">
        <v>2533134</v>
      </c>
      <c r="AE22" s="625"/>
      <c r="AF22" s="625"/>
      <c r="AG22" s="625"/>
      <c r="AH22" s="625"/>
      <c r="AI22" s="625"/>
      <c r="AJ22" s="625"/>
      <c r="AK22" s="625"/>
      <c r="AL22" s="626">
        <v>98.8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225</v>
      </c>
      <c r="BH22" s="622"/>
      <c r="BI22" s="622"/>
      <c r="BJ22" s="622"/>
      <c r="BK22" s="622"/>
      <c r="BL22" s="622"/>
      <c r="BM22" s="622"/>
      <c r="BN22" s="623"/>
      <c r="BO22" s="624" t="s">
        <v>167</v>
      </c>
      <c r="BP22" s="624"/>
      <c r="BQ22" s="624"/>
      <c r="BR22" s="624"/>
      <c r="BS22" s="630" t="s">
        <v>167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863</v>
      </c>
      <c r="S23" s="622"/>
      <c r="T23" s="622"/>
      <c r="U23" s="622"/>
      <c r="V23" s="622"/>
      <c r="W23" s="622"/>
      <c r="X23" s="622"/>
      <c r="Y23" s="623"/>
      <c r="Z23" s="624">
        <v>0</v>
      </c>
      <c r="AA23" s="624"/>
      <c r="AB23" s="624"/>
      <c r="AC23" s="624"/>
      <c r="AD23" s="625">
        <v>863</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225</v>
      </c>
      <c r="BP23" s="624"/>
      <c r="BQ23" s="624"/>
      <c r="BR23" s="624"/>
      <c r="BS23" s="630" t="s">
        <v>167</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8147</v>
      </c>
      <c r="S24" s="622"/>
      <c r="T24" s="622"/>
      <c r="U24" s="622"/>
      <c r="V24" s="622"/>
      <c r="W24" s="622"/>
      <c r="X24" s="622"/>
      <c r="Y24" s="623"/>
      <c r="Z24" s="624">
        <v>0.2</v>
      </c>
      <c r="AA24" s="624"/>
      <c r="AB24" s="624"/>
      <c r="AC24" s="624"/>
      <c r="AD24" s="625">
        <v>2199</v>
      </c>
      <c r="AE24" s="625"/>
      <c r="AF24" s="625"/>
      <c r="AG24" s="625"/>
      <c r="AH24" s="625"/>
      <c r="AI24" s="625"/>
      <c r="AJ24" s="625"/>
      <c r="AK24" s="625"/>
      <c r="AL24" s="626">
        <v>0.1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167</v>
      </c>
      <c r="BH24" s="622"/>
      <c r="BI24" s="622"/>
      <c r="BJ24" s="622"/>
      <c r="BK24" s="622"/>
      <c r="BL24" s="622"/>
      <c r="BM24" s="622"/>
      <c r="BN24" s="623"/>
      <c r="BO24" s="624" t="s">
        <v>167</v>
      </c>
      <c r="BP24" s="624"/>
      <c r="BQ24" s="624"/>
      <c r="BR24" s="624"/>
      <c r="BS24" s="630" t="s">
        <v>167</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1358847</v>
      </c>
      <c r="CS24" s="611"/>
      <c r="CT24" s="611"/>
      <c r="CU24" s="611"/>
      <c r="CV24" s="611"/>
      <c r="CW24" s="611"/>
      <c r="CX24" s="611"/>
      <c r="CY24" s="612"/>
      <c r="CZ24" s="615">
        <v>27.8</v>
      </c>
      <c r="DA24" s="616"/>
      <c r="DB24" s="616"/>
      <c r="DC24" s="635"/>
      <c r="DD24" s="656">
        <v>1184261</v>
      </c>
      <c r="DE24" s="611"/>
      <c r="DF24" s="611"/>
      <c r="DG24" s="611"/>
      <c r="DH24" s="611"/>
      <c r="DI24" s="611"/>
      <c r="DJ24" s="611"/>
      <c r="DK24" s="612"/>
      <c r="DL24" s="656">
        <v>1163114</v>
      </c>
      <c r="DM24" s="611"/>
      <c r="DN24" s="611"/>
      <c r="DO24" s="611"/>
      <c r="DP24" s="611"/>
      <c r="DQ24" s="611"/>
      <c r="DR24" s="611"/>
      <c r="DS24" s="611"/>
      <c r="DT24" s="611"/>
      <c r="DU24" s="611"/>
      <c r="DV24" s="612"/>
      <c r="DW24" s="615">
        <v>43.4</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21752</v>
      </c>
      <c r="S25" s="622"/>
      <c r="T25" s="622"/>
      <c r="U25" s="622"/>
      <c r="V25" s="622"/>
      <c r="W25" s="622"/>
      <c r="X25" s="622"/>
      <c r="Y25" s="623"/>
      <c r="Z25" s="624">
        <v>0.4</v>
      </c>
      <c r="AA25" s="624"/>
      <c r="AB25" s="624"/>
      <c r="AC25" s="624"/>
      <c r="AD25" s="625">
        <v>11198</v>
      </c>
      <c r="AE25" s="625"/>
      <c r="AF25" s="625"/>
      <c r="AG25" s="625"/>
      <c r="AH25" s="625"/>
      <c r="AI25" s="625"/>
      <c r="AJ25" s="625"/>
      <c r="AK25" s="625"/>
      <c r="AL25" s="626">
        <v>0.4</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167</v>
      </c>
      <c r="BP25" s="624"/>
      <c r="BQ25" s="624"/>
      <c r="BR25" s="624"/>
      <c r="BS25" s="630" t="s">
        <v>167</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740475</v>
      </c>
      <c r="CS25" s="657"/>
      <c r="CT25" s="657"/>
      <c r="CU25" s="657"/>
      <c r="CV25" s="657"/>
      <c r="CW25" s="657"/>
      <c r="CX25" s="657"/>
      <c r="CY25" s="658"/>
      <c r="CZ25" s="626">
        <v>15.1</v>
      </c>
      <c r="DA25" s="654"/>
      <c r="DB25" s="654"/>
      <c r="DC25" s="659"/>
      <c r="DD25" s="630">
        <v>726478</v>
      </c>
      <c r="DE25" s="657"/>
      <c r="DF25" s="657"/>
      <c r="DG25" s="657"/>
      <c r="DH25" s="657"/>
      <c r="DI25" s="657"/>
      <c r="DJ25" s="657"/>
      <c r="DK25" s="658"/>
      <c r="DL25" s="630">
        <v>725538</v>
      </c>
      <c r="DM25" s="657"/>
      <c r="DN25" s="657"/>
      <c r="DO25" s="657"/>
      <c r="DP25" s="657"/>
      <c r="DQ25" s="657"/>
      <c r="DR25" s="657"/>
      <c r="DS25" s="657"/>
      <c r="DT25" s="657"/>
      <c r="DU25" s="657"/>
      <c r="DV25" s="658"/>
      <c r="DW25" s="626">
        <v>27.1</v>
      </c>
      <c r="DX25" s="654"/>
      <c r="DY25" s="654"/>
      <c r="DZ25" s="654"/>
      <c r="EA25" s="654"/>
      <c r="EB25" s="654"/>
      <c r="EC25" s="655"/>
    </row>
    <row r="26" spans="2:133" ht="11.25" customHeight="1">
      <c r="B26" s="618" t="s">
        <v>288</v>
      </c>
      <c r="C26" s="619"/>
      <c r="D26" s="619"/>
      <c r="E26" s="619"/>
      <c r="F26" s="619"/>
      <c r="G26" s="619"/>
      <c r="H26" s="619"/>
      <c r="I26" s="619"/>
      <c r="J26" s="619"/>
      <c r="K26" s="619"/>
      <c r="L26" s="619"/>
      <c r="M26" s="619"/>
      <c r="N26" s="619"/>
      <c r="O26" s="619"/>
      <c r="P26" s="619"/>
      <c r="Q26" s="620"/>
      <c r="R26" s="621">
        <v>3886</v>
      </c>
      <c r="S26" s="622"/>
      <c r="T26" s="622"/>
      <c r="U26" s="622"/>
      <c r="V26" s="622"/>
      <c r="W26" s="622"/>
      <c r="X26" s="622"/>
      <c r="Y26" s="623"/>
      <c r="Z26" s="624">
        <v>0.1</v>
      </c>
      <c r="AA26" s="624"/>
      <c r="AB26" s="624"/>
      <c r="AC26" s="624"/>
      <c r="AD26" s="625">
        <v>151</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232</v>
      </c>
      <c r="BH26" s="622"/>
      <c r="BI26" s="622"/>
      <c r="BJ26" s="622"/>
      <c r="BK26" s="622"/>
      <c r="BL26" s="622"/>
      <c r="BM26" s="622"/>
      <c r="BN26" s="623"/>
      <c r="BO26" s="624" t="s">
        <v>167</v>
      </c>
      <c r="BP26" s="624"/>
      <c r="BQ26" s="624"/>
      <c r="BR26" s="624"/>
      <c r="BS26" s="630" t="s">
        <v>167</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446507</v>
      </c>
      <c r="CS26" s="622"/>
      <c r="CT26" s="622"/>
      <c r="CU26" s="622"/>
      <c r="CV26" s="622"/>
      <c r="CW26" s="622"/>
      <c r="CX26" s="622"/>
      <c r="CY26" s="623"/>
      <c r="CZ26" s="626">
        <v>9.1</v>
      </c>
      <c r="DA26" s="654"/>
      <c r="DB26" s="654"/>
      <c r="DC26" s="659"/>
      <c r="DD26" s="630">
        <v>438188</v>
      </c>
      <c r="DE26" s="622"/>
      <c r="DF26" s="622"/>
      <c r="DG26" s="622"/>
      <c r="DH26" s="622"/>
      <c r="DI26" s="622"/>
      <c r="DJ26" s="622"/>
      <c r="DK26" s="623"/>
      <c r="DL26" s="630" t="s">
        <v>232</v>
      </c>
      <c r="DM26" s="622"/>
      <c r="DN26" s="622"/>
      <c r="DO26" s="622"/>
      <c r="DP26" s="622"/>
      <c r="DQ26" s="622"/>
      <c r="DR26" s="622"/>
      <c r="DS26" s="622"/>
      <c r="DT26" s="622"/>
      <c r="DU26" s="622"/>
      <c r="DV26" s="623"/>
      <c r="DW26" s="626" t="s">
        <v>232</v>
      </c>
      <c r="DX26" s="654"/>
      <c r="DY26" s="654"/>
      <c r="DZ26" s="654"/>
      <c r="EA26" s="654"/>
      <c r="EB26" s="654"/>
      <c r="EC26" s="655"/>
    </row>
    <row r="27" spans="2:133" ht="11.25" customHeight="1">
      <c r="B27" s="618" t="s">
        <v>291</v>
      </c>
      <c r="C27" s="619"/>
      <c r="D27" s="619"/>
      <c r="E27" s="619"/>
      <c r="F27" s="619"/>
      <c r="G27" s="619"/>
      <c r="H27" s="619"/>
      <c r="I27" s="619"/>
      <c r="J27" s="619"/>
      <c r="K27" s="619"/>
      <c r="L27" s="619"/>
      <c r="M27" s="619"/>
      <c r="N27" s="619"/>
      <c r="O27" s="619"/>
      <c r="P27" s="619"/>
      <c r="Q27" s="620"/>
      <c r="R27" s="621">
        <v>365242</v>
      </c>
      <c r="S27" s="622"/>
      <c r="T27" s="622"/>
      <c r="U27" s="622"/>
      <c r="V27" s="622"/>
      <c r="W27" s="622"/>
      <c r="X27" s="622"/>
      <c r="Y27" s="623"/>
      <c r="Z27" s="624">
        <v>7</v>
      </c>
      <c r="AA27" s="624"/>
      <c r="AB27" s="624"/>
      <c r="AC27" s="624"/>
      <c r="AD27" s="625" t="s">
        <v>167</v>
      </c>
      <c r="AE27" s="625"/>
      <c r="AF27" s="625"/>
      <c r="AG27" s="625"/>
      <c r="AH27" s="625"/>
      <c r="AI27" s="625"/>
      <c r="AJ27" s="625"/>
      <c r="AK27" s="625"/>
      <c r="AL27" s="626" t="s">
        <v>167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759127</v>
      </c>
      <c r="BH27" s="622"/>
      <c r="BI27" s="622"/>
      <c r="BJ27" s="622"/>
      <c r="BK27" s="622"/>
      <c r="BL27" s="622"/>
      <c r="BM27" s="622"/>
      <c r="BN27" s="623"/>
      <c r="BO27" s="624">
        <v>100</v>
      </c>
      <c r="BP27" s="624"/>
      <c r="BQ27" s="624"/>
      <c r="BR27" s="624"/>
      <c r="BS27" s="630" t="s">
        <v>167</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230008</v>
      </c>
      <c r="CS27" s="657"/>
      <c r="CT27" s="657"/>
      <c r="CU27" s="657"/>
      <c r="CV27" s="657"/>
      <c r="CW27" s="657"/>
      <c r="CX27" s="657"/>
      <c r="CY27" s="658"/>
      <c r="CZ27" s="626">
        <v>4.7</v>
      </c>
      <c r="DA27" s="654"/>
      <c r="DB27" s="654"/>
      <c r="DC27" s="659"/>
      <c r="DD27" s="630">
        <v>69419</v>
      </c>
      <c r="DE27" s="657"/>
      <c r="DF27" s="657"/>
      <c r="DG27" s="657"/>
      <c r="DH27" s="657"/>
      <c r="DI27" s="657"/>
      <c r="DJ27" s="657"/>
      <c r="DK27" s="658"/>
      <c r="DL27" s="630">
        <v>69419</v>
      </c>
      <c r="DM27" s="657"/>
      <c r="DN27" s="657"/>
      <c r="DO27" s="657"/>
      <c r="DP27" s="657"/>
      <c r="DQ27" s="657"/>
      <c r="DR27" s="657"/>
      <c r="DS27" s="657"/>
      <c r="DT27" s="657"/>
      <c r="DU27" s="657"/>
      <c r="DV27" s="658"/>
      <c r="DW27" s="626">
        <v>2.6</v>
      </c>
      <c r="DX27" s="654"/>
      <c r="DY27" s="654"/>
      <c r="DZ27" s="654"/>
      <c r="EA27" s="654"/>
      <c r="EB27" s="654"/>
      <c r="EC27" s="655"/>
    </row>
    <row r="28" spans="2:133" ht="11.25" customHeight="1">
      <c r="B28" s="663" t="s">
        <v>294</v>
      </c>
      <c r="C28" s="664"/>
      <c r="D28" s="664"/>
      <c r="E28" s="664"/>
      <c r="F28" s="664"/>
      <c r="G28" s="664"/>
      <c r="H28" s="664"/>
      <c r="I28" s="664"/>
      <c r="J28" s="664"/>
      <c r="K28" s="664"/>
      <c r="L28" s="664"/>
      <c r="M28" s="664"/>
      <c r="N28" s="664"/>
      <c r="O28" s="664"/>
      <c r="P28" s="664"/>
      <c r="Q28" s="665"/>
      <c r="R28" s="621">
        <v>9451</v>
      </c>
      <c r="S28" s="622"/>
      <c r="T28" s="622"/>
      <c r="U28" s="622"/>
      <c r="V28" s="622"/>
      <c r="W28" s="622"/>
      <c r="X28" s="622"/>
      <c r="Y28" s="623"/>
      <c r="Z28" s="624">
        <v>0.2</v>
      </c>
      <c r="AA28" s="624"/>
      <c r="AB28" s="624"/>
      <c r="AC28" s="624"/>
      <c r="AD28" s="625">
        <v>9451</v>
      </c>
      <c r="AE28" s="625"/>
      <c r="AF28" s="625"/>
      <c r="AG28" s="625"/>
      <c r="AH28" s="625"/>
      <c r="AI28" s="625"/>
      <c r="AJ28" s="625"/>
      <c r="AK28" s="625"/>
      <c r="AL28" s="626">
        <v>0.4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388364</v>
      </c>
      <c r="CS28" s="622"/>
      <c r="CT28" s="622"/>
      <c r="CU28" s="622"/>
      <c r="CV28" s="622"/>
      <c r="CW28" s="622"/>
      <c r="CX28" s="622"/>
      <c r="CY28" s="623"/>
      <c r="CZ28" s="626">
        <v>7.9</v>
      </c>
      <c r="DA28" s="654"/>
      <c r="DB28" s="654"/>
      <c r="DC28" s="659"/>
      <c r="DD28" s="630">
        <v>388364</v>
      </c>
      <c r="DE28" s="622"/>
      <c r="DF28" s="622"/>
      <c r="DG28" s="622"/>
      <c r="DH28" s="622"/>
      <c r="DI28" s="622"/>
      <c r="DJ28" s="622"/>
      <c r="DK28" s="623"/>
      <c r="DL28" s="630">
        <v>368157</v>
      </c>
      <c r="DM28" s="622"/>
      <c r="DN28" s="622"/>
      <c r="DO28" s="622"/>
      <c r="DP28" s="622"/>
      <c r="DQ28" s="622"/>
      <c r="DR28" s="622"/>
      <c r="DS28" s="622"/>
      <c r="DT28" s="622"/>
      <c r="DU28" s="622"/>
      <c r="DV28" s="623"/>
      <c r="DW28" s="626">
        <v>13.7</v>
      </c>
      <c r="DX28" s="654"/>
      <c r="DY28" s="654"/>
      <c r="DZ28" s="654"/>
      <c r="EA28" s="654"/>
      <c r="EB28" s="654"/>
      <c r="EC28" s="655"/>
    </row>
    <row r="29" spans="2:133" ht="11.25" customHeight="1">
      <c r="B29" s="618" t="s">
        <v>296</v>
      </c>
      <c r="C29" s="619"/>
      <c r="D29" s="619"/>
      <c r="E29" s="619"/>
      <c r="F29" s="619"/>
      <c r="G29" s="619"/>
      <c r="H29" s="619"/>
      <c r="I29" s="619"/>
      <c r="J29" s="619"/>
      <c r="K29" s="619"/>
      <c r="L29" s="619"/>
      <c r="M29" s="619"/>
      <c r="N29" s="619"/>
      <c r="O29" s="619"/>
      <c r="P29" s="619"/>
      <c r="Q29" s="620"/>
      <c r="R29" s="621">
        <v>836838</v>
      </c>
      <c r="S29" s="622"/>
      <c r="T29" s="622"/>
      <c r="U29" s="622"/>
      <c r="V29" s="622"/>
      <c r="W29" s="622"/>
      <c r="X29" s="622"/>
      <c r="Y29" s="623"/>
      <c r="Z29" s="624">
        <v>16.100000000000001</v>
      </c>
      <c r="AA29" s="624"/>
      <c r="AB29" s="624"/>
      <c r="AC29" s="624"/>
      <c r="AD29" s="625" t="s">
        <v>232</v>
      </c>
      <c r="AE29" s="625"/>
      <c r="AF29" s="625"/>
      <c r="AG29" s="625"/>
      <c r="AH29" s="625"/>
      <c r="AI29" s="625"/>
      <c r="AJ29" s="625"/>
      <c r="AK29" s="625"/>
      <c r="AL29" s="626" t="s">
        <v>232</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388364</v>
      </c>
      <c r="CS29" s="657"/>
      <c r="CT29" s="657"/>
      <c r="CU29" s="657"/>
      <c r="CV29" s="657"/>
      <c r="CW29" s="657"/>
      <c r="CX29" s="657"/>
      <c r="CY29" s="658"/>
      <c r="CZ29" s="626">
        <v>7.9</v>
      </c>
      <c r="DA29" s="654"/>
      <c r="DB29" s="654"/>
      <c r="DC29" s="659"/>
      <c r="DD29" s="630">
        <v>388364</v>
      </c>
      <c r="DE29" s="657"/>
      <c r="DF29" s="657"/>
      <c r="DG29" s="657"/>
      <c r="DH29" s="657"/>
      <c r="DI29" s="657"/>
      <c r="DJ29" s="657"/>
      <c r="DK29" s="658"/>
      <c r="DL29" s="630">
        <v>368157</v>
      </c>
      <c r="DM29" s="657"/>
      <c r="DN29" s="657"/>
      <c r="DO29" s="657"/>
      <c r="DP29" s="657"/>
      <c r="DQ29" s="657"/>
      <c r="DR29" s="657"/>
      <c r="DS29" s="657"/>
      <c r="DT29" s="657"/>
      <c r="DU29" s="657"/>
      <c r="DV29" s="658"/>
      <c r="DW29" s="626">
        <v>13.7</v>
      </c>
      <c r="DX29" s="654"/>
      <c r="DY29" s="654"/>
      <c r="DZ29" s="654"/>
      <c r="EA29" s="654"/>
      <c r="EB29" s="654"/>
      <c r="EC29" s="655"/>
    </row>
    <row r="30" spans="2:133" ht="11.25" customHeight="1">
      <c r="B30" s="618" t="s">
        <v>300</v>
      </c>
      <c r="C30" s="619"/>
      <c r="D30" s="619"/>
      <c r="E30" s="619"/>
      <c r="F30" s="619"/>
      <c r="G30" s="619"/>
      <c r="H30" s="619"/>
      <c r="I30" s="619"/>
      <c r="J30" s="619"/>
      <c r="K30" s="619"/>
      <c r="L30" s="619"/>
      <c r="M30" s="619"/>
      <c r="N30" s="619"/>
      <c r="O30" s="619"/>
      <c r="P30" s="619"/>
      <c r="Q30" s="620"/>
      <c r="R30" s="621">
        <v>109845</v>
      </c>
      <c r="S30" s="622"/>
      <c r="T30" s="622"/>
      <c r="U30" s="622"/>
      <c r="V30" s="622"/>
      <c r="W30" s="622"/>
      <c r="X30" s="622"/>
      <c r="Y30" s="623"/>
      <c r="Z30" s="624">
        <v>2.1</v>
      </c>
      <c r="AA30" s="624"/>
      <c r="AB30" s="624"/>
      <c r="AC30" s="624"/>
      <c r="AD30" s="625">
        <v>1102</v>
      </c>
      <c r="AE30" s="625"/>
      <c r="AF30" s="625"/>
      <c r="AG30" s="625"/>
      <c r="AH30" s="625"/>
      <c r="AI30" s="625"/>
      <c r="AJ30" s="625"/>
      <c r="AK30" s="625"/>
      <c r="AL30" s="626">
        <v>0</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1">
        <v>99.2</v>
      </c>
      <c r="BH30" s="682"/>
      <c r="BI30" s="682"/>
      <c r="BJ30" s="682"/>
      <c r="BK30" s="682"/>
      <c r="BL30" s="682"/>
      <c r="BM30" s="616">
        <v>88</v>
      </c>
      <c r="BN30" s="682"/>
      <c r="BO30" s="682"/>
      <c r="BP30" s="682"/>
      <c r="BQ30" s="683"/>
      <c r="BR30" s="681">
        <v>98.8</v>
      </c>
      <c r="BS30" s="682"/>
      <c r="BT30" s="682"/>
      <c r="BU30" s="682"/>
      <c r="BV30" s="682"/>
      <c r="BW30" s="682"/>
      <c r="BX30" s="616">
        <v>87.9</v>
      </c>
      <c r="BY30" s="682"/>
      <c r="BZ30" s="682"/>
      <c r="CA30" s="682"/>
      <c r="CB30" s="683"/>
      <c r="CD30" s="686"/>
      <c r="CE30" s="687"/>
      <c r="CF30" s="636" t="s">
        <v>303</v>
      </c>
      <c r="CG30" s="637"/>
      <c r="CH30" s="637"/>
      <c r="CI30" s="637"/>
      <c r="CJ30" s="637"/>
      <c r="CK30" s="637"/>
      <c r="CL30" s="637"/>
      <c r="CM30" s="637"/>
      <c r="CN30" s="637"/>
      <c r="CO30" s="637"/>
      <c r="CP30" s="637"/>
      <c r="CQ30" s="638"/>
      <c r="CR30" s="621">
        <v>354224</v>
      </c>
      <c r="CS30" s="622"/>
      <c r="CT30" s="622"/>
      <c r="CU30" s="622"/>
      <c r="CV30" s="622"/>
      <c r="CW30" s="622"/>
      <c r="CX30" s="622"/>
      <c r="CY30" s="623"/>
      <c r="CZ30" s="626">
        <v>7.2</v>
      </c>
      <c r="DA30" s="654"/>
      <c r="DB30" s="654"/>
      <c r="DC30" s="659"/>
      <c r="DD30" s="630">
        <v>354224</v>
      </c>
      <c r="DE30" s="622"/>
      <c r="DF30" s="622"/>
      <c r="DG30" s="622"/>
      <c r="DH30" s="622"/>
      <c r="DI30" s="622"/>
      <c r="DJ30" s="622"/>
      <c r="DK30" s="623"/>
      <c r="DL30" s="630">
        <v>334832</v>
      </c>
      <c r="DM30" s="622"/>
      <c r="DN30" s="622"/>
      <c r="DO30" s="622"/>
      <c r="DP30" s="622"/>
      <c r="DQ30" s="622"/>
      <c r="DR30" s="622"/>
      <c r="DS30" s="622"/>
      <c r="DT30" s="622"/>
      <c r="DU30" s="622"/>
      <c r="DV30" s="623"/>
      <c r="DW30" s="626">
        <v>12.5</v>
      </c>
      <c r="DX30" s="654"/>
      <c r="DY30" s="654"/>
      <c r="DZ30" s="654"/>
      <c r="EA30" s="654"/>
      <c r="EB30" s="654"/>
      <c r="EC30" s="655"/>
    </row>
    <row r="31" spans="2:133" ht="11.25" customHeight="1">
      <c r="B31" s="618" t="s">
        <v>304</v>
      </c>
      <c r="C31" s="619"/>
      <c r="D31" s="619"/>
      <c r="E31" s="619"/>
      <c r="F31" s="619"/>
      <c r="G31" s="619"/>
      <c r="H31" s="619"/>
      <c r="I31" s="619"/>
      <c r="J31" s="619"/>
      <c r="K31" s="619"/>
      <c r="L31" s="619"/>
      <c r="M31" s="619"/>
      <c r="N31" s="619"/>
      <c r="O31" s="619"/>
      <c r="P31" s="619"/>
      <c r="Q31" s="620"/>
      <c r="R31" s="621">
        <v>56742</v>
      </c>
      <c r="S31" s="622"/>
      <c r="T31" s="622"/>
      <c r="U31" s="622"/>
      <c r="V31" s="622"/>
      <c r="W31" s="622"/>
      <c r="X31" s="622"/>
      <c r="Y31" s="623"/>
      <c r="Z31" s="624">
        <v>1.1000000000000001</v>
      </c>
      <c r="AA31" s="624"/>
      <c r="AB31" s="624"/>
      <c r="AC31" s="624"/>
      <c r="AD31" s="625" t="s">
        <v>167</v>
      </c>
      <c r="AE31" s="625"/>
      <c r="AF31" s="625"/>
      <c r="AG31" s="625"/>
      <c r="AH31" s="625"/>
      <c r="AI31" s="625"/>
      <c r="AJ31" s="625"/>
      <c r="AK31" s="625"/>
      <c r="AL31" s="626" t="s">
        <v>167</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99.4</v>
      </c>
      <c r="BH31" s="657"/>
      <c r="BI31" s="657"/>
      <c r="BJ31" s="657"/>
      <c r="BK31" s="657"/>
      <c r="BL31" s="657"/>
      <c r="BM31" s="627">
        <v>97.8</v>
      </c>
      <c r="BN31" s="679"/>
      <c r="BO31" s="679"/>
      <c r="BP31" s="679"/>
      <c r="BQ31" s="680"/>
      <c r="BR31" s="678">
        <v>98.6</v>
      </c>
      <c r="BS31" s="657"/>
      <c r="BT31" s="657"/>
      <c r="BU31" s="657"/>
      <c r="BV31" s="657"/>
      <c r="BW31" s="657"/>
      <c r="BX31" s="627">
        <v>97.3</v>
      </c>
      <c r="BY31" s="679"/>
      <c r="BZ31" s="679"/>
      <c r="CA31" s="679"/>
      <c r="CB31" s="680"/>
      <c r="CD31" s="686"/>
      <c r="CE31" s="687"/>
      <c r="CF31" s="636" t="s">
        <v>307</v>
      </c>
      <c r="CG31" s="637"/>
      <c r="CH31" s="637"/>
      <c r="CI31" s="637"/>
      <c r="CJ31" s="637"/>
      <c r="CK31" s="637"/>
      <c r="CL31" s="637"/>
      <c r="CM31" s="637"/>
      <c r="CN31" s="637"/>
      <c r="CO31" s="637"/>
      <c r="CP31" s="637"/>
      <c r="CQ31" s="638"/>
      <c r="CR31" s="621">
        <v>34140</v>
      </c>
      <c r="CS31" s="657"/>
      <c r="CT31" s="657"/>
      <c r="CU31" s="657"/>
      <c r="CV31" s="657"/>
      <c r="CW31" s="657"/>
      <c r="CX31" s="657"/>
      <c r="CY31" s="658"/>
      <c r="CZ31" s="626">
        <v>0.7</v>
      </c>
      <c r="DA31" s="654"/>
      <c r="DB31" s="654"/>
      <c r="DC31" s="659"/>
      <c r="DD31" s="630">
        <v>34140</v>
      </c>
      <c r="DE31" s="657"/>
      <c r="DF31" s="657"/>
      <c r="DG31" s="657"/>
      <c r="DH31" s="657"/>
      <c r="DI31" s="657"/>
      <c r="DJ31" s="657"/>
      <c r="DK31" s="658"/>
      <c r="DL31" s="630">
        <v>33325</v>
      </c>
      <c r="DM31" s="657"/>
      <c r="DN31" s="657"/>
      <c r="DO31" s="657"/>
      <c r="DP31" s="657"/>
      <c r="DQ31" s="657"/>
      <c r="DR31" s="657"/>
      <c r="DS31" s="657"/>
      <c r="DT31" s="657"/>
      <c r="DU31" s="657"/>
      <c r="DV31" s="658"/>
      <c r="DW31" s="626">
        <v>1.2</v>
      </c>
      <c r="DX31" s="654"/>
      <c r="DY31" s="654"/>
      <c r="DZ31" s="654"/>
      <c r="EA31" s="654"/>
      <c r="EB31" s="654"/>
      <c r="EC31" s="655"/>
    </row>
    <row r="32" spans="2:133" ht="11.25" customHeight="1">
      <c r="B32" s="618" t="s">
        <v>308</v>
      </c>
      <c r="C32" s="619"/>
      <c r="D32" s="619"/>
      <c r="E32" s="619"/>
      <c r="F32" s="619"/>
      <c r="G32" s="619"/>
      <c r="H32" s="619"/>
      <c r="I32" s="619"/>
      <c r="J32" s="619"/>
      <c r="K32" s="619"/>
      <c r="L32" s="619"/>
      <c r="M32" s="619"/>
      <c r="N32" s="619"/>
      <c r="O32" s="619"/>
      <c r="P32" s="619"/>
      <c r="Q32" s="620"/>
      <c r="R32" s="621">
        <v>377593</v>
      </c>
      <c r="S32" s="622"/>
      <c r="T32" s="622"/>
      <c r="U32" s="622"/>
      <c r="V32" s="622"/>
      <c r="W32" s="622"/>
      <c r="X32" s="622"/>
      <c r="Y32" s="623"/>
      <c r="Z32" s="624">
        <v>7.3</v>
      </c>
      <c r="AA32" s="624"/>
      <c r="AB32" s="624"/>
      <c r="AC32" s="624"/>
      <c r="AD32" s="625" t="s">
        <v>225</v>
      </c>
      <c r="AE32" s="625"/>
      <c r="AF32" s="625"/>
      <c r="AG32" s="625"/>
      <c r="AH32" s="625"/>
      <c r="AI32" s="625"/>
      <c r="AJ32" s="625"/>
      <c r="AK32" s="625"/>
      <c r="AL32" s="626" t="s">
        <v>232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98.9</v>
      </c>
      <c r="BH32" s="691"/>
      <c r="BI32" s="691"/>
      <c r="BJ32" s="691"/>
      <c r="BK32" s="691"/>
      <c r="BL32" s="691"/>
      <c r="BM32" s="692">
        <v>81.7</v>
      </c>
      <c r="BN32" s="691"/>
      <c r="BO32" s="691"/>
      <c r="BP32" s="691"/>
      <c r="BQ32" s="693"/>
      <c r="BR32" s="690">
        <v>98.8</v>
      </c>
      <c r="BS32" s="691"/>
      <c r="BT32" s="691"/>
      <c r="BU32" s="691"/>
      <c r="BV32" s="691"/>
      <c r="BW32" s="691"/>
      <c r="BX32" s="692">
        <v>81.900000000000006</v>
      </c>
      <c r="BY32" s="691"/>
      <c r="BZ32" s="691"/>
      <c r="CA32" s="691"/>
      <c r="CB32" s="693"/>
      <c r="CD32" s="688"/>
      <c r="CE32" s="689"/>
      <c r="CF32" s="636" t="s">
        <v>310</v>
      </c>
      <c r="CG32" s="637"/>
      <c r="CH32" s="637"/>
      <c r="CI32" s="637"/>
      <c r="CJ32" s="637"/>
      <c r="CK32" s="637"/>
      <c r="CL32" s="637"/>
      <c r="CM32" s="637"/>
      <c r="CN32" s="637"/>
      <c r="CO32" s="637"/>
      <c r="CP32" s="637"/>
      <c r="CQ32" s="638"/>
      <c r="CR32" s="621" t="s">
        <v>167</v>
      </c>
      <c r="CS32" s="622"/>
      <c r="CT32" s="622"/>
      <c r="CU32" s="622"/>
      <c r="CV32" s="622"/>
      <c r="CW32" s="622"/>
      <c r="CX32" s="622"/>
      <c r="CY32" s="623"/>
      <c r="CZ32" s="626" t="s">
        <v>232</v>
      </c>
      <c r="DA32" s="654"/>
      <c r="DB32" s="654"/>
      <c r="DC32" s="659"/>
      <c r="DD32" s="630" t="s">
        <v>232</v>
      </c>
      <c r="DE32" s="622"/>
      <c r="DF32" s="622"/>
      <c r="DG32" s="622"/>
      <c r="DH32" s="622"/>
      <c r="DI32" s="622"/>
      <c r="DJ32" s="622"/>
      <c r="DK32" s="623"/>
      <c r="DL32" s="630" t="s">
        <v>167</v>
      </c>
      <c r="DM32" s="622"/>
      <c r="DN32" s="622"/>
      <c r="DO32" s="622"/>
      <c r="DP32" s="622"/>
      <c r="DQ32" s="622"/>
      <c r="DR32" s="622"/>
      <c r="DS32" s="622"/>
      <c r="DT32" s="622"/>
      <c r="DU32" s="622"/>
      <c r="DV32" s="623"/>
      <c r="DW32" s="626" t="s">
        <v>232</v>
      </c>
      <c r="DX32" s="654"/>
      <c r="DY32" s="654"/>
      <c r="DZ32" s="654"/>
      <c r="EA32" s="654"/>
      <c r="EB32" s="654"/>
      <c r="EC32" s="655"/>
    </row>
    <row r="33" spans="2:133" ht="11.25" customHeight="1">
      <c r="B33" s="618" t="s">
        <v>311</v>
      </c>
      <c r="C33" s="619"/>
      <c r="D33" s="619"/>
      <c r="E33" s="619"/>
      <c r="F33" s="619"/>
      <c r="G33" s="619"/>
      <c r="H33" s="619"/>
      <c r="I33" s="619"/>
      <c r="J33" s="619"/>
      <c r="K33" s="619"/>
      <c r="L33" s="619"/>
      <c r="M33" s="619"/>
      <c r="N33" s="619"/>
      <c r="O33" s="619"/>
      <c r="P33" s="619"/>
      <c r="Q33" s="620"/>
      <c r="R33" s="621">
        <v>246329</v>
      </c>
      <c r="S33" s="622"/>
      <c r="T33" s="622"/>
      <c r="U33" s="622"/>
      <c r="V33" s="622"/>
      <c r="W33" s="622"/>
      <c r="X33" s="622"/>
      <c r="Y33" s="623"/>
      <c r="Z33" s="624">
        <v>4.7</v>
      </c>
      <c r="AA33" s="624"/>
      <c r="AB33" s="624"/>
      <c r="AC33" s="624"/>
      <c r="AD33" s="625" t="s">
        <v>167</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2187734</v>
      </c>
      <c r="CS33" s="657"/>
      <c r="CT33" s="657"/>
      <c r="CU33" s="657"/>
      <c r="CV33" s="657"/>
      <c r="CW33" s="657"/>
      <c r="CX33" s="657"/>
      <c r="CY33" s="658"/>
      <c r="CZ33" s="626">
        <v>44.8</v>
      </c>
      <c r="DA33" s="654"/>
      <c r="DB33" s="654"/>
      <c r="DC33" s="659"/>
      <c r="DD33" s="630">
        <v>1745039</v>
      </c>
      <c r="DE33" s="657"/>
      <c r="DF33" s="657"/>
      <c r="DG33" s="657"/>
      <c r="DH33" s="657"/>
      <c r="DI33" s="657"/>
      <c r="DJ33" s="657"/>
      <c r="DK33" s="658"/>
      <c r="DL33" s="630">
        <v>1134814</v>
      </c>
      <c r="DM33" s="657"/>
      <c r="DN33" s="657"/>
      <c r="DO33" s="657"/>
      <c r="DP33" s="657"/>
      <c r="DQ33" s="657"/>
      <c r="DR33" s="657"/>
      <c r="DS33" s="657"/>
      <c r="DT33" s="657"/>
      <c r="DU33" s="657"/>
      <c r="DV33" s="658"/>
      <c r="DW33" s="626">
        <v>42.3</v>
      </c>
      <c r="DX33" s="654"/>
      <c r="DY33" s="654"/>
      <c r="DZ33" s="654"/>
      <c r="EA33" s="654"/>
      <c r="EB33" s="654"/>
      <c r="EC33" s="655"/>
    </row>
    <row r="34" spans="2:133" ht="11.25" customHeight="1">
      <c r="B34" s="618" t="s">
        <v>313</v>
      </c>
      <c r="C34" s="619"/>
      <c r="D34" s="619"/>
      <c r="E34" s="619"/>
      <c r="F34" s="619"/>
      <c r="G34" s="619"/>
      <c r="H34" s="619"/>
      <c r="I34" s="619"/>
      <c r="J34" s="619"/>
      <c r="K34" s="619"/>
      <c r="L34" s="619"/>
      <c r="M34" s="619"/>
      <c r="N34" s="619"/>
      <c r="O34" s="619"/>
      <c r="P34" s="619"/>
      <c r="Q34" s="620"/>
      <c r="R34" s="621">
        <v>35134</v>
      </c>
      <c r="S34" s="622"/>
      <c r="T34" s="622"/>
      <c r="U34" s="622"/>
      <c r="V34" s="622"/>
      <c r="W34" s="622"/>
      <c r="X34" s="622"/>
      <c r="Y34" s="623"/>
      <c r="Z34" s="624">
        <v>0.7</v>
      </c>
      <c r="AA34" s="624"/>
      <c r="AB34" s="624"/>
      <c r="AC34" s="624"/>
      <c r="AD34" s="625">
        <v>7007</v>
      </c>
      <c r="AE34" s="625"/>
      <c r="AF34" s="625"/>
      <c r="AG34" s="625"/>
      <c r="AH34" s="625"/>
      <c r="AI34" s="625"/>
      <c r="AJ34" s="625"/>
      <c r="AK34" s="625"/>
      <c r="AL34" s="626">
        <v>0.3</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798808</v>
      </c>
      <c r="CS34" s="622"/>
      <c r="CT34" s="622"/>
      <c r="CU34" s="622"/>
      <c r="CV34" s="622"/>
      <c r="CW34" s="622"/>
      <c r="CX34" s="622"/>
      <c r="CY34" s="623"/>
      <c r="CZ34" s="626">
        <v>16.3</v>
      </c>
      <c r="DA34" s="654"/>
      <c r="DB34" s="654"/>
      <c r="DC34" s="659"/>
      <c r="DD34" s="630">
        <v>602717</v>
      </c>
      <c r="DE34" s="622"/>
      <c r="DF34" s="622"/>
      <c r="DG34" s="622"/>
      <c r="DH34" s="622"/>
      <c r="DI34" s="622"/>
      <c r="DJ34" s="622"/>
      <c r="DK34" s="623"/>
      <c r="DL34" s="630">
        <v>467966</v>
      </c>
      <c r="DM34" s="622"/>
      <c r="DN34" s="622"/>
      <c r="DO34" s="622"/>
      <c r="DP34" s="622"/>
      <c r="DQ34" s="622"/>
      <c r="DR34" s="622"/>
      <c r="DS34" s="622"/>
      <c r="DT34" s="622"/>
      <c r="DU34" s="622"/>
      <c r="DV34" s="623"/>
      <c r="DW34" s="626">
        <v>17.5</v>
      </c>
      <c r="DX34" s="654"/>
      <c r="DY34" s="654"/>
      <c r="DZ34" s="654"/>
      <c r="EA34" s="654"/>
      <c r="EB34" s="654"/>
      <c r="EC34" s="655"/>
    </row>
    <row r="35" spans="2:133" ht="11.25" customHeight="1">
      <c r="B35" s="618" t="s">
        <v>317</v>
      </c>
      <c r="C35" s="619"/>
      <c r="D35" s="619"/>
      <c r="E35" s="619"/>
      <c r="F35" s="619"/>
      <c r="G35" s="619"/>
      <c r="H35" s="619"/>
      <c r="I35" s="619"/>
      <c r="J35" s="619"/>
      <c r="K35" s="619"/>
      <c r="L35" s="619"/>
      <c r="M35" s="619"/>
      <c r="N35" s="619"/>
      <c r="O35" s="619"/>
      <c r="P35" s="619"/>
      <c r="Q35" s="620"/>
      <c r="R35" s="621">
        <v>179958</v>
      </c>
      <c r="S35" s="622"/>
      <c r="T35" s="622"/>
      <c r="U35" s="622"/>
      <c r="V35" s="622"/>
      <c r="W35" s="622"/>
      <c r="X35" s="622"/>
      <c r="Y35" s="623"/>
      <c r="Z35" s="624">
        <v>3.5</v>
      </c>
      <c r="AA35" s="624"/>
      <c r="AB35" s="624"/>
      <c r="AC35" s="624"/>
      <c r="AD35" s="625" t="s">
        <v>167</v>
      </c>
      <c r="AE35" s="625"/>
      <c r="AF35" s="625"/>
      <c r="AG35" s="625"/>
      <c r="AH35" s="625"/>
      <c r="AI35" s="625"/>
      <c r="AJ35" s="625"/>
      <c r="AK35" s="625"/>
      <c r="AL35" s="626" t="s">
        <v>232</v>
      </c>
      <c r="AM35" s="627"/>
      <c r="AN35" s="627"/>
      <c r="AO35" s="628"/>
      <c r="AP35" s="214"/>
      <c r="AQ35" s="694" t="s">
        <v>318</v>
      </c>
      <c r="AR35" s="695"/>
      <c r="AS35" s="695"/>
      <c r="AT35" s="695"/>
      <c r="AU35" s="695"/>
      <c r="AV35" s="695"/>
      <c r="AW35" s="695"/>
      <c r="AX35" s="695"/>
      <c r="AY35" s="696"/>
      <c r="AZ35" s="610">
        <v>440192</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71329</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87727</v>
      </c>
      <c r="CS35" s="657"/>
      <c r="CT35" s="657"/>
      <c r="CU35" s="657"/>
      <c r="CV35" s="657"/>
      <c r="CW35" s="657"/>
      <c r="CX35" s="657"/>
      <c r="CY35" s="658"/>
      <c r="CZ35" s="626">
        <v>1.8</v>
      </c>
      <c r="DA35" s="654"/>
      <c r="DB35" s="654"/>
      <c r="DC35" s="659"/>
      <c r="DD35" s="630">
        <v>60372</v>
      </c>
      <c r="DE35" s="657"/>
      <c r="DF35" s="657"/>
      <c r="DG35" s="657"/>
      <c r="DH35" s="657"/>
      <c r="DI35" s="657"/>
      <c r="DJ35" s="657"/>
      <c r="DK35" s="658"/>
      <c r="DL35" s="630">
        <v>60372</v>
      </c>
      <c r="DM35" s="657"/>
      <c r="DN35" s="657"/>
      <c r="DO35" s="657"/>
      <c r="DP35" s="657"/>
      <c r="DQ35" s="657"/>
      <c r="DR35" s="657"/>
      <c r="DS35" s="657"/>
      <c r="DT35" s="657"/>
      <c r="DU35" s="657"/>
      <c r="DV35" s="658"/>
      <c r="DW35" s="626">
        <v>2.2999999999999998</v>
      </c>
      <c r="DX35" s="654"/>
      <c r="DY35" s="654"/>
      <c r="DZ35" s="654"/>
      <c r="EA35" s="654"/>
      <c r="EB35" s="654"/>
      <c r="EC35" s="655"/>
    </row>
    <row r="36" spans="2:133" ht="11.25" customHeight="1">
      <c r="B36" s="618" t="s">
        <v>321</v>
      </c>
      <c r="C36" s="619"/>
      <c r="D36" s="619"/>
      <c r="E36" s="619"/>
      <c r="F36" s="619"/>
      <c r="G36" s="619"/>
      <c r="H36" s="619"/>
      <c r="I36" s="619"/>
      <c r="J36" s="619"/>
      <c r="K36" s="619"/>
      <c r="L36" s="619"/>
      <c r="M36" s="619"/>
      <c r="N36" s="619"/>
      <c r="O36" s="619"/>
      <c r="P36" s="619"/>
      <c r="Q36" s="620"/>
      <c r="R36" s="621" t="s">
        <v>167</v>
      </c>
      <c r="S36" s="622"/>
      <c r="T36" s="622"/>
      <c r="U36" s="622"/>
      <c r="V36" s="622"/>
      <c r="W36" s="622"/>
      <c r="X36" s="622"/>
      <c r="Y36" s="623"/>
      <c r="Z36" s="624" t="s">
        <v>232</v>
      </c>
      <c r="AA36" s="624"/>
      <c r="AB36" s="624"/>
      <c r="AC36" s="624"/>
      <c r="AD36" s="625" t="s">
        <v>167</v>
      </c>
      <c r="AE36" s="625"/>
      <c r="AF36" s="625"/>
      <c r="AG36" s="625"/>
      <c r="AH36" s="625"/>
      <c r="AI36" s="625"/>
      <c r="AJ36" s="625"/>
      <c r="AK36" s="625"/>
      <c r="AL36" s="626" t="s">
        <v>167</v>
      </c>
      <c r="AM36" s="627"/>
      <c r="AN36" s="627"/>
      <c r="AO36" s="628"/>
      <c r="AQ36" s="698" t="s">
        <v>322</v>
      </c>
      <c r="AR36" s="699"/>
      <c r="AS36" s="699"/>
      <c r="AT36" s="699"/>
      <c r="AU36" s="699"/>
      <c r="AV36" s="699"/>
      <c r="AW36" s="699"/>
      <c r="AX36" s="699"/>
      <c r="AY36" s="700"/>
      <c r="AZ36" s="621">
        <v>142041</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65003</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600199</v>
      </c>
      <c r="CS36" s="622"/>
      <c r="CT36" s="622"/>
      <c r="CU36" s="622"/>
      <c r="CV36" s="622"/>
      <c r="CW36" s="622"/>
      <c r="CX36" s="622"/>
      <c r="CY36" s="623"/>
      <c r="CZ36" s="626">
        <v>12.3</v>
      </c>
      <c r="DA36" s="654"/>
      <c r="DB36" s="654"/>
      <c r="DC36" s="659"/>
      <c r="DD36" s="630">
        <v>476721</v>
      </c>
      <c r="DE36" s="622"/>
      <c r="DF36" s="622"/>
      <c r="DG36" s="622"/>
      <c r="DH36" s="622"/>
      <c r="DI36" s="622"/>
      <c r="DJ36" s="622"/>
      <c r="DK36" s="623"/>
      <c r="DL36" s="630">
        <v>252144</v>
      </c>
      <c r="DM36" s="622"/>
      <c r="DN36" s="622"/>
      <c r="DO36" s="622"/>
      <c r="DP36" s="622"/>
      <c r="DQ36" s="622"/>
      <c r="DR36" s="622"/>
      <c r="DS36" s="622"/>
      <c r="DT36" s="622"/>
      <c r="DU36" s="622"/>
      <c r="DV36" s="623"/>
      <c r="DW36" s="626">
        <v>9.4</v>
      </c>
      <c r="DX36" s="654"/>
      <c r="DY36" s="654"/>
      <c r="DZ36" s="654"/>
      <c r="EA36" s="654"/>
      <c r="EB36" s="654"/>
      <c r="EC36" s="655"/>
    </row>
    <row r="37" spans="2:133" ht="11.25" customHeight="1">
      <c r="B37" s="618" t="s">
        <v>325</v>
      </c>
      <c r="C37" s="619"/>
      <c r="D37" s="619"/>
      <c r="E37" s="619"/>
      <c r="F37" s="619"/>
      <c r="G37" s="619"/>
      <c r="H37" s="619"/>
      <c r="I37" s="619"/>
      <c r="J37" s="619"/>
      <c r="K37" s="619"/>
      <c r="L37" s="619"/>
      <c r="M37" s="619"/>
      <c r="N37" s="619"/>
      <c r="O37" s="619"/>
      <c r="P37" s="619"/>
      <c r="Q37" s="620"/>
      <c r="R37" s="621">
        <v>116258</v>
      </c>
      <c r="S37" s="622"/>
      <c r="T37" s="622"/>
      <c r="U37" s="622"/>
      <c r="V37" s="622"/>
      <c r="W37" s="622"/>
      <c r="X37" s="622"/>
      <c r="Y37" s="623"/>
      <c r="Z37" s="624">
        <v>2.2000000000000002</v>
      </c>
      <c r="AA37" s="624"/>
      <c r="AB37" s="624"/>
      <c r="AC37" s="624"/>
      <c r="AD37" s="625" t="s">
        <v>232</v>
      </c>
      <c r="AE37" s="625"/>
      <c r="AF37" s="625"/>
      <c r="AG37" s="625"/>
      <c r="AH37" s="625"/>
      <c r="AI37" s="625"/>
      <c r="AJ37" s="625"/>
      <c r="AK37" s="625"/>
      <c r="AL37" s="626" t="s">
        <v>167</v>
      </c>
      <c r="AM37" s="627"/>
      <c r="AN37" s="627"/>
      <c r="AO37" s="628"/>
      <c r="AQ37" s="698" t="s">
        <v>326</v>
      </c>
      <c r="AR37" s="699"/>
      <c r="AS37" s="699"/>
      <c r="AT37" s="699"/>
      <c r="AU37" s="699"/>
      <c r="AV37" s="699"/>
      <c r="AW37" s="699"/>
      <c r="AX37" s="699"/>
      <c r="AY37" s="700"/>
      <c r="AZ37" s="621">
        <v>32284</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801</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229455</v>
      </c>
      <c r="CS37" s="657"/>
      <c r="CT37" s="657"/>
      <c r="CU37" s="657"/>
      <c r="CV37" s="657"/>
      <c r="CW37" s="657"/>
      <c r="CX37" s="657"/>
      <c r="CY37" s="658"/>
      <c r="CZ37" s="626">
        <v>4.7</v>
      </c>
      <c r="DA37" s="654"/>
      <c r="DB37" s="654"/>
      <c r="DC37" s="659"/>
      <c r="DD37" s="630">
        <v>229455</v>
      </c>
      <c r="DE37" s="657"/>
      <c r="DF37" s="657"/>
      <c r="DG37" s="657"/>
      <c r="DH37" s="657"/>
      <c r="DI37" s="657"/>
      <c r="DJ37" s="657"/>
      <c r="DK37" s="658"/>
      <c r="DL37" s="630">
        <v>140210</v>
      </c>
      <c r="DM37" s="657"/>
      <c r="DN37" s="657"/>
      <c r="DO37" s="657"/>
      <c r="DP37" s="657"/>
      <c r="DQ37" s="657"/>
      <c r="DR37" s="657"/>
      <c r="DS37" s="657"/>
      <c r="DT37" s="657"/>
      <c r="DU37" s="657"/>
      <c r="DV37" s="658"/>
      <c r="DW37" s="626">
        <v>5.2</v>
      </c>
      <c r="DX37" s="654"/>
      <c r="DY37" s="654"/>
      <c r="DZ37" s="654"/>
      <c r="EA37" s="654"/>
      <c r="EB37" s="654"/>
      <c r="EC37" s="655"/>
    </row>
    <row r="38" spans="2:133" ht="11.25" customHeight="1">
      <c r="B38" s="666" t="s">
        <v>329</v>
      </c>
      <c r="C38" s="667"/>
      <c r="D38" s="667"/>
      <c r="E38" s="667"/>
      <c r="F38" s="667"/>
      <c r="G38" s="667"/>
      <c r="H38" s="667"/>
      <c r="I38" s="667"/>
      <c r="J38" s="667"/>
      <c r="K38" s="667"/>
      <c r="L38" s="667"/>
      <c r="M38" s="667"/>
      <c r="N38" s="667"/>
      <c r="O38" s="667"/>
      <c r="P38" s="667"/>
      <c r="Q38" s="668"/>
      <c r="R38" s="701">
        <v>5201099</v>
      </c>
      <c r="S38" s="702"/>
      <c r="T38" s="702"/>
      <c r="U38" s="702"/>
      <c r="V38" s="702"/>
      <c r="W38" s="702"/>
      <c r="X38" s="702"/>
      <c r="Y38" s="703"/>
      <c r="Z38" s="704">
        <v>100</v>
      </c>
      <c r="AA38" s="704"/>
      <c r="AB38" s="704"/>
      <c r="AC38" s="704"/>
      <c r="AD38" s="705">
        <v>2565105</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12144</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1430</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395764</v>
      </c>
      <c r="CS38" s="622"/>
      <c r="CT38" s="622"/>
      <c r="CU38" s="622"/>
      <c r="CV38" s="622"/>
      <c r="CW38" s="622"/>
      <c r="CX38" s="622"/>
      <c r="CY38" s="623"/>
      <c r="CZ38" s="626">
        <v>8.1</v>
      </c>
      <c r="DA38" s="654"/>
      <c r="DB38" s="654"/>
      <c r="DC38" s="659"/>
      <c r="DD38" s="630">
        <v>356004</v>
      </c>
      <c r="DE38" s="622"/>
      <c r="DF38" s="622"/>
      <c r="DG38" s="622"/>
      <c r="DH38" s="622"/>
      <c r="DI38" s="622"/>
      <c r="DJ38" s="622"/>
      <c r="DK38" s="623"/>
      <c r="DL38" s="630">
        <v>354332</v>
      </c>
      <c r="DM38" s="622"/>
      <c r="DN38" s="622"/>
      <c r="DO38" s="622"/>
      <c r="DP38" s="622"/>
      <c r="DQ38" s="622"/>
      <c r="DR38" s="622"/>
      <c r="DS38" s="622"/>
      <c r="DT38" s="622"/>
      <c r="DU38" s="622"/>
      <c r="DV38" s="623"/>
      <c r="DW38" s="626">
        <v>13.2</v>
      </c>
      <c r="DX38" s="654"/>
      <c r="DY38" s="654"/>
      <c r="DZ38" s="654"/>
      <c r="EA38" s="654"/>
      <c r="EB38" s="654"/>
      <c r="EC38" s="655"/>
    </row>
    <row r="39" spans="2:133" ht="11.25" customHeight="1">
      <c r="AQ39" s="698" t="s">
        <v>333</v>
      </c>
      <c r="AR39" s="699"/>
      <c r="AS39" s="699"/>
      <c r="AT39" s="699"/>
      <c r="AU39" s="699"/>
      <c r="AV39" s="699"/>
      <c r="AW39" s="699"/>
      <c r="AX39" s="699"/>
      <c r="AY39" s="700"/>
      <c r="AZ39" s="621">
        <v>762</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103</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301024</v>
      </c>
      <c r="CS39" s="657"/>
      <c r="CT39" s="657"/>
      <c r="CU39" s="657"/>
      <c r="CV39" s="657"/>
      <c r="CW39" s="657"/>
      <c r="CX39" s="657"/>
      <c r="CY39" s="658"/>
      <c r="CZ39" s="626">
        <v>6.2</v>
      </c>
      <c r="DA39" s="654"/>
      <c r="DB39" s="654"/>
      <c r="DC39" s="659"/>
      <c r="DD39" s="630">
        <v>246213</v>
      </c>
      <c r="DE39" s="657"/>
      <c r="DF39" s="657"/>
      <c r="DG39" s="657"/>
      <c r="DH39" s="657"/>
      <c r="DI39" s="657"/>
      <c r="DJ39" s="657"/>
      <c r="DK39" s="658"/>
      <c r="DL39" s="630" t="s">
        <v>232</v>
      </c>
      <c r="DM39" s="657"/>
      <c r="DN39" s="657"/>
      <c r="DO39" s="657"/>
      <c r="DP39" s="657"/>
      <c r="DQ39" s="657"/>
      <c r="DR39" s="657"/>
      <c r="DS39" s="657"/>
      <c r="DT39" s="657"/>
      <c r="DU39" s="657"/>
      <c r="DV39" s="658"/>
      <c r="DW39" s="626" t="s">
        <v>167</v>
      </c>
      <c r="DX39" s="654"/>
      <c r="DY39" s="654"/>
      <c r="DZ39" s="654"/>
      <c r="EA39" s="654"/>
      <c r="EB39" s="654"/>
      <c r="EC39" s="655"/>
    </row>
    <row r="40" spans="2:133" ht="11.25" customHeight="1">
      <c r="AQ40" s="698" t="s">
        <v>337</v>
      </c>
      <c r="AR40" s="699"/>
      <c r="AS40" s="699"/>
      <c r="AT40" s="699"/>
      <c r="AU40" s="699"/>
      <c r="AV40" s="699"/>
      <c r="AW40" s="699"/>
      <c r="AX40" s="699"/>
      <c r="AY40" s="700"/>
      <c r="AZ40" s="621">
        <v>62560</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110</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4212</v>
      </c>
      <c r="CS40" s="622"/>
      <c r="CT40" s="622"/>
      <c r="CU40" s="622"/>
      <c r="CV40" s="622"/>
      <c r="CW40" s="622"/>
      <c r="CX40" s="622"/>
      <c r="CY40" s="623"/>
      <c r="CZ40" s="626">
        <v>0.1</v>
      </c>
      <c r="DA40" s="654"/>
      <c r="DB40" s="654"/>
      <c r="DC40" s="659"/>
      <c r="DD40" s="630">
        <v>3012</v>
      </c>
      <c r="DE40" s="622"/>
      <c r="DF40" s="622"/>
      <c r="DG40" s="622"/>
      <c r="DH40" s="622"/>
      <c r="DI40" s="622"/>
      <c r="DJ40" s="622"/>
      <c r="DK40" s="623"/>
      <c r="DL40" s="630" t="s">
        <v>232</v>
      </c>
      <c r="DM40" s="622"/>
      <c r="DN40" s="622"/>
      <c r="DO40" s="622"/>
      <c r="DP40" s="622"/>
      <c r="DQ40" s="622"/>
      <c r="DR40" s="622"/>
      <c r="DS40" s="622"/>
      <c r="DT40" s="622"/>
      <c r="DU40" s="622"/>
      <c r="DV40" s="623"/>
      <c r="DW40" s="626" t="s">
        <v>167</v>
      </c>
      <c r="DX40" s="654"/>
      <c r="DY40" s="654"/>
      <c r="DZ40" s="654"/>
      <c r="EA40" s="654"/>
      <c r="EB40" s="654"/>
      <c r="EC40" s="655"/>
    </row>
    <row r="41" spans="2:133" ht="11.25" customHeight="1">
      <c r="AQ41" s="708" t="s">
        <v>340</v>
      </c>
      <c r="AR41" s="709"/>
      <c r="AS41" s="709"/>
      <c r="AT41" s="709"/>
      <c r="AU41" s="709"/>
      <c r="AV41" s="709"/>
      <c r="AW41" s="709"/>
      <c r="AX41" s="709"/>
      <c r="AY41" s="710"/>
      <c r="AZ41" s="701">
        <v>190401</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331</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232</v>
      </c>
      <c r="DA41" s="654"/>
      <c r="DB41" s="654"/>
      <c r="DC41" s="659"/>
      <c r="DD41" s="630" t="s">
        <v>167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1341857</v>
      </c>
      <c r="CS42" s="622"/>
      <c r="CT42" s="622"/>
      <c r="CU42" s="622"/>
      <c r="CV42" s="622"/>
      <c r="CW42" s="622"/>
      <c r="CX42" s="622"/>
      <c r="CY42" s="623"/>
      <c r="CZ42" s="626">
        <v>27.4</v>
      </c>
      <c r="DA42" s="627"/>
      <c r="DB42" s="627"/>
      <c r="DC42" s="722"/>
      <c r="DD42" s="630">
        <v>405024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24821</v>
      </c>
      <c r="CS43" s="657"/>
      <c r="CT43" s="657"/>
      <c r="CU43" s="657"/>
      <c r="CV43" s="657"/>
      <c r="CW43" s="657"/>
      <c r="CX43" s="657"/>
      <c r="CY43" s="658"/>
      <c r="CZ43" s="626">
        <v>0.5</v>
      </c>
      <c r="DA43" s="654"/>
      <c r="DB43" s="654"/>
      <c r="DC43" s="659"/>
      <c r="DD43" s="630">
        <v>24821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299</v>
      </c>
      <c r="CE44" s="734"/>
      <c r="CF44" s="618" t="s">
        <v>348</v>
      </c>
      <c r="CG44" s="619"/>
      <c r="CH44" s="619"/>
      <c r="CI44" s="619"/>
      <c r="CJ44" s="619"/>
      <c r="CK44" s="619"/>
      <c r="CL44" s="619"/>
      <c r="CM44" s="619"/>
      <c r="CN44" s="619"/>
      <c r="CO44" s="619"/>
      <c r="CP44" s="619"/>
      <c r="CQ44" s="620"/>
      <c r="CR44" s="621">
        <v>1341380</v>
      </c>
      <c r="CS44" s="622"/>
      <c r="CT44" s="622"/>
      <c r="CU44" s="622"/>
      <c r="CV44" s="622"/>
      <c r="CW44" s="622"/>
      <c r="CX44" s="622"/>
      <c r="CY44" s="623"/>
      <c r="CZ44" s="626">
        <v>27.4</v>
      </c>
      <c r="DA44" s="627"/>
      <c r="DB44" s="627"/>
      <c r="DC44" s="722"/>
      <c r="DD44" s="630">
        <v>404547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834364</v>
      </c>
      <c r="CS45" s="657"/>
      <c r="CT45" s="657"/>
      <c r="CU45" s="657"/>
      <c r="CV45" s="657"/>
      <c r="CW45" s="657"/>
      <c r="CX45" s="657"/>
      <c r="CY45" s="658"/>
      <c r="CZ45" s="626">
        <v>17.100000000000001</v>
      </c>
      <c r="DA45" s="654"/>
      <c r="DB45" s="654"/>
      <c r="DC45" s="659"/>
      <c r="DD45" s="630">
        <v>98417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505016</v>
      </c>
      <c r="CS46" s="622"/>
      <c r="CT46" s="622"/>
      <c r="CU46" s="622"/>
      <c r="CV46" s="622"/>
      <c r="CW46" s="622"/>
      <c r="CX46" s="622"/>
      <c r="CY46" s="623"/>
      <c r="CZ46" s="626">
        <v>10.3</v>
      </c>
      <c r="DA46" s="627"/>
      <c r="DB46" s="627"/>
      <c r="DC46" s="722"/>
      <c r="DD46" s="630">
        <v>304130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477</v>
      </c>
      <c r="CS47" s="657"/>
      <c r="CT47" s="657"/>
      <c r="CU47" s="657"/>
      <c r="CV47" s="657"/>
      <c r="CW47" s="657"/>
      <c r="CX47" s="657"/>
      <c r="CY47" s="658"/>
      <c r="CZ47" s="626">
        <v>0</v>
      </c>
      <c r="DA47" s="654"/>
      <c r="DB47" s="654"/>
      <c r="DC47" s="659"/>
      <c r="DD47" s="630">
        <v>477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232</v>
      </c>
      <c r="CS48" s="622"/>
      <c r="CT48" s="622"/>
      <c r="CU48" s="622"/>
      <c r="CV48" s="622"/>
      <c r="CW48" s="622"/>
      <c r="CX48" s="622"/>
      <c r="CY48" s="623"/>
      <c r="CZ48" s="626" t="s">
        <v>232</v>
      </c>
      <c r="DA48" s="627"/>
      <c r="DB48" s="627"/>
      <c r="DC48" s="722"/>
      <c r="DD48" s="630" t="s">
        <v>167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4888438</v>
      </c>
      <c r="CS49" s="691"/>
      <c r="CT49" s="691"/>
      <c r="CU49" s="691"/>
      <c r="CV49" s="691"/>
      <c r="CW49" s="691"/>
      <c r="CX49" s="691"/>
      <c r="CY49" s="723"/>
      <c r="CZ49" s="706">
        <v>100</v>
      </c>
      <c r="DA49" s="724"/>
      <c r="DB49" s="724"/>
      <c r="DC49" s="725"/>
      <c r="DD49" s="726">
        <v>3334324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ZYb5PBdbsKcDSQq1JkbI/biQIfuHj1fLiXi5OHX8PucfKbxUCjyF9aKiq2VycA1cyxn1ut3jARTnDshaMai51g==" saltValue="UmVKW9KNfIxQxP9Md/t7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M9" sqref="CM9:CQ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5201</v>
      </c>
      <c r="R7" s="757"/>
      <c r="S7" s="757"/>
      <c r="T7" s="757"/>
      <c r="U7" s="757"/>
      <c r="V7" s="757">
        <v>4888</v>
      </c>
      <c r="W7" s="757"/>
      <c r="X7" s="757"/>
      <c r="Y7" s="757"/>
      <c r="Z7" s="757"/>
      <c r="AA7" s="757">
        <v>313</v>
      </c>
      <c r="AB7" s="757"/>
      <c r="AC7" s="757"/>
      <c r="AD7" s="757"/>
      <c r="AE7" s="758"/>
      <c r="AF7" s="759">
        <v>184</v>
      </c>
      <c r="AG7" s="760"/>
      <c r="AH7" s="760"/>
      <c r="AI7" s="760"/>
      <c r="AJ7" s="761"/>
      <c r="AK7" s="796">
        <v>376</v>
      </c>
      <c r="AL7" s="797"/>
      <c r="AM7" s="797"/>
      <c r="AN7" s="797"/>
      <c r="AO7" s="797"/>
      <c r="AP7" s="797">
        <v>3785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577</v>
      </c>
      <c r="BT7" s="801"/>
      <c r="BU7" s="801"/>
      <c r="BV7" s="801"/>
      <c r="BW7" s="801"/>
      <c r="BX7" s="801"/>
      <c r="BY7" s="801"/>
      <c r="BZ7" s="801"/>
      <c r="CA7" s="801"/>
      <c r="CB7" s="801"/>
      <c r="CC7" s="801"/>
      <c r="CD7" s="801"/>
      <c r="CE7" s="801"/>
      <c r="CF7" s="801"/>
      <c r="CG7" s="802"/>
      <c r="CH7" s="793" t="s">
        <v>581</v>
      </c>
      <c r="CI7" s="794"/>
      <c r="CJ7" s="794"/>
      <c r="CK7" s="794"/>
      <c r="CL7" s="795"/>
      <c r="CM7" s="793">
        <v>100</v>
      </c>
      <c r="CN7" s="794"/>
      <c r="CO7" s="794"/>
      <c r="CP7" s="794"/>
      <c r="CQ7" s="795"/>
      <c r="CR7" s="793">
        <v>100</v>
      </c>
      <c r="CS7" s="794"/>
      <c r="CT7" s="794"/>
      <c r="CU7" s="794"/>
      <c r="CV7" s="795"/>
      <c r="CW7" s="793" t="s">
        <v>565</v>
      </c>
      <c r="CX7" s="794"/>
      <c r="CY7" s="794"/>
      <c r="CZ7" s="794"/>
      <c r="DA7" s="795"/>
      <c r="DB7" s="793" t="s">
        <v>565</v>
      </c>
      <c r="DC7" s="794"/>
      <c r="DD7" s="794"/>
      <c r="DE7" s="794"/>
      <c r="DF7" s="795"/>
      <c r="DG7" s="793" t="s">
        <v>565</v>
      </c>
      <c r="DH7" s="794"/>
      <c r="DI7" s="794"/>
      <c r="DJ7" s="794"/>
      <c r="DK7" s="795"/>
      <c r="DL7" s="793" t="s">
        <v>565</v>
      </c>
      <c r="DM7" s="794"/>
      <c r="DN7" s="794"/>
      <c r="DO7" s="794"/>
      <c r="DP7" s="795"/>
      <c r="DQ7" s="793" t="s">
        <v>565</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578</v>
      </c>
      <c r="BT8" s="791"/>
      <c r="BU8" s="791"/>
      <c r="BV8" s="791"/>
      <c r="BW8" s="791"/>
      <c r="BX8" s="791"/>
      <c r="BY8" s="791"/>
      <c r="BZ8" s="791"/>
      <c r="CA8" s="791"/>
      <c r="CB8" s="791"/>
      <c r="CC8" s="791"/>
      <c r="CD8" s="791"/>
      <c r="CE8" s="791"/>
      <c r="CF8" s="791"/>
      <c r="CG8" s="792"/>
      <c r="CH8" s="803">
        <v>-13</v>
      </c>
      <c r="CI8" s="804"/>
      <c r="CJ8" s="804"/>
      <c r="CK8" s="804"/>
      <c r="CL8" s="805"/>
      <c r="CM8" s="803">
        <v>18</v>
      </c>
      <c r="CN8" s="804"/>
      <c r="CO8" s="804"/>
      <c r="CP8" s="804"/>
      <c r="CQ8" s="805"/>
      <c r="CR8" s="803">
        <v>30</v>
      </c>
      <c r="CS8" s="804"/>
      <c r="CT8" s="804"/>
      <c r="CU8" s="804"/>
      <c r="CV8" s="805"/>
      <c r="CW8" s="803">
        <v>1</v>
      </c>
      <c r="CX8" s="804"/>
      <c r="CY8" s="804"/>
      <c r="CZ8" s="804"/>
      <c r="DA8" s="805"/>
      <c r="DB8" s="803" t="s">
        <v>565</v>
      </c>
      <c r="DC8" s="804"/>
      <c r="DD8" s="804"/>
      <c r="DE8" s="804"/>
      <c r="DF8" s="805"/>
      <c r="DG8" s="803" t="s">
        <v>565</v>
      </c>
      <c r="DH8" s="804"/>
      <c r="DI8" s="804"/>
      <c r="DJ8" s="804"/>
      <c r="DK8" s="805"/>
      <c r="DL8" s="803" t="s">
        <v>565</v>
      </c>
      <c r="DM8" s="804"/>
      <c r="DN8" s="804"/>
      <c r="DO8" s="804"/>
      <c r="DP8" s="805"/>
      <c r="DQ8" s="803" t="s">
        <v>565</v>
      </c>
      <c r="DR8" s="804"/>
      <c r="DS8" s="804"/>
      <c r="DT8" s="804"/>
      <c r="DU8" s="805"/>
      <c r="DV8" s="806" t="s">
        <v>579</v>
      </c>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5201</v>
      </c>
      <c r="R23" s="816"/>
      <c r="S23" s="816"/>
      <c r="T23" s="816"/>
      <c r="U23" s="816"/>
      <c r="V23" s="816">
        <v>4888</v>
      </c>
      <c r="W23" s="816"/>
      <c r="X23" s="816"/>
      <c r="Y23" s="816"/>
      <c r="Z23" s="816"/>
      <c r="AA23" s="816">
        <v>313</v>
      </c>
      <c r="AB23" s="816"/>
      <c r="AC23" s="816"/>
      <c r="AD23" s="816"/>
      <c r="AE23" s="817"/>
      <c r="AF23" s="818">
        <v>184</v>
      </c>
      <c r="AG23" s="816"/>
      <c r="AH23" s="816"/>
      <c r="AI23" s="816"/>
      <c r="AJ23" s="819"/>
      <c r="AK23" s="820"/>
      <c r="AL23" s="821"/>
      <c r="AM23" s="821"/>
      <c r="AN23" s="821"/>
      <c r="AO23" s="821"/>
      <c r="AP23" s="816">
        <v>3785</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874</v>
      </c>
      <c r="R28" s="845"/>
      <c r="S28" s="845"/>
      <c r="T28" s="845"/>
      <c r="U28" s="845"/>
      <c r="V28" s="845">
        <v>803</v>
      </c>
      <c r="W28" s="845"/>
      <c r="X28" s="845"/>
      <c r="Y28" s="845"/>
      <c r="Z28" s="845"/>
      <c r="AA28" s="845">
        <v>71</v>
      </c>
      <c r="AB28" s="845"/>
      <c r="AC28" s="845"/>
      <c r="AD28" s="845"/>
      <c r="AE28" s="846"/>
      <c r="AF28" s="847">
        <v>71</v>
      </c>
      <c r="AG28" s="845"/>
      <c r="AH28" s="845"/>
      <c r="AI28" s="845"/>
      <c r="AJ28" s="848"/>
      <c r="AK28" s="849">
        <v>88</v>
      </c>
      <c r="AL28" s="840"/>
      <c r="AM28" s="840"/>
      <c r="AN28" s="840"/>
      <c r="AO28" s="840"/>
      <c r="AP28" s="840" t="s">
        <v>565</v>
      </c>
      <c r="AQ28" s="840"/>
      <c r="AR28" s="840"/>
      <c r="AS28" s="840"/>
      <c r="AT28" s="840"/>
      <c r="AU28" s="840" t="s">
        <v>565</v>
      </c>
      <c r="AV28" s="840"/>
      <c r="AW28" s="840"/>
      <c r="AX28" s="840"/>
      <c r="AY28" s="840"/>
      <c r="AZ28" s="841" t="s">
        <v>565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46</v>
      </c>
      <c r="R29" s="781"/>
      <c r="S29" s="781"/>
      <c r="T29" s="781"/>
      <c r="U29" s="781"/>
      <c r="V29" s="781">
        <v>43</v>
      </c>
      <c r="W29" s="781"/>
      <c r="X29" s="781"/>
      <c r="Y29" s="781"/>
      <c r="Z29" s="781"/>
      <c r="AA29" s="781">
        <v>3</v>
      </c>
      <c r="AB29" s="781"/>
      <c r="AC29" s="781"/>
      <c r="AD29" s="781"/>
      <c r="AE29" s="782"/>
      <c r="AF29" s="783">
        <v>3</v>
      </c>
      <c r="AG29" s="784"/>
      <c r="AH29" s="784"/>
      <c r="AI29" s="784"/>
      <c r="AJ29" s="785"/>
      <c r="AK29" s="852">
        <v>21</v>
      </c>
      <c r="AL29" s="853"/>
      <c r="AM29" s="853"/>
      <c r="AN29" s="853"/>
      <c r="AO29" s="853"/>
      <c r="AP29" s="853" t="s">
        <v>565</v>
      </c>
      <c r="AQ29" s="853"/>
      <c r="AR29" s="853"/>
      <c r="AS29" s="853"/>
      <c r="AT29" s="853"/>
      <c r="AU29" s="853" t="s">
        <v>565</v>
      </c>
      <c r="AV29" s="853"/>
      <c r="AW29" s="853"/>
      <c r="AX29" s="853"/>
      <c r="AY29" s="853"/>
      <c r="AZ29" s="854" t="s">
        <v>565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679</v>
      </c>
      <c r="R30" s="781"/>
      <c r="S30" s="781"/>
      <c r="T30" s="781"/>
      <c r="U30" s="781"/>
      <c r="V30" s="781">
        <v>671</v>
      </c>
      <c r="W30" s="781"/>
      <c r="X30" s="781"/>
      <c r="Y30" s="781"/>
      <c r="Z30" s="781"/>
      <c r="AA30" s="781">
        <v>8</v>
      </c>
      <c r="AB30" s="781"/>
      <c r="AC30" s="781"/>
      <c r="AD30" s="781"/>
      <c r="AE30" s="782"/>
      <c r="AF30" s="783">
        <v>8</v>
      </c>
      <c r="AG30" s="784"/>
      <c r="AH30" s="784"/>
      <c r="AI30" s="784"/>
      <c r="AJ30" s="785"/>
      <c r="AK30" s="852">
        <v>112</v>
      </c>
      <c r="AL30" s="853"/>
      <c r="AM30" s="853"/>
      <c r="AN30" s="853"/>
      <c r="AO30" s="853"/>
      <c r="AP30" s="853" t="s">
        <v>565</v>
      </c>
      <c r="AQ30" s="853"/>
      <c r="AR30" s="853"/>
      <c r="AS30" s="853"/>
      <c r="AT30" s="853"/>
      <c r="AU30" s="853" t="s">
        <v>565</v>
      </c>
      <c r="AV30" s="853"/>
      <c r="AW30" s="853"/>
      <c r="AX30" s="853"/>
      <c r="AY30" s="853"/>
      <c r="AZ30" s="854" t="s">
        <v>565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53</v>
      </c>
      <c r="R31" s="781"/>
      <c r="S31" s="781"/>
      <c r="T31" s="781"/>
      <c r="U31" s="781"/>
      <c r="V31" s="781">
        <v>53</v>
      </c>
      <c r="W31" s="781"/>
      <c r="X31" s="781"/>
      <c r="Y31" s="781"/>
      <c r="Z31" s="781"/>
      <c r="AA31" s="781">
        <v>0</v>
      </c>
      <c r="AB31" s="781"/>
      <c r="AC31" s="781"/>
      <c r="AD31" s="781"/>
      <c r="AE31" s="782"/>
      <c r="AF31" s="783">
        <v>0</v>
      </c>
      <c r="AG31" s="784"/>
      <c r="AH31" s="784"/>
      <c r="AI31" s="784"/>
      <c r="AJ31" s="785"/>
      <c r="AK31" s="852">
        <v>19</v>
      </c>
      <c r="AL31" s="853"/>
      <c r="AM31" s="853"/>
      <c r="AN31" s="853"/>
      <c r="AO31" s="853"/>
      <c r="AP31" s="853" t="s">
        <v>565</v>
      </c>
      <c r="AQ31" s="853"/>
      <c r="AR31" s="853"/>
      <c r="AS31" s="853"/>
      <c r="AT31" s="853"/>
      <c r="AU31" s="853" t="s">
        <v>565</v>
      </c>
      <c r="AV31" s="853"/>
      <c r="AW31" s="853"/>
      <c r="AX31" s="853"/>
      <c r="AY31" s="853"/>
      <c r="AZ31" s="854" t="s">
        <v>565</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136</v>
      </c>
      <c r="R32" s="781"/>
      <c r="S32" s="781"/>
      <c r="T32" s="781"/>
      <c r="U32" s="781"/>
      <c r="V32" s="781">
        <v>132</v>
      </c>
      <c r="W32" s="781"/>
      <c r="X32" s="781"/>
      <c r="Y32" s="781"/>
      <c r="Z32" s="781"/>
      <c r="AA32" s="781">
        <v>4</v>
      </c>
      <c r="AB32" s="781"/>
      <c r="AC32" s="781"/>
      <c r="AD32" s="781"/>
      <c r="AE32" s="782"/>
      <c r="AF32" s="783">
        <v>90</v>
      </c>
      <c r="AG32" s="784"/>
      <c r="AH32" s="784"/>
      <c r="AI32" s="784"/>
      <c r="AJ32" s="785"/>
      <c r="AK32" s="852">
        <v>32</v>
      </c>
      <c r="AL32" s="853"/>
      <c r="AM32" s="853"/>
      <c r="AN32" s="853"/>
      <c r="AO32" s="853"/>
      <c r="AP32" s="853">
        <v>867</v>
      </c>
      <c r="AQ32" s="853"/>
      <c r="AR32" s="853"/>
      <c r="AS32" s="853"/>
      <c r="AT32" s="853"/>
      <c r="AU32" s="853">
        <v>221</v>
      </c>
      <c r="AV32" s="853"/>
      <c r="AW32" s="853"/>
      <c r="AX32" s="853"/>
      <c r="AY32" s="853"/>
      <c r="AZ32" s="854" t="s">
        <v>565</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397</v>
      </c>
      <c r="C33" s="778"/>
      <c r="D33" s="778"/>
      <c r="E33" s="778"/>
      <c r="F33" s="778"/>
      <c r="G33" s="778"/>
      <c r="H33" s="778"/>
      <c r="I33" s="778"/>
      <c r="J33" s="778"/>
      <c r="K33" s="778"/>
      <c r="L33" s="778"/>
      <c r="M33" s="778"/>
      <c r="N33" s="778"/>
      <c r="O33" s="778"/>
      <c r="P33" s="779"/>
      <c r="Q33" s="780">
        <v>13</v>
      </c>
      <c r="R33" s="781"/>
      <c r="S33" s="781"/>
      <c r="T33" s="781"/>
      <c r="U33" s="781"/>
      <c r="V33" s="781">
        <v>9</v>
      </c>
      <c r="W33" s="781"/>
      <c r="X33" s="781"/>
      <c r="Y33" s="781"/>
      <c r="Z33" s="781"/>
      <c r="AA33" s="781">
        <v>4</v>
      </c>
      <c r="AB33" s="781"/>
      <c r="AC33" s="781"/>
      <c r="AD33" s="781"/>
      <c r="AE33" s="782"/>
      <c r="AF33" s="783">
        <v>4</v>
      </c>
      <c r="AG33" s="784"/>
      <c r="AH33" s="784"/>
      <c r="AI33" s="784"/>
      <c r="AJ33" s="785"/>
      <c r="AK33" s="852" t="s">
        <v>565</v>
      </c>
      <c r="AL33" s="853"/>
      <c r="AM33" s="853"/>
      <c r="AN33" s="853"/>
      <c r="AO33" s="853"/>
      <c r="AP33" s="853" t="s">
        <v>565</v>
      </c>
      <c r="AQ33" s="853"/>
      <c r="AR33" s="853"/>
      <c r="AS33" s="853"/>
      <c r="AT33" s="853"/>
      <c r="AU33" s="853" t="s">
        <v>565</v>
      </c>
      <c r="AV33" s="853"/>
      <c r="AW33" s="853"/>
      <c r="AX33" s="853"/>
      <c r="AY33" s="853"/>
      <c r="AZ33" s="854" t="s">
        <v>565</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215</v>
      </c>
      <c r="R34" s="781"/>
      <c r="S34" s="781"/>
      <c r="T34" s="781"/>
      <c r="U34" s="781"/>
      <c r="V34" s="781">
        <v>204</v>
      </c>
      <c r="W34" s="781"/>
      <c r="X34" s="781"/>
      <c r="Y34" s="781"/>
      <c r="Z34" s="781"/>
      <c r="AA34" s="781">
        <v>11</v>
      </c>
      <c r="AB34" s="781"/>
      <c r="AC34" s="781"/>
      <c r="AD34" s="781"/>
      <c r="AE34" s="782"/>
      <c r="AF34" s="783">
        <v>11</v>
      </c>
      <c r="AG34" s="784"/>
      <c r="AH34" s="784"/>
      <c r="AI34" s="784"/>
      <c r="AJ34" s="785"/>
      <c r="AK34" s="852">
        <v>143</v>
      </c>
      <c r="AL34" s="853"/>
      <c r="AM34" s="853"/>
      <c r="AN34" s="853"/>
      <c r="AO34" s="853"/>
      <c r="AP34" s="853">
        <v>1201</v>
      </c>
      <c r="AQ34" s="853"/>
      <c r="AR34" s="853"/>
      <c r="AS34" s="853"/>
      <c r="AT34" s="853"/>
      <c r="AU34" s="853">
        <v>1070</v>
      </c>
      <c r="AV34" s="853"/>
      <c r="AW34" s="853"/>
      <c r="AX34" s="853"/>
      <c r="AY34" s="853"/>
      <c r="AZ34" s="854" t="s">
        <v>565</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400</v>
      </c>
      <c r="C35" s="778"/>
      <c r="D35" s="778"/>
      <c r="E35" s="778"/>
      <c r="F35" s="778"/>
      <c r="G35" s="778"/>
      <c r="H35" s="778"/>
      <c r="I35" s="778"/>
      <c r="J35" s="778"/>
      <c r="K35" s="778"/>
      <c r="L35" s="778"/>
      <c r="M35" s="778"/>
      <c r="N35" s="778"/>
      <c r="O35" s="778"/>
      <c r="P35" s="779"/>
      <c r="Q35" s="780">
        <v>2</v>
      </c>
      <c r="R35" s="781"/>
      <c r="S35" s="781"/>
      <c r="T35" s="781"/>
      <c r="U35" s="781"/>
      <c r="V35" s="781">
        <v>1</v>
      </c>
      <c r="W35" s="781"/>
      <c r="X35" s="781"/>
      <c r="Y35" s="781"/>
      <c r="Z35" s="781"/>
      <c r="AA35" s="781">
        <v>1</v>
      </c>
      <c r="AB35" s="781"/>
      <c r="AC35" s="781"/>
      <c r="AD35" s="781"/>
      <c r="AE35" s="782"/>
      <c r="AF35" s="783">
        <v>1</v>
      </c>
      <c r="AG35" s="784"/>
      <c r="AH35" s="784"/>
      <c r="AI35" s="784"/>
      <c r="AJ35" s="785"/>
      <c r="AK35" s="852">
        <v>1</v>
      </c>
      <c r="AL35" s="853"/>
      <c r="AM35" s="853"/>
      <c r="AN35" s="853"/>
      <c r="AO35" s="853"/>
      <c r="AP35" s="853" t="s">
        <v>565</v>
      </c>
      <c r="AQ35" s="853"/>
      <c r="AR35" s="853"/>
      <c r="AS35" s="853"/>
      <c r="AT35" s="853"/>
      <c r="AU35" s="853" t="s">
        <v>565</v>
      </c>
      <c r="AV35" s="853"/>
      <c r="AW35" s="853"/>
      <c r="AX35" s="853"/>
      <c r="AY35" s="853"/>
      <c r="AZ35" s="854" t="s">
        <v>565</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40</v>
      </c>
      <c r="R36" s="781"/>
      <c r="S36" s="781"/>
      <c r="T36" s="781"/>
      <c r="U36" s="781"/>
      <c r="V36" s="781">
        <v>33</v>
      </c>
      <c r="W36" s="781"/>
      <c r="X36" s="781"/>
      <c r="Y36" s="781"/>
      <c r="Z36" s="781"/>
      <c r="AA36" s="781">
        <v>7</v>
      </c>
      <c r="AB36" s="781"/>
      <c r="AC36" s="781"/>
      <c r="AD36" s="781"/>
      <c r="AE36" s="782"/>
      <c r="AF36" s="783">
        <v>7</v>
      </c>
      <c r="AG36" s="784"/>
      <c r="AH36" s="784"/>
      <c r="AI36" s="784"/>
      <c r="AJ36" s="785"/>
      <c r="AK36" s="852">
        <v>0</v>
      </c>
      <c r="AL36" s="853"/>
      <c r="AM36" s="853"/>
      <c r="AN36" s="853"/>
      <c r="AO36" s="853"/>
      <c r="AP36" s="853">
        <v>62</v>
      </c>
      <c r="AQ36" s="853"/>
      <c r="AR36" s="853"/>
      <c r="AS36" s="853"/>
      <c r="AT36" s="853"/>
      <c r="AU36" s="853">
        <v>31</v>
      </c>
      <c r="AV36" s="853"/>
      <c r="AW36" s="853"/>
      <c r="AX36" s="853"/>
      <c r="AY36" s="853"/>
      <c r="AZ36" s="854" t="s">
        <v>565</v>
      </c>
      <c r="BA36" s="854"/>
      <c r="BB36" s="854"/>
      <c r="BC36" s="854"/>
      <c r="BD36" s="854"/>
      <c r="BE36" s="850" t="s">
        <v>398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402</v>
      </c>
      <c r="C37" s="778"/>
      <c r="D37" s="778"/>
      <c r="E37" s="778"/>
      <c r="F37" s="778"/>
      <c r="G37" s="778"/>
      <c r="H37" s="778"/>
      <c r="I37" s="778"/>
      <c r="J37" s="778"/>
      <c r="K37" s="778"/>
      <c r="L37" s="778"/>
      <c r="M37" s="778"/>
      <c r="N37" s="778"/>
      <c r="O37" s="778"/>
      <c r="P37" s="779"/>
      <c r="Q37" s="780">
        <v>2</v>
      </c>
      <c r="R37" s="781"/>
      <c r="S37" s="781"/>
      <c r="T37" s="781"/>
      <c r="U37" s="781"/>
      <c r="V37" s="781">
        <v>1</v>
      </c>
      <c r="W37" s="781"/>
      <c r="X37" s="781"/>
      <c r="Y37" s="781"/>
      <c r="Z37" s="781"/>
      <c r="AA37" s="781">
        <v>1</v>
      </c>
      <c r="AB37" s="781"/>
      <c r="AC37" s="781"/>
      <c r="AD37" s="781"/>
      <c r="AE37" s="782"/>
      <c r="AF37" s="783">
        <v>1</v>
      </c>
      <c r="AG37" s="784"/>
      <c r="AH37" s="784"/>
      <c r="AI37" s="784"/>
      <c r="AJ37" s="785"/>
      <c r="AK37" s="852">
        <v>1</v>
      </c>
      <c r="AL37" s="853"/>
      <c r="AM37" s="853"/>
      <c r="AN37" s="853"/>
      <c r="AO37" s="853"/>
      <c r="AP37" s="853" t="s">
        <v>565</v>
      </c>
      <c r="AQ37" s="853"/>
      <c r="AR37" s="853"/>
      <c r="AS37" s="853"/>
      <c r="AT37" s="853"/>
      <c r="AU37" s="853" t="s">
        <v>565</v>
      </c>
      <c r="AV37" s="853"/>
      <c r="AW37" s="853"/>
      <c r="AX37" s="853"/>
      <c r="AY37" s="853"/>
      <c r="AZ37" s="854" t="s">
        <v>565</v>
      </c>
      <c r="BA37" s="854"/>
      <c r="BB37" s="854"/>
      <c r="BC37" s="854"/>
      <c r="BD37" s="854"/>
      <c r="BE37" s="850" t="s">
        <v>398</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403</v>
      </c>
      <c r="C38" s="778"/>
      <c r="D38" s="778"/>
      <c r="E38" s="778"/>
      <c r="F38" s="778"/>
      <c r="G38" s="778"/>
      <c r="H38" s="778"/>
      <c r="I38" s="778"/>
      <c r="J38" s="778"/>
      <c r="K38" s="778"/>
      <c r="L38" s="778"/>
      <c r="M38" s="778"/>
      <c r="N38" s="778"/>
      <c r="O38" s="778"/>
      <c r="P38" s="779"/>
      <c r="Q38" s="780">
        <v>102</v>
      </c>
      <c r="R38" s="781"/>
      <c r="S38" s="781"/>
      <c r="T38" s="781"/>
      <c r="U38" s="781"/>
      <c r="V38" s="781">
        <v>90</v>
      </c>
      <c r="W38" s="781"/>
      <c r="X38" s="781"/>
      <c r="Y38" s="781"/>
      <c r="Z38" s="781"/>
      <c r="AA38" s="781">
        <v>12</v>
      </c>
      <c r="AB38" s="781"/>
      <c r="AC38" s="781"/>
      <c r="AD38" s="781"/>
      <c r="AE38" s="782"/>
      <c r="AF38" s="783">
        <v>12</v>
      </c>
      <c r="AG38" s="784"/>
      <c r="AH38" s="784"/>
      <c r="AI38" s="784"/>
      <c r="AJ38" s="785"/>
      <c r="AK38" s="852" t="s">
        <v>565</v>
      </c>
      <c r="AL38" s="853"/>
      <c r="AM38" s="853"/>
      <c r="AN38" s="853"/>
      <c r="AO38" s="853"/>
      <c r="AP38" s="853" t="s">
        <v>565</v>
      </c>
      <c r="AQ38" s="853"/>
      <c r="AR38" s="853"/>
      <c r="AS38" s="853"/>
      <c r="AT38" s="853"/>
      <c r="AU38" s="853" t="s">
        <v>565</v>
      </c>
      <c r="AV38" s="853"/>
      <c r="AW38" s="853"/>
      <c r="AX38" s="853"/>
      <c r="AY38" s="853"/>
      <c r="AZ38" s="854" t="s">
        <v>565</v>
      </c>
      <c r="BA38" s="854"/>
      <c r="BB38" s="854"/>
      <c r="BC38" s="854"/>
      <c r="BD38" s="854"/>
      <c r="BE38" s="850" t="s">
        <v>398</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404</v>
      </c>
      <c r="C39" s="778"/>
      <c r="D39" s="778"/>
      <c r="E39" s="778"/>
      <c r="F39" s="778"/>
      <c r="G39" s="778"/>
      <c r="H39" s="778"/>
      <c r="I39" s="778"/>
      <c r="J39" s="778"/>
      <c r="K39" s="778"/>
      <c r="L39" s="778"/>
      <c r="M39" s="778"/>
      <c r="N39" s="778"/>
      <c r="O39" s="778"/>
      <c r="P39" s="779"/>
      <c r="Q39" s="780">
        <v>38</v>
      </c>
      <c r="R39" s="781"/>
      <c r="S39" s="781"/>
      <c r="T39" s="781"/>
      <c r="U39" s="781"/>
      <c r="V39" s="781">
        <v>33</v>
      </c>
      <c r="W39" s="781"/>
      <c r="X39" s="781"/>
      <c r="Y39" s="781"/>
      <c r="Z39" s="781"/>
      <c r="AA39" s="781">
        <v>5</v>
      </c>
      <c r="AB39" s="781"/>
      <c r="AC39" s="781"/>
      <c r="AD39" s="781"/>
      <c r="AE39" s="782"/>
      <c r="AF39" s="783">
        <v>261</v>
      </c>
      <c r="AG39" s="784"/>
      <c r="AH39" s="784"/>
      <c r="AI39" s="784"/>
      <c r="AJ39" s="785"/>
      <c r="AK39" s="852" t="s">
        <v>565</v>
      </c>
      <c r="AL39" s="853"/>
      <c r="AM39" s="853"/>
      <c r="AN39" s="853"/>
      <c r="AO39" s="853"/>
      <c r="AP39" s="853" t="s">
        <v>565</v>
      </c>
      <c r="AQ39" s="853"/>
      <c r="AR39" s="853"/>
      <c r="AS39" s="853"/>
      <c r="AT39" s="853"/>
      <c r="AU39" s="853" t="s">
        <v>565</v>
      </c>
      <c r="AV39" s="853"/>
      <c r="AW39" s="853"/>
      <c r="AX39" s="853"/>
      <c r="AY39" s="853"/>
      <c r="AZ39" s="854" t="s">
        <v>565</v>
      </c>
      <c r="BA39" s="854"/>
      <c r="BB39" s="854"/>
      <c r="BC39" s="854"/>
      <c r="BD39" s="854"/>
      <c r="BE39" s="850" t="s">
        <v>398</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469</v>
      </c>
      <c r="AG63" s="864"/>
      <c r="AH63" s="864"/>
      <c r="AI63" s="864"/>
      <c r="AJ63" s="865"/>
      <c r="AK63" s="866"/>
      <c r="AL63" s="861"/>
      <c r="AM63" s="861"/>
      <c r="AN63" s="861"/>
      <c r="AO63" s="861"/>
      <c r="AP63" s="864">
        <v>2130</v>
      </c>
      <c r="AQ63" s="864"/>
      <c r="AR63" s="864"/>
      <c r="AS63" s="864"/>
      <c r="AT63" s="864"/>
      <c r="AU63" s="864">
        <v>1322</v>
      </c>
      <c r="AV63" s="864"/>
      <c r="AW63" s="864"/>
      <c r="AX63" s="864"/>
      <c r="AY63" s="864"/>
      <c r="AZ63" s="868"/>
      <c r="BA63" s="868"/>
      <c r="BB63" s="868"/>
      <c r="BC63" s="868"/>
      <c r="BD63" s="868"/>
      <c r="BE63" s="869"/>
      <c r="BF63" s="869"/>
      <c r="BG63" s="869"/>
      <c r="BH63" s="869"/>
      <c r="BI63" s="870"/>
      <c r="BJ63" s="871" t="s">
        <v>407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412</v>
      </c>
      <c r="AB66" s="740"/>
      <c r="AC66" s="740"/>
      <c r="AD66" s="740"/>
      <c r="AE66" s="741"/>
      <c r="AF66" s="874" t="s">
        <v>413</v>
      </c>
      <c r="AG66" s="835"/>
      <c r="AH66" s="835"/>
      <c r="AI66" s="835"/>
      <c r="AJ66" s="875"/>
      <c r="AK66" s="739" t="s">
        <v>387</v>
      </c>
      <c r="AL66" s="763"/>
      <c r="AM66" s="763"/>
      <c r="AN66" s="763"/>
      <c r="AO66" s="764"/>
      <c r="AP66" s="739" t="s">
        <v>414</v>
      </c>
      <c r="AQ66" s="740"/>
      <c r="AR66" s="740"/>
      <c r="AS66" s="740"/>
      <c r="AT66" s="741"/>
      <c r="AU66" s="739" t="s">
        <v>415</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566</v>
      </c>
      <c r="C68" s="892"/>
      <c r="D68" s="892"/>
      <c r="E68" s="892"/>
      <c r="F68" s="892"/>
      <c r="G68" s="892"/>
      <c r="H68" s="892"/>
      <c r="I68" s="892"/>
      <c r="J68" s="892"/>
      <c r="K68" s="892"/>
      <c r="L68" s="892"/>
      <c r="M68" s="892"/>
      <c r="N68" s="892"/>
      <c r="O68" s="892"/>
      <c r="P68" s="893"/>
      <c r="Q68" s="894">
        <v>6118</v>
      </c>
      <c r="R68" s="888"/>
      <c r="S68" s="888"/>
      <c r="T68" s="888"/>
      <c r="U68" s="888"/>
      <c r="V68" s="888">
        <v>6050</v>
      </c>
      <c r="W68" s="888"/>
      <c r="X68" s="888"/>
      <c r="Y68" s="888"/>
      <c r="Z68" s="888"/>
      <c r="AA68" s="888">
        <v>68</v>
      </c>
      <c r="AB68" s="888"/>
      <c r="AC68" s="888"/>
      <c r="AD68" s="888"/>
      <c r="AE68" s="888"/>
      <c r="AF68" s="888">
        <v>451</v>
      </c>
      <c r="AG68" s="888"/>
      <c r="AH68" s="888"/>
      <c r="AI68" s="888"/>
      <c r="AJ68" s="888"/>
      <c r="AK68" s="888">
        <v>650</v>
      </c>
      <c r="AL68" s="888"/>
      <c r="AM68" s="888"/>
      <c r="AN68" s="888"/>
      <c r="AO68" s="888"/>
      <c r="AP68" s="888">
        <v>5739</v>
      </c>
      <c r="AQ68" s="888"/>
      <c r="AR68" s="888"/>
      <c r="AS68" s="888"/>
      <c r="AT68" s="888"/>
      <c r="AU68" s="888">
        <v>40</v>
      </c>
      <c r="AV68" s="888"/>
      <c r="AW68" s="888"/>
      <c r="AX68" s="888"/>
      <c r="AY68" s="888"/>
      <c r="AZ68" s="889" t="s">
        <v>576</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567</v>
      </c>
      <c r="C69" s="896"/>
      <c r="D69" s="896"/>
      <c r="E69" s="896"/>
      <c r="F69" s="896"/>
      <c r="G69" s="896"/>
      <c r="H69" s="896"/>
      <c r="I69" s="896"/>
      <c r="J69" s="896"/>
      <c r="K69" s="896"/>
      <c r="L69" s="896"/>
      <c r="M69" s="896"/>
      <c r="N69" s="896"/>
      <c r="O69" s="896"/>
      <c r="P69" s="897"/>
      <c r="Q69" s="898">
        <v>2092</v>
      </c>
      <c r="R69" s="853"/>
      <c r="S69" s="853"/>
      <c r="T69" s="853"/>
      <c r="U69" s="853"/>
      <c r="V69" s="853">
        <v>2062</v>
      </c>
      <c r="W69" s="853"/>
      <c r="X69" s="853"/>
      <c r="Y69" s="853"/>
      <c r="Z69" s="853"/>
      <c r="AA69" s="853">
        <v>30</v>
      </c>
      <c r="AB69" s="853"/>
      <c r="AC69" s="853"/>
      <c r="AD69" s="853"/>
      <c r="AE69" s="853"/>
      <c r="AF69" s="853">
        <v>30</v>
      </c>
      <c r="AG69" s="853"/>
      <c r="AH69" s="853"/>
      <c r="AI69" s="853"/>
      <c r="AJ69" s="853"/>
      <c r="AK69" s="853">
        <v>0</v>
      </c>
      <c r="AL69" s="853"/>
      <c r="AM69" s="853"/>
      <c r="AN69" s="853"/>
      <c r="AO69" s="853"/>
      <c r="AP69" s="853">
        <v>404</v>
      </c>
      <c r="AQ69" s="853"/>
      <c r="AR69" s="853"/>
      <c r="AS69" s="853"/>
      <c r="AT69" s="853"/>
      <c r="AU69" s="853">
        <v>26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568</v>
      </c>
      <c r="C70" s="896"/>
      <c r="D70" s="896"/>
      <c r="E70" s="896"/>
      <c r="F70" s="896"/>
      <c r="G70" s="896"/>
      <c r="H70" s="896"/>
      <c r="I70" s="896"/>
      <c r="J70" s="896"/>
      <c r="K70" s="896"/>
      <c r="L70" s="896"/>
      <c r="M70" s="896"/>
      <c r="N70" s="896"/>
      <c r="O70" s="896"/>
      <c r="P70" s="897"/>
      <c r="Q70" s="898">
        <v>3179</v>
      </c>
      <c r="R70" s="853"/>
      <c r="S70" s="853"/>
      <c r="T70" s="853"/>
      <c r="U70" s="853"/>
      <c r="V70" s="853">
        <v>2753</v>
      </c>
      <c r="W70" s="853"/>
      <c r="X70" s="853"/>
      <c r="Y70" s="853"/>
      <c r="Z70" s="853"/>
      <c r="AA70" s="853">
        <v>426</v>
      </c>
      <c r="AB70" s="853"/>
      <c r="AC70" s="853"/>
      <c r="AD70" s="853"/>
      <c r="AE70" s="853"/>
      <c r="AF70" s="853">
        <v>262</v>
      </c>
      <c r="AG70" s="853"/>
      <c r="AH70" s="853"/>
      <c r="AI70" s="853"/>
      <c r="AJ70" s="853"/>
      <c r="AK70" s="853">
        <v>105</v>
      </c>
      <c r="AL70" s="853"/>
      <c r="AM70" s="853"/>
      <c r="AN70" s="853"/>
      <c r="AO70" s="853"/>
      <c r="AP70" s="853">
        <v>153</v>
      </c>
      <c r="AQ70" s="853"/>
      <c r="AR70" s="853"/>
      <c r="AS70" s="853"/>
      <c r="AT70" s="853"/>
      <c r="AU70" s="853">
        <v>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569</v>
      </c>
      <c r="C71" s="896"/>
      <c r="D71" s="896"/>
      <c r="E71" s="896"/>
      <c r="F71" s="896"/>
      <c r="G71" s="896"/>
      <c r="H71" s="896"/>
      <c r="I71" s="896"/>
      <c r="J71" s="896"/>
      <c r="K71" s="896"/>
      <c r="L71" s="896"/>
      <c r="M71" s="896"/>
      <c r="N71" s="896"/>
      <c r="O71" s="896"/>
      <c r="P71" s="897"/>
      <c r="Q71" s="898">
        <v>867</v>
      </c>
      <c r="R71" s="853"/>
      <c r="S71" s="853"/>
      <c r="T71" s="853"/>
      <c r="U71" s="853"/>
      <c r="V71" s="853">
        <v>814</v>
      </c>
      <c r="W71" s="853"/>
      <c r="X71" s="853"/>
      <c r="Y71" s="853"/>
      <c r="Z71" s="853"/>
      <c r="AA71" s="853">
        <v>53</v>
      </c>
      <c r="AB71" s="853"/>
      <c r="AC71" s="853"/>
      <c r="AD71" s="853"/>
      <c r="AE71" s="853"/>
      <c r="AF71" s="853">
        <v>53</v>
      </c>
      <c r="AG71" s="853"/>
      <c r="AH71" s="853"/>
      <c r="AI71" s="853"/>
      <c r="AJ71" s="853"/>
      <c r="AK71" s="853">
        <v>0</v>
      </c>
      <c r="AL71" s="853"/>
      <c r="AM71" s="853"/>
      <c r="AN71" s="853"/>
      <c r="AO71" s="853"/>
      <c r="AP71" s="853" t="s">
        <v>565</v>
      </c>
      <c r="AQ71" s="853"/>
      <c r="AR71" s="853"/>
      <c r="AS71" s="853"/>
      <c r="AT71" s="853"/>
      <c r="AU71" s="853" t="s">
        <v>565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570</v>
      </c>
      <c r="C72" s="896"/>
      <c r="D72" s="896"/>
      <c r="E72" s="896"/>
      <c r="F72" s="896"/>
      <c r="G72" s="896"/>
      <c r="H72" s="896"/>
      <c r="I72" s="896"/>
      <c r="J72" s="896"/>
      <c r="K72" s="896"/>
      <c r="L72" s="896"/>
      <c r="M72" s="896"/>
      <c r="N72" s="896"/>
      <c r="O72" s="896"/>
      <c r="P72" s="897"/>
      <c r="Q72" s="898">
        <v>250285</v>
      </c>
      <c r="R72" s="853"/>
      <c r="S72" s="853"/>
      <c r="T72" s="853"/>
      <c r="U72" s="853"/>
      <c r="V72" s="853">
        <v>238827</v>
      </c>
      <c r="W72" s="853"/>
      <c r="X72" s="853"/>
      <c r="Y72" s="853"/>
      <c r="Z72" s="853"/>
      <c r="AA72" s="853">
        <v>11458</v>
      </c>
      <c r="AB72" s="853"/>
      <c r="AC72" s="853"/>
      <c r="AD72" s="853"/>
      <c r="AE72" s="853"/>
      <c r="AF72" s="853">
        <v>11458</v>
      </c>
      <c r="AG72" s="853"/>
      <c r="AH72" s="853"/>
      <c r="AI72" s="853"/>
      <c r="AJ72" s="853"/>
      <c r="AK72" s="853">
        <v>608</v>
      </c>
      <c r="AL72" s="853"/>
      <c r="AM72" s="853"/>
      <c r="AN72" s="853"/>
      <c r="AO72" s="853"/>
      <c r="AP72" s="853" t="s">
        <v>565</v>
      </c>
      <c r="AQ72" s="853"/>
      <c r="AR72" s="853"/>
      <c r="AS72" s="853"/>
      <c r="AT72" s="853"/>
      <c r="AU72" s="853" t="s">
        <v>565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571</v>
      </c>
      <c r="C73" s="896"/>
      <c r="D73" s="896"/>
      <c r="E73" s="896"/>
      <c r="F73" s="896"/>
      <c r="G73" s="896"/>
      <c r="H73" s="896"/>
      <c r="I73" s="896"/>
      <c r="J73" s="896"/>
      <c r="K73" s="896"/>
      <c r="L73" s="896"/>
      <c r="M73" s="896"/>
      <c r="N73" s="896"/>
      <c r="O73" s="896"/>
      <c r="P73" s="897"/>
      <c r="Q73" s="898">
        <v>10004</v>
      </c>
      <c r="R73" s="853"/>
      <c r="S73" s="853"/>
      <c r="T73" s="853"/>
      <c r="U73" s="853"/>
      <c r="V73" s="853">
        <v>9478</v>
      </c>
      <c r="W73" s="853"/>
      <c r="X73" s="853"/>
      <c r="Y73" s="853"/>
      <c r="Z73" s="853"/>
      <c r="AA73" s="853">
        <v>526</v>
      </c>
      <c r="AB73" s="853"/>
      <c r="AC73" s="853"/>
      <c r="AD73" s="853"/>
      <c r="AE73" s="853"/>
      <c r="AF73" s="853">
        <v>526</v>
      </c>
      <c r="AG73" s="853"/>
      <c r="AH73" s="853"/>
      <c r="AI73" s="853"/>
      <c r="AJ73" s="853"/>
      <c r="AK73" s="853">
        <v>15</v>
      </c>
      <c r="AL73" s="853"/>
      <c r="AM73" s="853"/>
      <c r="AN73" s="853"/>
      <c r="AO73" s="853"/>
      <c r="AP73" s="853" t="s">
        <v>565</v>
      </c>
      <c r="AQ73" s="853"/>
      <c r="AR73" s="853"/>
      <c r="AS73" s="853"/>
      <c r="AT73" s="853"/>
      <c r="AU73" s="853" t="s">
        <v>565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572</v>
      </c>
      <c r="C74" s="896"/>
      <c r="D74" s="896"/>
      <c r="E74" s="896"/>
      <c r="F74" s="896"/>
      <c r="G74" s="896"/>
      <c r="H74" s="896"/>
      <c r="I74" s="896"/>
      <c r="J74" s="896"/>
      <c r="K74" s="896"/>
      <c r="L74" s="896"/>
      <c r="M74" s="896"/>
      <c r="N74" s="896"/>
      <c r="O74" s="896"/>
      <c r="P74" s="897"/>
      <c r="Q74" s="898">
        <v>1564</v>
      </c>
      <c r="R74" s="853"/>
      <c r="S74" s="853"/>
      <c r="T74" s="853"/>
      <c r="U74" s="853"/>
      <c r="V74" s="853">
        <v>1563</v>
      </c>
      <c r="W74" s="853"/>
      <c r="X74" s="853"/>
      <c r="Y74" s="853"/>
      <c r="Z74" s="853"/>
      <c r="AA74" s="853">
        <v>1</v>
      </c>
      <c r="AB74" s="853"/>
      <c r="AC74" s="853"/>
      <c r="AD74" s="853"/>
      <c r="AE74" s="853"/>
      <c r="AF74" s="853">
        <v>1</v>
      </c>
      <c r="AG74" s="853"/>
      <c r="AH74" s="853"/>
      <c r="AI74" s="853"/>
      <c r="AJ74" s="853"/>
      <c r="AK74" s="853" t="s">
        <v>565</v>
      </c>
      <c r="AL74" s="853"/>
      <c r="AM74" s="853"/>
      <c r="AN74" s="853"/>
      <c r="AO74" s="853"/>
      <c r="AP74" s="853" t="s">
        <v>565</v>
      </c>
      <c r="AQ74" s="853"/>
      <c r="AR74" s="853"/>
      <c r="AS74" s="853"/>
      <c r="AT74" s="853"/>
      <c r="AU74" s="853" t="s">
        <v>565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573</v>
      </c>
      <c r="C75" s="896"/>
      <c r="D75" s="896"/>
      <c r="E75" s="896"/>
      <c r="F75" s="896"/>
      <c r="G75" s="896"/>
      <c r="H75" s="896"/>
      <c r="I75" s="896"/>
      <c r="J75" s="896"/>
      <c r="K75" s="896"/>
      <c r="L75" s="896"/>
      <c r="M75" s="896"/>
      <c r="N75" s="896"/>
      <c r="O75" s="896"/>
      <c r="P75" s="897"/>
      <c r="Q75" s="901">
        <v>1</v>
      </c>
      <c r="R75" s="902"/>
      <c r="S75" s="902"/>
      <c r="T75" s="902"/>
      <c r="U75" s="852"/>
      <c r="V75" s="903">
        <v>0</v>
      </c>
      <c r="W75" s="902"/>
      <c r="X75" s="902"/>
      <c r="Y75" s="902"/>
      <c r="Z75" s="852"/>
      <c r="AA75" s="903">
        <v>1</v>
      </c>
      <c r="AB75" s="902"/>
      <c r="AC75" s="902"/>
      <c r="AD75" s="902"/>
      <c r="AE75" s="852"/>
      <c r="AF75" s="903">
        <v>1</v>
      </c>
      <c r="AG75" s="902"/>
      <c r="AH75" s="902"/>
      <c r="AI75" s="902"/>
      <c r="AJ75" s="852"/>
      <c r="AK75" s="903" t="s">
        <v>565</v>
      </c>
      <c r="AL75" s="902"/>
      <c r="AM75" s="902"/>
      <c r="AN75" s="902"/>
      <c r="AO75" s="852"/>
      <c r="AP75" s="903" t="s">
        <v>565</v>
      </c>
      <c r="AQ75" s="902"/>
      <c r="AR75" s="902"/>
      <c r="AS75" s="902"/>
      <c r="AT75" s="852"/>
      <c r="AU75" s="903" t="s">
        <v>565</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574</v>
      </c>
      <c r="C76" s="896"/>
      <c r="D76" s="896"/>
      <c r="E76" s="896"/>
      <c r="F76" s="896"/>
      <c r="G76" s="896"/>
      <c r="H76" s="896"/>
      <c r="I76" s="896"/>
      <c r="J76" s="896"/>
      <c r="K76" s="896"/>
      <c r="L76" s="896"/>
      <c r="M76" s="896"/>
      <c r="N76" s="896"/>
      <c r="O76" s="896"/>
      <c r="P76" s="897"/>
      <c r="Q76" s="901">
        <v>41</v>
      </c>
      <c r="R76" s="902"/>
      <c r="S76" s="902"/>
      <c r="T76" s="902"/>
      <c r="U76" s="852"/>
      <c r="V76" s="903">
        <v>35</v>
      </c>
      <c r="W76" s="902"/>
      <c r="X76" s="902"/>
      <c r="Y76" s="902"/>
      <c r="Z76" s="852"/>
      <c r="AA76" s="903">
        <v>6</v>
      </c>
      <c r="AB76" s="902"/>
      <c r="AC76" s="902"/>
      <c r="AD76" s="902"/>
      <c r="AE76" s="852"/>
      <c r="AF76" s="903">
        <v>6</v>
      </c>
      <c r="AG76" s="902"/>
      <c r="AH76" s="902"/>
      <c r="AI76" s="902"/>
      <c r="AJ76" s="852"/>
      <c r="AK76" s="903" t="s">
        <v>565</v>
      </c>
      <c r="AL76" s="902"/>
      <c r="AM76" s="902"/>
      <c r="AN76" s="902"/>
      <c r="AO76" s="852"/>
      <c r="AP76" s="903" t="s">
        <v>565</v>
      </c>
      <c r="AQ76" s="902"/>
      <c r="AR76" s="902"/>
      <c r="AS76" s="902"/>
      <c r="AT76" s="852"/>
      <c r="AU76" s="903" t="s">
        <v>565</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575</v>
      </c>
      <c r="C77" s="896"/>
      <c r="D77" s="896"/>
      <c r="E77" s="896"/>
      <c r="F77" s="896"/>
      <c r="G77" s="896"/>
      <c r="H77" s="896"/>
      <c r="I77" s="896"/>
      <c r="J77" s="896"/>
      <c r="K77" s="896"/>
      <c r="L77" s="896"/>
      <c r="M77" s="896"/>
      <c r="N77" s="896"/>
      <c r="O77" s="896"/>
      <c r="P77" s="897"/>
      <c r="Q77" s="901">
        <v>42</v>
      </c>
      <c r="R77" s="902"/>
      <c r="S77" s="902"/>
      <c r="T77" s="902"/>
      <c r="U77" s="852"/>
      <c r="V77" s="903">
        <v>39</v>
      </c>
      <c r="W77" s="902"/>
      <c r="X77" s="902"/>
      <c r="Y77" s="902"/>
      <c r="Z77" s="852"/>
      <c r="AA77" s="903">
        <v>3</v>
      </c>
      <c r="AB77" s="902"/>
      <c r="AC77" s="902"/>
      <c r="AD77" s="902"/>
      <c r="AE77" s="852"/>
      <c r="AF77" s="903">
        <v>3</v>
      </c>
      <c r="AG77" s="902"/>
      <c r="AH77" s="902"/>
      <c r="AI77" s="902"/>
      <c r="AJ77" s="852"/>
      <c r="AK77" s="903" t="s">
        <v>565</v>
      </c>
      <c r="AL77" s="902"/>
      <c r="AM77" s="902"/>
      <c r="AN77" s="902"/>
      <c r="AO77" s="852"/>
      <c r="AP77" s="903" t="s">
        <v>565</v>
      </c>
      <c r="AQ77" s="902"/>
      <c r="AR77" s="902"/>
      <c r="AS77" s="902"/>
      <c r="AT77" s="852"/>
      <c r="AU77" s="903" t="s">
        <v>565</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12791</v>
      </c>
      <c r="AG88" s="864"/>
      <c r="AH88" s="864"/>
      <c r="AI88" s="864"/>
      <c r="AJ88" s="864"/>
      <c r="AK88" s="861"/>
      <c r="AL88" s="861"/>
      <c r="AM88" s="861"/>
      <c r="AN88" s="861"/>
      <c r="AO88" s="861"/>
      <c r="AP88" s="864">
        <v>6296</v>
      </c>
      <c r="AQ88" s="864"/>
      <c r="AR88" s="864"/>
      <c r="AS88" s="864"/>
      <c r="AT88" s="864"/>
      <c r="AU88" s="864">
        <v>75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130</v>
      </c>
      <c r="CS102" s="872"/>
      <c r="CT102" s="872"/>
      <c r="CU102" s="872"/>
      <c r="CV102" s="915"/>
      <c r="CW102" s="914">
        <v>1</v>
      </c>
      <c r="CX102" s="872"/>
      <c r="CY102" s="872"/>
      <c r="CZ102" s="872"/>
      <c r="DA102" s="915"/>
      <c r="DB102" s="914" t="s">
        <v>565</v>
      </c>
      <c r="DC102" s="872"/>
      <c r="DD102" s="872"/>
      <c r="DE102" s="872"/>
      <c r="DF102" s="915"/>
      <c r="DG102" s="914" t="s">
        <v>565</v>
      </c>
      <c r="DH102" s="872"/>
      <c r="DI102" s="872"/>
      <c r="DJ102" s="872"/>
      <c r="DK102" s="915"/>
      <c r="DL102" s="914" t="s">
        <v>565</v>
      </c>
      <c r="DM102" s="872"/>
      <c r="DN102" s="872"/>
      <c r="DO102" s="872"/>
      <c r="DP102" s="915"/>
      <c r="DQ102" s="914" t="s">
        <v>565</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298</v>
      </c>
      <c r="AG109" s="917"/>
      <c r="AH109" s="917"/>
      <c r="AI109" s="917"/>
      <c r="AJ109" s="918"/>
      <c r="AK109" s="916" t="s">
        <v>297</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298</v>
      </c>
      <c r="BW109" s="917"/>
      <c r="BX109" s="917"/>
      <c r="BY109" s="917"/>
      <c r="BZ109" s="918"/>
      <c r="CA109" s="916" t="s">
        <v>297</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298</v>
      </c>
      <c r="DM109" s="917"/>
      <c r="DN109" s="917"/>
      <c r="DO109" s="917"/>
      <c r="DP109" s="918"/>
      <c r="DQ109" s="916" t="s">
        <v>297</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397673</v>
      </c>
      <c r="AB110" s="924"/>
      <c r="AC110" s="924"/>
      <c r="AD110" s="924"/>
      <c r="AE110" s="925"/>
      <c r="AF110" s="926">
        <v>396358</v>
      </c>
      <c r="AG110" s="924"/>
      <c r="AH110" s="924"/>
      <c r="AI110" s="924"/>
      <c r="AJ110" s="925"/>
      <c r="AK110" s="926">
        <v>388364</v>
      </c>
      <c r="AL110" s="924"/>
      <c r="AM110" s="924"/>
      <c r="AN110" s="924"/>
      <c r="AO110" s="925"/>
      <c r="AP110" s="927">
        <v>17.100000000000001</v>
      </c>
      <c r="AQ110" s="928"/>
      <c r="AR110" s="928"/>
      <c r="AS110" s="928"/>
      <c r="AT110" s="929"/>
      <c r="AU110" s="930" t="s">
        <v>67</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4125946</v>
      </c>
      <c r="BR110" s="959"/>
      <c r="BS110" s="959"/>
      <c r="BT110" s="959"/>
      <c r="BU110" s="959"/>
      <c r="BV110" s="959">
        <v>3924574</v>
      </c>
      <c r="BW110" s="959"/>
      <c r="BX110" s="959"/>
      <c r="BY110" s="959"/>
      <c r="BZ110" s="959"/>
      <c r="CA110" s="959">
        <v>3785208</v>
      </c>
      <c r="CB110" s="959"/>
      <c r="CC110" s="959"/>
      <c r="CD110" s="959"/>
      <c r="CE110" s="959"/>
      <c r="CF110" s="973">
        <v>166.7</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407</v>
      </c>
      <c r="DH110" s="959"/>
      <c r="DI110" s="959"/>
      <c r="DJ110" s="959"/>
      <c r="DK110" s="959"/>
      <c r="DL110" s="959" t="s">
        <v>167</v>
      </c>
      <c r="DM110" s="959"/>
      <c r="DN110" s="959"/>
      <c r="DO110" s="959"/>
      <c r="DP110" s="959"/>
      <c r="DQ110" s="959" t="s">
        <v>167</v>
      </c>
      <c r="DR110" s="959"/>
      <c r="DS110" s="959"/>
      <c r="DT110" s="959"/>
      <c r="DU110" s="959"/>
      <c r="DV110" s="960" t="s">
        <v>380</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167</v>
      </c>
      <c r="AG111" s="966"/>
      <c r="AH111" s="966"/>
      <c r="AI111" s="966"/>
      <c r="AJ111" s="967"/>
      <c r="AK111" s="968" t="s">
        <v>380</v>
      </c>
      <c r="AL111" s="966"/>
      <c r="AM111" s="966"/>
      <c r="AN111" s="966"/>
      <c r="AO111" s="967"/>
      <c r="AP111" s="969" t="s">
        <v>433</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142634</v>
      </c>
      <c r="BR111" s="952"/>
      <c r="BS111" s="952"/>
      <c r="BT111" s="952"/>
      <c r="BU111" s="952"/>
      <c r="BV111" s="952">
        <v>110940</v>
      </c>
      <c r="BW111" s="952"/>
      <c r="BX111" s="952"/>
      <c r="BY111" s="952"/>
      <c r="BZ111" s="952"/>
      <c r="CA111" s="952">
        <v>79247</v>
      </c>
      <c r="CB111" s="952"/>
      <c r="CC111" s="952"/>
      <c r="CD111" s="952"/>
      <c r="CE111" s="952"/>
      <c r="CF111" s="946">
        <v>3.5</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167</v>
      </c>
      <c r="DH111" s="952"/>
      <c r="DI111" s="952"/>
      <c r="DJ111" s="952"/>
      <c r="DK111" s="952"/>
      <c r="DL111" s="952" t="s">
        <v>380</v>
      </c>
      <c r="DM111" s="952"/>
      <c r="DN111" s="952"/>
      <c r="DO111" s="952"/>
      <c r="DP111" s="952"/>
      <c r="DQ111" s="952" t="s">
        <v>380</v>
      </c>
      <c r="DR111" s="952"/>
      <c r="DS111" s="952"/>
      <c r="DT111" s="952"/>
      <c r="DU111" s="952"/>
      <c r="DV111" s="953" t="s">
        <v>167</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167</v>
      </c>
      <c r="AB112" s="991"/>
      <c r="AC112" s="991"/>
      <c r="AD112" s="991"/>
      <c r="AE112" s="992"/>
      <c r="AF112" s="993" t="s">
        <v>167</v>
      </c>
      <c r="AG112" s="991"/>
      <c r="AH112" s="991"/>
      <c r="AI112" s="991"/>
      <c r="AJ112" s="992"/>
      <c r="AK112" s="993" t="s">
        <v>167</v>
      </c>
      <c r="AL112" s="991"/>
      <c r="AM112" s="991"/>
      <c r="AN112" s="991"/>
      <c r="AO112" s="992"/>
      <c r="AP112" s="994" t="s">
        <v>380</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1337632</v>
      </c>
      <c r="BR112" s="952"/>
      <c r="BS112" s="952"/>
      <c r="BT112" s="952"/>
      <c r="BU112" s="952"/>
      <c r="BV112" s="952">
        <v>1392684</v>
      </c>
      <c r="BW112" s="952"/>
      <c r="BX112" s="952"/>
      <c r="BY112" s="952"/>
      <c r="BZ112" s="952"/>
      <c r="CA112" s="952">
        <v>1322021</v>
      </c>
      <c r="CB112" s="952"/>
      <c r="CC112" s="952"/>
      <c r="CD112" s="952"/>
      <c r="CE112" s="952"/>
      <c r="CF112" s="946">
        <v>58.2</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63758</v>
      </c>
      <c r="DH112" s="952"/>
      <c r="DI112" s="952"/>
      <c r="DJ112" s="952"/>
      <c r="DK112" s="952"/>
      <c r="DL112" s="952">
        <v>42506</v>
      </c>
      <c r="DM112" s="952"/>
      <c r="DN112" s="952"/>
      <c r="DO112" s="952"/>
      <c r="DP112" s="952"/>
      <c r="DQ112" s="952">
        <v>21253</v>
      </c>
      <c r="DR112" s="952"/>
      <c r="DS112" s="952"/>
      <c r="DT112" s="952"/>
      <c r="DU112" s="952"/>
      <c r="DV112" s="953">
        <v>0.9</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142868</v>
      </c>
      <c r="AB113" s="966"/>
      <c r="AC113" s="966"/>
      <c r="AD113" s="966"/>
      <c r="AE113" s="967"/>
      <c r="AF113" s="968">
        <v>141545</v>
      </c>
      <c r="AG113" s="966"/>
      <c r="AH113" s="966"/>
      <c r="AI113" s="966"/>
      <c r="AJ113" s="967"/>
      <c r="AK113" s="968">
        <v>157990</v>
      </c>
      <c r="AL113" s="966"/>
      <c r="AM113" s="966"/>
      <c r="AN113" s="966"/>
      <c r="AO113" s="967"/>
      <c r="AP113" s="969">
        <v>7</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44384</v>
      </c>
      <c r="BR113" s="952"/>
      <c r="BS113" s="952"/>
      <c r="BT113" s="952"/>
      <c r="BU113" s="952"/>
      <c r="BV113" s="952">
        <v>63451</v>
      </c>
      <c r="BW113" s="952"/>
      <c r="BX113" s="952"/>
      <c r="BY113" s="952"/>
      <c r="BZ113" s="952"/>
      <c r="CA113" s="952">
        <v>75535</v>
      </c>
      <c r="CB113" s="952"/>
      <c r="CC113" s="952"/>
      <c r="CD113" s="952"/>
      <c r="CE113" s="952"/>
      <c r="CF113" s="946">
        <v>3.3</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167</v>
      </c>
      <c r="DH113" s="991"/>
      <c r="DI113" s="991"/>
      <c r="DJ113" s="991"/>
      <c r="DK113" s="992"/>
      <c r="DL113" s="993" t="s">
        <v>167</v>
      </c>
      <c r="DM113" s="991"/>
      <c r="DN113" s="991"/>
      <c r="DO113" s="991"/>
      <c r="DP113" s="992"/>
      <c r="DQ113" s="993" t="s">
        <v>433</v>
      </c>
      <c r="DR113" s="991"/>
      <c r="DS113" s="991"/>
      <c r="DT113" s="991"/>
      <c r="DU113" s="992"/>
      <c r="DV113" s="994" t="s">
        <v>167</v>
      </c>
      <c r="DW113" s="995"/>
      <c r="DX113" s="995"/>
      <c r="DY113" s="995"/>
      <c r="DZ113" s="996"/>
    </row>
    <row r="114" spans="1:130" s="226" customFormat="1" ht="26.25" customHeight="1">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2538</v>
      </c>
      <c r="AB114" s="991"/>
      <c r="AC114" s="991"/>
      <c r="AD114" s="991"/>
      <c r="AE114" s="992"/>
      <c r="AF114" s="993">
        <v>3048</v>
      </c>
      <c r="AG114" s="991"/>
      <c r="AH114" s="991"/>
      <c r="AI114" s="991"/>
      <c r="AJ114" s="992"/>
      <c r="AK114" s="993">
        <v>1281</v>
      </c>
      <c r="AL114" s="991"/>
      <c r="AM114" s="991"/>
      <c r="AN114" s="991"/>
      <c r="AO114" s="992"/>
      <c r="AP114" s="994">
        <v>0.1</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567556</v>
      </c>
      <c r="BR114" s="952"/>
      <c r="BS114" s="952"/>
      <c r="BT114" s="952"/>
      <c r="BU114" s="952"/>
      <c r="BV114" s="952">
        <v>521815</v>
      </c>
      <c r="BW114" s="952"/>
      <c r="BX114" s="952"/>
      <c r="BY114" s="952"/>
      <c r="BZ114" s="952"/>
      <c r="CA114" s="952">
        <v>446086</v>
      </c>
      <c r="CB114" s="952"/>
      <c r="CC114" s="952"/>
      <c r="CD114" s="952"/>
      <c r="CE114" s="952"/>
      <c r="CF114" s="946">
        <v>19.600000000000001</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167</v>
      </c>
      <c r="DH114" s="991"/>
      <c r="DI114" s="991"/>
      <c r="DJ114" s="991"/>
      <c r="DK114" s="992"/>
      <c r="DL114" s="993" t="s">
        <v>407</v>
      </c>
      <c r="DM114" s="991"/>
      <c r="DN114" s="991"/>
      <c r="DO114" s="991"/>
      <c r="DP114" s="992"/>
      <c r="DQ114" s="993" t="s">
        <v>167</v>
      </c>
      <c r="DR114" s="991"/>
      <c r="DS114" s="991"/>
      <c r="DT114" s="991"/>
      <c r="DU114" s="992"/>
      <c r="DV114" s="994" t="s">
        <v>167</v>
      </c>
      <c r="DW114" s="995"/>
      <c r="DX114" s="995"/>
      <c r="DY114" s="995"/>
      <c r="DZ114" s="996"/>
    </row>
    <row r="115" spans="1:130" s="226" customFormat="1" ht="26.25" customHeight="1">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44091</v>
      </c>
      <c r="AB115" s="966"/>
      <c r="AC115" s="966"/>
      <c r="AD115" s="966"/>
      <c r="AE115" s="967"/>
      <c r="AF115" s="968">
        <v>35980</v>
      </c>
      <c r="AG115" s="966"/>
      <c r="AH115" s="966"/>
      <c r="AI115" s="966"/>
      <c r="AJ115" s="967"/>
      <c r="AK115" s="968">
        <v>34748</v>
      </c>
      <c r="AL115" s="966"/>
      <c r="AM115" s="966"/>
      <c r="AN115" s="966"/>
      <c r="AO115" s="967"/>
      <c r="AP115" s="969">
        <v>1.5</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t="s">
        <v>167</v>
      </c>
      <c r="BR115" s="952"/>
      <c r="BS115" s="952"/>
      <c r="BT115" s="952"/>
      <c r="BU115" s="952"/>
      <c r="BV115" s="952" t="s">
        <v>167</v>
      </c>
      <c r="BW115" s="952"/>
      <c r="BX115" s="952"/>
      <c r="BY115" s="952"/>
      <c r="BZ115" s="952"/>
      <c r="CA115" s="952" t="s">
        <v>167</v>
      </c>
      <c r="CB115" s="952"/>
      <c r="CC115" s="952"/>
      <c r="CD115" s="952"/>
      <c r="CE115" s="952"/>
      <c r="CF115" s="946" t="s">
        <v>433</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167</v>
      </c>
      <c r="DH115" s="991"/>
      <c r="DI115" s="991"/>
      <c r="DJ115" s="991"/>
      <c r="DK115" s="992"/>
      <c r="DL115" s="993" t="s">
        <v>433</v>
      </c>
      <c r="DM115" s="991"/>
      <c r="DN115" s="991"/>
      <c r="DO115" s="991"/>
      <c r="DP115" s="992"/>
      <c r="DQ115" s="993" t="s">
        <v>167</v>
      </c>
      <c r="DR115" s="991"/>
      <c r="DS115" s="991"/>
      <c r="DT115" s="991"/>
      <c r="DU115" s="992"/>
      <c r="DV115" s="994" t="s">
        <v>167</v>
      </c>
      <c r="DW115" s="995"/>
      <c r="DX115" s="995"/>
      <c r="DY115" s="995"/>
      <c r="DZ115" s="996"/>
    </row>
    <row r="116" spans="1:130" s="226" customFormat="1" ht="26.25" customHeight="1">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38</v>
      </c>
      <c r="AB116" s="991"/>
      <c r="AC116" s="991"/>
      <c r="AD116" s="991"/>
      <c r="AE116" s="992"/>
      <c r="AF116" s="993">
        <v>137</v>
      </c>
      <c r="AG116" s="991"/>
      <c r="AH116" s="991"/>
      <c r="AI116" s="991"/>
      <c r="AJ116" s="992"/>
      <c r="AK116" s="993" t="s">
        <v>407</v>
      </c>
      <c r="AL116" s="991"/>
      <c r="AM116" s="991"/>
      <c r="AN116" s="991"/>
      <c r="AO116" s="992"/>
      <c r="AP116" s="994" t="s">
        <v>167</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407</v>
      </c>
      <c r="BR116" s="952"/>
      <c r="BS116" s="952"/>
      <c r="BT116" s="952"/>
      <c r="BU116" s="952"/>
      <c r="BV116" s="952" t="s">
        <v>380</v>
      </c>
      <c r="BW116" s="952"/>
      <c r="BX116" s="952"/>
      <c r="BY116" s="952"/>
      <c r="BZ116" s="952"/>
      <c r="CA116" s="952" t="s">
        <v>380</v>
      </c>
      <c r="CB116" s="952"/>
      <c r="CC116" s="952"/>
      <c r="CD116" s="952"/>
      <c r="CE116" s="952"/>
      <c r="CF116" s="946" t="s">
        <v>167</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78876</v>
      </c>
      <c r="DH116" s="991"/>
      <c r="DI116" s="991"/>
      <c r="DJ116" s="991"/>
      <c r="DK116" s="992"/>
      <c r="DL116" s="993">
        <v>68434</v>
      </c>
      <c r="DM116" s="991"/>
      <c r="DN116" s="991"/>
      <c r="DO116" s="991"/>
      <c r="DP116" s="992"/>
      <c r="DQ116" s="993">
        <v>57994</v>
      </c>
      <c r="DR116" s="991"/>
      <c r="DS116" s="991"/>
      <c r="DT116" s="991"/>
      <c r="DU116" s="992"/>
      <c r="DV116" s="994">
        <v>2.6</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587208</v>
      </c>
      <c r="AB117" s="1009"/>
      <c r="AC117" s="1009"/>
      <c r="AD117" s="1009"/>
      <c r="AE117" s="1010"/>
      <c r="AF117" s="1011">
        <v>577068</v>
      </c>
      <c r="AG117" s="1009"/>
      <c r="AH117" s="1009"/>
      <c r="AI117" s="1009"/>
      <c r="AJ117" s="1010"/>
      <c r="AK117" s="1011">
        <v>582383</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167</v>
      </c>
      <c r="BR117" s="952"/>
      <c r="BS117" s="952"/>
      <c r="BT117" s="952"/>
      <c r="BU117" s="952"/>
      <c r="BV117" s="952" t="s">
        <v>167</v>
      </c>
      <c r="BW117" s="952"/>
      <c r="BX117" s="952"/>
      <c r="BY117" s="952"/>
      <c r="BZ117" s="952"/>
      <c r="CA117" s="952" t="s">
        <v>167</v>
      </c>
      <c r="CB117" s="952"/>
      <c r="CC117" s="952"/>
      <c r="CD117" s="952"/>
      <c r="CE117" s="952"/>
      <c r="CF117" s="946" t="s">
        <v>433</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167</v>
      </c>
      <c r="DH117" s="991"/>
      <c r="DI117" s="991"/>
      <c r="DJ117" s="991"/>
      <c r="DK117" s="992"/>
      <c r="DL117" s="993" t="s">
        <v>167</v>
      </c>
      <c r="DM117" s="991"/>
      <c r="DN117" s="991"/>
      <c r="DO117" s="991"/>
      <c r="DP117" s="992"/>
      <c r="DQ117" s="993" t="s">
        <v>407</v>
      </c>
      <c r="DR117" s="991"/>
      <c r="DS117" s="991"/>
      <c r="DT117" s="991"/>
      <c r="DU117" s="992"/>
      <c r="DV117" s="994" t="s">
        <v>167</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298</v>
      </c>
      <c r="AG118" s="917"/>
      <c r="AH118" s="917"/>
      <c r="AI118" s="917"/>
      <c r="AJ118" s="918"/>
      <c r="AK118" s="916" t="s">
        <v>297</v>
      </c>
      <c r="AL118" s="917"/>
      <c r="AM118" s="917"/>
      <c r="AN118" s="917"/>
      <c r="AO118" s="918"/>
      <c r="AP118" s="1003" t="s">
        <v>426</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167</v>
      </c>
      <c r="BR118" s="1030"/>
      <c r="BS118" s="1030"/>
      <c r="BT118" s="1030"/>
      <c r="BU118" s="1030"/>
      <c r="BV118" s="1030" t="s">
        <v>167</v>
      </c>
      <c r="BW118" s="1030"/>
      <c r="BX118" s="1030"/>
      <c r="BY118" s="1030"/>
      <c r="BZ118" s="1030"/>
      <c r="CA118" s="1030" t="s">
        <v>433</v>
      </c>
      <c r="CB118" s="1030"/>
      <c r="CC118" s="1030"/>
      <c r="CD118" s="1030"/>
      <c r="CE118" s="1030"/>
      <c r="CF118" s="946" t="s">
        <v>167</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167</v>
      </c>
      <c r="DH118" s="991"/>
      <c r="DI118" s="991"/>
      <c r="DJ118" s="991"/>
      <c r="DK118" s="992"/>
      <c r="DL118" s="993" t="s">
        <v>167</v>
      </c>
      <c r="DM118" s="991"/>
      <c r="DN118" s="991"/>
      <c r="DO118" s="991"/>
      <c r="DP118" s="992"/>
      <c r="DQ118" s="993" t="s">
        <v>433</v>
      </c>
      <c r="DR118" s="991"/>
      <c r="DS118" s="991"/>
      <c r="DT118" s="991"/>
      <c r="DU118" s="992"/>
      <c r="DV118" s="994" t="s">
        <v>167</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167</v>
      </c>
      <c r="AB119" s="924"/>
      <c r="AC119" s="924"/>
      <c r="AD119" s="924"/>
      <c r="AE119" s="925"/>
      <c r="AF119" s="926" t="s">
        <v>407</v>
      </c>
      <c r="AG119" s="924"/>
      <c r="AH119" s="924"/>
      <c r="AI119" s="924"/>
      <c r="AJ119" s="925"/>
      <c r="AK119" s="926" t="s">
        <v>167</v>
      </c>
      <c r="AL119" s="924"/>
      <c r="AM119" s="924"/>
      <c r="AN119" s="924"/>
      <c r="AO119" s="925"/>
      <c r="AP119" s="927" t="s">
        <v>407</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457</v>
      </c>
      <c r="BP119" s="1038"/>
      <c r="BQ119" s="1029">
        <v>6218152</v>
      </c>
      <c r="BR119" s="1030"/>
      <c r="BS119" s="1030"/>
      <c r="BT119" s="1030"/>
      <c r="BU119" s="1030"/>
      <c r="BV119" s="1030">
        <v>6013464</v>
      </c>
      <c r="BW119" s="1030"/>
      <c r="BX119" s="1030"/>
      <c r="BY119" s="1030"/>
      <c r="BZ119" s="1030"/>
      <c r="CA119" s="1030">
        <v>5708097</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407</v>
      </c>
      <c r="DH119" s="1016"/>
      <c r="DI119" s="1016"/>
      <c r="DJ119" s="1016"/>
      <c r="DK119" s="1017"/>
      <c r="DL119" s="1015" t="s">
        <v>167</v>
      </c>
      <c r="DM119" s="1016"/>
      <c r="DN119" s="1016"/>
      <c r="DO119" s="1016"/>
      <c r="DP119" s="1017"/>
      <c r="DQ119" s="1015" t="s">
        <v>407</v>
      </c>
      <c r="DR119" s="1016"/>
      <c r="DS119" s="1016"/>
      <c r="DT119" s="1016"/>
      <c r="DU119" s="1017"/>
      <c r="DV119" s="1018" t="s">
        <v>433</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167</v>
      </c>
      <c r="AB120" s="991"/>
      <c r="AC120" s="991"/>
      <c r="AD120" s="991"/>
      <c r="AE120" s="992"/>
      <c r="AF120" s="993" t="s">
        <v>167</v>
      </c>
      <c r="AG120" s="991"/>
      <c r="AH120" s="991"/>
      <c r="AI120" s="991"/>
      <c r="AJ120" s="992"/>
      <c r="AK120" s="993" t="s">
        <v>167</v>
      </c>
      <c r="AL120" s="991"/>
      <c r="AM120" s="991"/>
      <c r="AN120" s="991"/>
      <c r="AO120" s="992"/>
      <c r="AP120" s="994" t="s">
        <v>407</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1807976</v>
      </c>
      <c r="BR120" s="959"/>
      <c r="BS120" s="959"/>
      <c r="BT120" s="959"/>
      <c r="BU120" s="959"/>
      <c r="BV120" s="959">
        <v>1838910</v>
      </c>
      <c r="BW120" s="959"/>
      <c r="BX120" s="959"/>
      <c r="BY120" s="959"/>
      <c r="BZ120" s="959"/>
      <c r="CA120" s="959">
        <v>1793677</v>
      </c>
      <c r="CB120" s="959"/>
      <c r="CC120" s="959"/>
      <c r="CD120" s="959"/>
      <c r="CE120" s="959"/>
      <c r="CF120" s="973">
        <v>79</v>
      </c>
      <c r="CG120" s="974"/>
      <c r="CH120" s="974"/>
      <c r="CI120" s="974"/>
      <c r="CJ120" s="974"/>
      <c r="CK120" s="1039" t="s">
        <v>461</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v>1048576</v>
      </c>
      <c r="DH120" s="959"/>
      <c r="DI120" s="959"/>
      <c r="DJ120" s="959"/>
      <c r="DK120" s="959"/>
      <c r="DL120" s="959">
        <v>1109426</v>
      </c>
      <c r="DM120" s="959"/>
      <c r="DN120" s="959"/>
      <c r="DO120" s="959"/>
      <c r="DP120" s="959"/>
      <c r="DQ120" s="959">
        <v>1070025</v>
      </c>
      <c r="DR120" s="959"/>
      <c r="DS120" s="959"/>
      <c r="DT120" s="959"/>
      <c r="DU120" s="959"/>
      <c r="DV120" s="960">
        <v>47.1</v>
      </c>
      <c r="DW120" s="960"/>
      <c r="DX120" s="960"/>
      <c r="DY120" s="960"/>
      <c r="DZ120" s="961"/>
    </row>
    <row r="121" spans="1:130" s="226" customFormat="1" ht="26.25" customHeight="1">
      <c r="A121" s="1091"/>
      <c r="B121" s="978"/>
      <c r="C121" s="999" t="s">
        <v>462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25503</v>
      </c>
      <c r="AB121" s="991"/>
      <c r="AC121" s="991"/>
      <c r="AD121" s="991"/>
      <c r="AE121" s="992"/>
      <c r="AF121" s="993">
        <v>24441</v>
      </c>
      <c r="AG121" s="991"/>
      <c r="AH121" s="991"/>
      <c r="AI121" s="991"/>
      <c r="AJ121" s="992"/>
      <c r="AK121" s="993">
        <v>23378</v>
      </c>
      <c r="AL121" s="991"/>
      <c r="AM121" s="991"/>
      <c r="AN121" s="991"/>
      <c r="AO121" s="992"/>
      <c r="AP121" s="994">
        <v>1</v>
      </c>
      <c r="AQ121" s="995"/>
      <c r="AR121" s="995"/>
      <c r="AS121" s="995"/>
      <c r="AT121" s="996"/>
      <c r="AU121" s="1024"/>
      <c r="AV121" s="1025"/>
      <c r="AW121" s="1025"/>
      <c r="AX121" s="1025"/>
      <c r="AY121" s="1026"/>
      <c r="AZ121" s="981" t="s">
        <v>463</v>
      </c>
      <c r="BA121" s="982"/>
      <c r="BB121" s="982"/>
      <c r="BC121" s="982"/>
      <c r="BD121" s="982"/>
      <c r="BE121" s="982"/>
      <c r="BF121" s="982"/>
      <c r="BG121" s="982"/>
      <c r="BH121" s="982"/>
      <c r="BI121" s="982"/>
      <c r="BJ121" s="982"/>
      <c r="BK121" s="982"/>
      <c r="BL121" s="982"/>
      <c r="BM121" s="982"/>
      <c r="BN121" s="982"/>
      <c r="BO121" s="982"/>
      <c r="BP121" s="983"/>
      <c r="BQ121" s="951">
        <v>34900</v>
      </c>
      <c r="BR121" s="952"/>
      <c r="BS121" s="952"/>
      <c r="BT121" s="952"/>
      <c r="BU121" s="952"/>
      <c r="BV121" s="952">
        <v>34900</v>
      </c>
      <c r="BW121" s="952"/>
      <c r="BX121" s="952"/>
      <c r="BY121" s="952"/>
      <c r="BZ121" s="952"/>
      <c r="CA121" s="952">
        <v>30529</v>
      </c>
      <c r="CB121" s="952"/>
      <c r="CC121" s="952"/>
      <c r="CD121" s="952"/>
      <c r="CE121" s="952"/>
      <c r="CF121" s="946">
        <v>1.3</v>
      </c>
      <c r="CG121" s="947"/>
      <c r="CH121" s="947"/>
      <c r="CI121" s="947"/>
      <c r="CJ121" s="947"/>
      <c r="CK121" s="1042"/>
      <c r="CL121" s="1043"/>
      <c r="CM121" s="1043"/>
      <c r="CN121" s="1043"/>
      <c r="CO121" s="1044"/>
      <c r="CP121" s="1052" t="s">
        <v>395</v>
      </c>
      <c r="CQ121" s="1053"/>
      <c r="CR121" s="1053"/>
      <c r="CS121" s="1053"/>
      <c r="CT121" s="1053"/>
      <c r="CU121" s="1053"/>
      <c r="CV121" s="1053"/>
      <c r="CW121" s="1053"/>
      <c r="CX121" s="1053"/>
      <c r="CY121" s="1053"/>
      <c r="CZ121" s="1053"/>
      <c r="DA121" s="1053"/>
      <c r="DB121" s="1053"/>
      <c r="DC121" s="1053"/>
      <c r="DD121" s="1053"/>
      <c r="DE121" s="1053"/>
      <c r="DF121" s="1054"/>
      <c r="DG121" s="951">
        <v>289056</v>
      </c>
      <c r="DH121" s="952"/>
      <c r="DI121" s="952"/>
      <c r="DJ121" s="952"/>
      <c r="DK121" s="952"/>
      <c r="DL121" s="952">
        <v>283258</v>
      </c>
      <c r="DM121" s="952"/>
      <c r="DN121" s="952"/>
      <c r="DO121" s="952"/>
      <c r="DP121" s="952"/>
      <c r="DQ121" s="952">
        <v>221096</v>
      </c>
      <c r="DR121" s="952"/>
      <c r="DS121" s="952"/>
      <c r="DT121" s="952"/>
      <c r="DU121" s="952"/>
      <c r="DV121" s="953">
        <v>9.6999999999999993</v>
      </c>
      <c r="DW121" s="953"/>
      <c r="DX121" s="953"/>
      <c r="DY121" s="953"/>
      <c r="DZ121" s="954"/>
    </row>
    <row r="122" spans="1:130" s="226" customFormat="1" ht="26.25" customHeight="1">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407</v>
      </c>
      <c r="AB122" s="991"/>
      <c r="AC122" s="991"/>
      <c r="AD122" s="991"/>
      <c r="AE122" s="992"/>
      <c r="AF122" s="993" t="s">
        <v>167</v>
      </c>
      <c r="AG122" s="991"/>
      <c r="AH122" s="991"/>
      <c r="AI122" s="991"/>
      <c r="AJ122" s="992"/>
      <c r="AK122" s="993" t="s">
        <v>167</v>
      </c>
      <c r="AL122" s="991"/>
      <c r="AM122" s="991"/>
      <c r="AN122" s="991"/>
      <c r="AO122" s="992"/>
      <c r="AP122" s="994" t="s">
        <v>167</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3836744</v>
      </c>
      <c r="BR122" s="1030"/>
      <c r="BS122" s="1030"/>
      <c r="BT122" s="1030"/>
      <c r="BU122" s="1030"/>
      <c r="BV122" s="1030">
        <v>3661476</v>
      </c>
      <c r="BW122" s="1030"/>
      <c r="BX122" s="1030"/>
      <c r="BY122" s="1030"/>
      <c r="BZ122" s="1030"/>
      <c r="CA122" s="1030">
        <v>3483186</v>
      </c>
      <c r="CB122" s="1030"/>
      <c r="CC122" s="1030"/>
      <c r="CD122" s="1030"/>
      <c r="CE122" s="1030"/>
      <c r="CF122" s="1050">
        <v>153.4</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167</v>
      </c>
      <c r="DH122" s="952"/>
      <c r="DI122" s="952"/>
      <c r="DJ122" s="952"/>
      <c r="DK122" s="952"/>
      <c r="DL122" s="952" t="s">
        <v>407</v>
      </c>
      <c r="DM122" s="952"/>
      <c r="DN122" s="952"/>
      <c r="DO122" s="952"/>
      <c r="DP122" s="952"/>
      <c r="DQ122" s="952">
        <v>30900</v>
      </c>
      <c r="DR122" s="952"/>
      <c r="DS122" s="952"/>
      <c r="DT122" s="952"/>
      <c r="DU122" s="952"/>
      <c r="DV122" s="953">
        <v>1.4</v>
      </c>
      <c r="DW122" s="953"/>
      <c r="DX122" s="953"/>
      <c r="DY122" s="953"/>
      <c r="DZ122" s="954"/>
    </row>
    <row r="123" spans="1:130" s="226" customFormat="1" ht="26.25" customHeight="1">
      <c r="A123" s="1091"/>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18588</v>
      </c>
      <c r="AB123" s="991"/>
      <c r="AC123" s="991"/>
      <c r="AD123" s="991"/>
      <c r="AE123" s="992"/>
      <c r="AF123" s="993">
        <v>11539</v>
      </c>
      <c r="AG123" s="991"/>
      <c r="AH123" s="991"/>
      <c r="AI123" s="991"/>
      <c r="AJ123" s="992"/>
      <c r="AK123" s="993">
        <v>11370</v>
      </c>
      <c r="AL123" s="991"/>
      <c r="AM123" s="991"/>
      <c r="AN123" s="991"/>
      <c r="AO123" s="992"/>
      <c r="AP123" s="994">
        <v>0.5</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466</v>
      </c>
      <c r="BP123" s="1038"/>
      <c r="BQ123" s="1097">
        <v>5679620</v>
      </c>
      <c r="BR123" s="1098"/>
      <c r="BS123" s="1098"/>
      <c r="BT123" s="1098"/>
      <c r="BU123" s="1098"/>
      <c r="BV123" s="1098">
        <v>5535286</v>
      </c>
      <c r="BW123" s="1098"/>
      <c r="BX123" s="1098"/>
      <c r="BY123" s="1098"/>
      <c r="BZ123" s="1098"/>
      <c r="CA123" s="1098">
        <v>5307392</v>
      </c>
      <c r="CB123" s="1098"/>
      <c r="CC123" s="1098"/>
      <c r="CD123" s="1098"/>
      <c r="CE123" s="1098"/>
      <c r="CF123" s="1031"/>
      <c r="CG123" s="1032"/>
      <c r="CH123" s="1032"/>
      <c r="CI123" s="1032"/>
      <c r="CJ123" s="1033"/>
      <c r="CK123" s="1042"/>
      <c r="CL123" s="1043"/>
      <c r="CM123" s="1043"/>
      <c r="CN123" s="1043"/>
      <c r="CO123" s="1044"/>
      <c r="CP123" s="1052" t="s">
        <v>393</v>
      </c>
      <c r="CQ123" s="1053"/>
      <c r="CR123" s="1053"/>
      <c r="CS123" s="1053"/>
      <c r="CT123" s="1053"/>
      <c r="CU123" s="1053"/>
      <c r="CV123" s="1053"/>
      <c r="CW123" s="1053"/>
      <c r="CX123" s="1053"/>
      <c r="CY123" s="1053"/>
      <c r="CZ123" s="1053"/>
      <c r="DA123" s="1053"/>
      <c r="DB123" s="1053"/>
      <c r="DC123" s="1053"/>
      <c r="DD123" s="1053"/>
      <c r="DE123" s="1053"/>
      <c r="DF123" s="1054"/>
      <c r="DG123" s="990" t="s">
        <v>167</v>
      </c>
      <c r="DH123" s="991"/>
      <c r="DI123" s="991"/>
      <c r="DJ123" s="991"/>
      <c r="DK123" s="992"/>
      <c r="DL123" s="993" t="s">
        <v>167</v>
      </c>
      <c r="DM123" s="991"/>
      <c r="DN123" s="991"/>
      <c r="DO123" s="991"/>
      <c r="DP123" s="992"/>
      <c r="DQ123" s="993" t="s">
        <v>167</v>
      </c>
      <c r="DR123" s="991"/>
      <c r="DS123" s="991"/>
      <c r="DT123" s="991"/>
      <c r="DU123" s="992"/>
      <c r="DV123" s="994" t="s">
        <v>167</v>
      </c>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167</v>
      </c>
      <c r="AB124" s="991"/>
      <c r="AC124" s="991"/>
      <c r="AD124" s="991"/>
      <c r="AE124" s="992"/>
      <c r="AF124" s="993" t="s">
        <v>433</v>
      </c>
      <c r="AG124" s="991"/>
      <c r="AH124" s="991"/>
      <c r="AI124" s="991"/>
      <c r="AJ124" s="992"/>
      <c r="AK124" s="993" t="s">
        <v>167</v>
      </c>
      <c r="AL124" s="991"/>
      <c r="AM124" s="991"/>
      <c r="AN124" s="991"/>
      <c r="AO124" s="992"/>
      <c r="AP124" s="994" t="s">
        <v>433</v>
      </c>
      <c r="AQ124" s="995"/>
      <c r="AR124" s="995"/>
      <c r="AS124" s="995"/>
      <c r="AT124" s="996"/>
      <c r="AU124" s="1093" t="s">
        <v>467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22.6</v>
      </c>
      <c r="BR124" s="1060"/>
      <c r="BS124" s="1060"/>
      <c r="BT124" s="1060"/>
      <c r="BU124" s="1060"/>
      <c r="BV124" s="1060">
        <v>20.5</v>
      </c>
      <c r="BW124" s="1060"/>
      <c r="BX124" s="1060"/>
      <c r="BY124" s="1060"/>
      <c r="BZ124" s="1060"/>
      <c r="CA124" s="1060">
        <v>17.600000000000001</v>
      </c>
      <c r="CB124" s="1060"/>
      <c r="CC124" s="1060"/>
      <c r="CD124" s="1060"/>
      <c r="CE124" s="1060"/>
      <c r="CF124" s="1061"/>
      <c r="CG124" s="1062"/>
      <c r="CH124" s="1062"/>
      <c r="CI124" s="1062"/>
      <c r="CJ124" s="1063"/>
      <c r="CK124" s="1045"/>
      <c r="CL124" s="1045"/>
      <c r="CM124" s="1045"/>
      <c r="CN124" s="1045"/>
      <c r="CO124" s="1046"/>
      <c r="CP124" s="1052" t="s">
        <v>468</v>
      </c>
      <c r="CQ124" s="1053"/>
      <c r="CR124" s="1053"/>
      <c r="CS124" s="1053"/>
      <c r="CT124" s="1053"/>
      <c r="CU124" s="1053"/>
      <c r="CV124" s="1053"/>
      <c r="CW124" s="1053"/>
      <c r="CX124" s="1053"/>
      <c r="CY124" s="1053"/>
      <c r="CZ124" s="1053"/>
      <c r="DA124" s="1053"/>
      <c r="DB124" s="1053"/>
      <c r="DC124" s="1053"/>
      <c r="DD124" s="1053"/>
      <c r="DE124" s="1053"/>
      <c r="DF124" s="1054"/>
      <c r="DG124" s="1037" t="s">
        <v>167</v>
      </c>
      <c r="DH124" s="1016"/>
      <c r="DI124" s="1016"/>
      <c r="DJ124" s="1016"/>
      <c r="DK124" s="1017"/>
      <c r="DL124" s="1015" t="s">
        <v>167</v>
      </c>
      <c r="DM124" s="1016"/>
      <c r="DN124" s="1016"/>
      <c r="DO124" s="1016"/>
      <c r="DP124" s="1017"/>
      <c r="DQ124" s="1015" t="s">
        <v>167</v>
      </c>
      <c r="DR124" s="1016"/>
      <c r="DS124" s="1016"/>
      <c r="DT124" s="1016"/>
      <c r="DU124" s="1017"/>
      <c r="DV124" s="1018" t="s">
        <v>167</v>
      </c>
      <c r="DW124" s="1019"/>
      <c r="DX124" s="1019"/>
      <c r="DY124" s="1019"/>
      <c r="DZ124" s="1020"/>
    </row>
    <row r="125" spans="1:130" s="226" customFormat="1" ht="26.25" customHeight="1">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167</v>
      </c>
      <c r="AB125" s="991"/>
      <c r="AC125" s="991"/>
      <c r="AD125" s="991"/>
      <c r="AE125" s="992"/>
      <c r="AF125" s="993" t="s">
        <v>167</v>
      </c>
      <c r="AG125" s="991"/>
      <c r="AH125" s="991"/>
      <c r="AI125" s="991"/>
      <c r="AJ125" s="992"/>
      <c r="AK125" s="993" t="s">
        <v>167</v>
      </c>
      <c r="AL125" s="991"/>
      <c r="AM125" s="991"/>
      <c r="AN125" s="991"/>
      <c r="AO125" s="992"/>
      <c r="AP125" s="994" t="s">
        <v>167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469</v>
      </c>
      <c r="CL125" s="1040"/>
      <c r="CM125" s="1040"/>
      <c r="CN125" s="1040"/>
      <c r="CO125" s="1041"/>
      <c r="CP125" s="972" t="s">
        <v>470</v>
      </c>
      <c r="CQ125" s="921"/>
      <c r="CR125" s="921"/>
      <c r="CS125" s="921"/>
      <c r="CT125" s="921"/>
      <c r="CU125" s="921"/>
      <c r="CV125" s="921"/>
      <c r="CW125" s="921"/>
      <c r="CX125" s="921"/>
      <c r="CY125" s="921"/>
      <c r="CZ125" s="921"/>
      <c r="DA125" s="921"/>
      <c r="DB125" s="921"/>
      <c r="DC125" s="921"/>
      <c r="DD125" s="921"/>
      <c r="DE125" s="921"/>
      <c r="DF125" s="922"/>
      <c r="DG125" s="958" t="s">
        <v>167</v>
      </c>
      <c r="DH125" s="959"/>
      <c r="DI125" s="959"/>
      <c r="DJ125" s="959"/>
      <c r="DK125" s="959"/>
      <c r="DL125" s="959" t="s">
        <v>167</v>
      </c>
      <c r="DM125" s="959"/>
      <c r="DN125" s="959"/>
      <c r="DO125" s="959"/>
      <c r="DP125" s="959"/>
      <c r="DQ125" s="959" t="s">
        <v>167</v>
      </c>
      <c r="DR125" s="959"/>
      <c r="DS125" s="959"/>
      <c r="DT125" s="959"/>
      <c r="DU125" s="959"/>
      <c r="DV125" s="960" t="s">
        <v>167</v>
      </c>
      <c r="DW125" s="960"/>
      <c r="DX125" s="960"/>
      <c r="DY125" s="960"/>
      <c r="DZ125" s="961"/>
    </row>
    <row r="126" spans="1:130" s="226" customFormat="1" ht="26.25" customHeight="1" thickBot="1">
      <c r="A126" s="1091"/>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167</v>
      </c>
      <c r="AB126" s="991"/>
      <c r="AC126" s="991"/>
      <c r="AD126" s="991"/>
      <c r="AE126" s="992"/>
      <c r="AF126" s="993" t="s">
        <v>167</v>
      </c>
      <c r="AG126" s="991"/>
      <c r="AH126" s="991"/>
      <c r="AI126" s="991"/>
      <c r="AJ126" s="992"/>
      <c r="AK126" s="993" t="s">
        <v>167</v>
      </c>
      <c r="AL126" s="991"/>
      <c r="AM126" s="991"/>
      <c r="AN126" s="991"/>
      <c r="AO126" s="992"/>
      <c r="AP126" s="994" t="s">
        <v>167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471</v>
      </c>
      <c r="CQ126" s="982"/>
      <c r="CR126" s="982"/>
      <c r="CS126" s="982"/>
      <c r="CT126" s="982"/>
      <c r="CU126" s="982"/>
      <c r="CV126" s="982"/>
      <c r="CW126" s="982"/>
      <c r="CX126" s="982"/>
      <c r="CY126" s="982"/>
      <c r="CZ126" s="982"/>
      <c r="DA126" s="982"/>
      <c r="DB126" s="982"/>
      <c r="DC126" s="982"/>
      <c r="DD126" s="982"/>
      <c r="DE126" s="982"/>
      <c r="DF126" s="983"/>
      <c r="DG126" s="951" t="s">
        <v>167</v>
      </c>
      <c r="DH126" s="952"/>
      <c r="DI126" s="952"/>
      <c r="DJ126" s="952"/>
      <c r="DK126" s="952"/>
      <c r="DL126" s="952" t="s">
        <v>167</v>
      </c>
      <c r="DM126" s="952"/>
      <c r="DN126" s="952"/>
      <c r="DO126" s="952"/>
      <c r="DP126" s="952"/>
      <c r="DQ126" s="952" t="s">
        <v>167</v>
      </c>
      <c r="DR126" s="952"/>
      <c r="DS126" s="952"/>
      <c r="DT126" s="952"/>
      <c r="DU126" s="952"/>
      <c r="DV126" s="953" t="s">
        <v>167</v>
      </c>
      <c r="DW126" s="953"/>
      <c r="DX126" s="953"/>
      <c r="DY126" s="953"/>
      <c r="DZ126" s="954"/>
    </row>
    <row r="127" spans="1:130" s="226" customFormat="1" ht="26.25" customHeight="1">
      <c r="A127" s="1092"/>
      <c r="B127" s="980"/>
      <c r="C127" s="1034" t="s">
        <v>472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433</v>
      </c>
      <c r="AB127" s="991"/>
      <c r="AC127" s="991"/>
      <c r="AD127" s="991"/>
      <c r="AE127" s="992"/>
      <c r="AF127" s="993" t="s">
        <v>167</v>
      </c>
      <c r="AG127" s="991"/>
      <c r="AH127" s="991"/>
      <c r="AI127" s="991"/>
      <c r="AJ127" s="992"/>
      <c r="AK127" s="993" t="s">
        <v>167</v>
      </c>
      <c r="AL127" s="991"/>
      <c r="AM127" s="991"/>
      <c r="AN127" s="991"/>
      <c r="AO127" s="992"/>
      <c r="AP127" s="994" t="s">
        <v>167</v>
      </c>
      <c r="AQ127" s="995"/>
      <c r="AR127" s="995"/>
      <c r="AS127" s="995"/>
      <c r="AT127" s="996"/>
      <c r="AU127" s="262"/>
      <c r="AV127" s="262"/>
      <c r="AW127" s="262"/>
      <c r="AX127" s="1064" t="s">
        <v>473</v>
      </c>
      <c r="AY127" s="1065"/>
      <c r="AZ127" s="1065"/>
      <c r="BA127" s="1065"/>
      <c r="BB127" s="1065"/>
      <c r="BC127" s="1065"/>
      <c r="BD127" s="1065"/>
      <c r="BE127" s="1066"/>
      <c r="BF127" s="1067" t="s">
        <v>474</v>
      </c>
      <c r="BG127" s="1065"/>
      <c r="BH127" s="1065"/>
      <c r="BI127" s="1065"/>
      <c r="BJ127" s="1065"/>
      <c r="BK127" s="1065"/>
      <c r="BL127" s="1066"/>
      <c r="BM127" s="1067" t="s">
        <v>475</v>
      </c>
      <c r="BN127" s="1065"/>
      <c r="BO127" s="1065"/>
      <c r="BP127" s="1065"/>
      <c r="BQ127" s="1065"/>
      <c r="BR127" s="1065"/>
      <c r="BS127" s="1066"/>
      <c r="BT127" s="1067" t="s">
        <v>476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477</v>
      </c>
      <c r="CQ127" s="982"/>
      <c r="CR127" s="982"/>
      <c r="CS127" s="982"/>
      <c r="CT127" s="982"/>
      <c r="CU127" s="982"/>
      <c r="CV127" s="982"/>
      <c r="CW127" s="982"/>
      <c r="CX127" s="982"/>
      <c r="CY127" s="982"/>
      <c r="CZ127" s="982"/>
      <c r="DA127" s="982"/>
      <c r="DB127" s="982"/>
      <c r="DC127" s="982"/>
      <c r="DD127" s="982"/>
      <c r="DE127" s="982"/>
      <c r="DF127" s="983"/>
      <c r="DG127" s="951" t="s">
        <v>167</v>
      </c>
      <c r="DH127" s="952"/>
      <c r="DI127" s="952"/>
      <c r="DJ127" s="952"/>
      <c r="DK127" s="952"/>
      <c r="DL127" s="952" t="s">
        <v>167</v>
      </c>
      <c r="DM127" s="952"/>
      <c r="DN127" s="952"/>
      <c r="DO127" s="952"/>
      <c r="DP127" s="952"/>
      <c r="DQ127" s="952" t="s">
        <v>167</v>
      </c>
      <c r="DR127" s="952"/>
      <c r="DS127" s="952"/>
      <c r="DT127" s="952"/>
      <c r="DU127" s="952"/>
      <c r="DV127" s="953" t="s">
        <v>167</v>
      </c>
      <c r="DW127" s="953"/>
      <c r="DX127" s="953"/>
      <c r="DY127" s="953"/>
      <c r="DZ127" s="954"/>
    </row>
    <row r="128" spans="1:130" s="226" customFormat="1" ht="26.25" customHeight="1" thickBot="1">
      <c r="A128" s="1075" t="s">
        <v>478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479</v>
      </c>
      <c r="X128" s="1077"/>
      <c r="Y128" s="1077"/>
      <c r="Z128" s="1078"/>
      <c r="AA128" s="1079" t="s">
        <v>167</v>
      </c>
      <c r="AB128" s="1080"/>
      <c r="AC128" s="1080"/>
      <c r="AD128" s="1080"/>
      <c r="AE128" s="1081"/>
      <c r="AF128" s="1082" t="s">
        <v>167</v>
      </c>
      <c r="AG128" s="1080"/>
      <c r="AH128" s="1080"/>
      <c r="AI128" s="1080"/>
      <c r="AJ128" s="1081"/>
      <c r="AK128" s="1082" t="s">
        <v>167</v>
      </c>
      <c r="AL128" s="1080"/>
      <c r="AM128" s="1080"/>
      <c r="AN128" s="1080"/>
      <c r="AO128" s="1081"/>
      <c r="AP128" s="1083"/>
      <c r="AQ128" s="1084"/>
      <c r="AR128" s="1084"/>
      <c r="AS128" s="1084"/>
      <c r="AT128" s="1085"/>
      <c r="AU128" s="262"/>
      <c r="AV128" s="262"/>
      <c r="AW128" s="262"/>
      <c r="AX128" s="920" t="s">
        <v>480</v>
      </c>
      <c r="AY128" s="921"/>
      <c r="AZ128" s="921"/>
      <c r="BA128" s="921"/>
      <c r="BB128" s="921"/>
      <c r="BC128" s="921"/>
      <c r="BD128" s="921"/>
      <c r="BE128" s="922"/>
      <c r="BF128" s="1086" t="s">
        <v>167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481</v>
      </c>
      <c r="CQ128" s="1069"/>
      <c r="CR128" s="1069"/>
      <c r="CS128" s="1069"/>
      <c r="CT128" s="1069"/>
      <c r="CU128" s="1069"/>
      <c r="CV128" s="1069"/>
      <c r="CW128" s="1069"/>
      <c r="CX128" s="1069"/>
      <c r="CY128" s="1069"/>
      <c r="CZ128" s="1069"/>
      <c r="DA128" s="1069"/>
      <c r="DB128" s="1069"/>
      <c r="DC128" s="1069"/>
      <c r="DD128" s="1069"/>
      <c r="DE128" s="1069"/>
      <c r="DF128" s="1070"/>
      <c r="DG128" s="1071" t="s">
        <v>167</v>
      </c>
      <c r="DH128" s="1072"/>
      <c r="DI128" s="1072"/>
      <c r="DJ128" s="1072"/>
      <c r="DK128" s="1072"/>
      <c r="DL128" s="1072" t="s">
        <v>167</v>
      </c>
      <c r="DM128" s="1072"/>
      <c r="DN128" s="1072"/>
      <c r="DO128" s="1072"/>
      <c r="DP128" s="1072"/>
      <c r="DQ128" s="1072" t="s">
        <v>167</v>
      </c>
      <c r="DR128" s="1072"/>
      <c r="DS128" s="1072"/>
      <c r="DT128" s="1072"/>
      <c r="DU128" s="1072"/>
      <c r="DV128" s="1073" t="s">
        <v>167</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2766230</v>
      </c>
      <c r="AB129" s="991"/>
      <c r="AC129" s="991"/>
      <c r="AD129" s="991"/>
      <c r="AE129" s="992"/>
      <c r="AF129" s="993">
        <v>2714035</v>
      </c>
      <c r="AG129" s="991"/>
      <c r="AH129" s="991"/>
      <c r="AI129" s="991"/>
      <c r="AJ129" s="992"/>
      <c r="AK129" s="993">
        <v>2641601</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167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389715</v>
      </c>
      <c r="AB130" s="991"/>
      <c r="AC130" s="991"/>
      <c r="AD130" s="991"/>
      <c r="AE130" s="992"/>
      <c r="AF130" s="993">
        <v>385308</v>
      </c>
      <c r="AG130" s="991"/>
      <c r="AH130" s="991"/>
      <c r="AI130" s="991"/>
      <c r="AJ130" s="992"/>
      <c r="AK130" s="993">
        <v>370962</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8.6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2376515</v>
      </c>
      <c r="AB131" s="1016"/>
      <c r="AC131" s="1016"/>
      <c r="AD131" s="1016"/>
      <c r="AE131" s="1017"/>
      <c r="AF131" s="1015">
        <v>2328727</v>
      </c>
      <c r="AG131" s="1016"/>
      <c r="AH131" s="1016"/>
      <c r="AI131" s="1016"/>
      <c r="AJ131" s="1017"/>
      <c r="AK131" s="1015">
        <v>2270639</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17.600000000000001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8.3101937079999999</v>
      </c>
      <c r="AB132" s="1132"/>
      <c r="AC132" s="1132"/>
      <c r="AD132" s="1132"/>
      <c r="AE132" s="1133"/>
      <c r="AF132" s="1134">
        <v>8.2345418759999998</v>
      </c>
      <c r="AG132" s="1132"/>
      <c r="AH132" s="1132"/>
      <c r="AI132" s="1132"/>
      <c r="AJ132" s="1133"/>
      <c r="AK132" s="1134">
        <v>9.3110793919999999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8.9</v>
      </c>
      <c r="AB133" s="1115"/>
      <c r="AC133" s="1115"/>
      <c r="AD133" s="1115"/>
      <c r="AE133" s="1116"/>
      <c r="AF133" s="1114">
        <v>8.5</v>
      </c>
      <c r="AG133" s="1115"/>
      <c r="AH133" s="1115"/>
      <c r="AI133" s="1115"/>
      <c r="AJ133" s="1116"/>
      <c r="AK133" s="1114">
        <v>8.6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hOMCIeUDMdXrPLg1+xe9OZ4B+KgOtuBsUR76XYm0L+Bd+Vd+1tP/juniYLlEsv3khjk9uexqEXkW8KGbilkwg==" saltValue="4jwpdtnSFrY9GvuIobop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election activeCell="CO94" sqref="CO9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GiVBzMUNbzFc1vTyAyq34RuknCGb+myavah0m2JmeEJno8POYEIL04vRwzXXGa+MGMEGEM4nMi0vtJYu/tLpA==" saltValue="kxOKmtCfzI5NZ6tpA+9q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election activeCell="CO94" sqref="CO9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kLhiilkMBjgIHTeGzxwAnS8jEU1vZx/P2DerCTDqt2053OvOCTTfkHmEEP/kfHrnPlScmGOD0g7YOvdkVEFvA==" saltValue="KMMlcj3y8tbU9uX9yrK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CO94" sqref="CO9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740475</v>
      </c>
      <c r="AP9" s="292">
        <v>128066</v>
      </c>
      <c r="AQ9" s="293">
        <v>107310</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84164</v>
      </c>
      <c r="AP10" s="295">
        <v>14556</v>
      </c>
      <c r="AQ10" s="296">
        <v>12629</v>
      </c>
      <c r="AR10" s="297">
        <v>15.3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99716</v>
      </c>
      <c r="AP11" s="295">
        <v>17246</v>
      </c>
      <c r="AQ11" s="296">
        <v>13528</v>
      </c>
      <c r="AR11" s="297">
        <v>27.5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1569</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23020</v>
      </c>
      <c r="AP14" s="295">
        <v>3981</v>
      </c>
      <c r="AQ14" s="296">
        <v>5788</v>
      </c>
      <c r="AR14" s="297">
        <v>-31.2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v>24821</v>
      </c>
      <c r="AP15" s="295">
        <v>4293</v>
      </c>
      <c r="AQ15" s="296">
        <v>2674</v>
      </c>
      <c r="AR15" s="297">
        <v>60.5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-79678</v>
      </c>
      <c r="AP16" s="295">
        <v>-13780</v>
      </c>
      <c r="AQ16" s="296">
        <v>-10217</v>
      </c>
      <c r="AR16" s="297">
        <v>34.9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892518</v>
      </c>
      <c r="AP17" s="295">
        <v>154361</v>
      </c>
      <c r="AQ17" s="296">
        <v>133280</v>
      </c>
      <c r="AR17" s="297">
        <v>15.8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14.53</v>
      </c>
      <c r="AP21" s="308">
        <v>12.41</v>
      </c>
      <c r="AQ21" s="309">
        <v>2.12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103.5</v>
      </c>
      <c r="AP22" s="313">
        <v>96.1</v>
      </c>
      <c r="AQ22" s="314">
        <v>7.4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388364</v>
      </c>
      <c r="AP32" s="322">
        <v>67168</v>
      </c>
      <c r="AQ32" s="323">
        <v>65207</v>
      </c>
      <c r="AR32" s="324">
        <v>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157990</v>
      </c>
      <c r="AP35" s="322">
        <v>27324</v>
      </c>
      <c r="AQ35" s="323">
        <v>23731</v>
      </c>
      <c r="AR35" s="324">
        <v>15.1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1281</v>
      </c>
      <c r="AP36" s="322">
        <v>222</v>
      </c>
      <c r="AQ36" s="323">
        <v>4111</v>
      </c>
      <c r="AR36" s="324">
        <v>-94.6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v>34748</v>
      </c>
      <c r="AP37" s="322">
        <v>6010</v>
      </c>
      <c r="AQ37" s="323">
        <v>745</v>
      </c>
      <c r="AR37" s="324">
        <v>706.7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t="s">
        <v>504</v>
      </c>
      <c r="AP38" s="325" t="s">
        <v>504</v>
      </c>
      <c r="AQ38" s="326">
        <v>5</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t="s">
        <v>504</v>
      </c>
      <c r="AP39" s="322" t="s">
        <v>504</v>
      </c>
      <c r="AQ39" s="323">
        <v>-2298</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-370962</v>
      </c>
      <c r="AP40" s="322">
        <v>-64158</v>
      </c>
      <c r="AQ40" s="323">
        <v>-66358</v>
      </c>
      <c r="AR40" s="324">
        <v>-3.3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211421</v>
      </c>
      <c r="AP41" s="322">
        <v>36565</v>
      </c>
      <c r="AQ41" s="323">
        <v>25144</v>
      </c>
      <c r="AR41" s="324">
        <v>45.4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876905</v>
      </c>
      <c r="AN51" s="344">
        <v>141986</v>
      </c>
      <c r="AO51" s="345">
        <v>74</v>
      </c>
      <c r="AP51" s="346">
        <v>118223</v>
      </c>
      <c r="AQ51" s="347">
        <v>0.5</v>
      </c>
      <c r="AR51" s="348">
        <v>73.5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361504</v>
      </c>
      <c r="AN52" s="352">
        <v>58534</v>
      </c>
      <c r="AO52" s="353">
        <v>-14.6</v>
      </c>
      <c r="AP52" s="354">
        <v>57106</v>
      </c>
      <c r="AQ52" s="355">
        <v>-8.4</v>
      </c>
      <c r="AR52" s="356">
        <v>-6.2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2010290</v>
      </c>
      <c r="AN53" s="344">
        <v>331458</v>
      </c>
      <c r="AO53" s="345">
        <v>133.4</v>
      </c>
      <c r="AP53" s="346">
        <v>128485</v>
      </c>
      <c r="AQ53" s="347">
        <v>8.6999999999999993</v>
      </c>
      <c r="AR53" s="348">
        <v>124.7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583683</v>
      </c>
      <c r="AN54" s="352">
        <v>96238</v>
      </c>
      <c r="AO54" s="353">
        <v>64.400000000000006</v>
      </c>
      <c r="AP54" s="354">
        <v>62765</v>
      </c>
      <c r="AQ54" s="355">
        <v>9.9</v>
      </c>
      <c r="AR54" s="356">
        <v>54.5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1318510</v>
      </c>
      <c r="AN55" s="344">
        <v>221338</v>
      </c>
      <c r="AO55" s="345">
        <v>-33.200000000000003</v>
      </c>
      <c r="AP55" s="346">
        <v>128611</v>
      </c>
      <c r="AQ55" s="347">
        <v>0.1</v>
      </c>
      <c r="AR55" s="348">
        <v>-33.299999999999997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795883</v>
      </c>
      <c r="AN56" s="352">
        <v>133605</v>
      </c>
      <c r="AO56" s="353">
        <v>38.799999999999997</v>
      </c>
      <c r="AP56" s="354">
        <v>61552</v>
      </c>
      <c r="AQ56" s="355">
        <v>-1.9</v>
      </c>
      <c r="AR56" s="356">
        <v>40.700000000000003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976072</v>
      </c>
      <c r="AN57" s="344">
        <v>165632</v>
      </c>
      <c r="AO57" s="345">
        <v>-25.2</v>
      </c>
      <c r="AP57" s="346">
        <v>138651</v>
      </c>
      <c r="AQ57" s="347">
        <v>7.8</v>
      </c>
      <c r="AR57" s="348">
        <v>-33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422613</v>
      </c>
      <c r="AN58" s="352">
        <v>71714</v>
      </c>
      <c r="AO58" s="353">
        <v>-46.3</v>
      </c>
      <c r="AP58" s="354">
        <v>71211</v>
      </c>
      <c r="AQ58" s="355">
        <v>15.7</v>
      </c>
      <c r="AR58" s="356">
        <v>-62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1341380</v>
      </c>
      <c r="AN59" s="344">
        <v>231992</v>
      </c>
      <c r="AO59" s="345">
        <v>40.1</v>
      </c>
      <c r="AP59" s="346">
        <v>122882</v>
      </c>
      <c r="AQ59" s="347">
        <v>-11.4</v>
      </c>
      <c r="AR59" s="348">
        <v>51.5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505016</v>
      </c>
      <c r="AN60" s="352">
        <v>87343</v>
      </c>
      <c r="AO60" s="353">
        <v>21.8</v>
      </c>
      <c r="AP60" s="354">
        <v>65785</v>
      </c>
      <c r="AQ60" s="355">
        <v>-7.6</v>
      </c>
      <c r="AR60" s="356">
        <v>29.4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1304631</v>
      </c>
      <c r="AN61" s="359">
        <v>218481</v>
      </c>
      <c r="AO61" s="360">
        <v>37.799999999999997</v>
      </c>
      <c r="AP61" s="361">
        <v>127370</v>
      </c>
      <c r="AQ61" s="362">
        <v>1.1000000000000001</v>
      </c>
      <c r="AR61" s="348">
        <v>36.700000000000003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533740</v>
      </c>
      <c r="AN62" s="352">
        <v>89487</v>
      </c>
      <c r="AO62" s="353">
        <v>12.8</v>
      </c>
      <c r="AP62" s="354">
        <v>63684</v>
      </c>
      <c r="AQ62" s="355">
        <v>1.5</v>
      </c>
      <c r="AR62" s="356">
        <v>11.3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gqP1jq/765GkehyN05tYoECNTip0MURQiS4+pOnZo3hkNeH10f1RxU5NaBwQTeU2X89bkbeJ/a7Invay7V5DA==" saltValue="Pql6RF60lhutjTx8bTay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6" zoomScaleNormal="100" zoomScaleSheetLayoutView="55" workbookViewId="0">
      <selection activeCell="CO103" sqref="CO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ivMNk0tosSMWutjAeKgDQjs0JOqXP0V/0XcursXhxauqdM4Es0fpCahc4P6YVIYd5JjUhMHFO8RpjogGwSI8g==" saltValue="KrM4OcudEmWCV/u3C4Kn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election activeCell="B103" sqref="B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Q8Bc7XkKriWqapyoBF0mX2ZWiEaVNWB+TYqHf3I5fORrNT5hpgXZtDUv20HZfXs6smJF4Lj61fbqebTX2YG/A==" saltValue="53GnYzbhcGQBBsX8Gdi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4" t="s">
        <v>3</v>
      </c>
      <c r="D47" s="1174"/>
      <c r="E47" s="1175"/>
      <c r="F47" s="11">
        <v>43.25</v>
      </c>
      <c r="G47" s="12">
        <v>44.96</v>
      </c>
      <c r="H47" s="12">
        <v>41.26</v>
      </c>
      <c r="I47" s="12">
        <v>37.979999999999997</v>
      </c>
      <c r="J47" s="13">
        <v>36.630000000000003</v>
      </c>
    </row>
    <row r="48" spans="2:10" ht="57.75" customHeight="1">
      <c r="B48" s="14"/>
      <c r="C48" s="1176" t="s">
        <v>4</v>
      </c>
      <c r="D48" s="1176"/>
      <c r="E48" s="1177"/>
      <c r="F48" s="15">
        <v>6.2</v>
      </c>
      <c r="G48" s="16">
        <v>4.5999999999999996</v>
      </c>
      <c r="H48" s="16">
        <v>6.47</v>
      </c>
      <c r="I48" s="16">
        <v>5.63</v>
      </c>
      <c r="J48" s="17">
        <v>6.97</v>
      </c>
    </row>
    <row r="49" spans="2:10" ht="57.75" customHeight="1" thickBot="1">
      <c r="B49" s="18"/>
      <c r="C49" s="1178" t="s">
        <v>5</v>
      </c>
      <c r="D49" s="1178"/>
      <c r="E49" s="1179"/>
      <c r="F49" s="19">
        <v>14.09</v>
      </c>
      <c r="G49" s="20" t="s">
        <v>552</v>
      </c>
      <c r="H49" s="20">
        <v>0.11</v>
      </c>
      <c r="I49" s="20" t="s">
        <v>553</v>
      </c>
      <c r="J49" s="21" t="s">
        <v>554</v>
      </c>
    </row>
    <row r="50" spans="2:10" ht="13.5" customHeight="1"/>
    <row r="51" spans="2:10" ht="13.5" hidden="1" customHeight="1"/>
    <row r="52" spans="2:10" ht="13.5" hidden="1" customHeight="1"/>
    <row r="53" spans="2:10" ht="13.5" hidden="1" customHeight="1"/>
  </sheetData>
  <sheetProtection algorithmName="SHA-512" hashValue="ruKCybo88YikNhuCQzFbopVDYUamGp5W7XQ/rFgI4pK+eyw9MIMRIKlrDRa9MyD8DHKPVgJweXV5LBIuvEdq0g==" saltValue="gVS2L71rp4eeUMk/tGe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2019-03-15T05:54:51Z</cp:lastPrinted>
  <dcterms:created xsi:type="dcterms:W3CDTF">2019-02-14T01:40:27Z</dcterms:created>
  <dcterms:modified xsi:type="dcterms:W3CDTF">2019-11-15T01:04:30Z</dcterms:modified>
  <cp:category/>
</cp:coreProperties>
</file>