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545\Desktop\H31\"/>
    </mc:Choice>
  </mc:AlternateContent>
  <workbookProtection workbookAlgorithmName="SHA-512" workbookHashValue="j/NsImIIFLHXrZKPcslMm2jgX7w7cYmjY3rfzCrqhx6nneGp4q6ZlJ1lzwEigYaY/UoQPBpXiGBmdTDgUA/b2w==" workbookSaltValue="IATxElzD6nffmbyG5c+8BA==" workbookSpinCount="100000" lockStructure="1"/>
  <bookViews>
    <workbookView xWindow="0" yWindow="0" windowWidth="20490" windowHeight="777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<sst xmlns="http://schemas.openxmlformats.org/spreadsheetml/2006/main" count="262" uniqueCount="107">
  <si>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</si>
  <si>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</si>
  <si>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</si>
  <si>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</si>
  <si>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</si>
  <si>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</si>
  <si>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</si>
  <si>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</si>
  <si>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</si>
  <si>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</si>
  <si>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</si>
  <si>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</si>
  <si>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</si>
  <si>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</si>
  <si>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</si>
  <si>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</si>
  <si>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</si>
  <si>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</si>
  <si>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</si>
  <si>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</si>
  <si>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</si>
  <si>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</si>
  <si>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</si>
  <si>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</si>
  <si>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</si>
  <si>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</si>
  <si>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</si>
  <si>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</si>
  <si>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</si>
  <si>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</si>
  <si>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</si>
  <si>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</si>
  <si>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</si>
  <si>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</si>
  <si>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</si>
  <si>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</si>
  <si>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</si>
  <si>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</si>
  <si>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</si>
  <si>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</si>
  <si>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</si>
  <si>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</si>
  <si>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</si>
  <si>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</si>
  <si>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</si>
  <si>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</si>
  <si>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</si>
  <si>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</si>
  <si>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</si>
  <si>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</si>
  <si>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</si>
  <si>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</si>
  <si>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</si>
  <si>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</si>
  <si>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</si>
  <si>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</si>
  <si>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</si>
  <si>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</si>
  <si>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</si>
  <si>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</si>
  <si>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</si>
  <si>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</si>
  <si>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</si>
  <si>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</si>
  <si>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</si>
  <si>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</si>
  <si>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</si>
  <si>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</si>
  <si>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</si>
  <si>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</si>
  <si>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</si>
  <si>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</si>
  <si>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</si>
  <si>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</si>
  <si>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</si>
  <si>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</si>
  <si>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</si>
  <si>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</si>
  <si>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</si>
  <si>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</si>
  <si>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</si>
  <si>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</si>
  <si>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</si>
  <si>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</si>
  <si>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</si>
  <si>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</si>
  <si>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</si>
  <si>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</si>
  <si>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072052</t>
  </si>
  <si>
    <t>46</t>
  </si>
  <si>
    <t>02</t>
  </si>
  <si>
    <t>0</t>
  </si>
  <si>
    <t>000</t>
  </si>
  <si>
    <t>福島県　白河市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</si>
  <si>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</si>
  <si>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</si>
  <si>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</si>
  <si>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</si>
  <si>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</si>
  <si>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</si>
  <si>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</si>
  <si>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</si>
  <si>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</si>
  <si>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</si>
  <si>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市の工業用水道事業の給水状況は、事業所数が3社、契約水量も少なく、収益の大部分を他会計からの繰入金によって賄われている状況にある。近年は、契約水量の増加により、⑤料金回収率、⑦施設利用率等の増加となっているが、今後も厳しい経営状況が予想される。</t>
    <rPh sb="1" eb="3">
      <t>トウシ</t>
    </rPh>
    <rPh sb="4" eb="7">
      <t>コウギョウヨウ</t>
    </rPh>
    <rPh sb="7" eb="9">
      <t>スイドウ</t>
    </rPh>
    <rPh sb="9" eb="11">
      <t>ジギョウ</t>
    </rPh>
    <rPh sb="12" eb="14">
      <t>キュウスイ</t>
    </rPh>
    <rPh sb="14" eb="16">
      <t>ジョウキョウ</t>
    </rPh>
    <rPh sb="18" eb="21">
      <t>ジギョウショ</t>
    </rPh>
    <rPh sb="21" eb="22">
      <t>スウ</t>
    </rPh>
    <rPh sb="24" eb="25">
      <t>シャ</t>
    </rPh>
    <rPh sb="26" eb="28">
      <t>ケイヤク</t>
    </rPh>
    <rPh sb="28" eb="30">
      <t>スイリョウ</t>
    </rPh>
    <rPh sb="31" eb="32">
      <t>スク</t>
    </rPh>
    <rPh sb="35" eb="37">
      <t>シュウエキ</t>
    </rPh>
    <rPh sb="38" eb="41">
      <t>ダイブブン</t>
    </rPh>
    <rPh sb="42" eb="43">
      <t>タ</t>
    </rPh>
    <rPh sb="43" eb="45">
      <t>カイケイ</t>
    </rPh>
    <rPh sb="48" eb="50">
      <t>クリイレ</t>
    </rPh>
    <rPh sb="50" eb="51">
      <t>キン</t>
    </rPh>
    <rPh sb="55" eb="56">
      <t>マカナ</t>
    </rPh>
    <rPh sb="61" eb="63">
      <t>ジョウキョウ</t>
    </rPh>
    <rPh sb="67" eb="69">
      <t>キンネン</t>
    </rPh>
    <rPh sb="71" eb="73">
      <t>ケイヤク</t>
    </rPh>
    <rPh sb="73" eb="75">
      <t>スイリョウ</t>
    </rPh>
    <rPh sb="76" eb="78">
      <t>ゾウカ</t>
    </rPh>
    <rPh sb="83" eb="85">
      <t>リョウキン</t>
    </rPh>
    <rPh sb="85" eb="87">
      <t>カイシュウ</t>
    </rPh>
    <rPh sb="87" eb="88">
      <t>リツ</t>
    </rPh>
    <rPh sb="90" eb="92">
      <t>シセツ</t>
    </rPh>
    <rPh sb="92" eb="95">
      <t>リヨウリツ</t>
    </rPh>
    <rPh sb="95" eb="96">
      <t>トウ</t>
    </rPh>
    <rPh sb="97" eb="99">
      <t>ゾウカ</t>
    </rPh>
    <rPh sb="107" eb="109">
      <t>コンゴ</t>
    </rPh>
    <rPh sb="110" eb="111">
      <t>キビ</t>
    </rPh>
    <rPh sb="113" eb="115">
      <t>ケイエイ</t>
    </rPh>
    <rPh sb="115" eb="117">
      <t>ジョウキョウ</t>
    </rPh>
    <rPh sb="118" eb="120">
      <t>ヨソウ</t>
    </rPh>
    <phoneticPr fontId="5"/>
  </si>
  <si>
    <t>　老朽化については、まだ償却年数を超える管路等がないため、管路更新を行ってはいないが、今後の管路等の修繕・更新等を見込んで、さらに経営の健全化に努める必要がある。</t>
    <rPh sb="1" eb="4">
      <t>ロウキュウカ</t>
    </rPh>
    <rPh sb="12" eb="14">
      <t>ショウキャク</t>
    </rPh>
    <rPh sb="14" eb="16">
      <t>ネンスウ</t>
    </rPh>
    <rPh sb="17" eb="18">
      <t>コ</t>
    </rPh>
    <rPh sb="20" eb="23">
      <t>カンロトウ</t>
    </rPh>
    <rPh sb="29" eb="31">
      <t>カンロ</t>
    </rPh>
    <rPh sb="31" eb="33">
      <t>コウシン</t>
    </rPh>
    <rPh sb="34" eb="35">
      <t>オコナ</t>
    </rPh>
    <rPh sb="43" eb="45">
      <t>コンゴ</t>
    </rPh>
    <rPh sb="46" eb="48">
      <t>カンロ</t>
    </rPh>
    <rPh sb="48" eb="49">
      <t>トウ</t>
    </rPh>
    <rPh sb="50" eb="52">
      <t>シュウゼン</t>
    </rPh>
    <rPh sb="53" eb="56">
      <t>コウシントウ</t>
    </rPh>
    <rPh sb="57" eb="59">
      <t>ミコ</t>
    </rPh>
    <rPh sb="65" eb="67">
      <t>ケイエイ</t>
    </rPh>
    <rPh sb="68" eb="71">
      <t>ケンゼンカ</t>
    </rPh>
    <rPh sb="72" eb="73">
      <t>ツト</t>
    </rPh>
    <rPh sb="75" eb="77">
      <t>ヒツヨウ</t>
    </rPh>
    <phoneticPr fontId="5"/>
  </si>
  <si>
    <t>　経営状況としては厳しい状況にあり、営業収益の向上のためには、給水契約水量の増量が必要不可欠となっている。関係各機関と強い連携のもと企業誘致や既存企業の増設を促し、配水能力を効果的・効率的に発揮できる経営環境づくりに努め、経営の健全化を目指してゆきたい。</t>
    <rPh sb="1" eb="3">
      <t>ケイエイ</t>
    </rPh>
    <rPh sb="3" eb="5">
      <t>ジョウキョウ</t>
    </rPh>
    <rPh sb="9" eb="10">
      <t>キビ</t>
    </rPh>
    <rPh sb="12" eb="14">
      <t>ジョウキョウ</t>
    </rPh>
    <rPh sb="18" eb="20">
      <t>エイギョウ</t>
    </rPh>
    <rPh sb="20" eb="22">
      <t>シュウエキ</t>
    </rPh>
    <rPh sb="23" eb="25">
      <t>コウジョウ</t>
    </rPh>
    <rPh sb="31" eb="33">
      <t>キュウスイ</t>
    </rPh>
    <rPh sb="33" eb="35">
      <t>ケイヤク</t>
    </rPh>
    <rPh sb="35" eb="37">
      <t>スイリョウ</t>
    </rPh>
    <rPh sb="38" eb="40">
      <t>ゾウリョウ</t>
    </rPh>
    <rPh sb="41" eb="43">
      <t>ヒツヨウ</t>
    </rPh>
    <rPh sb="43" eb="46">
      <t>フカケツ</t>
    </rPh>
    <rPh sb="53" eb="55">
      <t>カンケイ</t>
    </rPh>
    <rPh sb="55" eb="56">
      <t>カク</t>
    </rPh>
    <rPh sb="56" eb="58">
      <t>キカン</t>
    </rPh>
    <rPh sb="59" eb="60">
      <t>ツヨ</t>
    </rPh>
    <rPh sb="61" eb="63">
      <t>レンケイ</t>
    </rPh>
    <rPh sb="66" eb="68">
      <t>キギョウ</t>
    </rPh>
    <rPh sb="68" eb="70">
      <t>ユウチ</t>
    </rPh>
    <rPh sb="71" eb="73">
      <t>キゾン</t>
    </rPh>
    <rPh sb="73" eb="75">
      <t>キギョウ</t>
    </rPh>
    <rPh sb="76" eb="78">
      <t>ゾウセツ</t>
    </rPh>
    <rPh sb="79" eb="80">
      <t>ウナガ</t>
    </rPh>
    <rPh sb="82" eb="84">
      <t>ハイスイ</t>
    </rPh>
    <rPh sb="84" eb="86">
      <t>ノウリョク</t>
    </rPh>
    <rPh sb="87" eb="90">
      <t>コウカテキ</t>
    </rPh>
    <rPh sb="91" eb="94">
      <t>コウリツテキ</t>
    </rPh>
    <rPh sb="95" eb="97">
      <t>ハッキ</t>
    </rPh>
    <rPh sb="100" eb="102">
      <t>ケイエイ</t>
    </rPh>
    <rPh sb="102" eb="104">
      <t>カンキョウ</t>
    </rPh>
    <rPh sb="108" eb="109">
      <t>ツト</t>
    </rPh>
    <rPh sb="111" eb="113">
      <t>ケイエイ</t>
    </rPh>
    <rPh sb="114" eb="117">
      <t>ケンゼンカ</t>
    </rPh>
    <rPh sb="118" eb="120">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</si>
</sst>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23.9</c:v>
                </c:pt>
                <c:pt idx="1">
                  <c:v>26.63</c:v>
                </c:pt>
                <c:pt idx="2">
                  <c:v>28.95</c:v>
                </c:pt>
                <c:pt idx="3">
                  <c:v>31.27</c:v>
                </c:pt>
                <c:pt idx="4">
                  <c:v>33.58</c:v>
                </c:pt>
              </c:numCache>
            </c:numRef>
          </c:val>
          <c:extLst xmlns:c16r2="http://schemas.microsoft.com/office/drawing/2015/06/chart">
            <c:ext xmlns:c16="http://schemas.microsoft.com/office/drawing/2014/chart" uri="{C3380CC4-5D6E-409C-BE32-E72D297353CC}">
              <c16:uniqueId val="{00000000-A068-4CDC-8086-4E7F53CB5E55}"/>
            </c:ext>
          </c:extLst>
        </c:ser>
        <c:dLbls>
          <c:showLegendKey val="0"/>
          <c:showVal val="0"/>
          <c:showCatName val="0"/>
          <c:showSerName val="0"/>
          <c:showPercent val="0"/>
          <c:showBubbleSize val="0"/>
        </c:dLbls>
        <c:gapWidth val="150"/>
        <c:axId val="266474856"/>
        <c:axId val="26647560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A068-4CDC-8086-4E7F53CB5E55}"/>
            </c:ext>
          </c:extLst>
        </c:ser>
        <c:dLbls>
          <c:showLegendKey val="0"/>
          <c:showVal val="0"/>
          <c:showCatName val="0"/>
          <c:showSerName val="0"/>
          <c:showPercent val="0"/>
          <c:showBubbleSize val="0"/>
        </c:dLbls>
        <c:marker val="1"/>
        <c:smooth val="0"/>
        <c:axId val="266474856"/>
        <c:axId val="266475608"/>
      </c:lineChart>
      <c:dateAx>
        <c:axId val="266474856"/>
        <c:scaling>
          <c:orientation val="minMax"/>
        </c:scaling>
        <c:delete val="1"/>
        <c:axPos val="b"/>
        <c:numFmt formatCode="ge" sourceLinked="1"/>
        <c:majorTickMark val="none"/>
        <c:minorTickMark val="none"/>
        <c:tickLblPos val="none"/>
        <c:crossAx val="266475608"/>
        <c:crosses val="autoZero"/>
        <c:auto val="1"/>
        <c:lblOffset val="100"/>
        <c:baseTimeUnit val="years"/>
      </c:dateAx>
      <c:valAx>
        <c:axId val="266475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64748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79-4B4B-8759-E5E2CFF392F7}"/>
            </c:ext>
          </c:extLst>
        </c:ser>
        <c:dLbls>
          <c:showLegendKey val="0"/>
          <c:showVal val="0"/>
          <c:showCatName val="0"/>
          <c:showSerName val="0"/>
          <c:showPercent val="0"/>
          <c:showBubbleSize val="0"/>
        </c:dLbls>
        <c:gapWidth val="150"/>
        <c:axId val="267803576"/>
        <c:axId val="26780396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3B79-4B4B-8759-E5E2CFF392F7}"/>
            </c:ext>
          </c:extLst>
        </c:ser>
        <c:dLbls>
          <c:showLegendKey val="0"/>
          <c:showVal val="0"/>
          <c:showCatName val="0"/>
          <c:showSerName val="0"/>
          <c:showPercent val="0"/>
          <c:showBubbleSize val="0"/>
        </c:dLbls>
        <c:marker val="1"/>
        <c:smooth val="0"/>
        <c:axId val="267803576"/>
        <c:axId val="267803968"/>
      </c:lineChart>
      <c:dateAx>
        <c:axId val="267803576"/>
        <c:scaling>
          <c:orientation val="minMax"/>
        </c:scaling>
        <c:delete val="1"/>
        <c:axPos val="b"/>
        <c:numFmt formatCode="ge" sourceLinked="1"/>
        <c:majorTickMark val="none"/>
        <c:minorTickMark val="none"/>
        <c:tickLblPos val="none"/>
        <c:crossAx val="267803968"/>
        <c:crosses val="autoZero"/>
        <c:auto val="1"/>
        <c:lblOffset val="100"/>
        <c:baseTimeUnit val="years"/>
      </c:dateAx>
      <c:valAx>
        <c:axId val="267803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803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102.26</c:v>
                </c:pt>
                <c:pt idx="1">
                  <c:v>101.15</c:v>
                </c:pt>
                <c:pt idx="2">
                  <c:v>100</c:v>
                </c:pt>
                <c:pt idx="3">
                  <c:v>100</c:v>
                </c:pt>
                <c:pt idx="4">
                  <c:v>100</c:v>
                </c:pt>
              </c:numCache>
            </c:numRef>
          </c:val>
          <c:extLst xmlns:c16r2="http://schemas.microsoft.com/office/drawing/2015/06/chart">
            <c:ext xmlns:c16="http://schemas.microsoft.com/office/drawing/2014/chart" uri="{C3380CC4-5D6E-409C-BE32-E72D297353CC}">
              <c16:uniqueId val="{00000000-4671-4318-B27A-55EE24E3E66D}"/>
            </c:ext>
          </c:extLst>
        </c:ser>
        <c:dLbls>
          <c:showLegendKey val="0"/>
          <c:showVal val="0"/>
          <c:showCatName val="0"/>
          <c:showSerName val="0"/>
          <c:showPercent val="0"/>
          <c:showBubbleSize val="0"/>
        </c:dLbls>
        <c:gapWidth val="150"/>
        <c:axId val="267804752"/>
        <c:axId val="26780514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4671-4318-B27A-55EE24E3E66D}"/>
            </c:ext>
          </c:extLst>
        </c:ser>
        <c:dLbls>
          <c:showLegendKey val="0"/>
          <c:showVal val="0"/>
          <c:showCatName val="0"/>
          <c:showSerName val="0"/>
          <c:showPercent val="0"/>
          <c:showBubbleSize val="0"/>
        </c:dLbls>
        <c:marker val="1"/>
        <c:smooth val="0"/>
        <c:axId val="267804752"/>
        <c:axId val="267805144"/>
      </c:lineChart>
      <c:dateAx>
        <c:axId val="267804752"/>
        <c:scaling>
          <c:orientation val="minMax"/>
        </c:scaling>
        <c:delete val="1"/>
        <c:axPos val="b"/>
        <c:numFmt formatCode="ge" sourceLinked="1"/>
        <c:majorTickMark val="none"/>
        <c:minorTickMark val="none"/>
        <c:tickLblPos val="none"/>
        <c:crossAx val="267805144"/>
        <c:crosses val="autoZero"/>
        <c:auto val="1"/>
        <c:lblOffset val="100"/>
        <c:baseTimeUnit val="years"/>
      </c:dateAx>
      <c:valAx>
        <c:axId val="267805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804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0F-46DC-B635-46B6B67DE77C}"/>
            </c:ext>
          </c:extLst>
        </c:ser>
        <c:dLbls>
          <c:showLegendKey val="0"/>
          <c:showVal val="0"/>
          <c:showCatName val="0"/>
          <c:showSerName val="0"/>
          <c:showPercent val="0"/>
          <c:showBubbleSize val="0"/>
        </c:dLbls>
        <c:gapWidth val="150"/>
        <c:axId val="267396000"/>
        <c:axId val="26739638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8D0F-46DC-B635-46B6B67DE77C}"/>
            </c:ext>
          </c:extLst>
        </c:ser>
        <c:dLbls>
          <c:showLegendKey val="0"/>
          <c:showVal val="0"/>
          <c:showCatName val="0"/>
          <c:showSerName val="0"/>
          <c:showPercent val="0"/>
          <c:showBubbleSize val="0"/>
        </c:dLbls>
        <c:marker val="1"/>
        <c:smooth val="0"/>
        <c:axId val="267396000"/>
        <c:axId val="267396384"/>
      </c:lineChart>
      <c:dateAx>
        <c:axId val="267396000"/>
        <c:scaling>
          <c:orientation val="minMax"/>
        </c:scaling>
        <c:delete val="1"/>
        <c:axPos val="b"/>
        <c:numFmt formatCode="ge" sourceLinked="1"/>
        <c:majorTickMark val="none"/>
        <c:minorTickMark val="none"/>
        <c:tickLblPos val="none"/>
        <c:crossAx val="267396384"/>
        <c:crosses val="autoZero"/>
        <c:auto val="1"/>
        <c:lblOffset val="100"/>
        <c:baseTimeUnit val="years"/>
      </c:dateAx>
      <c:valAx>
        <c:axId val="2673963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396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67-40E2-81E9-4274C12C3650}"/>
            </c:ext>
          </c:extLst>
        </c:ser>
        <c:dLbls>
          <c:showLegendKey val="0"/>
          <c:showVal val="0"/>
          <c:showCatName val="0"/>
          <c:showSerName val="0"/>
          <c:showPercent val="0"/>
          <c:showBubbleSize val="0"/>
        </c:dLbls>
        <c:gapWidth val="150"/>
        <c:axId val="268171152"/>
        <c:axId val="26817153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CD67-40E2-81E9-4274C12C3650}"/>
            </c:ext>
          </c:extLst>
        </c:ser>
        <c:dLbls>
          <c:showLegendKey val="0"/>
          <c:showVal val="0"/>
          <c:showCatName val="0"/>
          <c:showSerName val="0"/>
          <c:showPercent val="0"/>
          <c:showBubbleSize val="0"/>
        </c:dLbls>
        <c:marker val="1"/>
        <c:smooth val="0"/>
        <c:axId val="268171152"/>
        <c:axId val="268171536"/>
      </c:lineChart>
      <c:dateAx>
        <c:axId val="268171152"/>
        <c:scaling>
          <c:orientation val="minMax"/>
        </c:scaling>
        <c:delete val="1"/>
        <c:axPos val="b"/>
        <c:numFmt formatCode="ge" sourceLinked="1"/>
        <c:majorTickMark val="none"/>
        <c:minorTickMark val="none"/>
        <c:tickLblPos val="none"/>
        <c:crossAx val="268171536"/>
        <c:crosses val="autoZero"/>
        <c:auto val="1"/>
        <c:lblOffset val="100"/>
        <c:baseTimeUnit val="years"/>
      </c:dateAx>
      <c:valAx>
        <c:axId val="2681715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8171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124.18</c:v>
                </c:pt>
                <c:pt idx="1">
                  <c:v>77.650000000000006</c:v>
                </c:pt>
                <c:pt idx="2">
                  <c:v>82.53</c:v>
                </c:pt>
                <c:pt idx="3">
                  <c:v>71.69</c:v>
                </c:pt>
                <c:pt idx="4">
                  <c:v>40.96</c:v>
                </c:pt>
              </c:numCache>
            </c:numRef>
          </c:val>
          <c:extLst xmlns:c16r2="http://schemas.microsoft.com/office/drawing/2015/06/chart">
            <c:ext xmlns:c16="http://schemas.microsoft.com/office/drawing/2014/chart" uri="{C3380CC4-5D6E-409C-BE32-E72D297353CC}">
              <c16:uniqueId val="{00000000-7356-4CDD-A746-26702CD32265}"/>
            </c:ext>
          </c:extLst>
        </c:ser>
        <c:dLbls>
          <c:showLegendKey val="0"/>
          <c:showVal val="0"/>
          <c:showCatName val="0"/>
          <c:showSerName val="0"/>
          <c:showPercent val="0"/>
          <c:showBubbleSize val="0"/>
        </c:dLbls>
        <c:gapWidth val="150"/>
        <c:axId val="267578960"/>
        <c:axId val="26757934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7356-4CDD-A746-26702CD32265}"/>
            </c:ext>
          </c:extLst>
        </c:ser>
        <c:dLbls>
          <c:showLegendKey val="0"/>
          <c:showVal val="0"/>
          <c:showCatName val="0"/>
          <c:showSerName val="0"/>
          <c:showPercent val="0"/>
          <c:showBubbleSize val="0"/>
        </c:dLbls>
        <c:marker val="1"/>
        <c:smooth val="0"/>
        <c:axId val="267578960"/>
        <c:axId val="267579344"/>
      </c:lineChart>
      <c:dateAx>
        <c:axId val="267578960"/>
        <c:scaling>
          <c:orientation val="minMax"/>
        </c:scaling>
        <c:delete val="1"/>
        <c:axPos val="b"/>
        <c:numFmt formatCode="ge" sourceLinked="1"/>
        <c:majorTickMark val="none"/>
        <c:minorTickMark val="none"/>
        <c:tickLblPos val="none"/>
        <c:crossAx val="267579344"/>
        <c:crosses val="autoZero"/>
        <c:auto val="1"/>
        <c:lblOffset val="100"/>
        <c:baseTimeUnit val="years"/>
      </c:dateAx>
      <c:valAx>
        <c:axId val="2675793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578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23510.14</c:v>
                </c:pt>
                <c:pt idx="1">
                  <c:v>21531.52</c:v>
                </c:pt>
                <c:pt idx="2">
                  <c:v>15542.26</c:v>
                </c:pt>
                <c:pt idx="3">
                  <c:v>12072.17</c:v>
                </c:pt>
                <c:pt idx="4">
                  <c:v>10322.64</c:v>
                </c:pt>
              </c:numCache>
            </c:numRef>
          </c:val>
          <c:extLst xmlns:c16r2="http://schemas.microsoft.com/office/drawing/2015/06/chart">
            <c:ext xmlns:c16="http://schemas.microsoft.com/office/drawing/2014/chart" uri="{C3380CC4-5D6E-409C-BE32-E72D297353CC}">
              <c16:uniqueId val="{00000000-ADF2-47C0-86FF-70D2C23C7916}"/>
            </c:ext>
          </c:extLst>
        </c:ser>
        <c:dLbls>
          <c:showLegendKey val="0"/>
          <c:showVal val="0"/>
          <c:showCatName val="0"/>
          <c:showSerName val="0"/>
          <c:showPercent val="0"/>
          <c:showBubbleSize val="0"/>
        </c:dLbls>
        <c:gapWidth val="150"/>
        <c:axId val="267828768"/>
        <c:axId val="26784298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ADF2-47C0-86FF-70D2C23C7916}"/>
            </c:ext>
          </c:extLst>
        </c:ser>
        <c:dLbls>
          <c:showLegendKey val="0"/>
          <c:showVal val="0"/>
          <c:showCatName val="0"/>
          <c:showSerName val="0"/>
          <c:showPercent val="0"/>
          <c:showBubbleSize val="0"/>
        </c:dLbls>
        <c:marker val="1"/>
        <c:smooth val="0"/>
        <c:axId val="267828768"/>
        <c:axId val="267842984"/>
      </c:lineChart>
      <c:dateAx>
        <c:axId val="267828768"/>
        <c:scaling>
          <c:orientation val="minMax"/>
        </c:scaling>
        <c:delete val="1"/>
        <c:axPos val="b"/>
        <c:numFmt formatCode="ge" sourceLinked="1"/>
        <c:majorTickMark val="none"/>
        <c:minorTickMark val="none"/>
        <c:tickLblPos val="none"/>
        <c:crossAx val="267842984"/>
        <c:crosses val="autoZero"/>
        <c:auto val="1"/>
        <c:lblOffset val="100"/>
        <c:baseTimeUnit val="years"/>
      </c:dateAx>
      <c:valAx>
        <c:axId val="267842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8287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6.98</c:v>
                </c:pt>
                <c:pt idx="1">
                  <c:v>7.55</c:v>
                </c:pt>
                <c:pt idx="2">
                  <c:v>10.99</c:v>
                </c:pt>
                <c:pt idx="3">
                  <c:v>12.78</c:v>
                </c:pt>
                <c:pt idx="4">
                  <c:v>14.73</c:v>
                </c:pt>
              </c:numCache>
            </c:numRef>
          </c:val>
          <c:extLst xmlns:c16r2="http://schemas.microsoft.com/office/drawing/2015/06/chart">
            <c:ext xmlns:c16="http://schemas.microsoft.com/office/drawing/2014/chart" uri="{C3380CC4-5D6E-409C-BE32-E72D297353CC}">
              <c16:uniqueId val="{00000000-0FCE-4C40-B573-95742E23EA31}"/>
            </c:ext>
          </c:extLst>
        </c:ser>
        <c:dLbls>
          <c:showLegendKey val="0"/>
          <c:showVal val="0"/>
          <c:showCatName val="0"/>
          <c:showSerName val="0"/>
          <c:showPercent val="0"/>
          <c:showBubbleSize val="0"/>
        </c:dLbls>
        <c:gapWidth val="150"/>
        <c:axId val="267798872"/>
        <c:axId val="26779926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0FCE-4C40-B573-95742E23EA31}"/>
            </c:ext>
          </c:extLst>
        </c:ser>
        <c:dLbls>
          <c:showLegendKey val="0"/>
          <c:showVal val="0"/>
          <c:showCatName val="0"/>
          <c:showSerName val="0"/>
          <c:showPercent val="0"/>
          <c:showBubbleSize val="0"/>
        </c:dLbls>
        <c:marker val="1"/>
        <c:smooth val="0"/>
        <c:axId val="267798872"/>
        <c:axId val="267799264"/>
      </c:lineChart>
      <c:dateAx>
        <c:axId val="267798872"/>
        <c:scaling>
          <c:orientation val="minMax"/>
        </c:scaling>
        <c:delete val="1"/>
        <c:axPos val="b"/>
        <c:numFmt formatCode="ge" sourceLinked="1"/>
        <c:majorTickMark val="none"/>
        <c:minorTickMark val="none"/>
        <c:tickLblPos val="none"/>
        <c:crossAx val="267799264"/>
        <c:crosses val="autoZero"/>
        <c:auto val="1"/>
        <c:lblOffset val="100"/>
        <c:baseTimeUnit val="years"/>
      </c:dateAx>
      <c:valAx>
        <c:axId val="267799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798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911.55</c:v>
                </c:pt>
                <c:pt idx="1">
                  <c:v>888.12</c:v>
                </c:pt>
                <c:pt idx="2">
                  <c:v>606.91999999999996</c:v>
                </c:pt>
                <c:pt idx="3">
                  <c:v>510.61</c:v>
                </c:pt>
                <c:pt idx="4">
                  <c:v>494.45</c:v>
                </c:pt>
              </c:numCache>
            </c:numRef>
          </c:val>
          <c:extLst xmlns:c16r2="http://schemas.microsoft.com/office/drawing/2015/06/chart">
            <c:ext xmlns:c16="http://schemas.microsoft.com/office/drawing/2014/chart" uri="{C3380CC4-5D6E-409C-BE32-E72D297353CC}">
              <c16:uniqueId val="{00000000-8DE1-483E-8B0D-A7AF0B6C5EAA}"/>
            </c:ext>
          </c:extLst>
        </c:ser>
        <c:dLbls>
          <c:showLegendKey val="0"/>
          <c:showVal val="0"/>
          <c:showCatName val="0"/>
          <c:showSerName val="0"/>
          <c:showPercent val="0"/>
          <c:showBubbleSize val="0"/>
        </c:dLbls>
        <c:gapWidth val="150"/>
        <c:axId val="267800048"/>
        <c:axId val="26780044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8DE1-483E-8B0D-A7AF0B6C5EAA}"/>
            </c:ext>
          </c:extLst>
        </c:ser>
        <c:dLbls>
          <c:showLegendKey val="0"/>
          <c:showVal val="0"/>
          <c:showCatName val="0"/>
          <c:showSerName val="0"/>
          <c:showPercent val="0"/>
          <c:showBubbleSize val="0"/>
        </c:dLbls>
        <c:marker val="1"/>
        <c:smooth val="0"/>
        <c:axId val="267800048"/>
        <c:axId val="267800440"/>
      </c:lineChart>
      <c:dateAx>
        <c:axId val="267800048"/>
        <c:scaling>
          <c:orientation val="minMax"/>
        </c:scaling>
        <c:delete val="1"/>
        <c:axPos val="b"/>
        <c:numFmt formatCode="ge" sourceLinked="1"/>
        <c:majorTickMark val="none"/>
        <c:minorTickMark val="none"/>
        <c:tickLblPos val="none"/>
        <c:crossAx val="267800440"/>
        <c:crosses val="autoZero"/>
        <c:auto val="1"/>
        <c:lblOffset val="100"/>
        <c:baseTimeUnit val="years"/>
      </c:dateAx>
      <c:valAx>
        <c:axId val="267800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800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1.9</c:v>
                </c:pt>
                <c:pt idx="1">
                  <c:v>2.4300000000000002</c:v>
                </c:pt>
                <c:pt idx="2">
                  <c:v>4.28</c:v>
                </c:pt>
                <c:pt idx="3">
                  <c:v>5.73</c:v>
                </c:pt>
                <c:pt idx="4">
                  <c:v>5.75</c:v>
                </c:pt>
              </c:numCache>
            </c:numRef>
          </c:val>
          <c:extLst xmlns:c16r2="http://schemas.microsoft.com/office/drawing/2015/06/chart">
            <c:ext xmlns:c16="http://schemas.microsoft.com/office/drawing/2014/chart" uri="{C3380CC4-5D6E-409C-BE32-E72D297353CC}">
              <c16:uniqueId val="{00000000-5277-4C5F-BB26-6D2DAEBCA770}"/>
            </c:ext>
          </c:extLst>
        </c:ser>
        <c:dLbls>
          <c:showLegendKey val="0"/>
          <c:showVal val="0"/>
          <c:showCatName val="0"/>
          <c:showSerName val="0"/>
          <c:showPercent val="0"/>
          <c:showBubbleSize val="0"/>
        </c:dLbls>
        <c:gapWidth val="150"/>
        <c:axId val="267801224"/>
        <c:axId val="26780161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5277-4C5F-BB26-6D2DAEBCA770}"/>
            </c:ext>
          </c:extLst>
        </c:ser>
        <c:dLbls>
          <c:showLegendKey val="0"/>
          <c:showVal val="0"/>
          <c:showCatName val="0"/>
          <c:showSerName val="0"/>
          <c:showPercent val="0"/>
          <c:showBubbleSize val="0"/>
        </c:dLbls>
        <c:marker val="1"/>
        <c:smooth val="0"/>
        <c:axId val="267801224"/>
        <c:axId val="267801616"/>
      </c:lineChart>
      <c:dateAx>
        <c:axId val="267801224"/>
        <c:scaling>
          <c:orientation val="minMax"/>
        </c:scaling>
        <c:delete val="1"/>
        <c:axPos val="b"/>
        <c:numFmt formatCode="ge" sourceLinked="1"/>
        <c:majorTickMark val="none"/>
        <c:minorTickMark val="none"/>
        <c:tickLblPos val="none"/>
        <c:crossAx val="267801616"/>
        <c:crosses val="autoZero"/>
        <c:auto val="1"/>
        <c:lblOffset val="100"/>
        <c:baseTimeUnit val="years"/>
      </c:dateAx>
      <c:valAx>
        <c:axId val="267801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801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3.33</c:v>
                </c:pt>
                <c:pt idx="1">
                  <c:v>3.33</c:v>
                </c:pt>
                <c:pt idx="2">
                  <c:v>5.67</c:v>
                </c:pt>
                <c:pt idx="3">
                  <c:v>5.67</c:v>
                </c:pt>
                <c:pt idx="4">
                  <c:v>5.67</c:v>
                </c:pt>
              </c:numCache>
            </c:numRef>
          </c:val>
          <c:extLst xmlns:c16r2="http://schemas.microsoft.com/office/drawing/2015/06/chart">
            <c:ext xmlns:c16="http://schemas.microsoft.com/office/drawing/2014/chart" uri="{C3380CC4-5D6E-409C-BE32-E72D297353CC}">
              <c16:uniqueId val="{00000000-B657-4C59-A093-289795E5605C}"/>
            </c:ext>
          </c:extLst>
        </c:ser>
        <c:dLbls>
          <c:showLegendKey val="0"/>
          <c:showVal val="0"/>
          <c:showCatName val="0"/>
          <c:showSerName val="0"/>
          <c:showPercent val="0"/>
          <c:showBubbleSize val="0"/>
        </c:dLbls>
        <c:gapWidth val="150"/>
        <c:axId val="267802400"/>
        <c:axId val="26780279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B657-4C59-A093-289795E5605C}"/>
            </c:ext>
          </c:extLst>
        </c:ser>
        <c:dLbls>
          <c:showLegendKey val="0"/>
          <c:showVal val="0"/>
          <c:showCatName val="0"/>
          <c:showSerName val="0"/>
          <c:showPercent val="0"/>
          <c:showBubbleSize val="0"/>
        </c:dLbls>
        <c:marker val="1"/>
        <c:smooth val="0"/>
        <c:axId val="267802400"/>
        <c:axId val="267802792"/>
      </c:lineChart>
      <c:dateAx>
        <c:axId val="267802400"/>
        <c:scaling>
          <c:orientation val="minMax"/>
        </c:scaling>
        <c:delete val="1"/>
        <c:axPos val="b"/>
        <c:numFmt formatCode="ge" sourceLinked="1"/>
        <c:majorTickMark val="none"/>
        <c:minorTickMark val="none"/>
        <c:tickLblPos val="none"/>
        <c:crossAx val="267802792"/>
        <c:crosses val="autoZero"/>
        <c:auto val="1"/>
        <c:lblOffset val="100"/>
        <c:baseTimeUnit val="years"/>
      </c:dateAx>
      <c:valAx>
        <c:axId val="267802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67802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6"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福島県　白河市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6000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345</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14.7</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3</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340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102.26</v>
      </c>
      <c r="Y32" s="106"/>
      <c r="Z32" s="106"/>
      <c r="AA32" s="106"/>
      <c r="AB32" s="106"/>
      <c r="AC32" s="106"/>
      <c r="AD32" s="106"/>
      <c r="AE32" s="106"/>
      <c r="AF32" s="106"/>
      <c r="AG32" s="106"/>
      <c r="AH32" s="106"/>
      <c r="AI32" s="106"/>
      <c r="AJ32" s="106"/>
      <c r="AK32" s="106"/>
      <c r="AL32" s="106"/>
      <c r="AM32" s="106"/>
      <c r="AN32" s="106"/>
      <c r="AO32" s="106"/>
      <c r="AP32" s="106"/>
      <c r="AQ32" s="107"/>
      <c r="AR32" s="105">
        <f>データ!U6</f>
        <v>101.15</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100</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100</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100</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124.18</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77.650000000000006</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82.53</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71.69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40.96</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23510.14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21531.52</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15542.26</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12072.17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10322.64</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6.98</v>
      </c>
      <c r="Y55" s="106"/>
      <c r="Z55" s="106"/>
      <c r="AA55" s="106"/>
      <c r="AB55" s="106"/>
      <c r="AC55" s="106"/>
      <c r="AD55" s="106"/>
      <c r="AE55" s="106"/>
      <c r="AF55" s="106"/>
      <c r="AG55" s="106"/>
      <c r="AH55" s="106"/>
      <c r="AI55" s="106"/>
      <c r="AJ55" s="106"/>
      <c r="AK55" s="106"/>
      <c r="AL55" s="106"/>
      <c r="AM55" s="106"/>
      <c r="AN55" s="106"/>
      <c r="AO55" s="106"/>
      <c r="AP55" s="106"/>
      <c r="AQ55" s="107"/>
      <c r="AR55" s="105">
        <f>データ!BM6</f>
        <v>7.55</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10.99</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12.78</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14.73</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911.55</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888.12</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606.91999999999996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510.61</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494.45</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1.9</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2.4300000000000002</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4.28</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5.73</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5.75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3.33</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3.33</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5.67</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5.67</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5.67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23.9</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26.63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28.95</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31.27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33.58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37</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jpadiN+FNHUdOrr+8hqLAeOHVXN+fGqGBicCcajcV6w0WekPmT1tcKpsisYCIjl76v2erx0ata9eAfF1XtK1Q==" saltValue="OdlsivguHUg3cuGb/XKDp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102.26</v>
      </c>
      <c r="U6" s="52">
        <f>U7</f>
        <v>101.15</v>
      </c>
      <c r="V6" s="52">
        <f>V7</f>
        <v>100</v>
      </c>
      <c r="W6" s="52">
        <f>W7</f>
        <v>100</v>
      </c>
      <c r="X6" s="52">
        <f t="shared" si="3"/>
        <v>100</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124.18</v>
      </c>
      <c r="AQ6" s="52">
        <f>AQ7</f>
        <v>77.650000000000006</v>
      </c>
      <c r="AR6" s="52">
        <f>AR7</f>
        <v>82.53</v>
      </c>
      <c r="AS6" s="52">
        <f>AS7</f>
        <v>71.69</v>
      </c>
      <c r="AT6" s="52">
        <f t="shared" si="3"/>
        <v>40.96</v>
      </c>
      <c r="AU6" s="52">
        <f t="shared" si="3"/>
        <v>797.95</v>
      </c>
      <c r="AV6" s="52">
        <f t="shared" si="3"/>
        <v>742.59</v>
      </c>
      <c r="AW6" s="52">
        <f t="shared" si="3"/>
        <v>549.77</v>
      </c>
      <c r="AX6" s="52">
        <f t="shared" si="3"/>
        <v>730.25</v>
      </c>
      <c r="AY6" s="52">
        <f t="shared" si="3"/>
        <v>868.31</v>
      </c>
      <c r="AZ6" s="50" t="str">
        <f>IF(AZ7="-","【-】","【"&amp;SUBSTITUTE(TEXT(AZ7,"#,##0.00"),"-","△")&amp;"】")</f>
        <v>【450.05】</v>
      </c>
      <c r="BA6" s="52">
        <f t="shared" si="3"/>
        <v>23510.14</v>
      </c>
      <c r="BB6" s="52">
        <f>BB7</f>
        <v>21531.52</v>
      </c>
      <c r="BC6" s="52">
        <f>BC7</f>
        <v>15542.26</v>
      </c>
      <c r="BD6" s="52">
        <f>BD7</f>
        <v>12072.17</v>
      </c>
      <c r="BE6" s="52">
        <f t="shared" si="3"/>
        <v>10322.64</v>
      </c>
      <c r="BF6" s="52">
        <f t="shared" si="3"/>
        <v>446.61</v>
      </c>
      <c r="BG6" s="52">
        <f t="shared" si="3"/>
        <v>430.97</v>
      </c>
      <c r="BH6" s="52">
        <f t="shared" si="3"/>
        <v>536.28</v>
      </c>
      <c r="BI6" s="52">
        <f t="shared" si="3"/>
        <v>514.66</v>
      </c>
      <c r="BJ6" s="52">
        <f t="shared" si="3"/>
        <v>504.81</v>
      </c>
      <c r="BK6" s="50" t="str">
        <f>IF(BK7="-","【-】","【"&amp;SUBSTITUTE(TEXT(BK7,"#,##0.00"),"-","△")&amp;"】")</f>
        <v>【246.04】</v>
      </c>
      <c r="BL6" s="52">
        <f t="shared" si="3"/>
        <v>6.98</v>
      </c>
      <c r="BM6" s="52">
        <f>BM7</f>
        <v>7.55</v>
      </c>
      <c r="BN6" s="52">
        <f>BN7</f>
        <v>10.99</v>
      </c>
      <c r="BO6" s="52">
        <f>BO7</f>
        <v>12.78</v>
      </c>
      <c r="BP6" s="52">
        <f t="shared" si="3"/>
        <v>14.73</v>
      </c>
      <c r="BQ6" s="52">
        <f t="shared" si="3"/>
        <v>91.03</v>
      </c>
      <c r="BR6" s="52">
        <f t="shared" si="3"/>
        <v>100.16</v>
      </c>
      <c r="BS6" s="52">
        <f t="shared" si="3"/>
        <v>100.54</v>
      </c>
      <c r="BT6" s="52">
        <f t="shared" si="3"/>
        <v>95.99</v>
      </c>
      <c r="BU6" s="52">
        <f t="shared" si="3"/>
        <v>94.91</v>
      </c>
      <c r="BV6" s="50" t="str">
        <f>IF(BV7="-","【-】","【"&amp;SUBSTITUTE(TEXT(BV7,"#,##0.00"),"-","△")&amp;"】")</f>
        <v>【114.16】</v>
      </c>
      <c r="BW6" s="52">
        <f t="shared" si="3"/>
        <v>911.55</v>
      </c>
      <c r="BX6" s="52">
        <f>BX7</f>
        <v>888.12</v>
      </c>
      <c r="BY6" s="52">
        <f>BY7</f>
        <v>606.91999999999996</v>
      </c>
      <c r="BZ6" s="52">
        <f>BZ7</f>
        <v>510.61</v>
      </c>
      <c r="CA6" s="52">
        <f t="shared" si="3"/>
        <v>494.45</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1.9</v>
      </c>
      <c r="CI6" s="52">
        <f>CI7</f>
        <v>2.4300000000000002</v>
      </c>
      <c r="CJ6" s="52">
        <f>CJ7</f>
        <v>4.28</v>
      </c>
      <c r="CK6" s="52">
        <f>CK7</f>
        <v>5.73</v>
      </c>
      <c r="CL6" s="52">
        <f t="shared" si="5"/>
        <v>5.75</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3.33</v>
      </c>
      <c r="CT6" s="52">
        <f>CT7</f>
        <v>3.33</v>
      </c>
      <c r="CU6" s="52">
        <f>CU7</f>
        <v>5.67</v>
      </c>
      <c r="CV6" s="52">
        <f>CV7</f>
        <v>5.67</v>
      </c>
      <c r="CW6" s="52">
        <f t="shared" si="6"/>
        <v>5.67</v>
      </c>
      <c r="CX6" s="52">
        <f t="shared" si="6"/>
        <v>52.6</v>
      </c>
      <c r="CY6" s="52">
        <f t="shared" si="6"/>
        <v>52.54</v>
      </c>
      <c r="CZ6" s="52">
        <f t="shared" si="6"/>
        <v>50.81</v>
      </c>
      <c r="DA6" s="52">
        <f t="shared" si="6"/>
        <v>50.28</v>
      </c>
      <c r="DB6" s="52">
        <f t="shared" si="6"/>
        <v>51.42</v>
      </c>
      <c r="DC6" s="50" t="str">
        <f>IF(DC7="-","【-】","【"&amp;SUBSTITUTE(TEXT(DC7,"#,##0.00"),"-","△")&amp;"】")</f>
        <v>【77.10】</v>
      </c>
      <c r="DD6" s="52">
        <f t="shared" ref="DD6:DM6" si="7">DD7</f>
        <v>23.9</v>
      </c>
      <c r="DE6" s="52">
        <f>DE7</f>
        <v>26.63</v>
      </c>
      <c r="DF6" s="52">
        <f>DF7</f>
        <v>28.95</v>
      </c>
      <c r="DG6" s="52">
        <f>DG7</f>
        <v>31.27</v>
      </c>
      <c r="DH6" s="52">
        <f t="shared" si="7"/>
        <v>33.58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6000</v>
      </c>
      <c r="L7" s="54" t="s">
        <v>96</v>
      </c>
      <c r="M7" s="55">
        <v>1</v>
      </c>
      <c r="N7" s="55">
        <v>345</v>
      </c>
      <c r="O7" s="56" t="s">
        <v>97</v>
      </c>
      <c r="P7" s="56">
        <v>14.7</v>
      </c>
      <c r="Q7" s="55">
        <v>3</v>
      </c>
      <c r="R7" s="55">
        <v>340</v>
      </c>
      <c r="S7" s="54" t="s">
        <v>98</v>
      </c>
      <c r="T7" s="57">
        <v>102.26</v>
      </c>
      <c r="U7" s="57">
        <v>101.15</v>
      </c>
      <c r="V7" s="57">
        <v>100</v>
      </c>
      <c r="W7" s="57">
        <v>100</v>
      </c>
      <c r="X7" s="57">
        <v>100</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124.18</v>
      </c>
      <c r="AQ7" s="57">
        <v>77.650000000000006</v>
      </c>
      <c r="AR7" s="57">
        <v>82.53</v>
      </c>
      <c r="AS7" s="57">
        <v>71.69</v>
      </c>
      <c r="AT7" s="57">
        <v>40.96</v>
      </c>
      <c r="AU7" s="57">
        <v>797.95</v>
      </c>
      <c r="AV7" s="57">
        <v>742.59</v>
      </c>
      <c r="AW7" s="57">
        <v>549.77</v>
      </c>
      <c r="AX7" s="57">
        <v>730.25</v>
      </c>
      <c r="AY7" s="57">
        <v>868.31</v>
      </c>
      <c r="AZ7" s="57">
        <v>450.05</v>
      </c>
      <c r="BA7" s="57">
        <v>23510.14</v>
      </c>
      <c r="BB7" s="57">
        <v>21531.52</v>
      </c>
      <c r="BC7" s="57">
        <v>15542.26</v>
      </c>
      <c r="BD7" s="57">
        <v>12072.17</v>
      </c>
      <c r="BE7" s="57">
        <v>10322.64</v>
      </c>
      <c r="BF7" s="57">
        <v>446.61</v>
      </c>
      <c r="BG7" s="57">
        <v>430.97</v>
      </c>
      <c r="BH7" s="57">
        <v>536.28</v>
      </c>
      <c r="BI7" s="57">
        <v>514.66</v>
      </c>
      <c r="BJ7" s="57">
        <v>504.81</v>
      </c>
      <c r="BK7" s="57">
        <v>246.04</v>
      </c>
      <c r="BL7" s="57">
        <v>6.98</v>
      </c>
      <c r="BM7" s="57">
        <v>7.55</v>
      </c>
      <c r="BN7" s="57">
        <v>10.99</v>
      </c>
      <c r="BO7" s="57">
        <v>12.78</v>
      </c>
      <c r="BP7" s="57">
        <v>14.73</v>
      </c>
      <c r="BQ7" s="57">
        <v>91.03</v>
      </c>
      <c r="BR7" s="57">
        <v>100.16</v>
      </c>
      <c r="BS7" s="57">
        <v>100.54</v>
      </c>
      <c r="BT7" s="57">
        <v>95.99</v>
      </c>
      <c r="BU7" s="57">
        <v>94.91</v>
      </c>
      <c r="BV7" s="57">
        <v>114.16</v>
      </c>
      <c r="BW7" s="57">
        <v>911.55</v>
      </c>
      <c r="BX7" s="57">
        <v>888.12</v>
      </c>
      <c r="BY7" s="57">
        <v>606.91999999999996</v>
      </c>
      <c r="BZ7" s="57">
        <v>510.61</v>
      </c>
      <c r="CA7" s="57">
        <v>494.45</v>
      </c>
      <c r="CB7" s="57">
        <v>45.86</v>
      </c>
      <c r="CC7" s="57">
        <v>42.5</v>
      </c>
      <c r="CD7" s="57">
        <v>42.19</v>
      </c>
      <c r="CE7" s="57">
        <v>44.55</v>
      </c>
      <c r="CF7" s="57">
        <v>47.36</v>
      </c>
      <c r="CG7" s="57">
        <v>18.71</v>
      </c>
      <c r="CH7" s="57">
        <v>1.9</v>
      </c>
      <c r="CI7" s="57">
        <v>2.4300000000000002</v>
      </c>
      <c r="CJ7" s="57">
        <v>4.28</v>
      </c>
      <c r="CK7" s="57">
        <v>5.73</v>
      </c>
      <c r="CL7" s="57">
        <v>5.75</v>
      </c>
      <c r="CM7" s="57">
        <v>35.78</v>
      </c>
      <c r="CN7" s="57">
        <v>35.909999999999997</v>
      </c>
      <c r="CO7" s="57">
        <v>35.54</v>
      </c>
      <c r="CP7" s="57">
        <v>35.24</v>
      </c>
      <c r="CQ7" s="57">
        <v>35.22</v>
      </c>
      <c r="CR7" s="57">
        <v>55.52</v>
      </c>
      <c r="CS7" s="57">
        <v>3.33</v>
      </c>
      <c r="CT7" s="57">
        <v>3.33</v>
      </c>
      <c r="CU7" s="57">
        <v>5.67</v>
      </c>
      <c r="CV7" s="57">
        <v>5.67</v>
      </c>
      <c r="CW7" s="57">
        <v>5.67</v>
      </c>
      <c r="CX7" s="57">
        <v>52.6</v>
      </c>
      <c r="CY7" s="57">
        <v>52.54</v>
      </c>
      <c r="CZ7" s="57">
        <v>50.81</v>
      </c>
      <c r="DA7" s="57">
        <v>50.28</v>
      </c>
      <c r="DB7" s="57">
        <v>51.42</v>
      </c>
      <c r="DC7" s="57">
        <v>77.099999999999994</v>
      </c>
      <c r="DD7" s="57">
        <v>23.9</v>
      </c>
      <c r="DE7" s="57">
        <v>26.63</v>
      </c>
      <c r="DF7" s="57">
        <v>28.95</v>
      </c>
      <c r="DG7" s="57">
        <v>31.27</v>
      </c>
      <c r="DH7" s="57">
        <v>33.58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102.26</v>
      </c>
      <c r="V11" s="64">
        <f>IF(U6="-",NA(),U6)</f>
        <v>101.15</v>
      </c>
      <c r="W11" s="64">
        <f>IF(V6="-",NA(),V6)</f>
        <v>100</v>
      </c>
      <c r="X11" s="64">
        <f>IF(W6="-",NA(),W6)</f>
        <v>100</v>
      </c>
      <c r="Y11" s="64">
        <f>IF(X6="-",NA(),X6)</f>
        <v>100</v>
      </c>
      <c r="AE11" s="63" t="s">
        <v>23</v>
      </c>
      <c r="AF11" s="64">
        <f>IF(AE6="-",NA(),AE6)</f>
        <v>0</v>
      </c>
      <c r="AG11" s="64">
        <f>IF(AF6="-",NA(),AF6)</f>
        <v>0</v>
      </c>
      <c r="AH11" s="64">
        <f>IF(AG6="-",NA(),AG6)</f>
        <v>0</v>
      </c>
      <c r="AI11" s="64">
        <f>IF(AH6="-",NA(),AH6)</f>
        <v>0</v>
      </c>
      <c r="AJ11" s="64">
        <f>IF(AI6="-",NA(),AI6)</f>
        <v>0</v>
      </c>
      <c r="AP11" s="63" t="s">
        <v>23</v>
      </c>
      <c r="AQ11" s="64">
        <f>IF(AP6="-",NA(),AP6)</f>
        <v>124.18</v>
      </c>
      <c r="AR11" s="64">
        <f>IF(AQ6="-",NA(),AQ6)</f>
        <v>77.650000000000006</v>
      </c>
      <c r="AS11" s="64">
        <f>IF(AR6="-",NA(),AR6)</f>
        <v>82.53</v>
      </c>
      <c r="AT11" s="64">
        <f>IF(AS6="-",NA(),AS6)</f>
        <v>71.69</v>
      </c>
      <c r="AU11" s="64">
        <f>IF(AT6="-",NA(),AT6)</f>
        <v>40.96</v>
      </c>
      <c r="BA11" s="63" t="s">
        <v>23</v>
      </c>
      <c r="BB11" s="64">
        <f>IF(BA6="-",NA(),BA6)</f>
        <v>23510.14</v>
      </c>
      <c r="BC11" s="64">
        <f>IF(BB6="-",NA(),BB6)</f>
        <v>21531.52</v>
      </c>
      <c r="BD11" s="64">
        <f>IF(BC6="-",NA(),BC6)</f>
        <v>15542.26</v>
      </c>
      <c r="BE11" s="64">
        <f>IF(BD6="-",NA(),BD6)</f>
        <v>12072.17</v>
      </c>
      <c r="BF11" s="64">
        <f>IF(BE6="-",NA(),BE6)</f>
        <v>10322.64</v>
      </c>
      <c r="BL11" s="63" t="s">
        <v>23</v>
      </c>
      <c r="BM11" s="64">
        <f>IF(BL6="-",NA(),BL6)</f>
        <v>6.98</v>
      </c>
      <c r="BN11" s="64">
        <f>IF(BM6="-",NA(),BM6)</f>
        <v>7.55</v>
      </c>
      <c r="BO11" s="64">
        <f>IF(BN6="-",NA(),BN6)</f>
        <v>10.99</v>
      </c>
      <c r="BP11" s="64">
        <f>IF(BO6="-",NA(),BO6)</f>
        <v>12.78</v>
      </c>
      <c r="BQ11" s="64">
        <f>IF(BP6="-",NA(),BP6)</f>
        <v>14.73</v>
      </c>
      <c r="BW11" s="63" t="s">
        <v>23</v>
      </c>
      <c r="BX11" s="64">
        <f>IF(BW6="-",NA(),BW6)</f>
        <v>911.55</v>
      </c>
      <c r="BY11" s="64">
        <f>IF(BX6="-",NA(),BX6)</f>
        <v>888.12</v>
      </c>
      <c r="BZ11" s="64">
        <f>IF(BY6="-",NA(),BY6)</f>
        <v>606.91999999999996</v>
      </c>
      <c r="CA11" s="64">
        <f>IF(BZ6="-",NA(),BZ6)</f>
        <v>510.61</v>
      </c>
      <c r="CB11" s="64">
        <f>IF(CA6="-",NA(),CA6)</f>
        <v>494.45</v>
      </c>
      <c r="CH11" s="63" t="s">
        <v>23</v>
      </c>
      <c r="CI11" s="64">
        <f>IF(CH6="-",NA(),CH6)</f>
        <v>1.9</v>
      </c>
      <c r="CJ11" s="64">
        <f>IF(CI6="-",NA(),CI6)</f>
        <v>2.4300000000000002</v>
      </c>
      <c r="CK11" s="64">
        <f>IF(CJ6="-",NA(),CJ6)</f>
        <v>4.28</v>
      </c>
      <c r="CL11" s="64">
        <f>IF(CK6="-",NA(),CK6)</f>
        <v>5.73</v>
      </c>
      <c r="CM11" s="64">
        <f>IF(CL6="-",NA(),CL6)</f>
        <v>5.75</v>
      </c>
      <c r="CS11" s="63" t="s">
        <v>23</v>
      </c>
      <c r="CT11" s="64">
        <f>IF(CS6="-",NA(),CS6)</f>
        <v>3.33</v>
      </c>
      <c r="CU11" s="64">
        <f>IF(CT6="-",NA(),CT6)</f>
        <v>3.33</v>
      </c>
      <c r="CV11" s="64">
        <f>IF(CU6="-",NA(),CU6)</f>
        <v>5.67</v>
      </c>
      <c r="CW11" s="64">
        <f>IF(CV6="-",NA(),CV6)</f>
        <v>5.67</v>
      </c>
      <c r="CX11" s="64">
        <f>IF(CW6="-",NA(),CW6)</f>
        <v>5.67</v>
      </c>
      <c r="DD11" s="63" t="s">
        <v>23</v>
      </c>
      <c r="DE11" s="64">
        <f>IF(DD6="-",NA(),DD6)</f>
        <v>23.9</v>
      </c>
      <c r="DF11" s="64">
        <f>IF(DE6="-",NA(),DE6)</f>
        <v>26.63</v>
      </c>
      <c r="DG11" s="64">
        <f>IF(DF6="-",NA(),DF6)</f>
        <v>28.95</v>
      </c>
      <c r="DH11" s="64">
        <f>IF(DG6="-",NA(),DG6)</f>
        <v>31.27</v>
      </c>
      <c r="DI11" s="64">
        <f>IF(DH6="-",NA(),DH6)</f>
        <v>33.58</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2020-01-23T00:44:20Z</cp:lastPrinted>
  <dcterms:created xsi:type="dcterms:W3CDTF">2019-12-05T07:45:47Z</dcterms:created>
  <dcterms:modified xsi:type="dcterms:W3CDTF">2020-01-24T07:06:27Z</dcterms:modified>
  <cp:category/>
</cp:coreProperties>
</file>