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企画財政課\02財政係\D財務\00総括\05地方公営企業\【公営企業関係】\H31\02照会関係\200116公営企業に係る経営比較分析表（平成30年度決算）の分析等について（依頼）\県回答\"/>
    </mc:Choice>
  </mc:AlternateContent>
  <workbookProtection workbookAlgorithmName="SHA-512" workbookHashValue="bucM5qzxjT2uVXBVd1JzZm2wiKPpwzWsms+yr+IvMR3frbgfM6nvuf/MnKd/mziuiBXEEdx2TABSl4UTNTX6eQ==" workbookSaltValue="q2GwJlSSgjuB/S5s8MGbDA==" workbookSpinCount="100000" lockStructure="1"/>
  <bookViews>
    <workbookView xWindow="0" yWindow="0" windowWidth="20490" windowHeight="750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AT8" i="4" s="1"/>
  <c r="R6" i="5"/>
  <c r="AL8" i="4" s="1"/>
  <c r="Q6" i="5"/>
  <c r="P6" i="5"/>
  <c r="O6" i="5"/>
  <c r="I10" i="4" s="1"/>
  <c r="N6" i="5"/>
  <c r="M6" i="5"/>
  <c r="L6" i="5"/>
  <c r="K6" i="5"/>
  <c r="P8" i="4" s="1"/>
  <c r="J6" i="5"/>
  <c r="I8" i="4" s="1"/>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H85" i="4"/>
  <c r="G85" i="4"/>
  <c r="F85" i="4"/>
  <c r="BB10" i="4"/>
  <c r="AT10" i="4"/>
  <c r="AL10" i="4"/>
  <c r="W10" i="4"/>
  <c r="P10" i="4"/>
  <c r="B10" i="4"/>
  <c r="BB8" i="4"/>
  <c r="AD8" i="4"/>
  <c r="W8" i="4"/>
  <c r="B8" i="4"/>
  <c r="B6" i="4"/>
  <c r="D10" i="5" l="1"/>
  <c r="C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<sst xmlns="http://schemas.openxmlformats.org/spreadsheetml/2006/main" count="220" uniqueCount="108">
  <si>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</si>
  <si>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</si>
  <si>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</si>
  <si>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</si>
  <si>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</si>
  <si>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</si>
  <si>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</si>
  <si>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</si>
  <si>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</si>
  <si>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</si>
  <si>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</si>
  <si>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</si>
  <si>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</si>
  <si>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</si>
  <si>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</si>
  <si>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</si>
  <si>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</si>
  <si>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</si>
  <si>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</si>
  <si>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</si>
  <si>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</si>
  <si>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</si>
  <si>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</si>
  <si>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</si>
  <si>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</si>
  <si>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</si>
  <si>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</si>
  <si>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</si>
  <si>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</si>
  <si>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</si>
  <si>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</si>
  <si>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</si>
  <si>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</si>
  <si>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</si>
  <si>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</si>
  <si>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</si>
  <si>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</si>
  <si>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</si>
  <si>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</si>
  <si>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</si>
  <si>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</si>
  <si>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</si>
  <si>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</si>
  <si>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</si>
  <si>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</si>
  <si>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</si>
  <si>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</si>
  <si>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</si>
  <si>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</si>
  <si>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</si>
  <si>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</si>
  <si>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</si>
  <si>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</si>
  <si>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</si>
  <si>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</si>
  <si>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</si>
  <si>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</si>
  <si>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</si>
  <si>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</si>
  <si>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</si>
  <si>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</si>
  <si>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</si>
  <si>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</si>
  <si>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</si>
  <si>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</si>
  <si>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</si>
  <si>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</si>
  <si>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</si>
  <si>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</si>
  <si>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</si>
  <si>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</si>
  <si>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</si>
  <si>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</si>
  <si>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</si>
  <si>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</si>
  <si>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</si>
  <si>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</si>
  <si>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</si>
  <si>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</si>
  <si>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</si>
  <si>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</si>
  <si>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</si>
  <si>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</si>
  <si>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</si>
  <si>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</si>
  <si>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</si>
  <si>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</si>
  <si>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</si>
  <si>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</si>
  <si>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</si>
  <si>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</si>
  <si>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</si>
  <si>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</si>
  <si>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須賀川市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</si>
  <si>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</si>
  <si>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</si>
  <si>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</si>
  <si>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</si>
  <si>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</si>
  <si>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</si>
  <si>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</si>
  <si>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</si>
  <si>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</si>
  <si>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</si>
  <si>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</si>
  <si>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　経常収支比率
　比率は100%以上を維持しており良好であるが、今後も収益の減少や費用の増加が見込まれることから、収益の確保と費用の削減に努める必要がある。
②　累積欠損金比率
　欠損金は発生していないため比率は0%である。
③　流動比率
　比率はH26から200%以上を維持し、良好であるが、前年度に比べ約150P減少している。これは、浄水場改築事業に伴う支出（未払金）の増加が要因と考えられる。
④　企業債残高対給水収益比率
　H26から比率は増加の傾向にある。これは、浄水場改築事業に伴い企業債発行額が増加しているためである。今後も比率は増加傾向となる見込みであるが、重要施設の改築であるため、適切な企業債の発行に努めることとする。
⑤　料金回収率
　率は100%以上を維持しており、現在は適切な水準であると考えられる。
⑥　給水原価
　過去5年間の給水原価は、200円前後で推移しており、類似団体平均値を約30円上回っている。今後も費用の削減に努める必要がある。
⑦　施設利用率
　1日平均配水量が漸減傾向にあり、平均値を下回っている。
⑧　有収率
　率は90%以上で推移しており、また類似団体平均値より高い水準であり、良好であると考えられる。</t>
    <rPh sb="2" eb="4">
      <t>ケイジョウ</t>
    </rPh>
    <rPh sb="4" eb="6">
      <t>シュウシ</t>
    </rPh>
    <rPh sb="6" eb="8">
      <t>ヒリツ</t>
    </rPh>
    <rPh sb="10" eb="12">
      <t>ヒリツ</t>
    </rPh>
    <rPh sb="17" eb="19">
      <t>イジョウ</t>
    </rPh>
    <rPh sb="20" eb="22">
      <t>イジ</t>
    </rPh>
    <rPh sb="26" eb="28">
      <t>リョウコウ</t>
    </rPh>
    <rPh sb="33" eb="35">
      <t>コンゴ</t>
    </rPh>
    <rPh sb="36" eb="38">
      <t>シュウエキ</t>
    </rPh>
    <rPh sb="39" eb="41">
      <t>ゲンショウ</t>
    </rPh>
    <rPh sb="42" eb="44">
      <t>ヒヨウ</t>
    </rPh>
    <rPh sb="45" eb="47">
      <t>ゾウカ</t>
    </rPh>
    <rPh sb="48" eb="50">
      <t>ミコ</t>
    </rPh>
    <rPh sb="58" eb="60">
      <t>シュウエキ</t>
    </rPh>
    <rPh sb="61" eb="63">
      <t>カクホ</t>
    </rPh>
    <rPh sb="64" eb="66">
      <t>ヒヨウ</t>
    </rPh>
    <rPh sb="67" eb="69">
      <t>サクゲン</t>
    </rPh>
    <rPh sb="70" eb="71">
      <t>ツト</t>
    </rPh>
    <rPh sb="73" eb="75">
      <t>ヒツヨウ</t>
    </rPh>
    <rPh sb="82" eb="84">
      <t>ルイセキ</t>
    </rPh>
    <rPh sb="84" eb="86">
      <t>ケッソン</t>
    </rPh>
    <rPh sb="86" eb="87">
      <t>キン</t>
    </rPh>
    <rPh sb="87" eb="89">
      <t>ヒリツ</t>
    </rPh>
    <rPh sb="91" eb="94">
      <t>ケッソンキン</t>
    </rPh>
    <rPh sb="95" eb="97">
      <t>ハッセイ</t>
    </rPh>
    <rPh sb="104" eb="106">
      <t>ヒリツ</t>
    </rPh>
    <rPh sb="116" eb="118">
      <t>リュウドウ</t>
    </rPh>
    <rPh sb="118" eb="120">
      <t>ヒリツ</t>
    </rPh>
    <rPh sb="122" eb="124">
      <t>ヒリツ</t>
    </rPh>
    <rPh sb="134" eb="136">
      <t>イジョウ</t>
    </rPh>
    <rPh sb="137" eb="139">
      <t>イジ</t>
    </rPh>
    <rPh sb="141" eb="143">
      <t>リョウコウ</t>
    </rPh>
    <rPh sb="148" eb="151">
      <t>ゼンネンド</t>
    </rPh>
    <rPh sb="152" eb="153">
      <t>クラ</t>
    </rPh>
    <rPh sb="154" eb="155">
      <t>ヤク</t>
    </rPh>
    <rPh sb="159" eb="161">
      <t>ゲンショウ</t>
    </rPh>
    <rPh sb="170" eb="173">
      <t>ジョウスイジョウ</t>
    </rPh>
    <rPh sb="173" eb="175">
      <t>カイチク</t>
    </rPh>
    <rPh sb="175" eb="177">
      <t>ジギョウ</t>
    </rPh>
    <rPh sb="178" eb="179">
      <t>トモナ</t>
    </rPh>
    <rPh sb="180" eb="182">
      <t>シシュツ</t>
    </rPh>
    <rPh sb="183" eb="186">
      <t>ミバライキン</t>
    </rPh>
    <rPh sb="188" eb="190">
      <t>ゾウカ</t>
    </rPh>
    <rPh sb="191" eb="193">
      <t>ヨウイン</t>
    </rPh>
    <rPh sb="194" eb="195">
      <t>カンガ</t>
    </rPh>
    <rPh sb="203" eb="205">
      <t>キギョウ</t>
    </rPh>
    <rPh sb="205" eb="206">
      <t>サイ</t>
    </rPh>
    <rPh sb="206" eb="208">
      <t>ザンダカ</t>
    </rPh>
    <rPh sb="208" eb="209">
      <t>タイ</t>
    </rPh>
    <rPh sb="209" eb="211">
      <t>キュウスイ</t>
    </rPh>
    <rPh sb="211" eb="213">
      <t>シュウエキ</t>
    </rPh>
    <rPh sb="213" eb="215">
      <t>ヒリツ</t>
    </rPh>
    <rPh sb="222" eb="224">
      <t>ヒリツ</t>
    </rPh>
    <rPh sb="225" eb="227">
      <t>ゾウカ</t>
    </rPh>
    <rPh sb="228" eb="230">
      <t>ケイコウ</t>
    </rPh>
    <rPh sb="238" eb="241">
      <t>ジョウスイジョウ</t>
    </rPh>
    <rPh sb="241" eb="243">
      <t>カイチク</t>
    </rPh>
    <rPh sb="243" eb="245">
      <t>ジギョウ</t>
    </rPh>
    <rPh sb="323" eb="325">
      <t>リョウキン</t>
    </rPh>
    <rPh sb="325" eb="327">
      <t>カイシュウ</t>
    </rPh>
    <rPh sb="327" eb="328">
      <t>リツ</t>
    </rPh>
    <rPh sb="330" eb="331">
      <t>リツ</t>
    </rPh>
    <rPh sb="336" eb="338">
      <t>イジョウ</t>
    </rPh>
    <rPh sb="339" eb="341">
      <t>イジ</t>
    </rPh>
    <rPh sb="346" eb="348">
      <t>ゲンザイ</t>
    </rPh>
    <rPh sb="349" eb="351">
      <t>テキセツ</t>
    </rPh>
    <rPh sb="352" eb="354">
      <t>スイジュン</t>
    </rPh>
    <rPh sb="358" eb="359">
      <t>カンガ</t>
    </rPh>
    <rPh sb="367" eb="369">
      <t>キュウスイ</t>
    </rPh>
    <rPh sb="369" eb="371">
      <t>ゲンカ</t>
    </rPh>
    <rPh sb="373" eb="375">
      <t>カコ</t>
    </rPh>
    <rPh sb="376" eb="378">
      <t>ネンカン</t>
    </rPh>
    <rPh sb="379" eb="381">
      <t>キュウスイ</t>
    </rPh>
    <rPh sb="381" eb="383">
      <t>ゲンカ</t>
    </rPh>
    <rPh sb="388" eb="389">
      <t>エン</t>
    </rPh>
    <rPh sb="389" eb="391">
      <t>ゼンゴ</t>
    </rPh>
    <rPh sb="392" eb="394">
      <t>スイイ</t>
    </rPh>
    <rPh sb="399" eb="401">
      <t>ルイジ</t>
    </rPh>
    <rPh sb="401" eb="403">
      <t>ダンタイ</t>
    </rPh>
    <rPh sb="403" eb="406">
      <t>ヘイキンチ</t>
    </rPh>
    <rPh sb="407" eb="408">
      <t>ヤク</t>
    </rPh>
    <rPh sb="410" eb="411">
      <t>エン</t>
    </rPh>
    <rPh sb="411" eb="413">
      <t>ウワマワ</t>
    </rPh>
    <rPh sb="418" eb="420">
      <t>コンゴ</t>
    </rPh>
    <rPh sb="421" eb="423">
      <t>ヒヨウ</t>
    </rPh>
    <rPh sb="424" eb="426">
      <t>サクゲン</t>
    </rPh>
    <rPh sb="427" eb="428">
      <t>ツト</t>
    </rPh>
    <rPh sb="430" eb="432">
      <t>ヒツヨウ</t>
    </rPh>
    <rPh sb="439" eb="441">
      <t>シセツ</t>
    </rPh>
    <rPh sb="441" eb="443">
      <t>リヨウ</t>
    </rPh>
    <rPh sb="443" eb="444">
      <t>リツ</t>
    </rPh>
    <rPh sb="447" eb="448">
      <t>ニチ</t>
    </rPh>
    <rPh sb="448" eb="450">
      <t>ヘイキン</t>
    </rPh>
    <rPh sb="450" eb="452">
      <t>ハイスイ</t>
    </rPh>
    <rPh sb="452" eb="453">
      <t>リョウ</t>
    </rPh>
    <rPh sb="454" eb="456">
      <t>ザンゲン</t>
    </rPh>
    <rPh sb="456" eb="458">
      <t>ケイコウ</t>
    </rPh>
    <rPh sb="462" eb="465">
      <t>ヘイキンチ</t>
    </rPh>
    <rPh sb="466" eb="468">
      <t>シタマワ</t>
    </rPh>
    <rPh sb="476" eb="479">
      <t>ユウシュウリツ</t>
    </rPh>
    <rPh sb="481" eb="482">
      <t>リツ</t>
    </rPh>
    <rPh sb="486" eb="488">
      <t>イジョウ</t>
    </rPh>
    <rPh sb="489" eb="491">
      <t>スイイ</t>
    </rPh>
    <rPh sb="498" eb="500">
      <t>ルイジ</t>
    </rPh>
    <rPh sb="500" eb="502">
      <t>ダンタイ</t>
    </rPh>
    <rPh sb="502" eb="505">
      <t>ヘイキンチ</t>
    </rPh>
    <rPh sb="507" eb="508">
      <t>タカ</t>
    </rPh>
    <rPh sb="509" eb="511">
      <t>スイジュン</t>
    </rPh>
    <rPh sb="515" eb="517">
      <t>リョウコウ</t>
    </rPh>
    <rPh sb="521" eb="522">
      <t>カンガ</t>
    </rPh>
    <phoneticPr fontId="4"/>
  </si>
  <si>
    <t>① 有形固定資産減価償却率
  類似団体平均値と比べ率が低い傾向にある。これは、浄水場改築事業の一部完成による有形固定資産の増加が要因と考えられる。
② 管路経年化率
　比率は微増の傾向であり、管路の老朽化が徐々に進んでいる。今後も老朽管の更新を計画的に行うこととしている。
③ 管路更新率
　率は約0.5%と低い水準であり、管路更新ペースが長期化している。現在は、浄水場改築事業に投資が集中しているため、本事業完了後は管路の更新に係る投資を増加させることにより、管路の更新を行っていく考えである。</t>
    <rPh sb="26" eb="27">
      <t>リツ</t>
    </rPh>
    <rPh sb="28" eb="29">
      <t>ヒク</t>
    </rPh>
    <rPh sb="30" eb="32">
      <t>ケイコウ</t>
    </rPh>
    <phoneticPr fontId="4"/>
  </si>
  <si>
    <t>経営の健全性・効率性については、企業債残高対給水収益比率が類似団体平均値を上回っており、企業債に頼らない経営が必要と考える。また、今後は人口減少に伴う給水収益の減少や施設更新に伴う減価償却費の増加など、事業経営が厳しくなるため、これらの状況に対処するためには、費用の削減や収益の安定確保が不可欠となる。このため、包括業務委託においてサービス向上を図ると共に、人件費を抑制するなど経営の効率化を進めながら料金水準を検討する必要がある。
　老朽化の状況については、各指標から施設の老朽化が徐々に進行している事や管路更新が進んでいない現状が読み取れる。老朽施設の更新を計画的に行うため、アセットマネジメントに基づき施設更新計画を具体化していく必要がある。</t>
    <rPh sb="44" eb="46">
      <t>キギョウ</t>
    </rPh>
    <rPh sb="46" eb="47">
      <t>サイ</t>
    </rPh>
    <rPh sb="48" eb="49">
      <t>タヨ</t>
    </rPh>
    <rPh sb="52" eb="54">
      <t>ケイエイ</t>
    </rPh>
    <rPh sb="55" eb="57">
      <t>ヒツヨウ</t>
    </rPh>
    <rPh sb="58" eb="59">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</si>
</sst>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0.46</c:v>
                </c:pt>
                <c:pt idx="1">
                  <c:v>0.48</c:v>
                </c:pt>
                <c:pt idx="2">
                  <c:v>0.49</c:v>
                </c:pt>
                <c:pt idx="3">
                  <c:v>0.6</c:v>
                </c:pt>
                <c:pt idx="4">
                  <c:v>0.53</c:v>
                </c:pt>
              </c:numCache>
            </c:numRef>
          </c:val>
          <c:extLst>
            <c:ext xmlns:c16="http://schemas.microsoft.com/office/drawing/2014/chart" uri="{C3380CC4-5D6E-409C-BE32-E72D297353CC}">
              <c16:uniqueId val="{00000000-D955-4B26-9E4F-7049935BAC07}"/>
            </c:ext>
          </c:extLst>
        </c:ser>
        <c:dLbls>
          <c:showLegendKey val="0"/>
          <c:showVal val="0"/>
          <c:showCatName val="0"/>
          <c:showSerName val="0"/>
          <c:showPercent val="0"/>
          <c:showBubbleSize val="0"/>
        </c:dLbls>
        <c:gapWidth val="150"/>
        <c:axId val="356817432"/>
        <c:axId val="356815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0.71</c:v>
                </c:pt>
                <c:pt idx="2">
                  <c:v>0.71</c:v>
                </c:pt>
                <c:pt idx="3">
                  <c:v>0.75</c:v>
                </c:pt>
                <c:pt idx="4">
                  <c:v>0.63</c:v>
                </c:pt>
              </c:numCache>
            </c:numRef>
          </c:val>
          <c:smooth val="0"/>
          <c:extLst>
            <c:ext xmlns:c16="http://schemas.microsoft.com/office/drawing/2014/chart" uri="{C3380CC4-5D6E-409C-BE32-E72D297353CC}">
              <c16:uniqueId val="{00000001-D955-4B26-9E4F-7049935BAC07}"/>
            </c:ext>
          </c:extLst>
        </c:ser>
        <c:dLbls>
          <c:showLegendKey val="0"/>
          <c:showVal val="0"/>
          <c:showCatName val="0"/>
          <c:showSerName val="0"/>
          <c:showPercent val="0"/>
          <c:showBubbleSize val="0"/>
        </c:dLbls>
        <c:marker val="1"/>
        <c:smooth val="0"/>
        <c:axId val="356817432"/>
        <c:axId val="356815080"/>
      </c:lineChart>
      <c:dateAx>
        <c:axId val="356817432"/>
        <c:scaling>
          <c:orientation val="minMax"/>
        </c:scaling>
        <c:delete val="1"/>
        <c:axPos val="b"/>
        <c:numFmt formatCode="ge" sourceLinked="1"/>
        <c:majorTickMark val="none"/>
        <c:minorTickMark val="none"/>
        <c:tickLblPos val="none"/>
        <c:crossAx val="356815080"/>
        <c:crosses val="autoZero"/>
        <c:auto val="1"/>
        <c:lblOffset val="100"/>
        <c:baseTimeUnit val="years"/>
      </c:dateAx>
      <c:valAx>
        <c:axId val="356815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6817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57.7</c:v>
                </c:pt>
                <c:pt idx="1">
                  <c:v>57.97</c:v>
                </c:pt>
                <c:pt idx="2">
                  <c:v>58.36</c:v>
                </c:pt>
                <c:pt idx="3">
                  <c:v>57.26</c:v>
                </c:pt>
                <c:pt idx="4">
                  <c:v>57.4</c:v>
                </c:pt>
              </c:numCache>
            </c:numRef>
          </c:val>
          <c:extLst>
            <c:ext xmlns:c16="http://schemas.microsoft.com/office/drawing/2014/chart" uri="{C3380CC4-5D6E-409C-BE32-E72D297353CC}">
              <c16:uniqueId val="{00000000-F4C8-4AF0-B053-BBF392312436}"/>
            </c:ext>
          </c:extLst>
        </c:ser>
        <c:dLbls>
          <c:showLegendKey val="0"/>
          <c:showVal val="0"/>
          <c:showCatName val="0"/>
          <c:showSerName val="0"/>
          <c:showPercent val="0"/>
          <c:showBubbleSize val="0"/>
        </c:dLbls>
        <c:gapWidth val="150"/>
        <c:axId val="503757416"/>
        <c:axId val="503762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59.17</c:v>
                </c:pt>
                <c:pt idx="1">
                  <c:v>59.34</c:v>
                </c:pt>
                <c:pt idx="2">
                  <c:v>59.11</c:v>
                </c:pt>
                <c:pt idx="3">
                  <c:v>59.74</c:v>
                </c:pt>
                <c:pt idx="4">
                  <c:v>59.46</c:v>
                </c:pt>
              </c:numCache>
            </c:numRef>
          </c:val>
          <c:smooth val="0"/>
          <c:extLst>
            <c:ext xmlns:c16="http://schemas.microsoft.com/office/drawing/2014/chart" uri="{C3380CC4-5D6E-409C-BE32-E72D297353CC}">
              <c16:uniqueId val="{00000001-F4C8-4AF0-B053-BBF392312436}"/>
            </c:ext>
          </c:extLst>
        </c:ser>
        <c:dLbls>
          <c:showLegendKey val="0"/>
          <c:showVal val="0"/>
          <c:showCatName val="0"/>
          <c:showSerName val="0"/>
          <c:showPercent val="0"/>
          <c:showBubbleSize val="0"/>
        </c:dLbls>
        <c:marker val="1"/>
        <c:smooth val="0"/>
        <c:axId val="503757416"/>
        <c:axId val="503762904"/>
      </c:lineChart>
      <c:dateAx>
        <c:axId val="503757416"/>
        <c:scaling>
          <c:orientation val="minMax"/>
        </c:scaling>
        <c:delete val="1"/>
        <c:axPos val="b"/>
        <c:numFmt formatCode="ge" sourceLinked="1"/>
        <c:majorTickMark val="none"/>
        <c:minorTickMark val="none"/>
        <c:tickLblPos val="none"/>
        <c:crossAx val="503762904"/>
        <c:crosses val="autoZero"/>
        <c:auto val="1"/>
        <c:lblOffset val="100"/>
        <c:baseTimeUnit val="years"/>
      </c:dateAx>
      <c:valAx>
        <c:axId val="503762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3757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91.28</c:v>
                </c:pt>
                <c:pt idx="1">
                  <c:v>90.75</c:v>
                </c:pt>
                <c:pt idx="2">
                  <c:v>90.45</c:v>
                </c:pt>
                <c:pt idx="3">
                  <c:v>91.7</c:v>
                </c:pt>
                <c:pt idx="4">
                  <c:v>91.48</c:v>
                </c:pt>
              </c:numCache>
            </c:numRef>
          </c:val>
          <c:extLst>
            <c:ext xmlns:c16="http://schemas.microsoft.com/office/drawing/2014/chart" uri="{C3380CC4-5D6E-409C-BE32-E72D297353CC}">
              <c16:uniqueId val="{00000000-6C81-44EE-918F-228A46BD660C}"/>
            </c:ext>
          </c:extLst>
        </c:ser>
        <c:dLbls>
          <c:showLegendKey val="0"/>
          <c:showVal val="0"/>
          <c:showCatName val="0"/>
          <c:showSerName val="0"/>
          <c:showPercent val="0"/>
          <c:showBubbleSize val="0"/>
        </c:dLbls>
        <c:gapWidth val="150"/>
        <c:axId val="503758592"/>
        <c:axId val="503759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c:v>
                </c:pt>
                <c:pt idx="1">
                  <c:v>87.74</c:v>
                </c:pt>
                <c:pt idx="2">
                  <c:v>87.91</c:v>
                </c:pt>
                <c:pt idx="3">
                  <c:v>87.28</c:v>
                </c:pt>
                <c:pt idx="4">
                  <c:v>87.41</c:v>
                </c:pt>
              </c:numCache>
            </c:numRef>
          </c:val>
          <c:smooth val="0"/>
          <c:extLst>
            <c:ext xmlns:c16="http://schemas.microsoft.com/office/drawing/2014/chart" uri="{C3380CC4-5D6E-409C-BE32-E72D297353CC}">
              <c16:uniqueId val="{00000001-6C81-44EE-918F-228A46BD660C}"/>
            </c:ext>
          </c:extLst>
        </c:ser>
        <c:dLbls>
          <c:showLegendKey val="0"/>
          <c:showVal val="0"/>
          <c:showCatName val="0"/>
          <c:showSerName val="0"/>
          <c:showPercent val="0"/>
          <c:showBubbleSize val="0"/>
        </c:dLbls>
        <c:marker val="1"/>
        <c:smooth val="0"/>
        <c:axId val="503758592"/>
        <c:axId val="503759376"/>
      </c:lineChart>
      <c:dateAx>
        <c:axId val="503758592"/>
        <c:scaling>
          <c:orientation val="minMax"/>
        </c:scaling>
        <c:delete val="1"/>
        <c:axPos val="b"/>
        <c:numFmt formatCode="ge" sourceLinked="1"/>
        <c:majorTickMark val="none"/>
        <c:minorTickMark val="none"/>
        <c:tickLblPos val="none"/>
        <c:crossAx val="503759376"/>
        <c:crosses val="autoZero"/>
        <c:auto val="1"/>
        <c:lblOffset val="100"/>
        <c:baseTimeUnit val="years"/>
      </c:dateAx>
      <c:valAx>
        <c:axId val="503759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3758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116.27</c:v>
                </c:pt>
                <c:pt idx="1">
                  <c:v>118.31</c:v>
                </c:pt>
                <c:pt idx="2">
                  <c:v>116.38</c:v>
                </c:pt>
                <c:pt idx="3">
                  <c:v>113.61</c:v>
                </c:pt>
                <c:pt idx="4">
                  <c:v>114.19</c:v>
                </c:pt>
              </c:numCache>
            </c:numRef>
          </c:val>
          <c:extLst>
            <c:ext xmlns:c16="http://schemas.microsoft.com/office/drawing/2014/chart" uri="{C3380CC4-5D6E-409C-BE32-E72D297353CC}">
              <c16:uniqueId val="{00000000-DF64-4485-8033-3808224254A3}"/>
            </c:ext>
          </c:extLst>
        </c:ser>
        <c:dLbls>
          <c:showLegendKey val="0"/>
          <c:showVal val="0"/>
          <c:showCatName val="0"/>
          <c:showSerName val="0"/>
          <c:showPercent val="0"/>
          <c:showBubbleSize val="0"/>
        </c:dLbls>
        <c:gapWidth val="150"/>
        <c:axId val="503022512"/>
        <c:axId val="503021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111.96</c:v>
                </c:pt>
                <c:pt idx="1">
                  <c:v>112.69</c:v>
                </c:pt>
                <c:pt idx="2">
                  <c:v>113.16</c:v>
                </c:pt>
                <c:pt idx="3">
                  <c:v>112.15</c:v>
                </c:pt>
                <c:pt idx="4">
                  <c:v>111.44</c:v>
                </c:pt>
              </c:numCache>
            </c:numRef>
          </c:val>
          <c:smooth val="0"/>
          <c:extLst>
            <c:ext xmlns:c16="http://schemas.microsoft.com/office/drawing/2014/chart" uri="{C3380CC4-5D6E-409C-BE32-E72D297353CC}">
              <c16:uniqueId val="{00000001-DF64-4485-8033-3808224254A3}"/>
            </c:ext>
          </c:extLst>
        </c:ser>
        <c:dLbls>
          <c:showLegendKey val="0"/>
          <c:showVal val="0"/>
          <c:showCatName val="0"/>
          <c:showSerName val="0"/>
          <c:showPercent val="0"/>
          <c:showBubbleSize val="0"/>
        </c:dLbls>
        <c:marker val="1"/>
        <c:smooth val="0"/>
        <c:axId val="503022512"/>
        <c:axId val="503021728"/>
      </c:lineChart>
      <c:dateAx>
        <c:axId val="503022512"/>
        <c:scaling>
          <c:orientation val="minMax"/>
        </c:scaling>
        <c:delete val="1"/>
        <c:axPos val="b"/>
        <c:numFmt formatCode="ge" sourceLinked="1"/>
        <c:majorTickMark val="none"/>
        <c:minorTickMark val="none"/>
        <c:tickLblPos val="none"/>
        <c:crossAx val="503021728"/>
        <c:crosses val="autoZero"/>
        <c:auto val="1"/>
        <c:lblOffset val="100"/>
        <c:baseTimeUnit val="years"/>
      </c:dateAx>
      <c:valAx>
        <c:axId val="5030217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03022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45.16</c:v>
                </c:pt>
                <c:pt idx="1">
                  <c:v>46.22</c:v>
                </c:pt>
                <c:pt idx="2">
                  <c:v>47</c:v>
                </c:pt>
                <c:pt idx="3">
                  <c:v>45.07</c:v>
                </c:pt>
                <c:pt idx="4">
                  <c:v>45.96</c:v>
                </c:pt>
              </c:numCache>
            </c:numRef>
          </c:val>
          <c:extLst>
            <c:ext xmlns:c16="http://schemas.microsoft.com/office/drawing/2014/chart" uri="{C3380CC4-5D6E-409C-BE32-E72D297353CC}">
              <c16:uniqueId val="{00000000-1278-4EF9-82E7-00307D09C7A5}"/>
            </c:ext>
          </c:extLst>
        </c:ser>
        <c:dLbls>
          <c:showLegendKey val="0"/>
          <c:showVal val="0"/>
          <c:showCatName val="0"/>
          <c:showSerName val="0"/>
          <c:showPercent val="0"/>
          <c:showBubbleSize val="0"/>
        </c:dLbls>
        <c:gapWidth val="150"/>
        <c:axId val="503022904"/>
        <c:axId val="503019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45.25</c:v>
                </c:pt>
                <c:pt idx="1">
                  <c:v>46.27</c:v>
                </c:pt>
                <c:pt idx="2">
                  <c:v>46.88</c:v>
                </c:pt>
                <c:pt idx="3">
                  <c:v>46.94</c:v>
                </c:pt>
                <c:pt idx="4">
                  <c:v>47.62</c:v>
                </c:pt>
              </c:numCache>
            </c:numRef>
          </c:val>
          <c:smooth val="0"/>
          <c:extLst>
            <c:ext xmlns:c16="http://schemas.microsoft.com/office/drawing/2014/chart" uri="{C3380CC4-5D6E-409C-BE32-E72D297353CC}">
              <c16:uniqueId val="{00000001-1278-4EF9-82E7-00307D09C7A5}"/>
            </c:ext>
          </c:extLst>
        </c:ser>
        <c:dLbls>
          <c:showLegendKey val="0"/>
          <c:showVal val="0"/>
          <c:showCatName val="0"/>
          <c:showSerName val="0"/>
          <c:showPercent val="0"/>
          <c:showBubbleSize val="0"/>
        </c:dLbls>
        <c:marker val="1"/>
        <c:smooth val="0"/>
        <c:axId val="503022904"/>
        <c:axId val="503019376"/>
      </c:lineChart>
      <c:dateAx>
        <c:axId val="503022904"/>
        <c:scaling>
          <c:orientation val="minMax"/>
        </c:scaling>
        <c:delete val="1"/>
        <c:axPos val="b"/>
        <c:numFmt formatCode="ge" sourceLinked="1"/>
        <c:majorTickMark val="none"/>
        <c:minorTickMark val="none"/>
        <c:tickLblPos val="none"/>
        <c:crossAx val="503019376"/>
        <c:crosses val="autoZero"/>
        <c:auto val="1"/>
        <c:lblOffset val="100"/>
        <c:baseTimeUnit val="years"/>
      </c:dateAx>
      <c:valAx>
        <c:axId val="503019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3022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10.17</c:v>
                </c:pt>
                <c:pt idx="1">
                  <c:v>12.22</c:v>
                </c:pt>
                <c:pt idx="2">
                  <c:v>12.06</c:v>
                </c:pt>
                <c:pt idx="3">
                  <c:v>12.81</c:v>
                </c:pt>
                <c:pt idx="4">
                  <c:v>12.92</c:v>
                </c:pt>
              </c:numCache>
            </c:numRef>
          </c:val>
          <c:extLst>
            <c:ext xmlns:c16="http://schemas.microsoft.com/office/drawing/2014/chart" uri="{C3380CC4-5D6E-409C-BE32-E72D297353CC}">
              <c16:uniqueId val="{00000000-EBD4-49AA-8AF8-12D32AB55355}"/>
            </c:ext>
          </c:extLst>
        </c:ser>
        <c:dLbls>
          <c:showLegendKey val="0"/>
          <c:showVal val="0"/>
          <c:showCatName val="0"/>
          <c:showSerName val="0"/>
          <c:showPercent val="0"/>
          <c:showBubbleSize val="0"/>
        </c:dLbls>
        <c:gapWidth val="150"/>
        <c:axId val="503026040"/>
        <c:axId val="503023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10.71</c:v>
                </c:pt>
                <c:pt idx="1">
                  <c:v>10.93</c:v>
                </c:pt>
                <c:pt idx="2">
                  <c:v>13.39</c:v>
                </c:pt>
                <c:pt idx="3">
                  <c:v>14.48</c:v>
                </c:pt>
                <c:pt idx="4">
                  <c:v>16.27</c:v>
                </c:pt>
              </c:numCache>
            </c:numRef>
          </c:val>
          <c:smooth val="0"/>
          <c:extLst>
            <c:ext xmlns:c16="http://schemas.microsoft.com/office/drawing/2014/chart" uri="{C3380CC4-5D6E-409C-BE32-E72D297353CC}">
              <c16:uniqueId val="{00000001-EBD4-49AA-8AF8-12D32AB55355}"/>
            </c:ext>
          </c:extLst>
        </c:ser>
        <c:dLbls>
          <c:showLegendKey val="0"/>
          <c:showVal val="0"/>
          <c:showCatName val="0"/>
          <c:showSerName val="0"/>
          <c:showPercent val="0"/>
          <c:showBubbleSize val="0"/>
        </c:dLbls>
        <c:marker val="1"/>
        <c:smooth val="0"/>
        <c:axId val="503026040"/>
        <c:axId val="503023296"/>
      </c:lineChart>
      <c:dateAx>
        <c:axId val="503026040"/>
        <c:scaling>
          <c:orientation val="minMax"/>
        </c:scaling>
        <c:delete val="1"/>
        <c:axPos val="b"/>
        <c:numFmt formatCode="ge" sourceLinked="1"/>
        <c:majorTickMark val="none"/>
        <c:minorTickMark val="none"/>
        <c:tickLblPos val="none"/>
        <c:crossAx val="503023296"/>
        <c:crosses val="autoZero"/>
        <c:auto val="1"/>
        <c:lblOffset val="100"/>
        <c:baseTimeUnit val="years"/>
      </c:dateAx>
      <c:valAx>
        <c:axId val="503023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3026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526-46F5-ADF6-0A8F2CCE65A1}"/>
            </c:ext>
          </c:extLst>
        </c:ser>
        <c:dLbls>
          <c:showLegendKey val="0"/>
          <c:showVal val="0"/>
          <c:showCatName val="0"/>
          <c:showSerName val="0"/>
          <c:showPercent val="0"/>
          <c:showBubbleSize val="0"/>
        </c:dLbls>
        <c:gapWidth val="150"/>
        <c:axId val="503022120"/>
        <c:axId val="503019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0.41</c:v>
                </c:pt>
                <c:pt idx="1">
                  <c:v>0.54</c:v>
                </c:pt>
                <c:pt idx="2">
                  <c:v>0.68</c:v>
                </c:pt>
                <c:pt idx="3">
                  <c:v>1</c:v>
                </c:pt>
                <c:pt idx="4">
                  <c:v>1.03</c:v>
                </c:pt>
              </c:numCache>
            </c:numRef>
          </c:val>
          <c:smooth val="0"/>
          <c:extLst>
            <c:ext xmlns:c16="http://schemas.microsoft.com/office/drawing/2014/chart" uri="{C3380CC4-5D6E-409C-BE32-E72D297353CC}">
              <c16:uniqueId val="{00000001-3526-46F5-ADF6-0A8F2CCE65A1}"/>
            </c:ext>
          </c:extLst>
        </c:ser>
        <c:dLbls>
          <c:showLegendKey val="0"/>
          <c:showVal val="0"/>
          <c:showCatName val="0"/>
          <c:showSerName val="0"/>
          <c:showPercent val="0"/>
          <c:showBubbleSize val="0"/>
        </c:dLbls>
        <c:marker val="1"/>
        <c:smooth val="0"/>
        <c:axId val="503022120"/>
        <c:axId val="503019768"/>
      </c:lineChart>
      <c:dateAx>
        <c:axId val="503022120"/>
        <c:scaling>
          <c:orientation val="minMax"/>
        </c:scaling>
        <c:delete val="1"/>
        <c:axPos val="b"/>
        <c:numFmt formatCode="ge" sourceLinked="1"/>
        <c:majorTickMark val="none"/>
        <c:minorTickMark val="none"/>
        <c:tickLblPos val="none"/>
        <c:crossAx val="503019768"/>
        <c:crosses val="autoZero"/>
        <c:auto val="1"/>
        <c:lblOffset val="100"/>
        <c:baseTimeUnit val="years"/>
      </c:dateAx>
      <c:valAx>
        <c:axId val="5030197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03022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245.38</c:v>
                </c:pt>
                <c:pt idx="1">
                  <c:v>259.42</c:v>
                </c:pt>
                <c:pt idx="2">
                  <c:v>204.68</c:v>
                </c:pt>
                <c:pt idx="3">
                  <c:v>398.47</c:v>
                </c:pt>
                <c:pt idx="4">
                  <c:v>251.99</c:v>
                </c:pt>
              </c:numCache>
            </c:numRef>
          </c:val>
          <c:extLst>
            <c:ext xmlns:c16="http://schemas.microsoft.com/office/drawing/2014/chart" uri="{C3380CC4-5D6E-409C-BE32-E72D297353CC}">
              <c16:uniqueId val="{00000000-6B0E-45D8-B50F-19456786623A}"/>
            </c:ext>
          </c:extLst>
        </c:ser>
        <c:dLbls>
          <c:showLegendKey val="0"/>
          <c:showVal val="0"/>
          <c:showCatName val="0"/>
          <c:showSerName val="0"/>
          <c:showPercent val="0"/>
          <c:showBubbleSize val="0"/>
        </c:dLbls>
        <c:gapWidth val="150"/>
        <c:axId val="503020944"/>
        <c:axId val="503018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335.95</c:v>
                </c:pt>
                <c:pt idx="1">
                  <c:v>346.59</c:v>
                </c:pt>
                <c:pt idx="2">
                  <c:v>357.82</c:v>
                </c:pt>
                <c:pt idx="3">
                  <c:v>355.5</c:v>
                </c:pt>
                <c:pt idx="4">
                  <c:v>349.83</c:v>
                </c:pt>
              </c:numCache>
            </c:numRef>
          </c:val>
          <c:smooth val="0"/>
          <c:extLst>
            <c:ext xmlns:c16="http://schemas.microsoft.com/office/drawing/2014/chart" uri="{C3380CC4-5D6E-409C-BE32-E72D297353CC}">
              <c16:uniqueId val="{00000001-6B0E-45D8-B50F-19456786623A}"/>
            </c:ext>
          </c:extLst>
        </c:ser>
        <c:dLbls>
          <c:showLegendKey val="0"/>
          <c:showVal val="0"/>
          <c:showCatName val="0"/>
          <c:showSerName val="0"/>
          <c:showPercent val="0"/>
          <c:showBubbleSize val="0"/>
        </c:dLbls>
        <c:marker val="1"/>
        <c:smooth val="0"/>
        <c:axId val="503020944"/>
        <c:axId val="503018984"/>
      </c:lineChart>
      <c:dateAx>
        <c:axId val="503020944"/>
        <c:scaling>
          <c:orientation val="minMax"/>
        </c:scaling>
        <c:delete val="1"/>
        <c:axPos val="b"/>
        <c:numFmt formatCode="ge" sourceLinked="1"/>
        <c:majorTickMark val="none"/>
        <c:minorTickMark val="none"/>
        <c:tickLblPos val="none"/>
        <c:crossAx val="503018984"/>
        <c:crosses val="autoZero"/>
        <c:auto val="1"/>
        <c:lblOffset val="100"/>
        <c:baseTimeUnit val="years"/>
      </c:dateAx>
      <c:valAx>
        <c:axId val="5030189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03020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341.63</c:v>
                </c:pt>
                <c:pt idx="1">
                  <c:v>352.58</c:v>
                </c:pt>
                <c:pt idx="2">
                  <c:v>374.36</c:v>
                </c:pt>
                <c:pt idx="3">
                  <c:v>392.78</c:v>
                </c:pt>
                <c:pt idx="4">
                  <c:v>437.62</c:v>
                </c:pt>
              </c:numCache>
            </c:numRef>
          </c:val>
          <c:extLst>
            <c:ext xmlns:c16="http://schemas.microsoft.com/office/drawing/2014/chart" uri="{C3380CC4-5D6E-409C-BE32-E72D297353CC}">
              <c16:uniqueId val="{00000000-A156-4EA9-B60D-1A4FED4CFE41}"/>
            </c:ext>
          </c:extLst>
        </c:ser>
        <c:dLbls>
          <c:showLegendKey val="0"/>
          <c:showVal val="0"/>
          <c:showCatName val="0"/>
          <c:showSerName val="0"/>
          <c:showPercent val="0"/>
          <c:showBubbleSize val="0"/>
        </c:dLbls>
        <c:gapWidth val="150"/>
        <c:axId val="503763296"/>
        <c:axId val="503762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319.82</c:v>
                </c:pt>
                <c:pt idx="1">
                  <c:v>312.02999999999997</c:v>
                </c:pt>
                <c:pt idx="2">
                  <c:v>307.45999999999998</c:v>
                </c:pt>
                <c:pt idx="3">
                  <c:v>312.58</c:v>
                </c:pt>
                <c:pt idx="4">
                  <c:v>314.87</c:v>
                </c:pt>
              </c:numCache>
            </c:numRef>
          </c:val>
          <c:smooth val="0"/>
          <c:extLst>
            <c:ext xmlns:c16="http://schemas.microsoft.com/office/drawing/2014/chart" uri="{C3380CC4-5D6E-409C-BE32-E72D297353CC}">
              <c16:uniqueId val="{00000001-A156-4EA9-B60D-1A4FED4CFE41}"/>
            </c:ext>
          </c:extLst>
        </c:ser>
        <c:dLbls>
          <c:showLegendKey val="0"/>
          <c:showVal val="0"/>
          <c:showCatName val="0"/>
          <c:showSerName val="0"/>
          <c:showPercent val="0"/>
          <c:showBubbleSize val="0"/>
        </c:dLbls>
        <c:marker val="1"/>
        <c:smooth val="0"/>
        <c:axId val="503763296"/>
        <c:axId val="503762120"/>
      </c:lineChart>
      <c:dateAx>
        <c:axId val="503763296"/>
        <c:scaling>
          <c:orientation val="minMax"/>
        </c:scaling>
        <c:delete val="1"/>
        <c:axPos val="b"/>
        <c:numFmt formatCode="ge" sourceLinked="1"/>
        <c:majorTickMark val="none"/>
        <c:minorTickMark val="none"/>
        <c:tickLblPos val="none"/>
        <c:crossAx val="503762120"/>
        <c:crosses val="autoZero"/>
        <c:auto val="1"/>
        <c:lblOffset val="100"/>
        <c:baseTimeUnit val="years"/>
      </c:dateAx>
      <c:valAx>
        <c:axId val="5037621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03763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109.04</c:v>
                </c:pt>
                <c:pt idx="1">
                  <c:v>106.85</c:v>
                </c:pt>
                <c:pt idx="2">
                  <c:v>107.83</c:v>
                </c:pt>
                <c:pt idx="3">
                  <c:v>106.32</c:v>
                </c:pt>
                <c:pt idx="4">
                  <c:v>105.97</c:v>
                </c:pt>
              </c:numCache>
            </c:numRef>
          </c:val>
          <c:extLst>
            <c:ext xmlns:c16="http://schemas.microsoft.com/office/drawing/2014/chart" uri="{C3380CC4-5D6E-409C-BE32-E72D297353CC}">
              <c16:uniqueId val="{00000000-B99F-4587-926B-E7B651638283}"/>
            </c:ext>
          </c:extLst>
        </c:ser>
        <c:dLbls>
          <c:showLegendKey val="0"/>
          <c:showVal val="0"/>
          <c:showCatName val="0"/>
          <c:showSerName val="0"/>
          <c:showPercent val="0"/>
          <c:showBubbleSize val="0"/>
        </c:dLbls>
        <c:gapWidth val="150"/>
        <c:axId val="503763688"/>
        <c:axId val="503758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105.21</c:v>
                </c:pt>
                <c:pt idx="1">
                  <c:v>105.71</c:v>
                </c:pt>
                <c:pt idx="2">
                  <c:v>106.01</c:v>
                </c:pt>
                <c:pt idx="3">
                  <c:v>104.57</c:v>
                </c:pt>
                <c:pt idx="4">
                  <c:v>103.54</c:v>
                </c:pt>
              </c:numCache>
            </c:numRef>
          </c:val>
          <c:smooth val="0"/>
          <c:extLst>
            <c:ext xmlns:c16="http://schemas.microsoft.com/office/drawing/2014/chart" uri="{C3380CC4-5D6E-409C-BE32-E72D297353CC}">
              <c16:uniqueId val="{00000001-B99F-4587-926B-E7B651638283}"/>
            </c:ext>
          </c:extLst>
        </c:ser>
        <c:dLbls>
          <c:showLegendKey val="0"/>
          <c:showVal val="0"/>
          <c:showCatName val="0"/>
          <c:showSerName val="0"/>
          <c:showPercent val="0"/>
          <c:showBubbleSize val="0"/>
        </c:dLbls>
        <c:marker val="1"/>
        <c:smooth val="0"/>
        <c:axId val="503763688"/>
        <c:axId val="503758984"/>
      </c:lineChart>
      <c:dateAx>
        <c:axId val="503763688"/>
        <c:scaling>
          <c:orientation val="minMax"/>
        </c:scaling>
        <c:delete val="1"/>
        <c:axPos val="b"/>
        <c:numFmt formatCode="ge" sourceLinked="1"/>
        <c:majorTickMark val="none"/>
        <c:minorTickMark val="none"/>
        <c:tickLblPos val="none"/>
        <c:crossAx val="503758984"/>
        <c:crosses val="autoZero"/>
        <c:auto val="1"/>
        <c:lblOffset val="100"/>
        <c:baseTimeUnit val="years"/>
      </c:dateAx>
      <c:valAx>
        <c:axId val="503758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3763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196.46</c:v>
                </c:pt>
                <c:pt idx="1">
                  <c:v>200.03</c:v>
                </c:pt>
                <c:pt idx="2">
                  <c:v>198.11</c:v>
                </c:pt>
                <c:pt idx="3">
                  <c:v>200.58</c:v>
                </c:pt>
                <c:pt idx="4">
                  <c:v>201.2</c:v>
                </c:pt>
              </c:numCache>
            </c:numRef>
          </c:val>
          <c:extLst>
            <c:ext xmlns:c16="http://schemas.microsoft.com/office/drawing/2014/chart" uri="{C3380CC4-5D6E-409C-BE32-E72D297353CC}">
              <c16:uniqueId val="{00000000-7583-42A2-8A00-8D40103C48A0}"/>
            </c:ext>
          </c:extLst>
        </c:ser>
        <c:dLbls>
          <c:showLegendKey val="0"/>
          <c:showVal val="0"/>
          <c:showCatName val="0"/>
          <c:showSerName val="0"/>
          <c:showPercent val="0"/>
          <c:showBubbleSize val="0"/>
        </c:dLbls>
        <c:gapWidth val="150"/>
        <c:axId val="503757024"/>
        <c:axId val="503760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162.59</c:v>
                </c:pt>
                <c:pt idx="1">
                  <c:v>162.15</c:v>
                </c:pt>
                <c:pt idx="2">
                  <c:v>162.24</c:v>
                </c:pt>
                <c:pt idx="3">
                  <c:v>165.47</c:v>
                </c:pt>
                <c:pt idx="4">
                  <c:v>167.46</c:v>
                </c:pt>
              </c:numCache>
            </c:numRef>
          </c:val>
          <c:smooth val="0"/>
          <c:extLst>
            <c:ext xmlns:c16="http://schemas.microsoft.com/office/drawing/2014/chart" uri="{C3380CC4-5D6E-409C-BE32-E72D297353CC}">
              <c16:uniqueId val="{00000001-7583-42A2-8A00-8D40103C48A0}"/>
            </c:ext>
          </c:extLst>
        </c:ser>
        <c:dLbls>
          <c:showLegendKey val="0"/>
          <c:showVal val="0"/>
          <c:showCatName val="0"/>
          <c:showSerName val="0"/>
          <c:showPercent val="0"/>
          <c:showBubbleSize val="0"/>
        </c:dLbls>
        <c:marker val="1"/>
        <c:smooth val="0"/>
        <c:axId val="503757024"/>
        <c:axId val="503760944"/>
      </c:lineChart>
      <c:dateAx>
        <c:axId val="503757024"/>
        <c:scaling>
          <c:orientation val="minMax"/>
        </c:scaling>
        <c:delete val="1"/>
        <c:axPos val="b"/>
        <c:numFmt formatCode="ge" sourceLinked="1"/>
        <c:majorTickMark val="none"/>
        <c:minorTickMark val="none"/>
        <c:tickLblPos val="none"/>
        <c:crossAx val="503760944"/>
        <c:crosses val="autoZero"/>
        <c:auto val="1"/>
        <c:lblOffset val="100"/>
        <c:baseTimeUnit val="years"/>
      </c:dateAx>
      <c:valAx>
        <c:axId val="503760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3757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Z40" zoomScale="85" zoomScaleNormal="85"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福島県　須賀川市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A4</v>
      </c>
      <c r="X8" s="59"/>
      <c r="Y8" s="59"/>
      <c r="Z8" s="59"/>
      <c r="AA8" s="59"/>
      <c r="AB8" s="59"/>
      <c r="AC8" s="59"/>
      <c r="AD8" s="59" t="str">
        <f>データ!$M$6</f>
        <v>非設置</v>
      </c>
      <c r="AE8" s="59"/>
      <c r="AF8" s="59"/>
      <c r="AG8" s="59"/>
      <c r="AH8" s="59"/>
      <c r="AI8" s="59"/>
      <c r="AJ8" s="59"/>
      <c r="AK8" s="4"/>
      <c r="AL8" s="60">
        <f>データ!$R$6</f>
        <v>76759</v>
      </c>
      <c r="AM8" s="60"/>
      <c r="AN8" s="60"/>
      <c r="AO8" s="60"/>
      <c r="AP8" s="60"/>
      <c r="AQ8" s="60"/>
      <c r="AR8" s="60"/>
      <c r="AS8" s="60"/>
      <c r="AT8" s="51">
        <f>データ!$S$6</f>
        <v>279.43</v>
      </c>
      <c r="AU8" s="52"/>
      <c r="AV8" s="52"/>
      <c r="AW8" s="52"/>
      <c r="AX8" s="52"/>
      <c r="AY8" s="52"/>
      <c r="AZ8" s="52"/>
      <c r="BA8" s="52"/>
      <c r="BB8" s="53">
        <f>データ!$T$6</f>
        <v>274.7</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63.71</v>
      </c>
      <c r="J10" s="52"/>
      <c r="K10" s="52"/>
      <c r="L10" s="52"/>
      <c r="M10" s="52"/>
      <c r="N10" s="52"/>
      <c r="O10" s="63"/>
      <c r="P10" s="53">
        <f>データ!$P$6</f>
        <v>90.06</v>
      </c>
      <c r="Q10" s="53"/>
      <c r="R10" s="53"/>
      <c r="S10" s="53"/>
      <c r="T10" s="53"/>
      <c r="U10" s="53"/>
      <c r="V10" s="53"/>
      <c r="W10" s="60">
        <f>データ!$Q$6</f>
        <v>3825</v>
      </c>
      <c r="X10" s="60"/>
      <c r="Y10" s="60"/>
      <c r="Z10" s="60"/>
      <c r="AA10" s="60"/>
      <c r="AB10" s="60"/>
      <c r="AC10" s="60"/>
      <c r="AD10" s="2"/>
      <c r="AE10" s="2"/>
      <c r="AF10" s="2"/>
      <c r="AG10" s="2"/>
      <c r="AH10" s="4"/>
      <c r="AI10" s="4"/>
      <c r="AJ10" s="4"/>
      <c r="AK10" s="4"/>
      <c r="AL10" s="60">
        <f>データ!$U$6</f>
        <v>68876</v>
      </c>
      <c r="AM10" s="60"/>
      <c r="AN10" s="60"/>
      <c r="AO10" s="60"/>
      <c r="AP10" s="60"/>
      <c r="AQ10" s="60"/>
      <c r="AR10" s="60"/>
      <c r="AS10" s="60"/>
      <c r="AT10" s="51">
        <f>データ!$V$6</f>
        <v>173.32</v>
      </c>
      <c r="AU10" s="52"/>
      <c r="AV10" s="52"/>
      <c r="AW10" s="52"/>
      <c r="AX10" s="52"/>
      <c r="AY10" s="52"/>
      <c r="AZ10" s="52"/>
      <c r="BA10" s="52"/>
      <c r="BB10" s="53">
        <f>データ!$W$6</f>
        <v>397.39</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6" t="s">
        <v>105</v>
      </c>
      <c r="BM16" s="87"/>
      <c r="BN16" s="87"/>
      <c r="BO16" s="87"/>
      <c r="BP16" s="87"/>
      <c r="BQ16" s="87"/>
      <c r="BR16" s="87"/>
      <c r="BS16" s="87"/>
      <c r="BT16" s="87"/>
      <c r="BU16" s="87"/>
      <c r="BV16" s="87"/>
      <c r="BW16" s="87"/>
      <c r="BX16" s="87"/>
      <c r="BY16" s="87"/>
      <c r="BZ16" s="88"/>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6"/>
      <c r="BM17" s="87"/>
      <c r="BN17" s="87"/>
      <c r="BO17" s="87"/>
      <c r="BP17" s="87"/>
      <c r="BQ17" s="87"/>
      <c r="BR17" s="87"/>
      <c r="BS17" s="87"/>
      <c r="BT17" s="87"/>
      <c r="BU17" s="87"/>
      <c r="BV17" s="87"/>
      <c r="BW17" s="87"/>
      <c r="BX17" s="87"/>
      <c r="BY17" s="87"/>
      <c r="BZ17" s="88"/>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6"/>
      <c r="BM18" s="87"/>
      <c r="BN18" s="87"/>
      <c r="BO18" s="87"/>
      <c r="BP18" s="87"/>
      <c r="BQ18" s="87"/>
      <c r="BR18" s="87"/>
      <c r="BS18" s="87"/>
      <c r="BT18" s="87"/>
      <c r="BU18" s="87"/>
      <c r="BV18" s="87"/>
      <c r="BW18" s="87"/>
      <c r="BX18" s="87"/>
      <c r="BY18" s="87"/>
      <c r="BZ18" s="88"/>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6"/>
      <c r="BM19" s="87"/>
      <c r="BN19" s="87"/>
      <c r="BO19" s="87"/>
      <c r="BP19" s="87"/>
      <c r="BQ19" s="87"/>
      <c r="BR19" s="87"/>
      <c r="BS19" s="87"/>
      <c r="BT19" s="87"/>
      <c r="BU19" s="87"/>
      <c r="BV19" s="87"/>
      <c r="BW19" s="87"/>
      <c r="BX19" s="87"/>
      <c r="BY19" s="87"/>
      <c r="BZ19" s="88"/>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6"/>
      <c r="BM20" s="87"/>
      <c r="BN20" s="87"/>
      <c r="BO20" s="87"/>
      <c r="BP20" s="87"/>
      <c r="BQ20" s="87"/>
      <c r="BR20" s="87"/>
      <c r="BS20" s="87"/>
      <c r="BT20" s="87"/>
      <c r="BU20" s="87"/>
      <c r="BV20" s="87"/>
      <c r="BW20" s="87"/>
      <c r="BX20" s="87"/>
      <c r="BY20" s="87"/>
      <c r="BZ20" s="88"/>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6"/>
      <c r="BM21" s="87"/>
      <c r="BN21" s="87"/>
      <c r="BO21" s="87"/>
      <c r="BP21" s="87"/>
      <c r="BQ21" s="87"/>
      <c r="BR21" s="87"/>
      <c r="BS21" s="87"/>
      <c r="BT21" s="87"/>
      <c r="BU21" s="87"/>
      <c r="BV21" s="87"/>
      <c r="BW21" s="87"/>
      <c r="BX21" s="87"/>
      <c r="BY21" s="87"/>
      <c r="BZ21" s="88"/>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6"/>
      <c r="BM22" s="87"/>
      <c r="BN22" s="87"/>
      <c r="BO22" s="87"/>
      <c r="BP22" s="87"/>
      <c r="BQ22" s="87"/>
      <c r="BR22" s="87"/>
      <c r="BS22" s="87"/>
      <c r="BT22" s="87"/>
      <c r="BU22" s="87"/>
      <c r="BV22" s="87"/>
      <c r="BW22" s="87"/>
      <c r="BX22" s="87"/>
      <c r="BY22" s="87"/>
      <c r="BZ22" s="88"/>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6"/>
      <c r="BM23" s="87"/>
      <c r="BN23" s="87"/>
      <c r="BO23" s="87"/>
      <c r="BP23" s="87"/>
      <c r="BQ23" s="87"/>
      <c r="BR23" s="87"/>
      <c r="BS23" s="87"/>
      <c r="BT23" s="87"/>
      <c r="BU23" s="87"/>
      <c r="BV23" s="87"/>
      <c r="BW23" s="87"/>
      <c r="BX23" s="87"/>
      <c r="BY23" s="87"/>
      <c r="BZ23" s="88"/>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6"/>
      <c r="BM24" s="87"/>
      <c r="BN24" s="87"/>
      <c r="BO24" s="87"/>
      <c r="BP24" s="87"/>
      <c r="BQ24" s="87"/>
      <c r="BR24" s="87"/>
      <c r="BS24" s="87"/>
      <c r="BT24" s="87"/>
      <c r="BU24" s="87"/>
      <c r="BV24" s="87"/>
      <c r="BW24" s="87"/>
      <c r="BX24" s="87"/>
      <c r="BY24" s="87"/>
      <c r="BZ24" s="88"/>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6"/>
      <c r="BM25" s="87"/>
      <c r="BN25" s="87"/>
      <c r="BO25" s="87"/>
      <c r="BP25" s="87"/>
      <c r="BQ25" s="87"/>
      <c r="BR25" s="87"/>
      <c r="BS25" s="87"/>
      <c r="BT25" s="87"/>
      <c r="BU25" s="87"/>
      <c r="BV25" s="87"/>
      <c r="BW25" s="87"/>
      <c r="BX25" s="87"/>
      <c r="BY25" s="87"/>
      <c r="BZ25" s="88"/>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6"/>
      <c r="BM26" s="87"/>
      <c r="BN26" s="87"/>
      <c r="BO26" s="87"/>
      <c r="BP26" s="87"/>
      <c r="BQ26" s="87"/>
      <c r="BR26" s="87"/>
      <c r="BS26" s="87"/>
      <c r="BT26" s="87"/>
      <c r="BU26" s="87"/>
      <c r="BV26" s="87"/>
      <c r="BW26" s="87"/>
      <c r="BX26" s="87"/>
      <c r="BY26" s="87"/>
      <c r="BZ26" s="88"/>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6"/>
      <c r="BM27" s="87"/>
      <c r="BN27" s="87"/>
      <c r="BO27" s="87"/>
      <c r="BP27" s="87"/>
      <c r="BQ27" s="87"/>
      <c r="BR27" s="87"/>
      <c r="BS27" s="87"/>
      <c r="BT27" s="87"/>
      <c r="BU27" s="87"/>
      <c r="BV27" s="87"/>
      <c r="BW27" s="87"/>
      <c r="BX27" s="87"/>
      <c r="BY27" s="87"/>
      <c r="BZ27" s="88"/>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6"/>
      <c r="BM28" s="87"/>
      <c r="BN28" s="87"/>
      <c r="BO28" s="87"/>
      <c r="BP28" s="87"/>
      <c r="BQ28" s="87"/>
      <c r="BR28" s="87"/>
      <c r="BS28" s="87"/>
      <c r="BT28" s="87"/>
      <c r="BU28" s="87"/>
      <c r="BV28" s="87"/>
      <c r="BW28" s="87"/>
      <c r="BX28" s="87"/>
      <c r="BY28" s="87"/>
      <c r="BZ28" s="88"/>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6"/>
      <c r="BM29" s="87"/>
      <c r="BN29" s="87"/>
      <c r="BO29" s="87"/>
      <c r="BP29" s="87"/>
      <c r="BQ29" s="87"/>
      <c r="BR29" s="87"/>
      <c r="BS29" s="87"/>
      <c r="BT29" s="87"/>
      <c r="BU29" s="87"/>
      <c r="BV29" s="87"/>
      <c r="BW29" s="87"/>
      <c r="BX29" s="87"/>
      <c r="BY29" s="87"/>
      <c r="BZ29" s="88"/>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6"/>
      <c r="BM30" s="87"/>
      <c r="BN30" s="87"/>
      <c r="BO30" s="87"/>
      <c r="BP30" s="87"/>
      <c r="BQ30" s="87"/>
      <c r="BR30" s="87"/>
      <c r="BS30" s="87"/>
      <c r="BT30" s="87"/>
      <c r="BU30" s="87"/>
      <c r="BV30" s="87"/>
      <c r="BW30" s="87"/>
      <c r="BX30" s="87"/>
      <c r="BY30" s="87"/>
      <c r="BZ30" s="88"/>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6"/>
      <c r="BM31" s="87"/>
      <c r="BN31" s="87"/>
      <c r="BO31" s="87"/>
      <c r="BP31" s="87"/>
      <c r="BQ31" s="87"/>
      <c r="BR31" s="87"/>
      <c r="BS31" s="87"/>
      <c r="BT31" s="87"/>
      <c r="BU31" s="87"/>
      <c r="BV31" s="87"/>
      <c r="BW31" s="87"/>
      <c r="BX31" s="87"/>
      <c r="BY31" s="87"/>
      <c r="BZ31" s="88"/>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6"/>
      <c r="BM32" s="87"/>
      <c r="BN32" s="87"/>
      <c r="BO32" s="87"/>
      <c r="BP32" s="87"/>
      <c r="BQ32" s="87"/>
      <c r="BR32" s="87"/>
      <c r="BS32" s="87"/>
      <c r="BT32" s="87"/>
      <c r="BU32" s="87"/>
      <c r="BV32" s="87"/>
      <c r="BW32" s="87"/>
      <c r="BX32" s="87"/>
      <c r="BY32" s="87"/>
      <c r="BZ32" s="88"/>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6"/>
      <c r="BM33" s="87"/>
      <c r="BN33" s="87"/>
      <c r="BO33" s="87"/>
      <c r="BP33" s="87"/>
      <c r="BQ33" s="87"/>
      <c r="BR33" s="87"/>
      <c r="BS33" s="87"/>
      <c r="BT33" s="87"/>
      <c r="BU33" s="87"/>
      <c r="BV33" s="87"/>
      <c r="BW33" s="87"/>
      <c r="BX33" s="87"/>
      <c r="BY33" s="87"/>
      <c r="BZ33" s="88"/>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6"/>
      <c r="BM34" s="87"/>
      <c r="BN34" s="87"/>
      <c r="BO34" s="87"/>
      <c r="BP34" s="87"/>
      <c r="BQ34" s="87"/>
      <c r="BR34" s="87"/>
      <c r="BS34" s="87"/>
      <c r="BT34" s="87"/>
      <c r="BU34" s="87"/>
      <c r="BV34" s="87"/>
      <c r="BW34" s="87"/>
      <c r="BX34" s="87"/>
      <c r="BY34" s="87"/>
      <c r="BZ34" s="88"/>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6"/>
      <c r="BM35" s="87"/>
      <c r="BN35" s="87"/>
      <c r="BO35" s="87"/>
      <c r="BP35" s="87"/>
      <c r="BQ35" s="87"/>
      <c r="BR35" s="87"/>
      <c r="BS35" s="87"/>
      <c r="BT35" s="87"/>
      <c r="BU35" s="87"/>
      <c r="BV35" s="87"/>
      <c r="BW35" s="87"/>
      <c r="BX35" s="87"/>
      <c r="BY35" s="87"/>
      <c r="BZ35" s="88"/>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6"/>
      <c r="BM36" s="87"/>
      <c r="BN36" s="87"/>
      <c r="BO36" s="87"/>
      <c r="BP36" s="87"/>
      <c r="BQ36" s="87"/>
      <c r="BR36" s="87"/>
      <c r="BS36" s="87"/>
      <c r="BT36" s="87"/>
      <c r="BU36" s="87"/>
      <c r="BV36" s="87"/>
      <c r="BW36" s="87"/>
      <c r="BX36" s="87"/>
      <c r="BY36" s="87"/>
      <c r="BZ36" s="88"/>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6"/>
      <c r="BM37" s="87"/>
      <c r="BN37" s="87"/>
      <c r="BO37" s="87"/>
      <c r="BP37" s="87"/>
      <c r="BQ37" s="87"/>
      <c r="BR37" s="87"/>
      <c r="BS37" s="87"/>
      <c r="BT37" s="87"/>
      <c r="BU37" s="87"/>
      <c r="BV37" s="87"/>
      <c r="BW37" s="87"/>
      <c r="BX37" s="87"/>
      <c r="BY37" s="87"/>
      <c r="BZ37" s="88"/>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6"/>
      <c r="BM38" s="87"/>
      <c r="BN38" s="87"/>
      <c r="BO38" s="87"/>
      <c r="BP38" s="87"/>
      <c r="BQ38" s="87"/>
      <c r="BR38" s="87"/>
      <c r="BS38" s="87"/>
      <c r="BT38" s="87"/>
      <c r="BU38" s="87"/>
      <c r="BV38" s="87"/>
      <c r="BW38" s="87"/>
      <c r="BX38" s="87"/>
      <c r="BY38" s="87"/>
      <c r="BZ38" s="88"/>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6"/>
      <c r="BM39" s="87"/>
      <c r="BN39" s="87"/>
      <c r="BO39" s="87"/>
      <c r="BP39" s="87"/>
      <c r="BQ39" s="87"/>
      <c r="BR39" s="87"/>
      <c r="BS39" s="87"/>
      <c r="BT39" s="87"/>
      <c r="BU39" s="87"/>
      <c r="BV39" s="87"/>
      <c r="BW39" s="87"/>
      <c r="BX39" s="87"/>
      <c r="BY39" s="87"/>
      <c r="BZ39" s="88"/>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6"/>
      <c r="BM40" s="87"/>
      <c r="BN40" s="87"/>
      <c r="BO40" s="87"/>
      <c r="BP40" s="87"/>
      <c r="BQ40" s="87"/>
      <c r="BR40" s="87"/>
      <c r="BS40" s="87"/>
      <c r="BT40" s="87"/>
      <c r="BU40" s="87"/>
      <c r="BV40" s="87"/>
      <c r="BW40" s="87"/>
      <c r="BX40" s="87"/>
      <c r="BY40" s="87"/>
      <c r="BZ40" s="88"/>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6"/>
      <c r="BM41" s="87"/>
      <c r="BN41" s="87"/>
      <c r="BO41" s="87"/>
      <c r="BP41" s="87"/>
      <c r="BQ41" s="87"/>
      <c r="BR41" s="87"/>
      <c r="BS41" s="87"/>
      <c r="BT41" s="87"/>
      <c r="BU41" s="87"/>
      <c r="BV41" s="87"/>
      <c r="BW41" s="87"/>
      <c r="BX41" s="87"/>
      <c r="BY41" s="87"/>
      <c r="BZ41" s="88"/>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6"/>
      <c r="BM42" s="87"/>
      <c r="BN42" s="87"/>
      <c r="BO42" s="87"/>
      <c r="BP42" s="87"/>
      <c r="BQ42" s="87"/>
      <c r="BR42" s="87"/>
      <c r="BS42" s="87"/>
      <c r="BT42" s="87"/>
      <c r="BU42" s="87"/>
      <c r="BV42" s="87"/>
      <c r="BW42" s="87"/>
      <c r="BX42" s="87"/>
      <c r="BY42" s="87"/>
      <c r="BZ42" s="88"/>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6"/>
      <c r="BM43" s="87"/>
      <c r="BN43" s="87"/>
      <c r="BO43" s="87"/>
      <c r="BP43" s="87"/>
      <c r="BQ43" s="87"/>
      <c r="BR43" s="87"/>
      <c r="BS43" s="87"/>
      <c r="BT43" s="87"/>
      <c r="BU43" s="87"/>
      <c r="BV43" s="87"/>
      <c r="BW43" s="87"/>
      <c r="BX43" s="87"/>
      <c r="BY43" s="87"/>
      <c r="BZ43" s="88"/>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6"/>
      <c r="BM44" s="87"/>
      <c r="BN44" s="87"/>
      <c r="BO44" s="87"/>
      <c r="BP44" s="87"/>
      <c r="BQ44" s="87"/>
      <c r="BR44" s="87"/>
      <c r="BS44" s="87"/>
      <c r="BT44" s="87"/>
      <c r="BU44" s="87"/>
      <c r="BV44" s="87"/>
      <c r="BW44" s="87"/>
      <c r="BX44" s="87"/>
      <c r="BY44" s="87"/>
      <c r="BZ44" s="88"/>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106</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107</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nj03RKNYX1KZlOS19XuR6MTx4lhrWU/HpCEfCVoJIw22gQ5qb3XkoZu06lwbcjn1SdV0yXVaP2EHOtOkr2zGWw==" saltValue="IkcsQhn/EmwpnUG0eCQmq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0" t="s">
        <v>50</v>
      </c>
      <c r="I3" s="91"/>
      <c r="J3" s="91"/>
      <c r="K3" s="91"/>
      <c r="L3" s="91"/>
      <c r="M3" s="91"/>
      <c r="N3" s="91"/>
      <c r="O3" s="91"/>
      <c r="P3" s="91"/>
      <c r="Q3" s="91"/>
      <c r="R3" s="91"/>
      <c r="S3" s="91"/>
      <c r="T3" s="91"/>
      <c r="U3" s="91"/>
      <c r="V3" s="91"/>
      <c r="W3" s="92"/>
      <c r="X3" s="96" t="s">
        <v>51</v>
      </c>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t="s">
        <v>52</v>
      </c>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row>
    <row r="4" spans="1:144" x14ac:dyDescent="0.15">
      <c r="A4" s="29" t="s">
        <v>53</v>
      </c>
      <c r="B4" s="31"/>
      <c r="C4" s="31"/>
      <c r="D4" s="31"/>
      <c r="E4" s="31"/>
      <c r="F4" s="31"/>
      <c r="G4" s="31"/>
      <c r="H4" s="93"/>
      <c r="I4" s="94"/>
      <c r="J4" s="94"/>
      <c r="K4" s="94"/>
      <c r="L4" s="94"/>
      <c r="M4" s="94"/>
      <c r="N4" s="94"/>
      <c r="O4" s="94"/>
      <c r="P4" s="94"/>
      <c r="Q4" s="94"/>
      <c r="R4" s="94"/>
      <c r="S4" s="94"/>
      <c r="T4" s="94"/>
      <c r="U4" s="94"/>
      <c r="V4" s="94"/>
      <c r="W4" s="95"/>
      <c r="X4" s="89" t="s">
        <v>54</v>
      </c>
      <c r="Y4" s="89"/>
      <c r="Z4" s="89"/>
      <c r="AA4" s="89"/>
      <c r="AB4" s="89"/>
      <c r="AC4" s="89"/>
      <c r="AD4" s="89"/>
      <c r="AE4" s="89"/>
      <c r="AF4" s="89"/>
      <c r="AG4" s="89"/>
      <c r="AH4" s="89"/>
      <c r="AI4" s="89" t="s">
        <v>55</v>
      </c>
      <c r="AJ4" s="89"/>
      <c r="AK4" s="89"/>
      <c r="AL4" s="89"/>
      <c r="AM4" s="89"/>
      <c r="AN4" s="89"/>
      <c r="AO4" s="89"/>
      <c r="AP4" s="89"/>
      <c r="AQ4" s="89"/>
      <c r="AR4" s="89"/>
      <c r="AS4" s="89"/>
      <c r="AT4" s="89" t="s">
        <v>56</v>
      </c>
      <c r="AU4" s="89"/>
      <c r="AV4" s="89"/>
      <c r="AW4" s="89"/>
      <c r="AX4" s="89"/>
      <c r="AY4" s="89"/>
      <c r="AZ4" s="89"/>
      <c r="BA4" s="89"/>
      <c r="BB4" s="89"/>
      <c r="BC4" s="89"/>
      <c r="BD4" s="89"/>
      <c r="BE4" s="89" t="s">
        <v>57</v>
      </c>
      <c r="BF4" s="89"/>
      <c r="BG4" s="89"/>
      <c r="BH4" s="89"/>
      <c r="BI4" s="89"/>
      <c r="BJ4" s="89"/>
      <c r="BK4" s="89"/>
      <c r="BL4" s="89"/>
      <c r="BM4" s="89"/>
      <c r="BN4" s="89"/>
      <c r="BO4" s="89"/>
      <c r="BP4" s="89" t="s">
        <v>58</v>
      </c>
      <c r="BQ4" s="89"/>
      <c r="BR4" s="89"/>
      <c r="BS4" s="89"/>
      <c r="BT4" s="89"/>
      <c r="BU4" s="89"/>
      <c r="BV4" s="89"/>
      <c r="BW4" s="89"/>
      <c r="BX4" s="89"/>
      <c r="BY4" s="89"/>
      <c r="BZ4" s="89"/>
      <c r="CA4" s="89" t="s">
        <v>59</v>
      </c>
      <c r="CB4" s="89"/>
      <c r="CC4" s="89"/>
      <c r="CD4" s="89"/>
      <c r="CE4" s="89"/>
      <c r="CF4" s="89"/>
      <c r="CG4" s="89"/>
      <c r="CH4" s="89"/>
      <c r="CI4" s="89"/>
      <c r="CJ4" s="89"/>
      <c r="CK4" s="89"/>
      <c r="CL4" s="89" t="s">
        <v>60</v>
      </c>
      <c r="CM4" s="89"/>
      <c r="CN4" s="89"/>
      <c r="CO4" s="89"/>
      <c r="CP4" s="89"/>
      <c r="CQ4" s="89"/>
      <c r="CR4" s="89"/>
      <c r="CS4" s="89"/>
      <c r="CT4" s="89"/>
      <c r="CU4" s="89"/>
      <c r="CV4" s="89"/>
      <c r="CW4" s="89" t="s">
        <v>61</v>
      </c>
      <c r="CX4" s="89"/>
      <c r="CY4" s="89"/>
      <c r="CZ4" s="89"/>
      <c r="DA4" s="89"/>
      <c r="DB4" s="89"/>
      <c r="DC4" s="89"/>
      <c r="DD4" s="89"/>
      <c r="DE4" s="89"/>
      <c r="DF4" s="89"/>
      <c r="DG4" s="89"/>
      <c r="DH4" s="89" t="s">
        <v>62</v>
      </c>
      <c r="DI4" s="89"/>
      <c r="DJ4" s="89"/>
      <c r="DK4" s="89"/>
      <c r="DL4" s="89"/>
      <c r="DM4" s="89"/>
      <c r="DN4" s="89"/>
      <c r="DO4" s="89"/>
      <c r="DP4" s="89"/>
      <c r="DQ4" s="89"/>
      <c r="DR4" s="89"/>
      <c r="DS4" s="89" t="s">
        <v>63</v>
      </c>
      <c r="DT4" s="89"/>
      <c r="DU4" s="89"/>
      <c r="DV4" s="89"/>
      <c r="DW4" s="89"/>
      <c r="DX4" s="89"/>
      <c r="DY4" s="89"/>
      <c r="DZ4" s="89"/>
      <c r="EA4" s="89"/>
      <c r="EB4" s="89"/>
      <c r="EC4" s="89"/>
      <c r="ED4" s="89" t="s">
        <v>64</v>
      </c>
      <c r="EE4" s="89"/>
      <c r="EF4" s="89"/>
      <c r="EG4" s="89"/>
      <c r="EH4" s="89"/>
      <c r="EI4" s="89"/>
      <c r="EJ4" s="89"/>
      <c r="EK4" s="89"/>
      <c r="EL4" s="89"/>
      <c r="EM4" s="89"/>
      <c r="EN4" s="89"/>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72079</v>
      </c>
      <c r="D6" s="34">
        <f t="shared" si="3"/>
        <v>46</v>
      </c>
      <c r="E6" s="34">
        <f t="shared" si="3"/>
        <v>1</v>
      </c>
      <c r="F6" s="34">
        <f t="shared" si="3"/>
        <v>0</v>
      </c>
      <c r="G6" s="34">
        <f t="shared" si="3"/>
        <v>1</v>
      </c>
      <c r="H6" s="34" t="str">
        <f t="shared" si="3"/>
        <v>福島県　須賀川市</v>
      </c>
      <c r="I6" s="34" t="str">
        <f t="shared" si="3"/>
        <v>法適用</v>
      </c>
      <c r="J6" s="34" t="str">
        <f t="shared" si="3"/>
        <v>水道事業</v>
      </c>
      <c r="K6" s="34" t="str">
        <f t="shared" si="3"/>
        <v>末端給水事業</v>
      </c>
      <c r="L6" s="34" t="str">
        <f t="shared" si="3"/>
        <v>A4</v>
      </c>
      <c r="M6" s="34" t="str">
        <f t="shared" si="3"/>
        <v>非設置</v>
      </c>
      <c r="N6" s="35" t="str">
        <f t="shared" si="3"/>
        <v>-</v>
      </c>
      <c r="O6" s="35">
        <f t="shared" si="3"/>
        <v>63.71</v>
      </c>
      <c r="P6" s="35">
        <f t="shared" si="3"/>
        <v>90.06</v>
      </c>
      <c r="Q6" s="35">
        <f t="shared" si="3"/>
        <v>3825</v>
      </c>
      <c r="R6" s="35">
        <f t="shared" si="3"/>
        <v>76759</v>
      </c>
      <c r="S6" s="35">
        <f t="shared" si="3"/>
        <v>279.43</v>
      </c>
      <c r="T6" s="35">
        <f t="shared" si="3"/>
        <v>274.7</v>
      </c>
      <c r="U6" s="35">
        <f t="shared" si="3"/>
        <v>68876</v>
      </c>
      <c r="V6" s="35">
        <f t="shared" si="3"/>
        <v>173.32</v>
      </c>
      <c r="W6" s="35">
        <f t="shared" si="3"/>
        <v>397.39</v>
      </c>
      <c r="X6" s="36">
        <f>IF(X7="",NA(),X7)</f>
        <v>116.27</v>
      </c>
      <c r="Y6" s="36">
        <f t="shared" ref="Y6:AG6" si="4">IF(Y7="",NA(),Y7)</f>
        <v>118.31</v>
      </c>
      <c r="Z6" s="36">
        <f t="shared" si="4"/>
        <v>116.38</v>
      </c>
      <c r="AA6" s="36">
        <f t="shared" si="4"/>
        <v>113.61</v>
      </c>
      <c r="AB6" s="36">
        <f t="shared" si="4"/>
        <v>114.19</v>
      </c>
      <c r="AC6" s="36">
        <f t="shared" si="4"/>
        <v>111.96</v>
      </c>
      <c r="AD6" s="36">
        <f t="shared" si="4"/>
        <v>112.69</v>
      </c>
      <c r="AE6" s="36">
        <f t="shared" si="4"/>
        <v>113.16</v>
      </c>
      <c r="AF6" s="36">
        <f t="shared" si="4"/>
        <v>112.15</v>
      </c>
      <c r="AG6" s="36">
        <f t="shared" si="4"/>
        <v>111.44</v>
      </c>
      <c r="AH6" s="35" t="str">
        <f>IF(AH7="","",IF(AH7="-","【-】","【"&amp;SUBSTITUTE(TEXT(AH7,"#,##0.00"),"-","△")&amp;"】"))</f>
        <v>【112.83】</v>
      </c>
      <c r="AI6" s="35">
        <f>IF(AI7="",NA(),AI7)</f>
        <v>0</v>
      </c>
      <c r="AJ6" s="35">
        <f t="shared" ref="AJ6:AR6" si="5">IF(AJ7="",NA(),AJ7)</f>
        <v>0</v>
      </c>
      <c r="AK6" s="35">
        <f t="shared" si="5"/>
        <v>0</v>
      </c>
      <c r="AL6" s="35">
        <f t="shared" si="5"/>
        <v>0</v>
      </c>
      <c r="AM6" s="35">
        <f t="shared" si="5"/>
        <v>0</v>
      </c>
      <c r="AN6" s="36">
        <f t="shared" si="5"/>
        <v>0.41</v>
      </c>
      <c r="AO6" s="36">
        <f t="shared" si="5"/>
        <v>0.54</v>
      </c>
      <c r="AP6" s="36">
        <f t="shared" si="5"/>
        <v>0.68</v>
      </c>
      <c r="AQ6" s="36">
        <f t="shared" si="5"/>
        <v>1</v>
      </c>
      <c r="AR6" s="36">
        <f t="shared" si="5"/>
        <v>1.03</v>
      </c>
      <c r="AS6" s="35" t="str">
        <f>IF(AS7="","",IF(AS7="-","【-】","【"&amp;SUBSTITUTE(TEXT(AS7,"#,##0.00"),"-","△")&amp;"】"))</f>
        <v>【1.05】</v>
      </c>
      <c r="AT6" s="36">
        <f>IF(AT7="",NA(),AT7)</f>
        <v>245.38</v>
      </c>
      <c r="AU6" s="36">
        <f t="shared" ref="AU6:BC6" si="6">IF(AU7="",NA(),AU7)</f>
        <v>259.42</v>
      </c>
      <c r="AV6" s="36">
        <f t="shared" si="6"/>
        <v>204.68</v>
      </c>
      <c r="AW6" s="36">
        <f t="shared" si="6"/>
        <v>398.47</v>
      </c>
      <c r="AX6" s="36">
        <f t="shared" si="6"/>
        <v>251.99</v>
      </c>
      <c r="AY6" s="36">
        <f t="shared" si="6"/>
        <v>335.95</v>
      </c>
      <c r="AZ6" s="36">
        <f t="shared" si="6"/>
        <v>346.59</v>
      </c>
      <c r="BA6" s="36">
        <f t="shared" si="6"/>
        <v>357.82</v>
      </c>
      <c r="BB6" s="36">
        <f t="shared" si="6"/>
        <v>355.5</v>
      </c>
      <c r="BC6" s="36">
        <f t="shared" si="6"/>
        <v>349.83</v>
      </c>
      <c r="BD6" s="35" t="str">
        <f>IF(BD7="","",IF(BD7="-","【-】","【"&amp;SUBSTITUTE(TEXT(BD7,"#,##0.00"),"-","△")&amp;"】"))</f>
        <v>【261.93】</v>
      </c>
      <c r="BE6" s="36">
        <f>IF(BE7="",NA(),BE7)</f>
        <v>341.63</v>
      </c>
      <c r="BF6" s="36">
        <f t="shared" ref="BF6:BN6" si="7">IF(BF7="",NA(),BF7)</f>
        <v>352.58</v>
      </c>
      <c r="BG6" s="36">
        <f t="shared" si="7"/>
        <v>374.36</v>
      </c>
      <c r="BH6" s="36">
        <f t="shared" si="7"/>
        <v>392.78</v>
      </c>
      <c r="BI6" s="36">
        <f t="shared" si="7"/>
        <v>437.62</v>
      </c>
      <c r="BJ6" s="36">
        <f t="shared" si="7"/>
        <v>319.82</v>
      </c>
      <c r="BK6" s="36">
        <f t="shared" si="7"/>
        <v>312.02999999999997</v>
      </c>
      <c r="BL6" s="36">
        <f t="shared" si="7"/>
        <v>307.45999999999998</v>
      </c>
      <c r="BM6" s="36">
        <f t="shared" si="7"/>
        <v>312.58</v>
      </c>
      <c r="BN6" s="36">
        <f t="shared" si="7"/>
        <v>314.87</v>
      </c>
      <c r="BO6" s="35" t="str">
        <f>IF(BO7="","",IF(BO7="-","【-】","【"&amp;SUBSTITUTE(TEXT(BO7,"#,##0.00"),"-","△")&amp;"】"))</f>
        <v>【270.46】</v>
      </c>
      <c r="BP6" s="36">
        <f>IF(BP7="",NA(),BP7)</f>
        <v>109.04</v>
      </c>
      <c r="BQ6" s="36">
        <f t="shared" ref="BQ6:BY6" si="8">IF(BQ7="",NA(),BQ7)</f>
        <v>106.85</v>
      </c>
      <c r="BR6" s="36">
        <f t="shared" si="8"/>
        <v>107.83</v>
      </c>
      <c r="BS6" s="36">
        <f t="shared" si="8"/>
        <v>106.32</v>
      </c>
      <c r="BT6" s="36">
        <f t="shared" si="8"/>
        <v>105.97</v>
      </c>
      <c r="BU6" s="36">
        <f t="shared" si="8"/>
        <v>105.21</v>
      </c>
      <c r="BV6" s="36">
        <f t="shared" si="8"/>
        <v>105.71</v>
      </c>
      <c r="BW6" s="36">
        <f t="shared" si="8"/>
        <v>106.01</v>
      </c>
      <c r="BX6" s="36">
        <f t="shared" si="8"/>
        <v>104.57</v>
      </c>
      <c r="BY6" s="36">
        <f t="shared" si="8"/>
        <v>103.54</v>
      </c>
      <c r="BZ6" s="35" t="str">
        <f>IF(BZ7="","",IF(BZ7="-","【-】","【"&amp;SUBSTITUTE(TEXT(BZ7,"#,##0.00"),"-","△")&amp;"】"))</f>
        <v>【103.91】</v>
      </c>
      <c r="CA6" s="36">
        <f>IF(CA7="",NA(),CA7)</f>
        <v>196.46</v>
      </c>
      <c r="CB6" s="36">
        <f t="shared" ref="CB6:CJ6" si="9">IF(CB7="",NA(),CB7)</f>
        <v>200.03</v>
      </c>
      <c r="CC6" s="36">
        <f t="shared" si="9"/>
        <v>198.11</v>
      </c>
      <c r="CD6" s="36">
        <f t="shared" si="9"/>
        <v>200.58</v>
      </c>
      <c r="CE6" s="36">
        <f t="shared" si="9"/>
        <v>201.2</v>
      </c>
      <c r="CF6" s="36">
        <f t="shared" si="9"/>
        <v>162.59</v>
      </c>
      <c r="CG6" s="36">
        <f t="shared" si="9"/>
        <v>162.15</v>
      </c>
      <c r="CH6" s="36">
        <f t="shared" si="9"/>
        <v>162.24</v>
      </c>
      <c r="CI6" s="36">
        <f t="shared" si="9"/>
        <v>165.47</v>
      </c>
      <c r="CJ6" s="36">
        <f t="shared" si="9"/>
        <v>167.46</v>
      </c>
      <c r="CK6" s="35" t="str">
        <f>IF(CK7="","",IF(CK7="-","【-】","【"&amp;SUBSTITUTE(TEXT(CK7,"#,##0.00"),"-","△")&amp;"】"))</f>
        <v>【167.11】</v>
      </c>
      <c r="CL6" s="36">
        <f>IF(CL7="",NA(),CL7)</f>
        <v>57.7</v>
      </c>
      <c r="CM6" s="36">
        <f t="shared" ref="CM6:CU6" si="10">IF(CM7="",NA(),CM7)</f>
        <v>57.97</v>
      </c>
      <c r="CN6" s="36">
        <f t="shared" si="10"/>
        <v>58.36</v>
      </c>
      <c r="CO6" s="36">
        <f t="shared" si="10"/>
        <v>57.26</v>
      </c>
      <c r="CP6" s="36">
        <f t="shared" si="10"/>
        <v>57.4</v>
      </c>
      <c r="CQ6" s="36">
        <f t="shared" si="10"/>
        <v>59.17</v>
      </c>
      <c r="CR6" s="36">
        <f t="shared" si="10"/>
        <v>59.34</v>
      </c>
      <c r="CS6" s="36">
        <f t="shared" si="10"/>
        <v>59.11</v>
      </c>
      <c r="CT6" s="36">
        <f t="shared" si="10"/>
        <v>59.74</v>
      </c>
      <c r="CU6" s="36">
        <f t="shared" si="10"/>
        <v>59.46</v>
      </c>
      <c r="CV6" s="35" t="str">
        <f>IF(CV7="","",IF(CV7="-","【-】","【"&amp;SUBSTITUTE(TEXT(CV7,"#,##0.00"),"-","△")&amp;"】"))</f>
        <v>【60.27】</v>
      </c>
      <c r="CW6" s="36">
        <f>IF(CW7="",NA(),CW7)</f>
        <v>91.28</v>
      </c>
      <c r="CX6" s="36">
        <f t="shared" ref="CX6:DF6" si="11">IF(CX7="",NA(),CX7)</f>
        <v>90.75</v>
      </c>
      <c r="CY6" s="36">
        <f t="shared" si="11"/>
        <v>90.45</v>
      </c>
      <c r="CZ6" s="36">
        <f t="shared" si="11"/>
        <v>91.7</v>
      </c>
      <c r="DA6" s="36">
        <f t="shared" si="11"/>
        <v>91.48</v>
      </c>
      <c r="DB6" s="36">
        <f t="shared" si="11"/>
        <v>87.6</v>
      </c>
      <c r="DC6" s="36">
        <f t="shared" si="11"/>
        <v>87.74</v>
      </c>
      <c r="DD6" s="36">
        <f t="shared" si="11"/>
        <v>87.91</v>
      </c>
      <c r="DE6" s="36">
        <f t="shared" si="11"/>
        <v>87.28</v>
      </c>
      <c r="DF6" s="36">
        <f t="shared" si="11"/>
        <v>87.41</v>
      </c>
      <c r="DG6" s="35" t="str">
        <f>IF(DG7="","",IF(DG7="-","【-】","【"&amp;SUBSTITUTE(TEXT(DG7,"#,##0.00"),"-","△")&amp;"】"))</f>
        <v>【89.92】</v>
      </c>
      <c r="DH6" s="36">
        <f>IF(DH7="",NA(),DH7)</f>
        <v>45.16</v>
      </c>
      <c r="DI6" s="36">
        <f t="shared" ref="DI6:DQ6" si="12">IF(DI7="",NA(),DI7)</f>
        <v>46.22</v>
      </c>
      <c r="DJ6" s="36">
        <f t="shared" si="12"/>
        <v>47</v>
      </c>
      <c r="DK6" s="36">
        <f t="shared" si="12"/>
        <v>45.07</v>
      </c>
      <c r="DL6" s="36">
        <f t="shared" si="12"/>
        <v>45.96</v>
      </c>
      <c r="DM6" s="36">
        <f t="shared" si="12"/>
        <v>45.25</v>
      </c>
      <c r="DN6" s="36">
        <f t="shared" si="12"/>
        <v>46.27</v>
      </c>
      <c r="DO6" s="36">
        <f t="shared" si="12"/>
        <v>46.88</v>
      </c>
      <c r="DP6" s="36">
        <f t="shared" si="12"/>
        <v>46.94</v>
      </c>
      <c r="DQ6" s="36">
        <f t="shared" si="12"/>
        <v>47.62</v>
      </c>
      <c r="DR6" s="35" t="str">
        <f>IF(DR7="","",IF(DR7="-","【-】","【"&amp;SUBSTITUTE(TEXT(DR7,"#,##0.00"),"-","△")&amp;"】"))</f>
        <v>【48.85】</v>
      </c>
      <c r="DS6" s="36">
        <f>IF(DS7="",NA(),DS7)</f>
        <v>10.17</v>
      </c>
      <c r="DT6" s="36">
        <f t="shared" ref="DT6:EB6" si="13">IF(DT7="",NA(),DT7)</f>
        <v>12.22</v>
      </c>
      <c r="DU6" s="36">
        <f t="shared" si="13"/>
        <v>12.06</v>
      </c>
      <c r="DV6" s="36">
        <f t="shared" si="13"/>
        <v>12.81</v>
      </c>
      <c r="DW6" s="36">
        <f t="shared" si="13"/>
        <v>12.92</v>
      </c>
      <c r="DX6" s="36">
        <f t="shared" si="13"/>
        <v>10.71</v>
      </c>
      <c r="DY6" s="36">
        <f t="shared" si="13"/>
        <v>10.93</v>
      </c>
      <c r="DZ6" s="36">
        <f t="shared" si="13"/>
        <v>13.39</v>
      </c>
      <c r="EA6" s="36">
        <f t="shared" si="13"/>
        <v>14.48</v>
      </c>
      <c r="EB6" s="36">
        <f t="shared" si="13"/>
        <v>16.27</v>
      </c>
      <c r="EC6" s="35" t="str">
        <f>IF(EC7="","",IF(EC7="-","【-】","【"&amp;SUBSTITUTE(TEXT(EC7,"#,##0.00"),"-","△")&amp;"】"))</f>
        <v>【17.80】</v>
      </c>
      <c r="ED6" s="36">
        <f>IF(ED7="",NA(),ED7)</f>
        <v>0.46</v>
      </c>
      <c r="EE6" s="36">
        <f t="shared" ref="EE6:EM6" si="14">IF(EE7="",NA(),EE7)</f>
        <v>0.48</v>
      </c>
      <c r="EF6" s="36">
        <f t="shared" si="14"/>
        <v>0.49</v>
      </c>
      <c r="EG6" s="36">
        <f t="shared" si="14"/>
        <v>0.6</v>
      </c>
      <c r="EH6" s="36">
        <f t="shared" si="14"/>
        <v>0.53</v>
      </c>
      <c r="EI6" s="36">
        <f t="shared" si="14"/>
        <v>0.72</v>
      </c>
      <c r="EJ6" s="36">
        <f t="shared" si="14"/>
        <v>0.71</v>
      </c>
      <c r="EK6" s="36">
        <f t="shared" si="14"/>
        <v>0.71</v>
      </c>
      <c r="EL6" s="36">
        <f t="shared" si="14"/>
        <v>0.75</v>
      </c>
      <c r="EM6" s="36">
        <f t="shared" si="14"/>
        <v>0.63</v>
      </c>
      <c r="EN6" s="35" t="str">
        <f>IF(EN7="","",IF(EN7="-","【-】","【"&amp;SUBSTITUTE(TEXT(EN7,"#,##0.00"),"-","△")&amp;"】"))</f>
        <v>【0.70】</v>
      </c>
    </row>
    <row r="7" spans="1:144" s="37" customFormat="1" x14ac:dyDescent="0.15">
      <c r="A7" s="29"/>
      <c r="B7" s="38">
        <v>2018</v>
      </c>
      <c r="C7" s="38">
        <v>72079</v>
      </c>
      <c r="D7" s="38">
        <v>46</v>
      </c>
      <c r="E7" s="38">
        <v>1</v>
      </c>
      <c r="F7" s="38">
        <v>0</v>
      </c>
      <c r="G7" s="38">
        <v>1</v>
      </c>
      <c r="H7" s="38" t="s">
        <v>93</v>
      </c>
      <c r="I7" s="38" t="s">
        <v>94</v>
      </c>
      <c r="J7" s="38" t="s">
        <v>95</v>
      </c>
      <c r="K7" s="38" t="s">
        <v>96</v>
      </c>
      <c r="L7" s="38" t="s">
        <v>97</v>
      </c>
      <c r="M7" s="38" t="s">
        <v>98</v>
      </c>
      <c r="N7" s="39" t="s">
        <v>99</v>
      </c>
      <c r="O7" s="39">
        <v>63.71</v>
      </c>
      <c r="P7" s="39">
        <v>90.06</v>
      </c>
      <c r="Q7" s="39">
        <v>3825</v>
      </c>
      <c r="R7" s="39">
        <v>76759</v>
      </c>
      <c r="S7" s="39">
        <v>279.43</v>
      </c>
      <c r="T7" s="39">
        <v>274.7</v>
      </c>
      <c r="U7" s="39">
        <v>68876</v>
      </c>
      <c r="V7" s="39">
        <v>173.32</v>
      </c>
      <c r="W7" s="39">
        <v>397.39</v>
      </c>
      <c r="X7" s="39">
        <v>116.27</v>
      </c>
      <c r="Y7" s="39">
        <v>118.31</v>
      </c>
      <c r="Z7" s="39">
        <v>116.38</v>
      </c>
      <c r="AA7" s="39">
        <v>113.61</v>
      </c>
      <c r="AB7" s="39">
        <v>114.19</v>
      </c>
      <c r="AC7" s="39">
        <v>111.96</v>
      </c>
      <c r="AD7" s="39">
        <v>112.69</v>
      </c>
      <c r="AE7" s="39">
        <v>113.16</v>
      </c>
      <c r="AF7" s="39">
        <v>112.15</v>
      </c>
      <c r="AG7" s="39">
        <v>111.44</v>
      </c>
      <c r="AH7" s="39">
        <v>112.83</v>
      </c>
      <c r="AI7" s="39">
        <v>0</v>
      </c>
      <c r="AJ7" s="39">
        <v>0</v>
      </c>
      <c r="AK7" s="39">
        <v>0</v>
      </c>
      <c r="AL7" s="39">
        <v>0</v>
      </c>
      <c r="AM7" s="39">
        <v>0</v>
      </c>
      <c r="AN7" s="39">
        <v>0.41</v>
      </c>
      <c r="AO7" s="39">
        <v>0.54</v>
      </c>
      <c r="AP7" s="39">
        <v>0.68</v>
      </c>
      <c r="AQ7" s="39">
        <v>1</v>
      </c>
      <c r="AR7" s="39">
        <v>1.03</v>
      </c>
      <c r="AS7" s="39">
        <v>1.05</v>
      </c>
      <c r="AT7" s="39">
        <v>245.38</v>
      </c>
      <c r="AU7" s="39">
        <v>259.42</v>
      </c>
      <c r="AV7" s="39">
        <v>204.68</v>
      </c>
      <c r="AW7" s="39">
        <v>398.47</v>
      </c>
      <c r="AX7" s="39">
        <v>251.99</v>
      </c>
      <c r="AY7" s="39">
        <v>335.95</v>
      </c>
      <c r="AZ7" s="39">
        <v>346.59</v>
      </c>
      <c r="BA7" s="39">
        <v>357.82</v>
      </c>
      <c r="BB7" s="39">
        <v>355.5</v>
      </c>
      <c r="BC7" s="39">
        <v>349.83</v>
      </c>
      <c r="BD7" s="39">
        <v>261.93</v>
      </c>
      <c r="BE7" s="39">
        <v>341.63</v>
      </c>
      <c r="BF7" s="39">
        <v>352.58</v>
      </c>
      <c r="BG7" s="39">
        <v>374.36</v>
      </c>
      <c r="BH7" s="39">
        <v>392.78</v>
      </c>
      <c r="BI7" s="39">
        <v>437.62</v>
      </c>
      <c r="BJ7" s="39">
        <v>319.82</v>
      </c>
      <c r="BK7" s="39">
        <v>312.02999999999997</v>
      </c>
      <c r="BL7" s="39">
        <v>307.45999999999998</v>
      </c>
      <c r="BM7" s="39">
        <v>312.58</v>
      </c>
      <c r="BN7" s="39">
        <v>314.87</v>
      </c>
      <c r="BO7" s="39">
        <v>270.45999999999998</v>
      </c>
      <c r="BP7" s="39">
        <v>109.04</v>
      </c>
      <c r="BQ7" s="39">
        <v>106.85</v>
      </c>
      <c r="BR7" s="39">
        <v>107.83</v>
      </c>
      <c r="BS7" s="39">
        <v>106.32</v>
      </c>
      <c r="BT7" s="39">
        <v>105.97</v>
      </c>
      <c r="BU7" s="39">
        <v>105.21</v>
      </c>
      <c r="BV7" s="39">
        <v>105.71</v>
      </c>
      <c r="BW7" s="39">
        <v>106.01</v>
      </c>
      <c r="BX7" s="39">
        <v>104.57</v>
      </c>
      <c r="BY7" s="39">
        <v>103.54</v>
      </c>
      <c r="BZ7" s="39">
        <v>103.91</v>
      </c>
      <c r="CA7" s="39">
        <v>196.46</v>
      </c>
      <c r="CB7" s="39">
        <v>200.03</v>
      </c>
      <c r="CC7" s="39">
        <v>198.11</v>
      </c>
      <c r="CD7" s="39">
        <v>200.58</v>
      </c>
      <c r="CE7" s="39">
        <v>201.2</v>
      </c>
      <c r="CF7" s="39">
        <v>162.59</v>
      </c>
      <c r="CG7" s="39">
        <v>162.15</v>
      </c>
      <c r="CH7" s="39">
        <v>162.24</v>
      </c>
      <c r="CI7" s="39">
        <v>165.47</v>
      </c>
      <c r="CJ7" s="39">
        <v>167.46</v>
      </c>
      <c r="CK7" s="39">
        <v>167.11</v>
      </c>
      <c r="CL7" s="39">
        <v>57.7</v>
      </c>
      <c r="CM7" s="39">
        <v>57.97</v>
      </c>
      <c r="CN7" s="39">
        <v>58.36</v>
      </c>
      <c r="CO7" s="39">
        <v>57.26</v>
      </c>
      <c r="CP7" s="39">
        <v>57.4</v>
      </c>
      <c r="CQ7" s="39">
        <v>59.17</v>
      </c>
      <c r="CR7" s="39">
        <v>59.34</v>
      </c>
      <c r="CS7" s="39">
        <v>59.11</v>
      </c>
      <c r="CT7" s="39">
        <v>59.74</v>
      </c>
      <c r="CU7" s="39">
        <v>59.46</v>
      </c>
      <c r="CV7" s="39">
        <v>60.27</v>
      </c>
      <c r="CW7" s="39">
        <v>91.28</v>
      </c>
      <c r="CX7" s="39">
        <v>90.75</v>
      </c>
      <c r="CY7" s="39">
        <v>90.45</v>
      </c>
      <c r="CZ7" s="39">
        <v>91.7</v>
      </c>
      <c r="DA7" s="39">
        <v>91.48</v>
      </c>
      <c r="DB7" s="39">
        <v>87.6</v>
      </c>
      <c r="DC7" s="39">
        <v>87.74</v>
      </c>
      <c r="DD7" s="39">
        <v>87.91</v>
      </c>
      <c r="DE7" s="39">
        <v>87.28</v>
      </c>
      <c r="DF7" s="39">
        <v>87.41</v>
      </c>
      <c r="DG7" s="39">
        <v>89.92</v>
      </c>
      <c r="DH7" s="39">
        <v>45.16</v>
      </c>
      <c r="DI7" s="39">
        <v>46.22</v>
      </c>
      <c r="DJ7" s="39">
        <v>47</v>
      </c>
      <c r="DK7" s="39">
        <v>45.07</v>
      </c>
      <c r="DL7" s="39">
        <v>45.96</v>
      </c>
      <c r="DM7" s="39">
        <v>45.25</v>
      </c>
      <c r="DN7" s="39">
        <v>46.27</v>
      </c>
      <c r="DO7" s="39">
        <v>46.88</v>
      </c>
      <c r="DP7" s="39">
        <v>46.94</v>
      </c>
      <c r="DQ7" s="39">
        <v>47.62</v>
      </c>
      <c r="DR7" s="39">
        <v>48.85</v>
      </c>
      <c r="DS7" s="39">
        <v>10.17</v>
      </c>
      <c r="DT7" s="39">
        <v>12.22</v>
      </c>
      <c r="DU7" s="39">
        <v>12.06</v>
      </c>
      <c r="DV7" s="39">
        <v>12.81</v>
      </c>
      <c r="DW7" s="39">
        <v>12.92</v>
      </c>
      <c r="DX7" s="39">
        <v>10.71</v>
      </c>
      <c r="DY7" s="39">
        <v>10.93</v>
      </c>
      <c r="DZ7" s="39">
        <v>13.39</v>
      </c>
      <c r="EA7" s="39">
        <v>14.48</v>
      </c>
      <c r="EB7" s="39">
        <v>16.27</v>
      </c>
      <c r="EC7" s="39">
        <v>17.8</v>
      </c>
      <c r="ED7" s="39">
        <v>0.46</v>
      </c>
      <c r="EE7" s="39">
        <v>0.48</v>
      </c>
      <c r="EF7" s="39">
        <v>0.49</v>
      </c>
      <c r="EG7" s="39">
        <v>0.6</v>
      </c>
      <c r="EH7" s="39">
        <v>0.53</v>
      </c>
      <c r="EI7" s="39">
        <v>0.72</v>
      </c>
      <c r="EJ7" s="39">
        <v>0.71</v>
      </c>
      <c r="EK7" s="39">
        <v>0.71</v>
      </c>
      <c r="EL7" s="39">
        <v>0.75</v>
      </c>
      <c r="EM7" s="39">
        <v>0.63</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2020-01-29T06:38:44Z</cp:lastPrinted>
  <dcterms:created xsi:type="dcterms:W3CDTF">2019-12-05T04:10:20Z</dcterms:created>
  <dcterms:modified xsi:type="dcterms:W3CDTF">2020-01-29T06:38:46Z</dcterms:modified>
  <cp:category/>
</cp:coreProperties>
</file>