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C:\Users\421\Desktop\"/>
    </mc:Choice>
  </mc:AlternateContent>
  <xr:revisionPtr revIDLastSave="0" documentId="13_ncr:1_{5CD33485-B97F-4C69-8D0F-7312B905ABB3}" xr6:coauthVersionLast="36" xr6:coauthVersionMax="36" xr10:uidLastSave="{00000000-0000-0000-0000-000000000000}"/>
  <workbookProtection workbookAlgorithmName="SHA-512" workbookHashValue="FCSMP9v/q17kvzB9SuB0owb49FgQ4VkOA0FRfRjsNn5+iagsewnjRc6d2mZA2jN+t5hyz1OfB8Rtur7noKhk2Q==" workbookSaltValue="ZYhjdjOB1yjbTum1dZl8cA==" workbookSpinCount="100000" lockStructure="1"/>
  <bookViews>
    <workbookView xWindow="0" yWindow="0" windowWidth="28800" windowHeight="119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F33" i="4"/>
  <c r="MN33" i="4"/>
  <c r="LT33" i="4"/>
  <c r="KZ33" i="4"/>
  <c r="KF33" i="4"/>
  <c r="JL33" i="4"/>
  <c r="HT33" i="4"/>
  <c r="GF33" i="4"/>
  <c r="FL33" i="4"/>
  <c r="ER33" i="4"/>
  <c r="CZ33" i="4"/>
  <c r="CF33" i="4"/>
  <c r="BL33" i="4"/>
  <c r="AR33" i="4"/>
  <c r="X33" i="4"/>
  <c r="RH32" i="4"/>
  <c r="QN32" i="4"/>
  <c r="PT32" i="4"/>
  <c r="OZ32" i="4"/>
  <c r="OF32" i="4"/>
  <c r="MN32" i="4"/>
  <c r="LT32" i="4"/>
  <c r="KZ32" i="4"/>
  <c r="JL32" i="4"/>
  <c r="HT32" i="4"/>
  <c r="GZ32" i="4"/>
  <c r="GF32" i="4"/>
  <c r="FL32" i="4"/>
  <c r="ER32" i="4"/>
  <c r="CZ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CF32" i="4" l="1"/>
  <c r="KF32" i="4"/>
  <c r="GZ33" i="4"/>
  <c r="OZ33"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<sst xmlns="http://schemas.openxmlformats.org/spreadsheetml/2006/main" count="262" uniqueCount="106">
  <si>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</si>
  <si>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</si>
  <si>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</si>
  <si>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</si>
  <si>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</si>
  <si>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</si>
  <si>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</si>
  <si>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</si>
  <si>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</si>
  <si>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</si>
  <si>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</si>
  <si>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</si>
  <si>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</si>
  <si>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</si>
  <si>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</si>
  <si>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</si>
  <si>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</si>
  <si>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</si>
  <si>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</si>
  <si>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</si>
  <si>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</si>
  <si>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</si>
  <si>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</si>
  <si>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</si>
  <si>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</si>
  <si>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</si>
  <si>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</si>
  <si>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</si>
  <si>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</si>
  <si>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</si>
  <si>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</si>
  <si>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</si>
  <si>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</si>
  <si>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</si>
  <si>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</si>
  <si>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</si>
  <si>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</si>
  <si>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</si>
  <si>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</si>
  <si>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</si>
  <si>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</si>
  <si>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</si>
  <si>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</si>
  <si>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</si>
  <si>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</si>
  <si>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</si>
  <si>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</si>
  <si>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</si>
  <si>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</si>
  <si>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</si>
  <si>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</si>
  <si>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</si>
  <si>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</si>
  <si>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</si>
  <si>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</si>
  <si>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</si>
  <si>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</si>
  <si>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</si>
  <si>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</si>
  <si>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</si>
  <si>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</si>
  <si>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</si>
  <si>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</si>
  <si>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</si>
  <si>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</si>
  <si>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</si>
  <si>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</si>
  <si>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</si>
  <si>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</si>
  <si>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</si>
  <si>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</si>
  <si>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</si>
  <si>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</si>
  <si>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</si>
  <si>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</si>
  <si>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</si>
  <si>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</si>
  <si>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</si>
  <si>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</si>
  <si>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</si>
  <si>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</si>
  <si>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</si>
  <si>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</si>
  <si>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</si>
  <si>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</si>
  <si>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</si>
  <si>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</si>
  <si>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074616</t>
  </si>
  <si>
    <t>46</t>
  </si>
  <si>
    <t>02</t>
  </si>
  <si>
    <t>0</t>
  </si>
  <si>
    <t>000</t>
  </si>
  <si>
    <t>福島県　西郷村</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</si>
  <si>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</si>
  <si>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</si>
  <si>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</si>
  <si>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</si>
  <si>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</si>
  <si>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</si>
  <si>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</si>
  <si>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</si>
  <si>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</si>
  <si>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</si>
  <si>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経常収支比率及び料金回収率は、類似団体を上回っており、累積欠損金の発生していない状況から全体的に健全な経営状況にあるといえる。
　施設利用率については、平成29年度まで類似団体を下回っていたが、昨年度は類似団体を上回り、今後も引続き施設を効率的に活用していく必要がある。
　</t>
    <rPh sb="1" eb="3">
      <t>ケイジョウ</t>
    </rPh>
    <rPh sb="3" eb="5">
      <t>シュウシ</t>
    </rPh>
    <rPh sb="5" eb="7">
      <t>ヒリツ</t>
    </rPh>
    <rPh sb="7" eb="8">
      <t>オヨ</t>
    </rPh>
    <rPh sb="9" eb="11">
      <t>リョウキン</t>
    </rPh>
    <rPh sb="11" eb="13">
      <t>カイシュウ</t>
    </rPh>
    <rPh sb="13" eb="14">
      <t>リツ</t>
    </rPh>
    <rPh sb="16" eb="18">
      <t>ルイジ</t>
    </rPh>
    <rPh sb="18" eb="20">
      <t>ダンタイ</t>
    </rPh>
    <rPh sb="21" eb="23">
      <t>ウワマワ</t>
    </rPh>
    <rPh sb="28" eb="30">
      <t>ルイセキ</t>
    </rPh>
    <rPh sb="30" eb="32">
      <t>ケッソン</t>
    </rPh>
    <rPh sb="32" eb="33">
      <t>キン</t>
    </rPh>
    <rPh sb="34" eb="36">
      <t>ハッセイ</t>
    </rPh>
    <rPh sb="41" eb="43">
      <t>ジョウキョウ</t>
    </rPh>
    <rPh sb="45" eb="48">
      <t>ゼンタイテキ</t>
    </rPh>
    <rPh sb="49" eb="51">
      <t>ケンゼン</t>
    </rPh>
    <rPh sb="52" eb="54">
      <t>ケイエイ</t>
    </rPh>
    <rPh sb="54" eb="56">
      <t>ジョウキョウ</t>
    </rPh>
    <rPh sb="66" eb="68">
      <t>シセツ</t>
    </rPh>
    <rPh sb="68" eb="70">
      <t>リヨウ</t>
    </rPh>
    <rPh sb="70" eb="71">
      <t>リツ</t>
    </rPh>
    <rPh sb="77" eb="79">
      <t>ヘイセイ</t>
    </rPh>
    <rPh sb="81" eb="83">
      <t>ネンド</t>
    </rPh>
    <rPh sb="85" eb="87">
      <t>ルイジ</t>
    </rPh>
    <rPh sb="87" eb="89">
      <t>ダンタイ</t>
    </rPh>
    <rPh sb="90" eb="92">
      <t>シタマワ</t>
    </rPh>
    <rPh sb="99" eb="101">
      <t>ネンド</t>
    </rPh>
    <rPh sb="102" eb="104">
      <t>ルイジ</t>
    </rPh>
    <rPh sb="104" eb="106">
      <t>ダンタイ</t>
    </rPh>
    <rPh sb="107" eb="109">
      <t>ウワマワ</t>
    </rPh>
    <rPh sb="111" eb="113">
      <t>コンゴ</t>
    </rPh>
    <rPh sb="114" eb="116">
      <t>ヒキツヅ</t>
    </rPh>
    <rPh sb="117" eb="119">
      <t>シセツ</t>
    </rPh>
    <rPh sb="120" eb="123">
      <t>コウリツテキ</t>
    </rPh>
    <rPh sb="124" eb="126">
      <t>カツヨウ</t>
    </rPh>
    <rPh sb="130" eb="132">
      <t>ヒツヨウ</t>
    </rPh>
    <phoneticPr fontId="5"/>
  </si>
  <si>
    <t>　有形固定資産減価償却率が増加傾向にあることから、老朽化が徐々に進んでいる状況にある。
　管路経年管は残存していない状況にあるが、今後は、アセットマネジメントの結果を基にした計画的な改良・更新を図っていく必要がある。</t>
    <rPh sb="1" eb="3">
      <t>ユウケイ</t>
    </rPh>
    <rPh sb="3" eb="5">
      <t>コテイ</t>
    </rPh>
    <rPh sb="5" eb="7">
      <t>シサン</t>
    </rPh>
    <rPh sb="7" eb="9">
      <t>ゲンカ</t>
    </rPh>
    <rPh sb="9" eb="11">
      <t>ショウキャク</t>
    </rPh>
    <rPh sb="11" eb="12">
      <t>リツ</t>
    </rPh>
    <rPh sb="13" eb="15">
      <t>ゾウカ</t>
    </rPh>
    <rPh sb="15" eb="17">
      <t>ケイコウ</t>
    </rPh>
    <rPh sb="25" eb="28">
      <t>ロウキュウカ</t>
    </rPh>
    <rPh sb="29" eb="31">
      <t>ジョジョ</t>
    </rPh>
    <rPh sb="32" eb="33">
      <t>スス</t>
    </rPh>
    <rPh sb="37" eb="39">
      <t>ジョウキョウ</t>
    </rPh>
    <rPh sb="45" eb="47">
      <t>カンロ</t>
    </rPh>
    <rPh sb="47" eb="49">
      <t>ケイネン</t>
    </rPh>
    <rPh sb="49" eb="50">
      <t>カン</t>
    </rPh>
    <rPh sb="51" eb="53">
      <t>ザンゾン</t>
    </rPh>
    <rPh sb="58" eb="60">
      <t>ジョウキョウ</t>
    </rPh>
    <rPh sb="65" eb="67">
      <t>コンゴ</t>
    </rPh>
    <rPh sb="80" eb="82">
      <t>ケッカ</t>
    </rPh>
    <rPh sb="83" eb="84">
      <t>モト</t>
    </rPh>
    <rPh sb="87" eb="90">
      <t>ケイカクテキ</t>
    </rPh>
    <rPh sb="91" eb="93">
      <t>カイリョウ</t>
    </rPh>
    <rPh sb="94" eb="96">
      <t>コウシン</t>
    </rPh>
    <rPh sb="97" eb="98">
      <t>ハカ</t>
    </rPh>
    <rPh sb="102" eb="104">
      <t>ヒツヨウ</t>
    </rPh>
    <phoneticPr fontId="5"/>
  </si>
  <si>
    <t>　経営の健全化・効率性については、概ね良好であると考えられる。
　また、老朽化については、有形固定資産減価償却率が増加傾向にあることから、優先順位や投資規模等を考慮しつつ、施設の改良・更新を進め、施設の効率性を高めながら、将来の運営体制や投資の在り方について検討していく必要があると考えられる。</t>
    <rPh sb="1" eb="3">
      <t>ケイエイ</t>
    </rPh>
    <rPh sb="4" eb="7">
      <t>ケンゼンカ</t>
    </rPh>
    <rPh sb="8" eb="11">
      <t>コウリツセイ</t>
    </rPh>
    <rPh sb="17" eb="18">
      <t>オオム</t>
    </rPh>
    <rPh sb="19" eb="21">
      <t>リョウコウ</t>
    </rPh>
    <rPh sb="25" eb="26">
      <t>カンガ</t>
    </rPh>
    <rPh sb="36" eb="39">
      <t>ロウキュウカ</t>
    </rPh>
    <rPh sb="45" eb="47">
      <t>ユウケイ</t>
    </rPh>
    <rPh sb="47" eb="49">
      <t>コテイ</t>
    </rPh>
    <rPh sb="49" eb="51">
      <t>シサン</t>
    </rPh>
    <rPh sb="51" eb="53">
      <t>ゲンカ</t>
    </rPh>
    <rPh sb="53" eb="55">
      <t>ショウキャク</t>
    </rPh>
    <rPh sb="55" eb="56">
      <t>リツ</t>
    </rPh>
    <rPh sb="57" eb="59">
      <t>ゾウカ</t>
    </rPh>
    <rPh sb="59" eb="61">
      <t>ケイコウ</t>
    </rPh>
    <rPh sb="69" eb="71">
      <t>ユウセン</t>
    </rPh>
    <rPh sb="71" eb="73">
      <t>ジュンイ</t>
    </rPh>
    <rPh sb="74" eb="76">
      <t>トウシ</t>
    </rPh>
    <rPh sb="76" eb="78">
      <t>キボ</t>
    </rPh>
    <rPh sb="78" eb="79">
      <t>トウ</t>
    </rPh>
    <rPh sb="80" eb="82">
      <t>コウリョ</t>
    </rPh>
    <rPh sb="86" eb="88">
      <t>シセツ</t>
    </rPh>
    <rPh sb="89" eb="91">
      <t>カイリョウ</t>
    </rPh>
    <rPh sb="92" eb="94">
      <t>コウシン</t>
    </rPh>
    <rPh sb="95" eb="96">
      <t>スス</t>
    </rPh>
    <rPh sb="98" eb="100">
      <t>シセツ</t>
    </rPh>
    <rPh sb="101" eb="104">
      <t>コウリツセイ</t>
    </rPh>
    <rPh sb="105" eb="106">
      <t>タカ</t>
    </rPh>
    <rPh sb="111" eb="113">
      <t>ショウライ</t>
    </rPh>
    <rPh sb="114" eb="116">
      <t>ウンエイ</t>
    </rPh>
    <rPh sb="116" eb="118">
      <t>タイセイ</t>
    </rPh>
    <rPh sb="119" eb="121">
      <t>トウシ</t>
    </rPh>
    <rPh sb="122" eb="123">
      <t>ア</t>
    </rPh>
    <rPh sb="124" eb="125">
      <t>カタ</t>
    </rPh>
    <rPh sb="129" eb="131">
      <t>ケントウ</t>
    </rPh>
    <rPh sb="135" eb="137">
      <t>ヒツヨウ</t>
    </rPh>
    <rPh sb="141" eb="142">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</si>
</sst>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50.35</c:v>
                </c:pt>
                <c:pt idx="1">
                  <c:v>50.15</c:v>
                </c:pt>
                <c:pt idx="2">
                  <c:v>52.12</c:v>
                </c:pt>
                <c:pt idx="3">
                  <c:v>54.07</c:v>
                </c:pt>
                <c:pt idx="4">
                  <c:v>55.92</c:v>
                </c:pt>
              </c:numCache>
            </c:numRef>
          </c:val>
          <c:extLst>
            <c:ext xmlns:c16="http://schemas.microsoft.com/office/drawing/2014/chart" uri="{C3380CC4-5D6E-409C-BE32-E72D297353CC}">
              <c16:uniqueId val="{00000000-A32D-4B2F-8D33-6F5D07A7AE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c:ext xmlns:c16="http://schemas.microsoft.com/office/drawing/2014/chart" uri="{C3380CC4-5D6E-409C-BE32-E72D297353CC}">
              <c16:uniqueId val="{00000001-A32D-4B2F-8D33-6F5D07A7AE3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E3-4BF3-9C0D-0B0784D678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c:ext xmlns:c16="http://schemas.microsoft.com/office/drawing/2014/chart" uri="{C3380CC4-5D6E-409C-BE32-E72D297353CC}">
              <c16:uniqueId val="{00000001-5CE3-4BF3-9C0D-0B0784D678B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135.02000000000001</c:v>
                </c:pt>
                <c:pt idx="1">
                  <c:v>137.49</c:v>
                </c:pt>
                <c:pt idx="2">
                  <c:v>131.78</c:v>
                </c:pt>
                <c:pt idx="3">
                  <c:v>142.5</c:v>
                </c:pt>
                <c:pt idx="4">
                  <c:v>119.79</c:v>
                </c:pt>
              </c:numCache>
            </c:numRef>
          </c:val>
          <c:extLst>
            <c:ext xmlns:c16="http://schemas.microsoft.com/office/drawing/2014/chart" uri="{C3380CC4-5D6E-409C-BE32-E72D297353CC}">
              <c16:uniqueId val="{00000000-6B01-41F7-A98E-683CA0E570B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c:ext xmlns:c16="http://schemas.microsoft.com/office/drawing/2014/chart" uri="{C3380CC4-5D6E-409C-BE32-E72D297353CC}">
              <c16:uniqueId val="{00000001-6B01-41F7-A98E-683CA0E570B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BA-4362-B29C-63FF25964F9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c:ext xmlns:c16="http://schemas.microsoft.com/office/drawing/2014/chart" uri="{C3380CC4-5D6E-409C-BE32-E72D297353CC}">
              <c16:uniqueId val="{00000001-00BA-4362-B29C-63FF25964F9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5BA-4841-AD55-226F415AE7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c:ext xmlns:c16="http://schemas.microsoft.com/office/drawing/2014/chart" uri="{C3380CC4-5D6E-409C-BE32-E72D297353CC}">
              <c16:uniqueId val="{00000001-75BA-4841-AD55-226F415AE7D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635.83000000000004</c:v>
                </c:pt>
                <c:pt idx="1">
                  <c:v>720.48</c:v>
                </c:pt>
                <c:pt idx="2">
                  <c:v>695.6</c:v>
                </c:pt>
                <c:pt idx="3">
                  <c:v>740.55</c:v>
                </c:pt>
                <c:pt idx="4">
                  <c:v>783.94</c:v>
                </c:pt>
              </c:numCache>
            </c:numRef>
          </c:val>
          <c:extLst>
            <c:ext xmlns:c16="http://schemas.microsoft.com/office/drawing/2014/chart" uri="{C3380CC4-5D6E-409C-BE32-E72D297353CC}">
              <c16:uniqueId val="{00000000-56A6-4753-B14B-F0A97CD2E20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c:ext xmlns:c16="http://schemas.microsoft.com/office/drawing/2014/chart" uri="{C3380CC4-5D6E-409C-BE32-E72D297353CC}">
              <c16:uniqueId val="{00000001-56A6-4753-B14B-F0A97CD2E20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554.45000000000005</c:v>
                </c:pt>
                <c:pt idx="1">
                  <c:v>515.05999999999995</c:v>
                </c:pt>
                <c:pt idx="2">
                  <c:v>473.15</c:v>
                </c:pt>
                <c:pt idx="3">
                  <c:v>440.8</c:v>
                </c:pt>
                <c:pt idx="4">
                  <c:v>402.75</c:v>
                </c:pt>
              </c:numCache>
            </c:numRef>
          </c:val>
          <c:extLst>
            <c:ext xmlns:c16="http://schemas.microsoft.com/office/drawing/2014/chart" uri="{C3380CC4-5D6E-409C-BE32-E72D297353CC}">
              <c16:uniqueId val="{00000000-E511-4B88-8B92-BA29383B49F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c:ext xmlns:c16="http://schemas.microsoft.com/office/drawing/2014/chart" uri="{C3380CC4-5D6E-409C-BE32-E72D297353CC}">
              <c16:uniqueId val="{00000001-E511-4B88-8B92-BA29383B49FC}"/>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117.65</c:v>
                </c:pt>
                <c:pt idx="1">
                  <c:v>119.65</c:v>
                </c:pt>
                <c:pt idx="2">
                  <c:v>115.19</c:v>
                </c:pt>
                <c:pt idx="3">
                  <c:v>124.57</c:v>
                </c:pt>
                <c:pt idx="4">
                  <c:v>104.7</c:v>
                </c:pt>
              </c:numCache>
            </c:numRef>
          </c:val>
          <c:extLst>
            <c:ext xmlns:c16="http://schemas.microsoft.com/office/drawing/2014/chart" uri="{C3380CC4-5D6E-409C-BE32-E72D297353CC}">
              <c16:uniqueId val="{00000000-1BF9-42AD-8873-C2F6B0C4D7E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c:ext xmlns:c16="http://schemas.microsoft.com/office/drawing/2014/chart" uri="{C3380CC4-5D6E-409C-BE32-E72D297353CC}">
              <c16:uniqueId val="{00000001-1BF9-42AD-8873-C2F6B0C4D7E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27.48</c:v>
                </c:pt>
                <c:pt idx="1">
                  <c:v>28.28</c:v>
                </c:pt>
                <c:pt idx="2">
                  <c:v>28.06</c:v>
                </c:pt>
                <c:pt idx="3">
                  <c:v>25.94</c:v>
                </c:pt>
                <c:pt idx="4">
                  <c:v>30.87</c:v>
                </c:pt>
              </c:numCache>
            </c:numRef>
          </c:val>
          <c:extLst>
            <c:ext xmlns:c16="http://schemas.microsoft.com/office/drawing/2014/chart" uri="{C3380CC4-5D6E-409C-BE32-E72D297353CC}">
              <c16:uniqueId val="{00000000-53F2-448F-844A-F2A78B77207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c:ext xmlns:c16="http://schemas.microsoft.com/office/drawing/2014/chart" uri="{C3380CC4-5D6E-409C-BE32-E72D297353CC}">
              <c16:uniqueId val="{00000001-53F2-448F-844A-F2A78B77207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38.36</c:v>
                </c:pt>
                <c:pt idx="1">
                  <c:v>40</c:v>
                </c:pt>
                <c:pt idx="2">
                  <c:v>42.01</c:v>
                </c:pt>
                <c:pt idx="3">
                  <c:v>42.21</c:v>
                </c:pt>
                <c:pt idx="4">
                  <c:v>45.18</c:v>
                </c:pt>
              </c:numCache>
            </c:numRef>
          </c:val>
          <c:extLst>
            <c:ext xmlns:c16="http://schemas.microsoft.com/office/drawing/2014/chart" uri="{C3380CC4-5D6E-409C-BE32-E72D297353CC}">
              <c16:uniqueId val="{00000000-8F81-4282-9296-5F50177FBF1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c:ext xmlns:c16="http://schemas.microsoft.com/office/drawing/2014/chart" uri="{C3380CC4-5D6E-409C-BE32-E72D297353CC}">
              <c16:uniqueId val="{00000001-8F81-4282-9296-5F50177FBF1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95.27</c:v>
                </c:pt>
                <c:pt idx="1">
                  <c:v>95.27</c:v>
                </c:pt>
                <c:pt idx="2">
                  <c:v>95.27</c:v>
                </c:pt>
                <c:pt idx="3">
                  <c:v>95.27</c:v>
                </c:pt>
                <c:pt idx="4">
                  <c:v>95.27</c:v>
                </c:pt>
              </c:numCache>
            </c:numRef>
          </c:val>
          <c:extLst>
            <c:ext xmlns:c16="http://schemas.microsoft.com/office/drawing/2014/chart" uri="{C3380CC4-5D6E-409C-BE32-E72D297353CC}">
              <c16:uniqueId val="{00000000-944F-4FC3-B907-F39E6DE00C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c:ext xmlns:c16="http://schemas.microsoft.com/office/drawing/2014/chart" uri="{C3380CC4-5D6E-409C-BE32-E72D297353CC}">
              <c16:uniqueId val="{00000001-944F-4FC3-B907-F39E6DE00C2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zoomScale="80" zoomScaleNormal="80" workbookViewId="0">
      <selection activeCell="RP37" sqref="RP3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福島県　西郷村</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29600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3</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13372</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57.5</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4</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28200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103</v>
      </c>
      <c r="SN16" s="85"/>
      <c r="SO16" s="85"/>
      <c r="SP16" s="85"/>
      <c r="SQ16" s="85"/>
      <c r="SR16" s="85"/>
      <c r="SS16" s="85"/>
      <c r="ST16" s="85"/>
      <c r="SU16" s="85"/>
      <c r="SV16" s="85"/>
      <c r="SW16" s="85"/>
      <c r="SX16" s="85"/>
      <c r="SY16" s="85"/>
      <c r="SZ16" s="85"/>
      <c r="TA16" s="86"/>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x14ac:dyDescent="0.15">
      <c r="A31" s="2"/>
      <c r="B31" s="26"/>
      <c r="C31" s="2"/>
      <c r="D31" s="2"/>
      <c r="E31" s="2"/>
      <c r="F31" s="2"/>
      <c r="G31" s="2"/>
      <c r="H31" s="2"/>
      <c r="I31" s="2"/>
      <c r="J31" s="28"/>
      <c r="K31" s="29"/>
      <c r="L31" s="111"/>
      <c r="M31" s="111"/>
      <c r="N31" s="111"/>
      <c r="O31" s="111"/>
      <c r="P31" s="111"/>
      <c r="Q31" s="111"/>
      <c r="R31" s="111"/>
      <c r="S31" s="111"/>
      <c r="T31" s="111"/>
      <c r="U31" s="111"/>
      <c r="V31" s="111"/>
      <c r="W31" s="112"/>
      <c r="X31" s="108">
        <f>データ!$B$10</f>
        <v>41640</v>
      </c>
      <c r="Y31" s="109"/>
      <c r="Z31" s="109"/>
      <c r="AA31" s="109"/>
      <c r="AB31" s="109"/>
      <c r="AC31" s="109"/>
      <c r="AD31" s="109"/>
      <c r="AE31" s="109"/>
      <c r="AF31" s="109"/>
      <c r="AG31" s="109"/>
      <c r="AH31" s="109"/>
      <c r="AI31" s="109"/>
      <c r="AJ31" s="109"/>
      <c r="AK31" s="109"/>
      <c r="AL31" s="109"/>
      <c r="AM31" s="109"/>
      <c r="AN31" s="109"/>
      <c r="AO31" s="109"/>
      <c r="AP31" s="109"/>
      <c r="AQ31" s="110"/>
      <c r="AR31" s="108">
        <f>データ!$C$10</f>
        <v>42005</v>
      </c>
      <c r="AS31" s="109"/>
      <c r="AT31" s="109"/>
      <c r="AU31" s="109"/>
      <c r="AV31" s="109"/>
      <c r="AW31" s="109"/>
      <c r="AX31" s="109"/>
      <c r="AY31" s="109"/>
      <c r="AZ31" s="109"/>
      <c r="BA31" s="109"/>
      <c r="BB31" s="109"/>
      <c r="BC31" s="109"/>
      <c r="BD31" s="109"/>
      <c r="BE31" s="109"/>
      <c r="BF31" s="109"/>
      <c r="BG31" s="109"/>
      <c r="BH31" s="109"/>
      <c r="BI31" s="109"/>
      <c r="BJ31" s="109"/>
      <c r="BK31" s="110"/>
      <c r="BL31" s="108">
        <f>データ!$D$10</f>
        <v>42370</v>
      </c>
      <c r="BM31" s="109"/>
      <c r="BN31" s="109"/>
      <c r="BO31" s="109"/>
      <c r="BP31" s="109"/>
      <c r="BQ31" s="109"/>
      <c r="BR31" s="109"/>
      <c r="BS31" s="109"/>
      <c r="BT31" s="109"/>
      <c r="BU31" s="109"/>
      <c r="BV31" s="109"/>
      <c r="BW31" s="109"/>
      <c r="BX31" s="109"/>
      <c r="BY31" s="109"/>
      <c r="BZ31" s="109"/>
      <c r="CA31" s="109"/>
      <c r="CB31" s="109"/>
      <c r="CC31" s="109"/>
      <c r="CD31" s="109"/>
      <c r="CE31" s="110"/>
      <c r="CF31" s="108">
        <f>データ!$E$10</f>
        <v>42736</v>
      </c>
      <c r="CG31" s="109"/>
      <c r="CH31" s="109"/>
      <c r="CI31" s="109"/>
      <c r="CJ31" s="109"/>
      <c r="CK31" s="109"/>
      <c r="CL31" s="109"/>
      <c r="CM31" s="109"/>
      <c r="CN31" s="109"/>
      <c r="CO31" s="109"/>
      <c r="CP31" s="109"/>
      <c r="CQ31" s="109"/>
      <c r="CR31" s="109"/>
      <c r="CS31" s="109"/>
      <c r="CT31" s="109"/>
      <c r="CU31" s="109"/>
      <c r="CV31" s="109"/>
      <c r="CW31" s="109"/>
      <c r="CX31" s="109"/>
      <c r="CY31" s="110"/>
      <c r="CZ31" s="108">
        <f>データ!$F$10</f>
        <v>43101</v>
      </c>
      <c r="DA31" s="109"/>
      <c r="DB31" s="109"/>
      <c r="DC31" s="109"/>
      <c r="DD31" s="109"/>
      <c r="DE31" s="109"/>
      <c r="DF31" s="109"/>
      <c r="DG31" s="109"/>
      <c r="DH31" s="109"/>
      <c r="DI31" s="109"/>
      <c r="DJ31" s="109"/>
      <c r="DK31" s="109"/>
      <c r="DL31" s="109"/>
      <c r="DM31" s="109"/>
      <c r="DN31" s="109"/>
      <c r="DO31" s="109"/>
      <c r="DP31" s="109"/>
      <c r="DQ31" s="109"/>
      <c r="DR31" s="109"/>
      <c r="DS31" s="110"/>
      <c r="DT31" s="30"/>
      <c r="DU31" s="32"/>
      <c r="DV31" s="2"/>
      <c r="DW31" s="2"/>
      <c r="DX31" s="2"/>
      <c r="DY31" s="2"/>
      <c r="DZ31" s="2"/>
      <c r="EA31" s="2"/>
      <c r="EB31" s="2"/>
      <c r="EC31" s="2"/>
      <c r="ED31" s="28"/>
      <c r="EE31" s="29"/>
      <c r="EF31" s="111"/>
      <c r="EG31" s="111"/>
      <c r="EH31" s="111"/>
      <c r="EI31" s="111"/>
      <c r="EJ31" s="111"/>
      <c r="EK31" s="111"/>
      <c r="EL31" s="111"/>
      <c r="EM31" s="111"/>
      <c r="EN31" s="111"/>
      <c r="EO31" s="111"/>
      <c r="EP31" s="111"/>
      <c r="EQ31" s="112"/>
      <c r="ER31" s="108">
        <f>データ!$B$10</f>
        <v>41640</v>
      </c>
      <c r="ES31" s="109"/>
      <c r="ET31" s="109"/>
      <c r="EU31" s="109"/>
      <c r="EV31" s="109"/>
      <c r="EW31" s="109"/>
      <c r="EX31" s="109"/>
      <c r="EY31" s="109"/>
      <c r="EZ31" s="109"/>
      <c r="FA31" s="109"/>
      <c r="FB31" s="109"/>
      <c r="FC31" s="109"/>
      <c r="FD31" s="109"/>
      <c r="FE31" s="109"/>
      <c r="FF31" s="109"/>
      <c r="FG31" s="109"/>
      <c r="FH31" s="109"/>
      <c r="FI31" s="109"/>
      <c r="FJ31" s="109"/>
      <c r="FK31" s="110"/>
      <c r="FL31" s="108">
        <f>データ!$C$10</f>
        <v>42005</v>
      </c>
      <c r="FM31" s="109"/>
      <c r="FN31" s="109"/>
      <c r="FO31" s="109"/>
      <c r="FP31" s="109"/>
      <c r="FQ31" s="109"/>
      <c r="FR31" s="109"/>
      <c r="FS31" s="109"/>
      <c r="FT31" s="109"/>
      <c r="FU31" s="109"/>
      <c r="FV31" s="109"/>
      <c r="FW31" s="109"/>
      <c r="FX31" s="109"/>
      <c r="FY31" s="109"/>
      <c r="FZ31" s="109"/>
      <c r="GA31" s="109"/>
      <c r="GB31" s="109"/>
      <c r="GC31" s="109"/>
      <c r="GD31" s="109"/>
      <c r="GE31" s="110"/>
      <c r="GF31" s="108">
        <f>データ!$D$10</f>
        <v>42370</v>
      </c>
      <c r="GG31" s="109"/>
      <c r="GH31" s="109"/>
      <c r="GI31" s="109"/>
      <c r="GJ31" s="109"/>
      <c r="GK31" s="109"/>
      <c r="GL31" s="109"/>
      <c r="GM31" s="109"/>
      <c r="GN31" s="109"/>
      <c r="GO31" s="109"/>
      <c r="GP31" s="109"/>
      <c r="GQ31" s="109"/>
      <c r="GR31" s="109"/>
      <c r="GS31" s="109"/>
      <c r="GT31" s="109"/>
      <c r="GU31" s="109"/>
      <c r="GV31" s="109"/>
      <c r="GW31" s="109"/>
      <c r="GX31" s="109"/>
      <c r="GY31" s="110"/>
      <c r="GZ31" s="108">
        <f>データ!$E$10</f>
        <v>42736</v>
      </c>
      <c r="HA31" s="109"/>
      <c r="HB31" s="109"/>
      <c r="HC31" s="109"/>
      <c r="HD31" s="109"/>
      <c r="HE31" s="109"/>
      <c r="HF31" s="109"/>
      <c r="HG31" s="109"/>
      <c r="HH31" s="109"/>
      <c r="HI31" s="109"/>
      <c r="HJ31" s="109"/>
      <c r="HK31" s="109"/>
      <c r="HL31" s="109"/>
      <c r="HM31" s="109"/>
      <c r="HN31" s="109"/>
      <c r="HO31" s="109"/>
      <c r="HP31" s="109"/>
      <c r="HQ31" s="109"/>
      <c r="HR31" s="109"/>
      <c r="HS31" s="110"/>
      <c r="HT31" s="108">
        <f>データ!$F$10</f>
        <v>43101</v>
      </c>
      <c r="HU31" s="109"/>
      <c r="HV31" s="109"/>
      <c r="HW31" s="109"/>
      <c r="HX31" s="109"/>
      <c r="HY31" s="109"/>
      <c r="HZ31" s="109"/>
      <c r="IA31" s="109"/>
      <c r="IB31" s="109"/>
      <c r="IC31" s="109"/>
      <c r="ID31" s="109"/>
      <c r="IE31" s="109"/>
      <c r="IF31" s="109"/>
      <c r="IG31" s="109"/>
      <c r="IH31" s="109"/>
      <c r="II31" s="109"/>
      <c r="IJ31" s="109"/>
      <c r="IK31" s="109"/>
      <c r="IL31" s="109"/>
      <c r="IM31" s="110"/>
      <c r="IN31" s="30"/>
      <c r="IO31" s="32"/>
      <c r="IP31" s="2"/>
      <c r="IQ31" s="2"/>
      <c r="IR31" s="2"/>
      <c r="IS31" s="2"/>
      <c r="IT31" s="2"/>
      <c r="IU31" s="2"/>
      <c r="IV31" s="2"/>
      <c r="IW31" s="2"/>
      <c r="IX31" s="28"/>
      <c r="IY31" s="29"/>
      <c r="IZ31" s="111"/>
      <c r="JA31" s="111"/>
      <c r="JB31" s="111"/>
      <c r="JC31" s="111"/>
      <c r="JD31" s="111"/>
      <c r="JE31" s="111"/>
      <c r="JF31" s="111"/>
      <c r="JG31" s="111"/>
      <c r="JH31" s="111"/>
      <c r="JI31" s="111"/>
      <c r="JJ31" s="111"/>
      <c r="JK31" s="112"/>
      <c r="JL31" s="108">
        <f>データ!$B$10</f>
        <v>41640</v>
      </c>
      <c r="JM31" s="109"/>
      <c r="JN31" s="109"/>
      <c r="JO31" s="109"/>
      <c r="JP31" s="109"/>
      <c r="JQ31" s="109"/>
      <c r="JR31" s="109"/>
      <c r="JS31" s="109"/>
      <c r="JT31" s="109"/>
      <c r="JU31" s="109"/>
      <c r="JV31" s="109"/>
      <c r="JW31" s="109"/>
      <c r="JX31" s="109"/>
      <c r="JY31" s="109"/>
      <c r="JZ31" s="109"/>
      <c r="KA31" s="109"/>
      <c r="KB31" s="109"/>
      <c r="KC31" s="109"/>
      <c r="KD31" s="109"/>
      <c r="KE31" s="110"/>
      <c r="KF31" s="108">
        <f>データ!$C$10</f>
        <v>42005</v>
      </c>
      <c r="KG31" s="109"/>
      <c r="KH31" s="109"/>
      <c r="KI31" s="109"/>
      <c r="KJ31" s="109"/>
      <c r="KK31" s="109"/>
      <c r="KL31" s="109"/>
      <c r="KM31" s="109"/>
      <c r="KN31" s="109"/>
      <c r="KO31" s="109"/>
      <c r="KP31" s="109"/>
      <c r="KQ31" s="109"/>
      <c r="KR31" s="109"/>
      <c r="KS31" s="109"/>
      <c r="KT31" s="109"/>
      <c r="KU31" s="109"/>
      <c r="KV31" s="109"/>
      <c r="KW31" s="109"/>
      <c r="KX31" s="109"/>
      <c r="KY31" s="110"/>
      <c r="KZ31" s="108">
        <f>データ!$D$10</f>
        <v>42370</v>
      </c>
      <c r="LA31" s="109"/>
      <c r="LB31" s="109"/>
      <c r="LC31" s="109"/>
      <c r="LD31" s="109"/>
      <c r="LE31" s="109"/>
      <c r="LF31" s="109"/>
      <c r="LG31" s="109"/>
      <c r="LH31" s="109"/>
      <c r="LI31" s="109"/>
      <c r="LJ31" s="109"/>
      <c r="LK31" s="109"/>
      <c r="LL31" s="109"/>
      <c r="LM31" s="109"/>
      <c r="LN31" s="109"/>
      <c r="LO31" s="109"/>
      <c r="LP31" s="109"/>
      <c r="LQ31" s="109"/>
      <c r="LR31" s="109"/>
      <c r="LS31" s="110"/>
      <c r="LT31" s="108">
        <f>データ!$E$10</f>
        <v>42736</v>
      </c>
      <c r="LU31" s="109"/>
      <c r="LV31" s="109"/>
      <c r="LW31" s="109"/>
      <c r="LX31" s="109"/>
      <c r="LY31" s="109"/>
      <c r="LZ31" s="109"/>
      <c r="MA31" s="109"/>
      <c r="MB31" s="109"/>
      <c r="MC31" s="109"/>
      <c r="MD31" s="109"/>
      <c r="ME31" s="109"/>
      <c r="MF31" s="109"/>
      <c r="MG31" s="109"/>
      <c r="MH31" s="109"/>
      <c r="MI31" s="109"/>
      <c r="MJ31" s="109"/>
      <c r="MK31" s="109"/>
      <c r="ML31" s="109"/>
      <c r="MM31" s="110"/>
      <c r="MN31" s="108">
        <f>データ!$F$10</f>
        <v>43101</v>
      </c>
      <c r="MO31" s="109"/>
      <c r="MP31" s="109"/>
      <c r="MQ31" s="109"/>
      <c r="MR31" s="109"/>
      <c r="MS31" s="109"/>
      <c r="MT31" s="109"/>
      <c r="MU31" s="109"/>
      <c r="MV31" s="109"/>
      <c r="MW31" s="109"/>
      <c r="MX31" s="109"/>
      <c r="MY31" s="109"/>
      <c r="MZ31" s="109"/>
      <c r="NA31" s="109"/>
      <c r="NB31" s="109"/>
      <c r="NC31" s="109"/>
      <c r="ND31" s="109"/>
      <c r="NE31" s="109"/>
      <c r="NF31" s="109"/>
      <c r="NG31" s="110"/>
      <c r="NH31" s="30"/>
      <c r="NI31" s="32"/>
      <c r="NJ31" s="2"/>
      <c r="NK31" s="2"/>
      <c r="NL31" s="2"/>
      <c r="NM31" s="2"/>
      <c r="NN31" s="2"/>
      <c r="NO31" s="2"/>
      <c r="NP31" s="2"/>
      <c r="NQ31" s="2"/>
      <c r="NR31" s="28"/>
      <c r="NS31" s="29"/>
      <c r="NT31" s="111"/>
      <c r="NU31" s="111"/>
      <c r="NV31" s="111"/>
      <c r="NW31" s="111"/>
      <c r="NX31" s="111"/>
      <c r="NY31" s="111"/>
      <c r="NZ31" s="111"/>
      <c r="OA31" s="111"/>
      <c r="OB31" s="111"/>
      <c r="OC31" s="111"/>
      <c r="OD31" s="111"/>
      <c r="OE31" s="112"/>
      <c r="OF31" s="108">
        <f>データ!$B$10</f>
        <v>41640</v>
      </c>
      <c r="OG31" s="109"/>
      <c r="OH31" s="109"/>
      <c r="OI31" s="109"/>
      <c r="OJ31" s="109"/>
      <c r="OK31" s="109"/>
      <c r="OL31" s="109"/>
      <c r="OM31" s="109"/>
      <c r="ON31" s="109"/>
      <c r="OO31" s="109"/>
      <c r="OP31" s="109"/>
      <c r="OQ31" s="109"/>
      <c r="OR31" s="109"/>
      <c r="OS31" s="109"/>
      <c r="OT31" s="109"/>
      <c r="OU31" s="109"/>
      <c r="OV31" s="109"/>
      <c r="OW31" s="109"/>
      <c r="OX31" s="109"/>
      <c r="OY31" s="110"/>
      <c r="OZ31" s="108">
        <f>データ!$C$10</f>
        <v>42005</v>
      </c>
      <c r="PA31" s="109"/>
      <c r="PB31" s="109"/>
      <c r="PC31" s="109"/>
      <c r="PD31" s="109"/>
      <c r="PE31" s="109"/>
      <c r="PF31" s="109"/>
      <c r="PG31" s="109"/>
      <c r="PH31" s="109"/>
      <c r="PI31" s="109"/>
      <c r="PJ31" s="109"/>
      <c r="PK31" s="109"/>
      <c r="PL31" s="109"/>
      <c r="PM31" s="109"/>
      <c r="PN31" s="109"/>
      <c r="PO31" s="109"/>
      <c r="PP31" s="109"/>
      <c r="PQ31" s="109"/>
      <c r="PR31" s="109"/>
      <c r="PS31" s="110"/>
      <c r="PT31" s="108">
        <f>データ!$D$10</f>
        <v>42370</v>
      </c>
      <c r="PU31" s="109"/>
      <c r="PV31" s="109"/>
      <c r="PW31" s="109"/>
      <c r="PX31" s="109"/>
      <c r="PY31" s="109"/>
      <c r="PZ31" s="109"/>
      <c r="QA31" s="109"/>
      <c r="QB31" s="109"/>
      <c r="QC31" s="109"/>
      <c r="QD31" s="109"/>
      <c r="QE31" s="109"/>
      <c r="QF31" s="109"/>
      <c r="QG31" s="109"/>
      <c r="QH31" s="109"/>
      <c r="QI31" s="109"/>
      <c r="QJ31" s="109"/>
      <c r="QK31" s="109"/>
      <c r="QL31" s="109"/>
      <c r="QM31" s="110"/>
      <c r="QN31" s="108">
        <f>データ!$E$10</f>
        <v>42736</v>
      </c>
      <c r="QO31" s="109"/>
      <c r="QP31" s="109"/>
      <c r="QQ31" s="109"/>
      <c r="QR31" s="109"/>
      <c r="QS31" s="109"/>
      <c r="QT31" s="109"/>
      <c r="QU31" s="109"/>
      <c r="QV31" s="109"/>
      <c r="QW31" s="109"/>
      <c r="QX31" s="109"/>
      <c r="QY31" s="109"/>
      <c r="QZ31" s="109"/>
      <c r="RA31" s="109"/>
      <c r="RB31" s="109"/>
      <c r="RC31" s="109"/>
      <c r="RD31" s="109"/>
      <c r="RE31" s="109"/>
      <c r="RF31" s="109"/>
      <c r="RG31" s="110"/>
      <c r="RH31" s="108">
        <f>データ!$F$10</f>
        <v>43101</v>
      </c>
      <c r="RI31" s="109"/>
      <c r="RJ31" s="109"/>
      <c r="RK31" s="109"/>
      <c r="RL31" s="109"/>
      <c r="RM31" s="109"/>
      <c r="RN31" s="109"/>
      <c r="RO31" s="109"/>
      <c r="RP31" s="109"/>
      <c r="RQ31" s="109"/>
      <c r="RR31" s="109"/>
      <c r="RS31" s="109"/>
      <c r="RT31" s="109"/>
      <c r="RU31" s="109"/>
      <c r="RV31" s="109"/>
      <c r="RW31" s="109"/>
      <c r="RX31" s="109"/>
      <c r="RY31" s="109"/>
      <c r="RZ31" s="109"/>
      <c r="SA31" s="110"/>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135.02000000000001</v>
      </c>
      <c r="Y32" s="106"/>
      <c r="Z32" s="106"/>
      <c r="AA32" s="106"/>
      <c r="AB32" s="106"/>
      <c r="AC32" s="106"/>
      <c r="AD32" s="106"/>
      <c r="AE32" s="106"/>
      <c r="AF32" s="106"/>
      <c r="AG32" s="106"/>
      <c r="AH32" s="106"/>
      <c r="AI32" s="106"/>
      <c r="AJ32" s="106"/>
      <c r="AK32" s="106"/>
      <c r="AL32" s="106"/>
      <c r="AM32" s="106"/>
      <c r="AN32" s="106"/>
      <c r="AO32" s="106"/>
      <c r="AP32" s="106"/>
      <c r="AQ32" s="107"/>
      <c r="AR32" s="105">
        <f>データ!U6</f>
        <v>137.49</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131.78</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142.5</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119.79</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635.83000000000004</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720.48</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695.6</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740.55</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783.94</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554.45000000000005</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515.05999999999995</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473.15</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440.8</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402.75</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104</v>
      </c>
      <c r="SN48" s="85"/>
      <c r="SO48" s="85"/>
      <c r="SP48" s="85"/>
      <c r="SQ48" s="85"/>
      <c r="SR48" s="85"/>
      <c r="SS48" s="85"/>
      <c r="ST48" s="85"/>
      <c r="SU48" s="85"/>
      <c r="SV48" s="85"/>
      <c r="SW48" s="85"/>
      <c r="SX48" s="85"/>
      <c r="SY48" s="85"/>
      <c r="SZ48" s="85"/>
      <c r="TA48" s="86"/>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x14ac:dyDescent="0.15">
      <c r="A54" s="2"/>
      <c r="B54" s="26"/>
      <c r="C54" s="2"/>
      <c r="D54" s="2"/>
      <c r="E54" s="2"/>
      <c r="F54" s="2"/>
      <c r="G54" s="2"/>
      <c r="H54" s="2"/>
      <c r="I54" s="2"/>
      <c r="J54" s="28"/>
      <c r="K54" s="29"/>
      <c r="L54" s="111"/>
      <c r="M54" s="111"/>
      <c r="N54" s="111"/>
      <c r="O54" s="111"/>
      <c r="P54" s="111"/>
      <c r="Q54" s="111"/>
      <c r="R54" s="111"/>
      <c r="S54" s="111"/>
      <c r="T54" s="111"/>
      <c r="U54" s="111"/>
      <c r="V54" s="111"/>
      <c r="W54" s="112"/>
      <c r="X54" s="108">
        <f>データ!$B$10</f>
        <v>41640</v>
      </c>
      <c r="Y54" s="109"/>
      <c r="Z54" s="109"/>
      <c r="AA54" s="109"/>
      <c r="AB54" s="109"/>
      <c r="AC54" s="109"/>
      <c r="AD54" s="109"/>
      <c r="AE54" s="109"/>
      <c r="AF54" s="109"/>
      <c r="AG54" s="109"/>
      <c r="AH54" s="109"/>
      <c r="AI54" s="109"/>
      <c r="AJ54" s="109"/>
      <c r="AK54" s="109"/>
      <c r="AL54" s="109"/>
      <c r="AM54" s="109"/>
      <c r="AN54" s="109"/>
      <c r="AO54" s="109"/>
      <c r="AP54" s="109"/>
      <c r="AQ54" s="110"/>
      <c r="AR54" s="108">
        <f>データ!$C$10</f>
        <v>42005</v>
      </c>
      <c r="AS54" s="109"/>
      <c r="AT54" s="109"/>
      <c r="AU54" s="109"/>
      <c r="AV54" s="109"/>
      <c r="AW54" s="109"/>
      <c r="AX54" s="109"/>
      <c r="AY54" s="109"/>
      <c r="AZ54" s="109"/>
      <c r="BA54" s="109"/>
      <c r="BB54" s="109"/>
      <c r="BC54" s="109"/>
      <c r="BD54" s="109"/>
      <c r="BE54" s="109"/>
      <c r="BF54" s="109"/>
      <c r="BG54" s="109"/>
      <c r="BH54" s="109"/>
      <c r="BI54" s="109"/>
      <c r="BJ54" s="109"/>
      <c r="BK54" s="110"/>
      <c r="BL54" s="108">
        <f>データ!$D$10</f>
        <v>42370</v>
      </c>
      <c r="BM54" s="109"/>
      <c r="BN54" s="109"/>
      <c r="BO54" s="109"/>
      <c r="BP54" s="109"/>
      <c r="BQ54" s="109"/>
      <c r="BR54" s="109"/>
      <c r="BS54" s="109"/>
      <c r="BT54" s="109"/>
      <c r="BU54" s="109"/>
      <c r="BV54" s="109"/>
      <c r="BW54" s="109"/>
      <c r="BX54" s="109"/>
      <c r="BY54" s="109"/>
      <c r="BZ54" s="109"/>
      <c r="CA54" s="109"/>
      <c r="CB54" s="109"/>
      <c r="CC54" s="109"/>
      <c r="CD54" s="109"/>
      <c r="CE54" s="110"/>
      <c r="CF54" s="108">
        <f>データ!$E$10</f>
        <v>42736</v>
      </c>
      <c r="CG54" s="109"/>
      <c r="CH54" s="109"/>
      <c r="CI54" s="109"/>
      <c r="CJ54" s="109"/>
      <c r="CK54" s="109"/>
      <c r="CL54" s="109"/>
      <c r="CM54" s="109"/>
      <c r="CN54" s="109"/>
      <c r="CO54" s="109"/>
      <c r="CP54" s="109"/>
      <c r="CQ54" s="109"/>
      <c r="CR54" s="109"/>
      <c r="CS54" s="109"/>
      <c r="CT54" s="109"/>
      <c r="CU54" s="109"/>
      <c r="CV54" s="109"/>
      <c r="CW54" s="109"/>
      <c r="CX54" s="109"/>
      <c r="CY54" s="110"/>
      <c r="CZ54" s="108">
        <f>データ!$F$10</f>
        <v>43101</v>
      </c>
      <c r="DA54" s="109"/>
      <c r="DB54" s="109"/>
      <c r="DC54" s="109"/>
      <c r="DD54" s="109"/>
      <c r="DE54" s="109"/>
      <c r="DF54" s="109"/>
      <c r="DG54" s="109"/>
      <c r="DH54" s="109"/>
      <c r="DI54" s="109"/>
      <c r="DJ54" s="109"/>
      <c r="DK54" s="109"/>
      <c r="DL54" s="109"/>
      <c r="DM54" s="109"/>
      <c r="DN54" s="109"/>
      <c r="DO54" s="109"/>
      <c r="DP54" s="109"/>
      <c r="DQ54" s="109"/>
      <c r="DR54" s="109"/>
      <c r="DS54" s="110"/>
      <c r="DT54" s="30"/>
      <c r="DU54" s="32"/>
      <c r="DV54" s="2"/>
      <c r="DW54" s="2"/>
      <c r="DX54" s="2"/>
      <c r="DY54" s="2"/>
      <c r="DZ54" s="2"/>
      <c r="EA54" s="2"/>
      <c r="EB54" s="2"/>
      <c r="EC54" s="2"/>
      <c r="ED54" s="28"/>
      <c r="EE54" s="29"/>
      <c r="EF54" s="111"/>
      <c r="EG54" s="111"/>
      <c r="EH54" s="111"/>
      <c r="EI54" s="111"/>
      <c r="EJ54" s="111"/>
      <c r="EK54" s="111"/>
      <c r="EL54" s="111"/>
      <c r="EM54" s="111"/>
      <c r="EN54" s="111"/>
      <c r="EO54" s="111"/>
      <c r="EP54" s="111"/>
      <c r="EQ54" s="112"/>
      <c r="ER54" s="108">
        <f>データ!$B$10</f>
        <v>41640</v>
      </c>
      <c r="ES54" s="109"/>
      <c r="ET54" s="109"/>
      <c r="EU54" s="109"/>
      <c r="EV54" s="109"/>
      <c r="EW54" s="109"/>
      <c r="EX54" s="109"/>
      <c r="EY54" s="109"/>
      <c r="EZ54" s="109"/>
      <c r="FA54" s="109"/>
      <c r="FB54" s="109"/>
      <c r="FC54" s="109"/>
      <c r="FD54" s="109"/>
      <c r="FE54" s="109"/>
      <c r="FF54" s="109"/>
      <c r="FG54" s="109"/>
      <c r="FH54" s="109"/>
      <c r="FI54" s="109"/>
      <c r="FJ54" s="109"/>
      <c r="FK54" s="110"/>
      <c r="FL54" s="108">
        <f>データ!$C$10</f>
        <v>42005</v>
      </c>
      <c r="FM54" s="109"/>
      <c r="FN54" s="109"/>
      <c r="FO54" s="109"/>
      <c r="FP54" s="109"/>
      <c r="FQ54" s="109"/>
      <c r="FR54" s="109"/>
      <c r="FS54" s="109"/>
      <c r="FT54" s="109"/>
      <c r="FU54" s="109"/>
      <c r="FV54" s="109"/>
      <c r="FW54" s="109"/>
      <c r="FX54" s="109"/>
      <c r="FY54" s="109"/>
      <c r="FZ54" s="109"/>
      <c r="GA54" s="109"/>
      <c r="GB54" s="109"/>
      <c r="GC54" s="109"/>
      <c r="GD54" s="109"/>
      <c r="GE54" s="110"/>
      <c r="GF54" s="108">
        <f>データ!$D$10</f>
        <v>42370</v>
      </c>
      <c r="GG54" s="109"/>
      <c r="GH54" s="109"/>
      <c r="GI54" s="109"/>
      <c r="GJ54" s="109"/>
      <c r="GK54" s="109"/>
      <c r="GL54" s="109"/>
      <c r="GM54" s="109"/>
      <c r="GN54" s="109"/>
      <c r="GO54" s="109"/>
      <c r="GP54" s="109"/>
      <c r="GQ54" s="109"/>
      <c r="GR54" s="109"/>
      <c r="GS54" s="109"/>
      <c r="GT54" s="109"/>
      <c r="GU54" s="109"/>
      <c r="GV54" s="109"/>
      <c r="GW54" s="109"/>
      <c r="GX54" s="109"/>
      <c r="GY54" s="110"/>
      <c r="GZ54" s="108">
        <f>データ!$E$10</f>
        <v>42736</v>
      </c>
      <c r="HA54" s="109"/>
      <c r="HB54" s="109"/>
      <c r="HC54" s="109"/>
      <c r="HD54" s="109"/>
      <c r="HE54" s="109"/>
      <c r="HF54" s="109"/>
      <c r="HG54" s="109"/>
      <c r="HH54" s="109"/>
      <c r="HI54" s="109"/>
      <c r="HJ54" s="109"/>
      <c r="HK54" s="109"/>
      <c r="HL54" s="109"/>
      <c r="HM54" s="109"/>
      <c r="HN54" s="109"/>
      <c r="HO54" s="109"/>
      <c r="HP54" s="109"/>
      <c r="HQ54" s="109"/>
      <c r="HR54" s="109"/>
      <c r="HS54" s="110"/>
      <c r="HT54" s="108">
        <f>データ!$F$10</f>
        <v>43101</v>
      </c>
      <c r="HU54" s="109"/>
      <c r="HV54" s="109"/>
      <c r="HW54" s="109"/>
      <c r="HX54" s="109"/>
      <c r="HY54" s="109"/>
      <c r="HZ54" s="109"/>
      <c r="IA54" s="109"/>
      <c r="IB54" s="109"/>
      <c r="IC54" s="109"/>
      <c r="ID54" s="109"/>
      <c r="IE54" s="109"/>
      <c r="IF54" s="109"/>
      <c r="IG54" s="109"/>
      <c r="IH54" s="109"/>
      <c r="II54" s="109"/>
      <c r="IJ54" s="109"/>
      <c r="IK54" s="109"/>
      <c r="IL54" s="109"/>
      <c r="IM54" s="110"/>
      <c r="IN54" s="30"/>
      <c r="IO54" s="32"/>
      <c r="IP54" s="2"/>
      <c r="IQ54" s="2"/>
      <c r="IR54" s="2"/>
      <c r="IS54" s="2"/>
      <c r="IT54" s="2"/>
      <c r="IU54" s="2"/>
      <c r="IV54" s="2"/>
      <c r="IW54" s="2"/>
      <c r="IX54" s="28"/>
      <c r="IY54" s="29"/>
      <c r="IZ54" s="111"/>
      <c r="JA54" s="111"/>
      <c r="JB54" s="111"/>
      <c r="JC54" s="111"/>
      <c r="JD54" s="111"/>
      <c r="JE54" s="111"/>
      <c r="JF54" s="111"/>
      <c r="JG54" s="111"/>
      <c r="JH54" s="111"/>
      <c r="JI54" s="111"/>
      <c r="JJ54" s="111"/>
      <c r="JK54" s="112"/>
      <c r="JL54" s="108">
        <f>データ!$B$10</f>
        <v>41640</v>
      </c>
      <c r="JM54" s="109"/>
      <c r="JN54" s="109"/>
      <c r="JO54" s="109"/>
      <c r="JP54" s="109"/>
      <c r="JQ54" s="109"/>
      <c r="JR54" s="109"/>
      <c r="JS54" s="109"/>
      <c r="JT54" s="109"/>
      <c r="JU54" s="109"/>
      <c r="JV54" s="109"/>
      <c r="JW54" s="109"/>
      <c r="JX54" s="109"/>
      <c r="JY54" s="109"/>
      <c r="JZ54" s="109"/>
      <c r="KA54" s="109"/>
      <c r="KB54" s="109"/>
      <c r="KC54" s="109"/>
      <c r="KD54" s="109"/>
      <c r="KE54" s="110"/>
      <c r="KF54" s="108">
        <f>データ!$C$10</f>
        <v>42005</v>
      </c>
      <c r="KG54" s="109"/>
      <c r="KH54" s="109"/>
      <c r="KI54" s="109"/>
      <c r="KJ54" s="109"/>
      <c r="KK54" s="109"/>
      <c r="KL54" s="109"/>
      <c r="KM54" s="109"/>
      <c r="KN54" s="109"/>
      <c r="KO54" s="109"/>
      <c r="KP54" s="109"/>
      <c r="KQ54" s="109"/>
      <c r="KR54" s="109"/>
      <c r="KS54" s="109"/>
      <c r="KT54" s="109"/>
      <c r="KU54" s="109"/>
      <c r="KV54" s="109"/>
      <c r="KW54" s="109"/>
      <c r="KX54" s="109"/>
      <c r="KY54" s="110"/>
      <c r="KZ54" s="108">
        <f>データ!$D$10</f>
        <v>42370</v>
      </c>
      <c r="LA54" s="109"/>
      <c r="LB54" s="109"/>
      <c r="LC54" s="109"/>
      <c r="LD54" s="109"/>
      <c r="LE54" s="109"/>
      <c r="LF54" s="109"/>
      <c r="LG54" s="109"/>
      <c r="LH54" s="109"/>
      <c r="LI54" s="109"/>
      <c r="LJ54" s="109"/>
      <c r="LK54" s="109"/>
      <c r="LL54" s="109"/>
      <c r="LM54" s="109"/>
      <c r="LN54" s="109"/>
      <c r="LO54" s="109"/>
      <c r="LP54" s="109"/>
      <c r="LQ54" s="109"/>
      <c r="LR54" s="109"/>
      <c r="LS54" s="110"/>
      <c r="LT54" s="108">
        <f>データ!$E$10</f>
        <v>42736</v>
      </c>
      <c r="LU54" s="109"/>
      <c r="LV54" s="109"/>
      <c r="LW54" s="109"/>
      <c r="LX54" s="109"/>
      <c r="LY54" s="109"/>
      <c r="LZ54" s="109"/>
      <c r="MA54" s="109"/>
      <c r="MB54" s="109"/>
      <c r="MC54" s="109"/>
      <c r="MD54" s="109"/>
      <c r="ME54" s="109"/>
      <c r="MF54" s="109"/>
      <c r="MG54" s="109"/>
      <c r="MH54" s="109"/>
      <c r="MI54" s="109"/>
      <c r="MJ54" s="109"/>
      <c r="MK54" s="109"/>
      <c r="ML54" s="109"/>
      <c r="MM54" s="110"/>
      <c r="MN54" s="108">
        <f>データ!$F$10</f>
        <v>43101</v>
      </c>
      <c r="MO54" s="109"/>
      <c r="MP54" s="109"/>
      <c r="MQ54" s="109"/>
      <c r="MR54" s="109"/>
      <c r="MS54" s="109"/>
      <c r="MT54" s="109"/>
      <c r="MU54" s="109"/>
      <c r="MV54" s="109"/>
      <c r="MW54" s="109"/>
      <c r="MX54" s="109"/>
      <c r="MY54" s="109"/>
      <c r="MZ54" s="109"/>
      <c r="NA54" s="109"/>
      <c r="NB54" s="109"/>
      <c r="NC54" s="109"/>
      <c r="ND54" s="109"/>
      <c r="NE54" s="109"/>
      <c r="NF54" s="109"/>
      <c r="NG54" s="110"/>
      <c r="NH54" s="30"/>
      <c r="NI54" s="32"/>
      <c r="NJ54" s="2"/>
      <c r="NK54" s="2"/>
      <c r="NL54" s="2"/>
      <c r="NM54" s="2"/>
      <c r="NN54" s="2"/>
      <c r="NO54" s="2"/>
      <c r="NP54" s="2"/>
      <c r="NQ54" s="2"/>
      <c r="NR54" s="28"/>
      <c r="NS54" s="29"/>
      <c r="NT54" s="111"/>
      <c r="NU54" s="111"/>
      <c r="NV54" s="111"/>
      <c r="NW54" s="111"/>
      <c r="NX54" s="111"/>
      <c r="NY54" s="111"/>
      <c r="NZ54" s="111"/>
      <c r="OA54" s="111"/>
      <c r="OB54" s="111"/>
      <c r="OC54" s="111"/>
      <c r="OD54" s="111"/>
      <c r="OE54" s="112"/>
      <c r="OF54" s="108">
        <f>データ!$B$10</f>
        <v>41640</v>
      </c>
      <c r="OG54" s="109"/>
      <c r="OH54" s="109"/>
      <c r="OI54" s="109"/>
      <c r="OJ54" s="109"/>
      <c r="OK54" s="109"/>
      <c r="OL54" s="109"/>
      <c r="OM54" s="109"/>
      <c r="ON54" s="109"/>
      <c r="OO54" s="109"/>
      <c r="OP54" s="109"/>
      <c r="OQ54" s="109"/>
      <c r="OR54" s="109"/>
      <c r="OS54" s="109"/>
      <c r="OT54" s="109"/>
      <c r="OU54" s="109"/>
      <c r="OV54" s="109"/>
      <c r="OW54" s="109"/>
      <c r="OX54" s="109"/>
      <c r="OY54" s="110"/>
      <c r="OZ54" s="108">
        <f>データ!$C$10</f>
        <v>42005</v>
      </c>
      <c r="PA54" s="109"/>
      <c r="PB54" s="109"/>
      <c r="PC54" s="109"/>
      <c r="PD54" s="109"/>
      <c r="PE54" s="109"/>
      <c r="PF54" s="109"/>
      <c r="PG54" s="109"/>
      <c r="PH54" s="109"/>
      <c r="PI54" s="109"/>
      <c r="PJ54" s="109"/>
      <c r="PK54" s="109"/>
      <c r="PL54" s="109"/>
      <c r="PM54" s="109"/>
      <c r="PN54" s="109"/>
      <c r="PO54" s="109"/>
      <c r="PP54" s="109"/>
      <c r="PQ54" s="109"/>
      <c r="PR54" s="109"/>
      <c r="PS54" s="110"/>
      <c r="PT54" s="108">
        <f>データ!$D$10</f>
        <v>42370</v>
      </c>
      <c r="PU54" s="109"/>
      <c r="PV54" s="109"/>
      <c r="PW54" s="109"/>
      <c r="PX54" s="109"/>
      <c r="PY54" s="109"/>
      <c r="PZ54" s="109"/>
      <c r="QA54" s="109"/>
      <c r="QB54" s="109"/>
      <c r="QC54" s="109"/>
      <c r="QD54" s="109"/>
      <c r="QE54" s="109"/>
      <c r="QF54" s="109"/>
      <c r="QG54" s="109"/>
      <c r="QH54" s="109"/>
      <c r="QI54" s="109"/>
      <c r="QJ54" s="109"/>
      <c r="QK54" s="109"/>
      <c r="QL54" s="109"/>
      <c r="QM54" s="110"/>
      <c r="QN54" s="108">
        <f>データ!$E$10</f>
        <v>42736</v>
      </c>
      <c r="QO54" s="109"/>
      <c r="QP54" s="109"/>
      <c r="QQ54" s="109"/>
      <c r="QR54" s="109"/>
      <c r="QS54" s="109"/>
      <c r="QT54" s="109"/>
      <c r="QU54" s="109"/>
      <c r="QV54" s="109"/>
      <c r="QW54" s="109"/>
      <c r="QX54" s="109"/>
      <c r="QY54" s="109"/>
      <c r="QZ54" s="109"/>
      <c r="RA54" s="109"/>
      <c r="RB54" s="109"/>
      <c r="RC54" s="109"/>
      <c r="RD54" s="109"/>
      <c r="RE54" s="109"/>
      <c r="RF54" s="109"/>
      <c r="RG54" s="110"/>
      <c r="RH54" s="108">
        <f>データ!$F$10</f>
        <v>43101</v>
      </c>
      <c r="RI54" s="109"/>
      <c r="RJ54" s="109"/>
      <c r="RK54" s="109"/>
      <c r="RL54" s="109"/>
      <c r="RM54" s="109"/>
      <c r="RN54" s="109"/>
      <c r="RO54" s="109"/>
      <c r="RP54" s="109"/>
      <c r="RQ54" s="109"/>
      <c r="RR54" s="109"/>
      <c r="RS54" s="109"/>
      <c r="RT54" s="109"/>
      <c r="RU54" s="109"/>
      <c r="RV54" s="109"/>
      <c r="RW54" s="109"/>
      <c r="RX54" s="109"/>
      <c r="RY54" s="109"/>
      <c r="RZ54" s="109"/>
      <c r="SA54" s="110"/>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117.65</v>
      </c>
      <c r="Y55" s="106"/>
      <c r="Z55" s="106"/>
      <c r="AA55" s="106"/>
      <c r="AB55" s="106"/>
      <c r="AC55" s="106"/>
      <c r="AD55" s="106"/>
      <c r="AE55" s="106"/>
      <c r="AF55" s="106"/>
      <c r="AG55" s="106"/>
      <c r="AH55" s="106"/>
      <c r="AI55" s="106"/>
      <c r="AJ55" s="106"/>
      <c r="AK55" s="106"/>
      <c r="AL55" s="106"/>
      <c r="AM55" s="106"/>
      <c r="AN55" s="106"/>
      <c r="AO55" s="106"/>
      <c r="AP55" s="106"/>
      <c r="AQ55" s="107"/>
      <c r="AR55" s="105">
        <f>データ!BM6</f>
        <v>119.65</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115.19</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124.57</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104.7</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27.48</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28.28</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28.06</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25.94</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30.87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38.36</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40</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42.01</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42.21</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45.18</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95.27</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95.27</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95.27</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95.27</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95.27</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105</v>
      </c>
      <c r="SN68" s="85"/>
      <c r="SO68" s="85"/>
      <c r="SP68" s="85"/>
      <c r="SQ68" s="85"/>
      <c r="SR68" s="85"/>
      <c r="SS68" s="85"/>
      <c r="ST68" s="85"/>
      <c r="SU68" s="85"/>
      <c r="SV68" s="85"/>
      <c r="SW68" s="85"/>
      <c r="SX68" s="85"/>
      <c r="SY68" s="85"/>
      <c r="SZ68" s="85"/>
      <c r="TA68" s="86"/>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x14ac:dyDescent="0.15">
      <c r="A79" s="2"/>
      <c r="B79" s="26"/>
      <c r="C79" s="2"/>
      <c r="D79" s="2"/>
      <c r="E79" s="2"/>
      <c r="F79" s="2"/>
      <c r="G79" s="2"/>
      <c r="H79" s="2"/>
      <c r="I79" s="2"/>
      <c r="J79" s="28"/>
      <c r="K79" s="29"/>
      <c r="L79" s="76"/>
      <c r="M79" s="76"/>
      <c r="N79" s="76"/>
      <c r="O79" s="76"/>
      <c r="P79" s="76"/>
      <c r="Q79" s="76"/>
      <c r="R79" s="76"/>
      <c r="S79" s="76"/>
      <c r="T79" s="76"/>
      <c r="U79" s="76"/>
      <c r="V79" s="76"/>
      <c r="W79" s="76"/>
      <c r="X79" s="77"/>
      <c r="Y79" s="73">
        <f>データ!$B$10</f>
        <v>41640</v>
      </c>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5"/>
      <c r="AZ79" s="73">
        <f>データ!$C$10</f>
        <v>42005</v>
      </c>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5"/>
      <c r="CA79" s="73">
        <f>データ!$D$10</f>
        <v>42370</v>
      </c>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5"/>
      <c r="DB79" s="73">
        <f>データ!$E$10</f>
        <v>42736</v>
      </c>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5"/>
      <c r="EC79" s="73">
        <f>データ!$F$10</f>
        <v>43101</v>
      </c>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5"/>
      <c r="FD79" s="29"/>
      <c r="FE79" s="32"/>
      <c r="FF79" s="2"/>
      <c r="FG79" s="2"/>
      <c r="FH79" s="2"/>
      <c r="FI79" s="2"/>
      <c r="FJ79" s="2"/>
      <c r="FK79" s="2"/>
      <c r="FL79" s="2"/>
      <c r="FM79" s="2"/>
      <c r="FN79" s="2"/>
      <c r="FO79" s="2"/>
      <c r="FP79" s="2"/>
      <c r="FQ79" s="2"/>
      <c r="FR79" s="2"/>
      <c r="FS79" s="2"/>
      <c r="FT79" s="2"/>
      <c r="FU79" s="2"/>
      <c r="FV79" s="28"/>
      <c r="FW79" s="29"/>
      <c r="FX79" s="76"/>
      <c r="FY79" s="76"/>
      <c r="FZ79" s="76"/>
      <c r="GA79" s="76"/>
      <c r="GB79" s="76"/>
      <c r="GC79" s="76"/>
      <c r="GD79" s="76"/>
      <c r="GE79" s="76"/>
      <c r="GF79" s="76"/>
      <c r="GG79" s="76"/>
      <c r="GH79" s="76"/>
      <c r="GI79" s="76"/>
      <c r="GJ79" s="77"/>
      <c r="GK79" s="73">
        <f>データ!$B$10</f>
        <v>41640</v>
      </c>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5"/>
      <c r="HL79" s="73">
        <f>データ!$C$10</f>
        <v>42005</v>
      </c>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5"/>
      <c r="IM79" s="73">
        <f>データ!$D$10</f>
        <v>42370</v>
      </c>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5"/>
      <c r="JN79" s="73">
        <f>データ!$E$10</f>
        <v>42736</v>
      </c>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5"/>
      <c r="KO79" s="73">
        <f>データ!$F$10</f>
        <v>43101</v>
      </c>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5"/>
      <c r="LP79" s="29"/>
      <c r="LQ79" s="32"/>
      <c r="LR79" s="2"/>
      <c r="LS79" s="2"/>
      <c r="LT79" s="2"/>
      <c r="LU79" s="2"/>
      <c r="LV79" s="2"/>
      <c r="LW79" s="2"/>
      <c r="LX79" s="2"/>
      <c r="LY79" s="2"/>
      <c r="LZ79" s="2"/>
      <c r="MA79" s="2"/>
      <c r="MB79" s="2"/>
      <c r="MC79" s="2"/>
      <c r="MD79" s="2"/>
      <c r="ME79" s="2"/>
      <c r="MF79" s="2"/>
      <c r="MG79" s="2"/>
      <c r="MH79" s="28"/>
      <c r="MI79" s="29"/>
      <c r="MJ79" s="76"/>
      <c r="MK79" s="76"/>
      <c r="ML79" s="76"/>
      <c r="MM79" s="76"/>
      <c r="MN79" s="76"/>
      <c r="MO79" s="76"/>
      <c r="MP79" s="76"/>
      <c r="MQ79" s="76"/>
      <c r="MR79" s="76"/>
      <c r="MS79" s="76"/>
      <c r="MT79" s="76"/>
      <c r="MU79" s="76"/>
      <c r="MV79" s="77"/>
      <c r="MW79" s="73">
        <f>データ!$B$10</f>
        <v>41640</v>
      </c>
      <c r="MX79" s="74"/>
      <c r="MY79" s="74"/>
      <c r="MZ79" s="74"/>
      <c r="NA79" s="74"/>
      <c r="NB79" s="74"/>
      <c r="NC79" s="74"/>
      <c r="ND79" s="74"/>
      <c r="NE79" s="74"/>
      <c r="NF79" s="74"/>
      <c r="NG79" s="74"/>
      <c r="NH79" s="74"/>
      <c r="NI79" s="74"/>
      <c r="NJ79" s="74"/>
      <c r="NK79" s="74"/>
      <c r="NL79" s="74"/>
      <c r="NM79" s="74"/>
      <c r="NN79" s="74"/>
      <c r="NO79" s="74"/>
      <c r="NP79" s="74"/>
      <c r="NQ79" s="74"/>
      <c r="NR79" s="74"/>
      <c r="NS79" s="74"/>
      <c r="NT79" s="74"/>
      <c r="NU79" s="74"/>
      <c r="NV79" s="74"/>
      <c r="NW79" s="75"/>
      <c r="NX79" s="73">
        <f>データ!$C$10</f>
        <v>42005</v>
      </c>
      <c r="NY79" s="74"/>
      <c r="NZ79" s="74"/>
      <c r="OA79" s="74"/>
      <c r="OB79" s="74"/>
      <c r="OC79" s="74"/>
      <c r="OD79" s="74"/>
      <c r="OE79" s="74"/>
      <c r="OF79" s="74"/>
      <c r="OG79" s="74"/>
      <c r="OH79" s="74"/>
      <c r="OI79" s="74"/>
      <c r="OJ79" s="74"/>
      <c r="OK79" s="74"/>
      <c r="OL79" s="74"/>
      <c r="OM79" s="74"/>
      <c r="ON79" s="74"/>
      <c r="OO79" s="74"/>
      <c r="OP79" s="74"/>
      <c r="OQ79" s="74"/>
      <c r="OR79" s="74"/>
      <c r="OS79" s="74"/>
      <c r="OT79" s="74"/>
      <c r="OU79" s="74"/>
      <c r="OV79" s="74"/>
      <c r="OW79" s="74"/>
      <c r="OX79" s="75"/>
      <c r="OY79" s="73">
        <f>データ!$D$10</f>
        <v>42370</v>
      </c>
      <c r="OZ79" s="74"/>
      <c r="PA79" s="74"/>
      <c r="PB79" s="74"/>
      <c r="PC79" s="74"/>
      <c r="PD79" s="74"/>
      <c r="PE79" s="74"/>
      <c r="PF79" s="74"/>
      <c r="PG79" s="74"/>
      <c r="PH79" s="74"/>
      <c r="PI79" s="74"/>
      <c r="PJ79" s="74"/>
      <c r="PK79" s="74"/>
      <c r="PL79" s="74"/>
      <c r="PM79" s="74"/>
      <c r="PN79" s="74"/>
      <c r="PO79" s="74"/>
      <c r="PP79" s="74"/>
      <c r="PQ79" s="74"/>
      <c r="PR79" s="74"/>
      <c r="PS79" s="74"/>
      <c r="PT79" s="74"/>
      <c r="PU79" s="74"/>
      <c r="PV79" s="74"/>
      <c r="PW79" s="74"/>
      <c r="PX79" s="74"/>
      <c r="PY79" s="75"/>
      <c r="PZ79" s="73">
        <f>データ!$E$10</f>
        <v>42736</v>
      </c>
      <c r="QA79" s="74"/>
      <c r="QB79" s="74"/>
      <c r="QC79" s="74"/>
      <c r="QD79" s="74"/>
      <c r="QE79" s="74"/>
      <c r="QF79" s="74"/>
      <c r="QG79" s="74"/>
      <c r="QH79" s="74"/>
      <c r="QI79" s="74"/>
      <c r="QJ79" s="74"/>
      <c r="QK79" s="74"/>
      <c r="QL79" s="74"/>
      <c r="QM79" s="74"/>
      <c r="QN79" s="74"/>
      <c r="QO79" s="74"/>
      <c r="QP79" s="74"/>
      <c r="QQ79" s="74"/>
      <c r="QR79" s="74"/>
      <c r="QS79" s="74"/>
      <c r="QT79" s="74"/>
      <c r="QU79" s="74"/>
      <c r="QV79" s="74"/>
      <c r="QW79" s="74"/>
      <c r="QX79" s="74"/>
      <c r="QY79" s="74"/>
      <c r="QZ79" s="75"/>
      <c r="RA79" s="73">
        <f>データ!$F$10</f>
        <v>43101</v>
      </c>
      <c r="RB79" s="74"/>
      <c r="RC79" s="74"/>
      <c r="RD79" s="74"/>
      <c r="RE79" s="74"/>
      <c r="RF79" s="74"/>
      <c r="RG79" s="74"/>
      <c r="RH79" s="74"/>
      <c r="RI79" s="74"/>
      <c r="RJ79" s="74"/>
      <c r="RK79" s="74"/>
      <c r="RL79" s="74"/>
      <c r="RM79" s="74"/>
      <c r="RN79" s="74"/>
      <c r="RO79" s="74"/>
      <c r="RP79" s="74"/>
      <c r="RQ79" s="74"/>
      <c r="RR79" s="74"/>
      <c r="RS79" s="74"/>
      <c r="RT79" s="74"/>
      <c r="RU79" s="74"/>
      <c r="RV79" s="74"/>
      <c r="RW79" s="74"/>
      <c r="RX79" s="74"/>
      <c r="RY79" s="74"/>
      <c r="RZ79" s="74"/>
      <c r="SA79" s="75"/>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x14ac:dyDescent="0.15">
      <c r="A80" s="2"/>
      <c r="B80" s="26"/>
      <c r="C80" s="2"/>
      <c r="D80" s="2"/>
      <c r="E80" s="2"/>
      <c r="F80" s="2"/>
      <c r="G80" s="2"/>
      <c r="H80" s="2"/>
      <c r="I80" s="2"/>
      <c r="J80" s="28"/>
      <c r="K80" s="29"/>
      <c r="L80" s="71" t="s">
        <v>23</v>
      </c>
      <c r="M80" s="71"/>
      <c r="N80" s="71"/>
      <c r="O80" s="71"/>
      <c r="P80" s="71"/>
      <c r="Q80" s="71"/>
      <c r="R80" s="71"/>
      <c r="S80" s="71"/>
      <c r="T80" s="71"/>
      <c r="U80" s="71"/>
      <c r="V80" s="71"/>
      <c r="W80" s="71"/>
      <c r="X80" s="71"/>
      <c r="Y80" s="72">
        <f>データ!DD6</f>
        <v>50.35</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50.15</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52.12</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54.07</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55.92</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1" t="s">
        <v>23</v>
      </c>
      <c r="FY80" s="71"/>
      <c r="FZ80" s="71"/>
      <c r="GA80" s="71"/>
      <c r="GB80" s="71"/>
      <c r="GC80" s="71"/>
      <c r="GD80" s="71"/>
      <c r="GE80" s="71"/>
      <c r="GF80" s="71"/>
      <c r="GG80" s="71"/>
      <c r="GH80" s="71"/>
      <c r="GI80" s="71"/>
      <c r="GJ80" s="71"/>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1" t="s">
        <v>23</v>
      </c>
      <c r="MK80" s="71"/>
      <c r="ML80" s="71"/>
      <c r="MM80" s="71"/>
      <c r="MN80" s="71"/>
      <c r="MO80" s="71"/>
      <c r="MP80" s="71"/>
      <c r="MQ80" s="71"/>
      <c r="MR80" s="71"/>
      <c r="MS80" s="71"/>
      <c r="MT80" s="71"/>
      <c r="MU80" s="71"/>
      <c r="MV80" s="71"/>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x14ac:dyDescent="0.15">
      <c r="A81" s="2"/>
      <c r="B81" s="26"/>
      <c r="C81" s="2"/>
      <c r="D81" s="2"/>
      <c r="E81" s="2"/>
      <c r="F81" s="2"/>
      <c r="G81" s="2"/>
      <c r="H81" s="2"/>
      <c r="I81" s="2"/>
      <c r="J81" s="28"/>
      <c r="K81" s="29"/>
      <c r="L81" s="71" t="s">
        <v>24</v>
      </c>
      <c r="M81" s="71"/>
      <c r="N81" s="71"/>
      <c r="O81" s="71"/>
      <c r="P81" s="71"/>
      <c r="Q81" s="71"/>
      <c r="R81" s="71"/>
      <c r="S81" s="71"/>
      <c r="T81" s="71"/>
      <c r="U81" s="71"/>
      <c r="V81" s="71"/>
      <c r="W81" s="71"/>
      <c r="X81" s="71"/>
      <c r="Y81" s="72">
        <f>データ!DI6</f>
        <v>48.15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49.38</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51.15</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52.15</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52.21</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1" t="s">
        <v>24</v>
      </c>
      <c r="FY81" s="71"/>
      <c r="FZ81" s="71"/>
      <c r="GA81" s="71"/>
      <c r="GB81" s="71"/>
      <c r="GC81" s="71"/>
      <c r="GD81" s="71"/>
      <c r="GE81" s="71"/>
      <c r="GF81" s="71"/>
      <c r="GG81" s="71"/>
      <c r="GH81" s="71"/>
      <c r="GI81" s="71"/>
      <c r="GJ81" s="71"/>
      <c r="GK81" s="72">
        <f>データ!DT6</f>
        <v>19.010000000000002</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14.92</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20.8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29.43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32.03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1" t="s">
        <v>24</v>
      </c>
      <c r="MK81" s="71"/>
      <c r="ML81" s="71"/>
      <c r="MM81" s="71"/>
      <c r="MN81" s="71"/>
      <c r="MO81" s="71"/>
      <c r="MP81" s="71"/>
      <c r="MQ81" s="71"/>
      <c r="MR81" s="71"/>
      <c r="MS81" s="71"/>
      <c r="MT81" s="71"/>
      <c r="MU81" s="71"/>
      <c r="MV81" s="71"/>
      <c r="MW81" s="72">
        <f>データ!EE6</f>
        <v>0.45</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2.36</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0.11</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0.11</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7" t="s">
        <v>29</v>
      </c>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t="s">
        <v>30</v>
      </c>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t="s">
        <v>31</v>
      </c>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t="s">
        <v>32</v>
      </c>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t="s">
        <v>33</v>
      </c>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t="s">
        <v>34</v>
      </c>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t="s">
        <v>35</v>
      </c>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t="s">
        <v>36</v>
      </c>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t="s">
        <v>29</v>
      </c>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t="s">
        <v>30</v>
      </c>
      <c r="IM89" s="67"/>
      <c r="IN89" s="67"/>
      <c r="IO89" s="67"/>
      <c r="IP89" s="67"/>
      <c r="IQ89" s="67"/>
      <c r="IR89" s="67"/>
      <c r="IS89" s="67"/>
      <c r="IT89" s="67"/>
      <c r="IU89" s="67"/>
      <c r="IV89" s="67"/>
      <c r="IW89" s="67"/>
      <c r="IX89" s="67"/>
      <c r="IY89" s="67"/>
      <c r="IZ89" s="67"/>
      <c r="JA89" s="67"/>
      <c r="JB89" s="67"/>
      <c r="JC89" s="67"/>
      <c r="JD89" s="67"/>
      <c r="JE89" s="67"/>
      <c r="JF89" s="67"/>
      <c r="JG89" s="67"/>
      <c r="JH89" s="67"/>
      <c r="JI89" s="67"/>
      <c r="JJ89" s="67"/>
      <c r="JK89" s="67"/>
      <c r="JL89" s="67"/>
      <c r="JM89" s="67" t="s">
        <v>31</v>
      </c>
      <c r="JN89" s="67"/>
      <c r="JO89" s="67"/>
      <c r="JP89" s="67"/>
      <c r="JQ89" s="67"/>
      <c r="JR89" s="67"/>
      <c r="JS89" s="67"/>
      <c r="JT89" s="67"/>
      <c r="JU89" s="67"/>
      <c r="JV89" s="67"/>
      <c r="JW89" s="67"/>
      <c r="JX89" s="67"/>
      <c r="JY89" s="67"/>
      <c r="JZ89" s="67"/>
      <c r="KA89" s="67"/>
      <c r="KB89" s="67"/>
      <c r="KC89" s="67"/>
      <c r="KD89" s="67"/>
      <c r="KE89" s="67"/>
      <c r="KF89" s="67"/>
      <c r="KG89" s="67"/>
      <c r="KH89" s="67"/>
      <c r="KI89" s="67"/>
      <c r="KJ89" s="67"/>
      <c r="KK89" s="67"/>
      <c r="KL89" s="67"/>
      <c r="KM89" s="6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5" t="str">
        <f>データ!AD6</f>
        <v>【118.92】</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t="str">
        <f>データ!AO6</f>
        <v>【26.31】</v>
      </c>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t="str">
        <f>データ!AZ6</f>
        <v>【450.05】</v>
      </c>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t="str">
        <f>データ!BK6</f>
        <v>【246.04】</v>
      </c>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t="str">
        <f>データ!BV6</f>
        <v>【114.16】</v>
      </c>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t="str">
        <f>データ!CG6</f>
        <v>【18.71】</v>
      </c>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t="str">
        <f>データ!CR6</f>
        <v>【55.52】</v>
      </c>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5" t="str">
        <f>データ!DC6</f>
        <v>【77.10】</v>
      </c>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5" t="str">
        <f>データ!DN6</f>
        <v>【58.53】</v>
      </c>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5" t="str">
        <f>データ!DY6</f>
        <v>【45.47】</v>
      </c>
      <c r="IM90" s="66"/>
      <c r="IN90" s="66"/>
      <c r="IO90" s="66"/>
      <c r="IP90" s="66"/>
      <c r="IQ90" s="66"/>
      <c r="IR90" s="66"/>
      <c r="IS90" s="66"/>
      <c r="IT90" s="66"/>
      <c r="IU90" s="66"/>
      <c r="IV90" s="66"/>
      <c r="IW90" s="66"/>
      <c r="IX90" s="66"/>
      <c r="IY90" s="66"/>
      <c r="IZ90" s="66"/>
      <c r="JA90" s="66"/>
      <c r="JB90" s="66"/>
      <c r="JC90" s="66"/>
      <c r="JD90" s="66"/>
      <c r="JE90" s="66"/>
      <c r="JF90" s="66"/>
      <c r="JG90" s="66"/>
      <c r="JH90" s="66"/>
      <c r="JI90" s="66"/>
      <c r="JJ90" s="66"/>
      <c r="JK90" s="66"/>
      <c r="JL90" s="66"/>
      <c r="JM90" s="65" t="str">
        <f>データ!EJ6</f>
        <v>【0.16】</v>
      </c>
      <c r="JN90" s="66"/>
      <c r="JO90" s="66"/>
      <c r="JP90" s="66"/>
      <c r="JQ90" s="66"/>
      <c r="JR90" s="66"/>
      <c r="JS90" s="66"/>
      <c r="JT90" s="66"/>
      <c r="JU90" s="66"/>
      <c r="JV90" s="66"/>
      <c r="JW90" s="66"/>
      <c r="JX90" s="66"/>
      <c r="JY90" s="66"/>
      <c r="JZ90" s="66"/>
      <c r="KA90" s="66"/>
      <c r="KB90" s="66"/>
      <c r="KC90" s="66"/>
      <c r="KD90" s="66"/>
      <c r="KE90" s="66"/>
      <c r="KF90" s="66"/>
      <c r="KG90" s="66"/>
      <c r="KH90" s="66"/>
      <c r="KI90" s="66"/>
      <c r="KJ90" s="66"/>
      <c r="KK90" s="66"/>
      <c r="KL90" s="66"/>
      <c r="KM90" s="6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u/MeTJe5opykuypyaWlSKAQ7CuzPDkpL3tgql5dpfA2bknzRaYIW33A7hdnRq/WcOzrRSUSbUjDGdr5N0C8JRA==" saltValue="4DD2nNoUreDFCb+EgeifN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48</v>
      </c>
      <c r="B4" s="47"/>
      <c r="C4" s="47"/>
      <c r="D4" s="47"/>
      <c r="E4" s="47"/>
      <c r="F4" s="47"/>
      <c r="G4" s="47"/>
      <c r="H4" s="155"/>
      <c r="I4" s="156"/>
      <c r="J4" s="156"/>
      <c r="K4" s="156"/>
      <c r="L4" s="156"/>
      <c r="M4" s="156"/>
      <c r="N4" s="156"/>
      <c r="O4" s="156"/>
      <c r="P4" s="156"/>
      <c r="Q4" s="156"/>
      <c r="R4" s="156"/>
      <c r="S4" s="156"/>
      <c r="T4" s="152" t="s">
        <v>49</v>
      </c>
      <c r="U4" s="152"/>
      <c r="V4" s="152"/>
      <c r="W4" s="152"/>
      <c r="X4" s="152"/>
      <c r="Y4" s="152"/>
      <c r="Z4" s="152"/>
      <c r="AA4" s="152"/>
      <c r="AB4" s="152"/>
      <c r="AC4" s="152"/>
      <c r="AD4" s="152"/>
      <c r="AE4" s="152" t="s">
        <v>50</v>
      </c>
      <c r="AF4" s="152"/>
      <c r="AG4" s="152"/>
      <c r="AH4" s="152"/>
      <c r="AI4" s="152"/>
      <c r="AJ4" s="152"/>
      <c r="AK4" s="152"/>
      <c r="AL4" s="152"/>
      <c r="AM4" s="152"/>
      <c r="AN4" s="152"/>
      <c r="AO4" s="152"/>
      <c r="AP4" s="152" t="s">
        <v>51</v>
      </c>
      <c r="AQ4" s="152"/>
      <c r="AR4" s="152"/>
      <c r="AS4" s="152"/>
      <c r="AT4" s="152"/>
      <c r="AU4" s="152"/>
      <c r="AV4" s="152"/>
      <c r="AW4" s="152"/>
      <c r="AX4" s="152"/>
      <c r="AY4" s="152"/>
      <c r="AZ4" s="152"/>
      <c r="BA4" s="152" t="s">
        <v>52</v>
      </c>
      <c r="BB4" s="152"/>
      <c r="BC4" s="152"/>
      <c r="BD4" s="152"/>
      <c r="BE4" s="152"/>
      <c r="BF4" s="152"/>
      <c r="BG4" s="152"/>
      <c r="BH4" s="152"/>
      <c r="BI4" s="152"/>
      <c r="BJ4" s="152"/>
      <c r="BK4" s="152"/>
      <c r="BL4" s="152" t="s">
        <v>53</v>
      </c>
      <c r="BM4" s="152"/>
      <c r="BN4" s="152"/>
      <c r="BO4" s="152"/>
      <c r="BP4" s="152"/>
      <c r="BQ4" s="152"/>
      <c r="BR4" s="152"/>
      <c r="BS4" s="152"/>
      <c r="BT4" s="152"/>
      <c r="BU4" s="152"/>
      <c r="BV4" s="152"/>
      <c r="BW4" s="152" t="s">
        <v>54</v>
      </c>
      <c r="BX4" s="152"/>
      <c r="BY4" s="152"/>
      <c r="BZ4" s="152"/>
      <c r="CA4" s="152"/>
      <c r="CB4" s="152"/>
      <c r="CC4" s="152"/>
      <c r="CD4" s="152"/>
      <c r="CE4" s="152"/>
      <c r="CF4" s="152"/>
      <c r="CG4" s="152"/>
      <c r="CH4" s="152" t="s">
        <v>55</v>
      </c>
      <c r="CI4" s="152"/>
      <c r="CJ4" s="152"/>
      <c r="CK4" s="152"/>
      <c r="CL4" s="152"/>
      <c r="CM4" s="152"/>
      <c r="CN4" s="152"/>
      <c r="CO4" s="152"/>
      <c r="CP4" s="152"/>
      <c r="CQ4" s="152"/>
      <c r="CR4" s="152"/>
      <c r="CS4" s="152" t="s">
        <v>56</v>
      </c>
      <c r="CT4" s="152"/>
      <c r="CU4" s="152"/>
      <c r="CV4" s="152"/>
      <c r="CW4" s="152"/>
      <c r="CX4" s="152"/>
      <c r="CY4" s="152"/>
      <c r="CZ4" s="152"/>
      <c r="DA4" s="152"/>
      <c r="DB4" s="152"/>
      <c r="DC4" s="152"/>
      <c r="DD4" s="152" t="s">
        <v>57</v>
      </c>
      <c r="DE4" s="152"/>
      <c r="DF4" s="152"/>
      <c r="DG4" s="152"/>
      <c r="DH4" s="152"/>
      <c r="DI4" s="152"/>
      <c r="DJ4" s="152"/>
      <c r="DK4" s="152"/>
      <c r="DL4" s="152"/>
      <c r="DM4" s="152"/>
      <c r="DN4" s="152"/>
      <c r="DO4" s="152" t="s">
        <v>58</v>
      </c>
      <c r="DP4" s="152"/>
      <c r="DQ4" s="152"/>
      <c r="DR4" s="152"/>
      <c r="DS4" s="152"/>
      <c r="DT4" s="152"/>
      <c r="DU4" s="152"/>
      <c r="DV4" s="152"/>
      <c r="DW4" s="152"/>
      <c r="DX4" s="152"/>
      <c r="DY4" s="152"/>
      <c r="DZ4" s="152" t="s">
        <v>59</v>
      </c>
      <c r="EA4" s="152"/>
      <c r="EB4" s="152"/>
      <c r="EC4" s="152"/>
      <c r="ED4" s="152"/>
      <c r="EE4" s="152"/>
      <c r="EF4" s="152"/>
      <c r="EG4" s="152"/>
      <c r="EH4" s="152"/>
      <c r="EI4" s="152"/>
      <c r="EJ4" s="152"/>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135.02000000000001</v>
      </c>
      <c r="U6" s="52">
        <f>U7</f>
        <v>137.49</v>
      </c>
      <c r="V6" s="52">
        <f>V7</f>
        <v>131.78</v>
      </c>
      <c r="W6" s="52">
        <f>W7</f>
        <v>142.5</v>
      </c>
      <c r="X6" s="52">
        <f t="shared" si="3"/>
        <v>119.79</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635.83000000000004</v>
      </c>
      <c r="AQ6" s="52">
        <f>AQ7</f>
        <v>720.48</v>
      </c>
      <c r="AR6" s="52">
        <f>AR7</f>
        <v>695.6</v>
      </c>
      <c r="AS6" s="52">
        <f>AS7</f>
        <v>740.55</v>
      </c>
      <c r="AT6" s="52">
        <f t="shared" si="3"/>
        <v>783.94</v>
      </c>
      <c r="AU6" s="52">
        <f t="shared" si="3"/>
        <v>654.62</v>
      </c>
      <c r="AV6" s="52">
        <f t="shared" si="3"/>
        <v>619</v>
      </c>
      <c r="AW6" s="52">
        <f t="shared" si="3"/>
        <v>688.41</v>
      </c>
      <c r="AX6" s="52">
        <f t="shared" si="3"/>
        <v>649.91999999999996</v>
      </c>
      <c r="AY6" s="52">
        <f t="shared" si="3"/>
        <v>680.22</v>
      </c>
      <c r="AZ6" s="50" t="str">
        <f>IF(AZ7="-","【-】","【"&amp;SUBSTITUTE(TEXT(AZ7,"#,##0.00"),"-","△")&amp;"】")</f>
        <v>【450.05】</v>
      </c>
      <c r="BA6" s="52">
        <f t="shared" si="3"/>
        <v>554.45000000000005</v>
      </c>
      <c r="BB6" s="52">
        <f>BB7</f>
        <v>515.05999999999995</v>
      </c>
      <c r="BC6" s="52">
        <f>BC7</f>
        <v>473.15</v>
      </c>
      <c r="BD6" s="52">
        <f>BD7</f>
        <v>440.8</v>
      </c>
      <c r="BE6" s="52">
        <f t="shared" si="3"/>
        <v>402.75</v>
      </c>
      <c r="BF6" s="52">
        <f t="shared" si="3"/>
        <v>587.77</v>
      </c>
      <c r="BG6" s="52">
        <f t="shared" si="3"/>
        <v>552.4</v>
      </c>
      <c r="BH6" s="52">
        <f t="shared" si="3"/>
        <v>505.25</v>
      </c>
      <c r="BI6" s="52">
        <f t="shared" si="3"/>
        <v>531.53</v>
      </c>
      <c r="BJ6" s="52">
        <f t="shared" si="3"/>
        <v>504.73</v>
      </c>
      <c r="BK6" s="50" t="str">
        <f>IF(BK7="-","【-】","【"&amp;SUBSTITUTE(TEXT(BK7,"#,##0.00"),"-","△")&amp;"】")</f>
        <v>【246.04】</v>
      </c>
      <c r="BL6" s="52">
        <f t="shared" si="3"/>
        <v>117.65</v>
      </c>
      <c r="BM6" s="52">
        <f>BM7</f>
        <v>119.65</v>
      </c>
      <c r="BN6" s="52">
        <f>BN7</f>
        <v>115.19</v>
      </c>
      <c r="BO6" s="52">
        <f>BO7</f>
        <v>124.57</v>
      </c>
      <c r="BP6" s="52">
        <f t="shared" si="3"/>
        <v>104.7</v>
      </c>
      <c r="BQ6" s="52">
        <f t="shared" si="3"/>
        <v>89.26</v>
      </c>
      <c r="BR6" s="52">
        <f t="shared" si="3"/>
        <v>90.99</v>
      </c>
      <c r="BS6" s="52">
        <f t="shared" si="3"/>
        <v>93.58</v>
      </c>
      <c r="BT6" s="52">
        <f t="shared" si="3"/>
        <v>93.31</v>
      </c>
      <c r="BU6" s="52">
        <f t="shared" si="3"/>
        <v>92.2</v>
      </c>
      <c r="BV6" s="50" t="str">
        <f>IF(BV7="-","【-】","【"&amp;SUBSTITUTE(TEXT(BV7,"#,##0.00"),"-","△")&amp;"】")</f>
        <v>【114.16】</v>
      </c>
      <c r="BW6" s="52">
        <f t="shared" si="3"/>
        <v>27.48</v>
      </c>
      <c r="BX6" s="52">
        <f>BX7</f>
        <v>28.28</v>
      </c>
      <c r="BY6" s="52">
        <f>BY7</f>
        <v>28.06</v>
      </c>
      <c r="BZ6" s="52">
        <f>BZ7</f>
        <v>25.94</v>
      </c>
      <c r="CA6" s="52">
        <f t="shared" si="3"/>
        <v>30.87</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38.36</v>
      </c>
      <c r="CI6" s="52">
        <f>CI7</f>
        <v>40</v>
      </c>
      <c r="CJ6" s="52">
        <f>CJ7</f>
        <v>42.01</v>
      </c>
      <c r="CK6" s="52">
        <f>CK7</f>
        <v>42.21</v>
      </c>
      <c r="CL6" s="52">
        <f t="shared" si="5"/>
        <v>45.18</v>
      </c>
      <c r="CM6" s="52">
        <f t="shared" si="5"/>
        <v>42.48</v>
      </c>
      <c r="CN6" s="52">
        <f t="shared" si="5"/>
        <v>42.43</v>
      </c>
      <c r="CO6" s="52">
        <f t="shared" si="5"/>
        <v>43.12</v>
      </c>
      <c r="CP6" s="52">
        <f t="shared" si="5"/>
        <v>43.85</v>
      </c>
      <c r="CQ6" s="52">
        <f t="shared" si="5"/>
        <v>44.05</v>
      </c>
      <c r="CR6" s="50" t="str">
        <f>IF(CR7="-","【-】","【"&amp;SUBSTITUTE(TEXT(CR7,"#,##0.00"),"-","△")&amp;"】")</f>
        <v>【55.52】</v>
      </c>
      <c r="CS6" s="52">
        <f t="shared" ref="CS6:DB6" si="6">CS7</f>
        <v>95.27</v>
      </c>
      <c r="CT6" s="52">
        <f>CT7</f>
        <v>95.27</v>
      </c>
      <c r="CU6" s="52">
        <f>CU7</f>
        <v>95.27</v>
      </c>
      <c r="CV6" s="52">
        <f>CV7</f>
        <v>95.27</v>
      </c>
      <c r="CW6" s="52">
        <f t="shared" si="6"/>
        <v>95.27</v>
      </c>
      <c r="CX6" s="52">
        <f t="shared" si="6"/>
        <v>61.29</v>
      </c>
      <c r="CY6" s="52">
        <f t="shared" si="6"/>
        <v>61.07</v>
      </c>
      <c r="CZ6" s="52">
        <f t="shared" si="6"/>
        <v>61.62</v>
      </c>
      <c r="DA6" s="52">
        <f t="shared" si="6"/>
        <v>61.64</v>
      </c>
      <c r="DB6" s="52">
        <f t="shared" si="6"/>
        <v>61.85</v>
      </c>
      <c r="DC6" s="50" t="str">
        <f>IF(DC7="-","【-】","【"&amp;SUBSTITUTE(TEXT(DC7,"#,##0.00"),"-","△")&amp;"】")</f>
        <v>【77.10】</v>
      </c>
      <c r="DD6" s="52">
        <f t="shared" ref="DD6:DM6" si="7">DD7</f>
        <v>50.35</v>
      </c>
      <c r="DE6" s="52">
        <f>DE7</f>
        <v>50.15</v>
      </c>
      <c r="DF6" s="52">
        <f>DF7</f>
        <v>52.12</v>
      </c>
      <c r="DG6" s="52">
        <f>DG7</f>
        <v>54.07</v>
      </c>
      <c r="DH6" s="52">
        <f t="shared" si="7"/>
        <v>55.92</v>
      </c>
      <c r="DI6" s="52">
        <f t="shared" si="7"/>
        <v>48.15</v>
      </c>
      <c r="DJ6" s="52">
        <f t="shared" si="7"/>
        <v>49.38</v>
      </c>
      <c r="DK6" s="52">
        <f t="shared" si="7"/>
        <v>51.15</v>
      </c>
      <c r="DL6" s="52">
        <f t="shared" si="7"/>
        <v>52.15</v>
      </c>
      <c r="DM6" s="52">
        <f t="shared" si="7"/>
        <v>52.21</v>
      </c>
      <c r="DN6" s="50" t="str">
        <f>IF(DN7="-","【-】","【"&amp;SUBSTITUTE(TEXT(DN7,"#,##0.00"),"-","△")&amp;"】")</f>
        <v>【58.53】</v>
      </c>
      <c r="DO6" s="52">
        <f t="shared" ref="DO6:DX6" si="8">DO7</f>
        <v>0</v>
      </c>
      <c r="DP6" s="52">
        <f>DP7</f>
        <v>0</v>
      </c>
      <c r="DQ6" s="52">
        <f>DQ7</f>
        <v>0</v>
      </c>
      <c r="DR6" s="52">
        <f>DR7</f>
        <v>0</v>
      </c>
      <c r="DS6" s="52">
        <f t="shared" si="8"/>
        <v>0</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29600</v>
      </c>
      <c r="L7" s="54" t="s">
        <v>95</v>
      </c>
      <c r="M7" s="55">
        <v>3</v>
      </c>
      <c r="N7" s="55">
        <v>13372</v>
      </c>
      <c r="O7" s="56" t="s">
        <v>96</v>
      </c>
      <c r="P7" s="56">
        <v>57.5</v>
      </c>
      <c r="Q7" s="55">
        <v>4</v>
      </c>
      <c r="R7" s="55">
        <v>28200</v>
      </c>
      <c r="S7" s="54" t="s">
        <v>97</v>
      </c>
      <c r="T7" s="57">
        <v>135.02000000000001</v>
      </c>
      <c r="U7" s="57">
        <v>137.49</v>
      </c>
      <c r="V7" s="57">
        <v>131.78</v>
      </c>
      <c r="W7" s="57">
        <v>142.5</v>
      </c>
      <c r="X7" s="57">
        <v>119.79</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635.83000000000004</v>
      </c>
      <c r="AQ7" s="57">
        <v>720.48</v>
      </c>
      <c r="AR7" s="57">
        <v>695.6</v>
      </c>
      <c r="AS7" s="57">
        <v>740.55</v>
      </c>
      <c r="AT7" s="57">
        <v>783.94</v>
      </c>
      <c r="AU7" s="57">
        <v>654.62</v>
      </c>
      <c r="AV7" s="57">
        <v>619</v>
      </c>
      <c r="AW7" s="57">
        <v>688.41</v>
      </c>
      <c r="AX7" s="57">
        <v>649.91999999999996</v>
      </c>
      <c r="AY7" s="57">
        <v>680.22</v>
      </c>
      <c r="AZ7" s="57">
        <v>450.05</v>
      </c>
      <c r="BA7" s="57">
        <v>554.45000000000005</v>
      </c>
      <c r="BB7" s="57">
        <v>515.05999999999995</v>
      </c>
      <c r="BC7" s="57">
        <v>473.15</v>
      </c>
      <c r="BD7" s="57">
        <v>440.8</v>
      </c>
      <c r="BE7" s="57">
        <v>402.75</v>
      </c>
      <c r="BF7" s="57">
        <v>587.77</v>
      </c>
      <c r="BG7" s="57">
        <v>552.4</v>
      </c>
      <c r="BH7" s="57">
        <v>505.25</v>
      </c>
      <c r="BI7" s="57">
        <v>531.53</v>
      </c>
      <c r="BJ7" s="57">
        <v>504.73</v>
      </c>
      <c r="BK7" s="57">
        <v>246.04</v>
      </c>
      <c r="BL7" s="57">
        <v>117.65</v>
      </c>
      <c r="BM7" s="57">
        <v>119.65</v>
      </c>
      <c r="BN7" s="57">
        <v>115.19</v>
      </c>
      <c r="BO7" s="57">
        <v>124.57</v>
      </c>
      <c r="BP7" s="57">
        <v>104.7</v>
      </c>
      <c r="BQ7" s="57">
        <v>89.26</v>
      </c>
      <c r="BR7" s="57">
        <v>90.99</v>
      </c>
      <c r="BS7" s="57">
        <v>93.58</v>
      </c>
      <c r="BT7" s="57">
        <v>93.31</v>
      </c>
      <c r="BU7" s="57">
        <v>92.2</v>
      </c>
      <c r="BV7" s="57">
        <v>114.16</v>
      </c>
      <c r="BW7" s="57">
        <v>27.48</v>
      </c>
      <c r="BX7" s="57">
        <v>28.28</v>
      </c>
      <c r="BY7" s="57">
        <v>28.06</v>
      </c>
      <c r="BZ7" s="57">
        <v>25.94</v>
      </c>
      <c r="CA7" s="57">
        <v>30.87</v>
      </c>
      <c r="CB7" s="57">
        <v>34.57</v>
      </c>
      <c r="CC7" s="57">
        <v>34.1</v>
      </c>
      <c r="CD7" s="57">
        <v>33.79</v>
      </c>
      <c r="CE7" s="57">
        <v>33.81</v>
      </c>
      <c r="CF7" s="57">
        <v>34.33</v>
      </c>
      <c r="CG7" s="57">
        <v>18.71</v>
      </c>
      <c r="CH7" s="57">
        <v>38.36</v>
      </c>
      <c r="CI7" s="57">
        <v>40</v>
      </c>
      <c r="CJ7" s="57">
        <v>42.01</v>
      </c>
      <c r="CK7" s="57">
        <v>42.21</v>
      </c>
      <c r="CL7" s="57">
        <v>45.18</v>
      </c>
      <c r="CM7" s="57">
        <v>42.48</v>
      </c>
      <c r="CN7" s="57">
        <v>42.43</v>
      </c>
      <c r="CO7" s="57">
        <v>43.12</v>
      </c>
      <c r="CP7" s="57">
        <v>43.85</v>
      </c>
      <c r="CQ7" s="57">
        <v>44.05</v>
      </c>
      <c r="CR7" s="57">
        <v>55.52</v>
      </c>
      <c r="CS7" s="57">
        <v>95.27</v>
      </c>
      <c r="CT7" s="57">
        <v>95.27</v>
      </c>
      <c r="CU7" s="57">
        <v>95.27</v>
      </c>
      <c r="CV7" s="57">
        <v>95.27</v>
      </c>
      <c r="CW7" s="57">
        <v>95.27</v>
      </c>
      <c r="CX7" s="57">
        <v>61.29</v>
      </c>
      <c r="CY7" s="57">
        <v>61.07</v>
      </c>
      <c r="CZ7" s="57">
        <v>61.62</v>
      </c>
      <c r="DA7" s="57">
        <v>61.64</v>
      </c>
      <c r="DB7" s="57">
        <v>61.85</v>
      </c>
      <c r="DC7" s="57">
        <v>77.099999999999994</v>
      </c>
      <c r="DD7" s="57">
        <v>50.35</v>
      </c>
      <c r="DE7" s="57">
        <v>50.15</v>
      </c>
      <c r="DF7" s="57">
        <v>52.12</v>
      </c>
      <c r="DG7" s="57">
        <v>54.07</v>
      </c>
      <c r="DH7" s="57">
        <v>55.92</v>
      </c>
      <c r="DI7" s="57">
        <v>48.15</v>
      </c>
      <c r="DJ7" s="57">
        <v>49.38</v>
      </c>
      <c r="DK7" s="57">
        <v>51.15</v>
      </c>
      <c r="DL7" s="57">
        <v>52.15</v>
      </c>
      <c r="DM7" s="57">
        <v>52.21</v>
      </c>
      <c r="DN7" s="57">
        <v>58.53</v>
      </c>
      <c r="DO7" s="57">
        <v>0</v>
      </c>
      <c r="DP7" s="57">
        <v>0</v>
      </c>
      <c r="DQ7" s="57">
        <v>0</v>
      </c>
      <c r="DR7" s="57">
        <v>0</v>
      </c>
      <c r="DS7" s="57">
        <v>0</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135.02000000000001</v>
      </c>
      <c r="V11" s="64">
        <f>IF(U6="-",NA(),U6)</f>
        <v>137.49</v>
      </c>
      <c r="W11" s="64">
        <f>IF(V6="-",NA(),V6)</f>
        <v>131.78</v>
      </c>
      <c r="X11" s="64">
        <f>IF(W6="-",NA(),W6)</f>
        <v>142.5</v>
      </c>
      <c r="Y11" s="64">
        <f>IF(X6="-",NA(),X6)</f>
        <v>119.79</v>
      </c>
      <c r="AE11" s="63" t="s">
        <v>23</v>
      </c>
      <c r="AF11" s="64">
        <f>IF(AE6="-",NA(),AE6)</f>
        <v>0</v>
      </c>
      <c r="AG11" s="64">
        <f>IF(AF6="-",NA(),AF6)</f>
        <v>0</v>
      </c>
      <c r="AH11" s="64">
        <f>IF(AG6="-",NA(),AG6)</f>
        <v>0</v>
      </c>
      <c r="AI11" s="64">
        <f>IF(AH6="-",NA(),AH6)</f>
        <v>0</v>
      </c>
      <c r="AJ11" s="64">
        <f>IF(AI6="-",NA(),AI6)</f>
        <v>0</v>
      </c>
      <c r="AP11" s="63" t="s">
        <v>23</v>
      </c>
      <c r="AQ11" s="64">
        <f>IF(AP6="-",NA(),AP6)</f>
        <v>635.83000000000004</v>
      </c>
      <c r="AR11" s="64">
        <f>IF(AQ6="-",NA(),AQ6)</f>
        <v>720.48</v>
      </c>
      <c r="AS11" s="64">
        <f>IF(AR6="-",NA(),AR6)</f>
        <v>695.6</v>
      </c>
      <c r="AT11" s="64">
        <f>IF(AS6="-",NA(),AS6)</f>
        <v>740.55</v>
      </c>
      <c r="AU11" s="64">
        <f>IF(AT6="-",NA(),AT6)</f>
        <v>783.94</v>
      </c>
      <c r="BA11" s="63" t="s">
        <v>23</v>
      </c>
      <c r="BB11" s="64">
        <f>IF(BA6="-",NA(),BA6)</f>
        <v>554.45000000000005</v>
      </c>
      <c r="BC11" s="64">
        <f>IF(BB6="-",NA(),BB6)</f>
        <v>515.05999999999995</v>
      </c>
      <c r="BD11" s="64">
        <f>IF(BC6="-",NA(),BC6)</f>
        <v>473.15</v>
      </c>
      <c r="BE11" s="64">
        <f>IF(BD6="-",NA(),BD6)</f>
        <v>440.8</v>
      </c>
      <c r="BF11" s="64">
        <f>IF(BE6="-",NA(),BE6)</f>
        <v>402.75</v>
      </c>
      <c r="BL11" s="63" t="s">
        <v>23</v>
      </c>
      <c r="BM11" s="64">
        <f>IF(BL6="-",NA(),BL6)</f>
        <v>117.65</v>
      </c>
      <c r="BN11" s="64">
        <f>IF(BM6="-",NA(),BM6)</f>
        <v>119.65</v>
      </c>
      <c r="BO11" s="64">
        <f>IF(BN6="-",NA(),BN6)</f>
        <v>115.19</v>
      </c>
      <c r="BP11" s="64">
        <f>IF(BO6="-",NA(),BO6)</f>
        <v>124.57</v>
      </c>
      <c r="BQ11" s="64">
        <f>IF(BP6="-",NA(),BP6)</f>
        <v>104.7</v>
      </c>
      <c r="BW11" s="63" t="s">
        <v>23</v>
      </c>
      <c r="BX11" s="64">
        <f>IF(BW6="-",NA(),BW6)</f>
        <v>27.48</v>
      </c>
      <c r="BY11" s="64">
        <f>IF(BX6="-",NA(),BX6)</f>
        <v>28.28</v>
      </c>
      <c r="BZ11" s="64">
        <f>IF(BY6="-",NA(),BY6)</f>
        <v>28.06</v>
      </c>
      <c r="CA11" s="64">
        <f>IF(BZ6="-",NA(),BZ6)</f>
        <v>25.94</v>
      </c>
      <c r="CB11" s="64">
        <f>IF(CA6="-",NA(),CA6)</f>
        <v>30.87</v>
      </c>
      <c r="CH11" s="63" t="s">
        <v>23</v>
      </c>
      <c r="CI11" s="64">
        <f>IF(CH6="-",NA(),CH6)</f>
        <v>38.36</v>
      </c>
      <c r="CJ11" s="64">
        <f>IF(CI6="-",NA(),CI6)</f>
        <v>40</v>
      </c>
      <c r="CK11" s="64">
        <f>IF(CJ6="-",NA(),CJ6)</f>
        <v>42.01</v>
      </c>
      <c r="CL11" s="64">
        <f>IF(CK6="-",NA(),CK6)</f>
        <v>42.21</v>
      </c>
      <c r="CM11" s="64">
        <f>IF(CL6="-",NA(),CL6)</f>
        <v>45.18</v>
      </c>
      <c r="CS11" s="63" t="s">
        <v>23</v>
      </c>
      <c r="CT11" s="64">
        <f>IF(CS6="-",NA(),CS6)</f>
        <v>95.27</v>
      </c>
      <c r="CU11" s="64">
        <f>IF(CT6="-",NA(),CT6)</f>
        <v>95.27</v>
      </c>
      <c r="CV11" s="64">
        <f>IF(CU6="-",NA(),CU6)</f>
        <v>95.27</v>
      </c>
      <c r="CW11" s="64">
        <f>IF(CV6="-",NA(),CV6)</f>
        <v>95.27</v>
      </c>
      <c r="CX11" s="64">
        <f>IF(CW6="-",NA(),CW6)</f>
        <v>95.27</v>
      </c>
      <c r="DD11" s="63" t="s">
        <v>23</v>
      </c>
      <c r="DE11" s="64">
        <f>IF(DD6="-",NA(),DD6)</f>
        <v>50.35</v>
      </c>
      <c r="DF11" s="64">
        <f>IF(DE6="-",NA(),DE6)</f>
        <v>50.15</v>
      </c>
      <c r="DG11" s="64">
        <f>IF(DF6="-",NA(),DF6)</f>
        <v>52.12</v>
      </c>
      <c r="DH11" s="64">
        <f>IF(DG6="-",NA(),DG6)</f>
        <v>54.07</v>
      </c>
      <c r="DI11" s="64">
        <f>IF(DH6="-",NA(),DH6)</f>
        <v>55.92</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小針 大介</cp:lastModifiedBy>
  <cp:lastPrinted>2020-01-15T00:13:26Z</cp:lastPrinted>
  <dcterms:created xsi:type="dcterms:W3CDTF">2019-12-05T07:45:49Z</dcterms:created>
  <dcterms:modified xsi:type="dcterms:W3CDTF">2020-01-15T00:13:28Z</dcterms:modified>
  <cp:category/>
</cp:coreProperties>
</file>