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0008\Desktop\財政状況資料集（２回目）\"/>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O42" i="10"/>
  <c r="BE42" i="10"/>
  <c r="AM42" i="10"/>
  <c r="U42" i="10"/>
  <c r="CO41" i="10"/>
  <c r="BE41" i="10"/>
  <c r="AM41" i="10"/>
  <c r="U41" i="10"/>
  <c r="CO40" i="10"/>
  <c r="BE40" i="10"/>
  <c r="AM40" i="10"/>
  <c r="U40" i="10"/>
  <c r="AM39" i="10"/>
  <c r="U39" i="10"/>
  <c r="AM38" i="10"/>
  <c r="U38" i="10"/>
  <c r="C34" i="10"/>
  <c r="C35" i="10" s="1"/>
  <c r="C36" i="10" l="1"/>
  <c r="C37" i="10" s="1"/>
  <c r="C38" i="10" s="1"/>
  <c r="C39" i="10" s="1"/>
  <c r="C40" i="10" s="1"/>
  <c r="C41" i="10" s="1"/>
  <c r="C42" i="10" s="1"/>
  <c r="C43"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BE34" i="10" l="1"/>
  <c r="BE35" i="10" l="1"/>
  <c r="BE36" i="10" l="1"/>
  <c r="BE37" i="10" l="1"/>
  <c r="BE38" i="10" l="1"/>
  <c r="BE39" i="10" l="1"/>
  <c r="BW34" i="10" s="1"/>
  <c r="BW35" i="10" s="1"/>
  <c r="BW36" i="10" s="1"/>
  <c r="BW37" i="10" s="1"/>
  <c r="BW38" i="10" s="1"/>
  <c r="BW39" i="10" s="1"/>
  <c r="BW40" i="10" s="1"/>
  <c r="BW41" i="10" s="1"/>
  <c r="BW42" i="10" s="1"/>
  <c r="CO34" i="10" s="1"/>
  <c r="CO35" i="10" s="1"/>
  <c r="CO36" i="10" s="1"/>
  <c r="CO37" i="10" s="1"/>
  <c r="CO38" i="10" s="1"/>
  <c r="CO39" i="10" s="1"/>
</calcChain>
</file>

<file path=xl/sharedStrings.xml><?xml version="1.0" encoding="utf-8"?>
<sst xmlns="http://schemas.openxmlformats.org/spreadsheetml/2006/main" count="1181" uniqueCount="649">
  <si>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</si>
  <si>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</si>
  <si>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</si>
  <si>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</si>
  <si>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</si>
  <si>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</si>
  <si>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</si>
  <si>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</si>
  <si>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</si>
  <si>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</si>
  <si>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</si>
  <si>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</si>
  <si>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</si>
  <si>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</si>
  <si>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</si>
  <si>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</si>
  <si>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</si>
  <si>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</si>
  <si>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</si>
  <si>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</si>
  <si>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</si>
  <si>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</si>
  <si>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</si>
  <si>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</si>
  <si>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</si>
  <si>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</si>
  <si>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</si>
  <si>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</si>
  <si>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</si>
  <si>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</si>
  <si>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</si>
  <si>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</si>
  <si>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</si>
  <si>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</si>
  <si>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</si>
  <si>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</si>
  <si>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</si>
  <si>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</si>
  <si>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</si>
  <si>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</si>
  <si>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</si>
  <si>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</si>
  <si>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</si>
  <si>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</si>
  <si>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</si>
  <si>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</si>
  <si>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</si>
  <si>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</si>
  <si>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</si>
  <si>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</si>
  <si>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</si>
  <si>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</si>
  <si>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</si>
  <si>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</si>
  <si>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</si>
  <si>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</si>
  <si>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</si>
  <si>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</si>
  <si>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</si>
  <si>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</si>
  <si>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</si>
  <si>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</si>
  <si>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</si>
  <si>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</si>
  <si>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</si>
  <si>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</si>
  <si>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</si>
  <si>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</si>
  <si>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</si>
  <si>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</si>
  <si>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</si>
  <si>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</si>
  <si>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</si>
  <si>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</si>
  <si>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</si>
  <si>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</si>
  <si>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</si>
  <si>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</si>
  <si>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</si>
  <si>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</si>
  <si>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</si>
  <si>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</si>
  <si>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</si>
  <si>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</si>
  <si>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</si>
  <si>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</si>
  <si>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</si>
  <si>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</si>
  <si>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</si>
  <si>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</si>
  <si>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</si>
  <si>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</si>
  <si>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</si>
  <si>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</si>
  <si>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</si>
  <si>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</si>
  <si>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</si>
  <si>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</si>
  <si>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郡山市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</si>
  <si>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</si>
  <si>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</si>
  <si>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</si>
  <si>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</si>
  <si>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</si>
  <si>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</si>
  <si>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</si>
  <si>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</si>
  <si>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</si>
  <si>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</si>
  <si>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</si>
  <si>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</si>
  <si>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</si>
  <si>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</si>
  <si>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</si>
  <si>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</si>
  <si>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</si>
  <si>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</si>
  <si>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</si>
  <si>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</si>
  <si>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</si>
  <si>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</si>
  <si>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</si>
  <si>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</si>
  <si>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</si>
  <si>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</si>
  <si>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</si>
  <si>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</si>
  <si>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</si>
  <si>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</si>
  <si>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</si>
  <si>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</si>
  <si>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</si>
  <si>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</si>
  <si>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</si>
  <si>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</si>
  <si>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</si>
  <si>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</si>
  <si>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</si>
  <si>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</si>
  <si>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</si>
  <si>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</si>
  <si>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</si>
  <si>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</si>
  <si>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</si>
  <si>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</si>
  <si>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</si>
  <si>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</si>
  <si>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</si>
  <si>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</si>
  <si>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</si>
  <si>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</si>
  <si>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</si>
  <si>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</si>
  <si>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</si>
  <si>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</si>
  <si>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</si>
  <si>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</si>
  <si>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</si>
  <si>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</si>
  <si>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</si>
  <si>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</si>
  <si>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</si>
  <si>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</si>
  <si>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</si>
  <si>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</si>
  <si>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</si>
  <si>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</si>
  <si>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</si>
  <si>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</si>
  <si>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</si>
  <si>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</si>
  <si>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</si>
  <si>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</si>
  <si>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</si>
  <si>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</si>
  <si>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</si>
  <si>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</si>
  <si>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</si>
  <si>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</si>
  <si>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</si>
  <si>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</si>
  <si>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</si>
  <si>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</si>
  <si>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</si>
  <si>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</si>
  <si>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</si>
  <si>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</si>
  <si>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</si>
  <si>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</si>
  <si>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</si>
  <si>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</si>
  <si>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</si>
  <si>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</si>
  <si>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</si>
  <si>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</si>
  <si>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</si>
  <si>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</si>
  <si>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</si>
  <si>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</si>
  <si>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</si>
  <si>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</si>
  <si>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</si>
  <si>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</si>
  <si>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</si>
  <si>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</si>
  <si>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</si>
  <si>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</si>
  <si>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</si>
  <si>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</si>
  <si>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</si>
  <si>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</si>
  <si>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</si>
  <si>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</si>
  <si>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</si>
  <si>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</si>
  <si>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福島県郡山市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</si>
  <si>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</si>
  <si>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</si>
  <si>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</si>
  <si>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</si>
  <si>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</si>
  <si>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</si>
  <si>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</si>
  <si>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</si>
  <si>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</si>
  <si>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</si>
  <si>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</si>
  <si>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</si>
  <si>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</si>
  <si>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</si>
  <si>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</si>
  <si>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</si>
  <si>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</si>
  <si>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</si>
  <si>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</si>
  <si>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</si>
  <si>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</si>
  <si>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</si>
  <si>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</si>
  <si>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</si>
  <si>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</si>
  <si>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</si>
  <si>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</si>
  <si>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</si>
  <si>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</si>
  <si>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</si>
  <si>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</si>
  <si>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</si>
  <si>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</si>
  <si>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</si>
  <si>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</si>
  <si>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</si>
  <si>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</si>
  <si>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</si>
  <si>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</si>
  <si>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</si>
  <si>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</si>
  <si>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</si>
  <si>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</si>
  <si>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</si>
  <si>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</si>
  <si>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</si>
  <si>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</si>
  <si>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</si>
  <si>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</si>
  <si>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</si>
  <si>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</si>
  <si>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</si>
  <si>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</si>
  <si>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</si>
  <si>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</si>
  <si>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</si>
  <si>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</si>
  <si>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</si>
  <si>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</si>
  <si>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</si>
  <si>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</si>
  <si>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</si>
  <si>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</si>
  <si>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</si>
  <si>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</si>
  <si>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</si>
  <si>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</si>
  <si>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</si>
  <si>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</si>
  <si>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</si>
  <si>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</si>
  <si>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</si>
  <si>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</si>
  <si>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</si>
  <si>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</si>
  <si>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</si>
  <si>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</si>
  <si>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</si>
  <si>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</si>
  <si>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</si>
  <si>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</si>
  <si>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</si>
  <si>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</si>
  <si>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</si>
  <si>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</si>
  <si>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</si>
  <si>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</si>
  <si>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</si>
  <si>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</si>
  <si>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</si>
  <si>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</si>
  <si>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</si>
  <si>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</si>
  <si>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</si>
  <si>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</si>
  <si>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</si>
  <si>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</si>
  <si>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</si>
  <si>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</si>
  <si>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</si>
  <si>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</si>
  <si>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</si>
  <si>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</si>
  <si>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</si>
  <si>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</si>
  <si>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</si>
  <si>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</si>
  <si>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</si>
  <si>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</si>
  <si>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</si>
  <si>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</si>
  <si>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</si>
  <si>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</si>
  <si>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</si>
  <si>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</si>
  <si>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</si>
  <si>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</si>
  <si>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</si>
  <si>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</si>
  <si>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</si>
  <si>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</si>
  <si>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</si>
  <si>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</si>
  <si>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</si>
  <si>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市場</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</si>
  <si>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</si>
  <si>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</si>
  <si>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</si>
  <si>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</si>
  <si>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</si>
  <si>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</si>
  <si>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</si>
  <si>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</si>
  <si>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</si>
  <si>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</si>
  <si>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</si>
  <si>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</si>
  <si>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</si>
  <si>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</si>
  <si>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</si>
  <si>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</si>
  <si>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</si>
  <si>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</si>
  <si>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</si>
  <si>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</si>
  <si>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</si>
  <si>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</si>
  <si>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</si>
  <si>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</si>
  <si>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</si>
  <si>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福島県郡山市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</si>
  <si>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</si>
  <si>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</si>
  <si>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</si>
  <si>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</si>
  <si>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</si>
  <si>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</si>
  <si>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</si>
  <si>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</si>
  <si>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</si>
  <si>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</si>
  <si>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</si>
  <si>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</si>
  <si>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</si>
  <si>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</si>
  <si>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</si>
  <si>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</si>
  <si>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</si>
  <si>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</si>
  <si>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</si>
  <si>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</si>
  <si>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</si>
  <si>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t>
    <phoneticPr fontId="5"/>
  </si>
  <si>
    <t>母子父子寡婦福祉資金貸付金特別会計</t>
    <phoneticPr fontId="5"/>
  </si>
  <si>
    <t>郡山駅西口市街地再開発事業特別会計</t>
    <phoneticPr fontId="5"/>
  </si>
  <si>
    <t>荒井北井土地区画整理事業特別会計</t>
    <phoneticPr fontId="5"/>
  </si>
  <si>
    <t>-</t>
    <phoneticPr fontId="5"/>
  </si>
  <si>
    <t>中谷地土地区画整理事業特別会計</t>
    <phoneticPr fontId="5"/>
  </si>
  <si>
    <t>-</t>
    <phoneticPr fontId="5"/>
  </si>
  <si>
    <t>富田第二土地区画整理事業特別会計</t>
    <phoneticPr fontId="5"/>
  </si>
  <si>
    <t>伊賀河原土地区画整理事業特別会計</t>
    <phoneticPr fontId="5"/>
  </si>
  <si>
    <t>徳定土地区画整理事業特別会計</t>
    <phoneticPr fontId="5"/>
  </si>
  <si>
    <t>大町土地区画整理事業特別会計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</si>
  <si>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</si>
  <si>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</si>
  <si>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</si>
  <si>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</si>
  <si>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</si>
  <si>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</si>
  <si>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</si>
  <si>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</si>
  <si>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</si>
  <si>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</si>
  <si>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</si>
  <si>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</si>
  <si>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</si>
  <si>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</si>
  <si>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</si>
  <si>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</si>
  <si>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</si>
  <si>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t>
    <phoneticPr fontId="5"/>
  </si>
  <si>
    <t>水道事業会計</t>
    <phoneticPr fontId="5"/>
  </si>
  <si>
    <t>法適用企業</t>
    <phoneticPr fontId="5"/>
  </si>
  <si>
    <t>工業用水道事業会計</t>
    <phoneticPr fontId="5"/>
  </si>
  <si>
    <t>法適用企業</t>
    <phoneticPr fontId="5"/>
  </si>
  <si>
    <t>下水道事業会計</t>
    <phoneticPr fontId="5"/>
  </si>
  <si>
    <t>法適用企業</t>
    <phoneticPr fontId="5"/>
  </si>
  <si>
    <t>農業集落排水事業会計</t>
    <phoneticPr fontId="5"/>
  </si>
  <si>
    <t>法適用企業</t>
    <phoneticPr fontId="5"/>
  </si>
  <si>
    <t>湖南簡易水道事業特別会計</t>
    <phoneticPr fontId="5"/>
  </si>
  <si>
    <t>-</t>
    <phoneticPr fontId="5"/>
  </si>
  <si>
    <t>法非適用企業</t>
    <phoneticPr fontId="5"/>
  </si>
  <si>
    <t>中田簡易水道事業特別会計</t>
    <phoneticPr fontId="5"/>
  </si>
  <si>
    <t>熱海中山簡易水道事業特別会計</t>
    <phoneticPr fontId="5"/>
  </si>
  <si>
    <t>法非適用企業</t>
    <phoneticPr fontId="5"/>
  </si>
  <si>
    <t>総合地方卸売市場特別会計</t>
    <phoneticPr fontId="5"/>
  </si>
  <si>
    <t>熱海温泉事業特別会計</t>
    <phoneticPr fontId="5"/>
  </si>
  <si>
    <t>法非適用企業</t>
    <phoneticPr fontId="5"/>
  </si>
  <si>
    <t>工業団地開発事業特別会計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</si>
  <si>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</si>
  <si>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</si>
  <si>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</si>
  <si>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</si>
  <si>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</si>
  <si>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</si>
  <si>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</si>
  <si>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</si>
  <si>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</si>
  <si>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</si>
  <si>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</si>
  <si>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</si>
  <si>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</si>
  <si>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</si>
  <si>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</si>
  <si>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</si>
  <si>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</si>
  <si>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</si>
  <si>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</si>
  <si>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</si>
  <si>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</si>
  <si>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</si>
  <si>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</si>
  <si>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</si>
  <si>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</si>
  <si>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</si>
  <si>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</si>
  <si>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</si>
  <si>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</si>
  <si>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</si>
  <si>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</si>
  <si>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</si>
  <si>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</si>
  <si>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</si>
  <si>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</si>
  <si>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</si>
  <si>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</si>
  <si>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</si>
  <si>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</si>
  <si>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</si>
  <si>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</si>
  <si>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</si>
  <si>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</si>
  <si>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</si>
  <si>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</si>
  <si>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</si>
  <si>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</si>
  <si>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</si>
  <si>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</si>
  <si>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</si>
  <si>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</si>
  <si>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</si>
  <si>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</si>
  <si>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</si>
  <si>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</si>
  <si>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</si>
  <si>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</si>
  <si>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</si>
  <si>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</si>
  <si>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</si>
  <si>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</si>
  <si>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</si>
  <si>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</si>
  <si>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</si>
  <si>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</si>
  <si>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</si>
  <si>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総合地方卸売市場特別会計</t>
    <phoneticPr fontId="5"/>
  </si>
  <si>
    <t>(Ｆ)</t>
    <phoneticPr fontId="5"/>
  </si>
  <si>
    <t>湖南簡易水道事業特別会計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</si>
  <si>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</si>
  <si>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</si>
  <si>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</si>
  <si>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</si>
  <si>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</si>
  <si>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</si>
  <si>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</si>
  <si>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</si>
  <si>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</si>
  <si>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</si>
  <si>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</si>
  <si>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</si>
  <si>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</si>
  <si>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</si>
  <si>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</si>
  <si>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</si>
  <si>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</si>
  <si>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</si>
  <si>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</si>
  <si>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</si>
  <si>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</si>
  <si>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</si>
  <si>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</si>
  <si>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</si>
  <si>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</si>
  <si>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</si>
  <si>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</si>
  <si>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</si>
  <si>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</si>
  <si>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</si>
  <si>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</si>
  <si>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</si>
  <si>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</si>
  <si>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</si>
  <si>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</si>
  <si>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</si>
  <si>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</si>
  <si>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</si>
  <si>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</si>
  <si>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</si>
  <si>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</si>
  <si>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</si>
  <si>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</si>
  <si>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</si>
  <si>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</si>
  <si>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</si>
  <si>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</si>
  <si>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</si>
  <si>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</si>
  <si>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</si>
  <si>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</si>
  <si>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</si>
  <si>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</si>
  <si>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</si>
  <si>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</si>
  <si>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</si>
  <si>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</si>
  <si>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</si>
  <si>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</si>
  <si>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</si>
  <si>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</si>
  <si>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</si>
  <si>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</si>
  <si>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</si>
  <si>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</si>
  <si>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</si>
  <si>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</si>
  <si>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</si>
  <si>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</si>
  <si>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</si>
  <si>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</si>
  <si>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</si>
  <si>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</si>
  <si>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</si>
  <si>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</si>
  <si>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</si>
  <si>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</si>
  <si>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</si>
  <si>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</si>
  <si>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</si>
  <si>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</si>
  <si>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</si>
  <si>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</si>
  <si>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</si>
  <si>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2.56</t>
  </si>
  <si>
    <t>▲ 0.83</t>
  </si>
  <si>
    <t>水道事業会計</t>
  </si>
  <si>
    <t>一般会計</t>
  </si>
  <si>
    <t>介護保険特別会計</t>
  </si>
  <si>
    <t>熱海温泉事業特別会計</t>
  </si>
  <si>
    <t>国民健康保険特別会計</t>
  </si>
  <si>
    <t>下水道事業会計</t>
  </si>
  <si>
    <t>工業用水道事業会計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</si>
  <si>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</si>
  <si>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</si>
  <si>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</si>
  <si>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</si>
  <si>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</si>
  <si>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</si>
  <si>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</si>
  <si>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</si>
  <si>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</si>
  <si>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</si>
  <si>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</si>
  <si>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郡山地方広域消防組合　一般会計</t>
    <rPh sb="0" eb="2">
      <t>コオリヤマ</t>
    </rPh>
    <rPh sb="2" eb="4">
      <t>チホウ</t>
    </rPh>
    <rPh sb="4" eb="6">
      <t>コウイキ</t>
    </rPh>
    <rPh sb="6" eb="8">
      <t>ショウボウ</t>
    </rPh>
    <rPh sb="8" eb="10">
      <t>クミアイ</t>
    </rPh>
    <rPh sb="11" eb="13">
      <t>イッパン</t>
    </rPh>
    <rPh sb="13" eb="15">
      <t>カイケイ</t>
    </rPh>
    <phoneticPr fontId="27"/>
  </si>
  <si>
    <t>福島県後期高齢者医療広域連合　一般会計</t>
    <rPh sb="0" eb="3">
      <t>フクシマケン</t>
    </rPh>
    <rPh sb="3" eb="5">
      <t>コウキ</t>
    </rPh>
    <rPh sb="5" eb="8">
      <t>コウレイシャ</t>
    </rPh>
    <rPh sb="8" eb="10">
      <t>イリョウ</t>
    </rPh>
    <rPh sb="10" eb="12">
      <t>コウイキ</t>
    </rPh>
    <rPh sb="12" eb="14">
      <t>レンゴウ</t>
    </rPh>
    <rPh sb="15" eb="19">
      <t>イッパンカイケイ</t>
    </rPh>
    <phoneticPr fontId="27"/>
  </si>
  <si>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7"/>
  </si>
  <si>
    <t>福島県市民交通災害共済組合　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27"/>
  </si>
  <si>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7"/>
  </si>
  <si>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7"/>
  </si>
  <si>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7"/>
  </si>
  <si>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7"/>
  </si>
  <si>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7"/>
  </si>
  <si>
    <t>郡山市文化・学び振興公社</t>
  </si>
  <si>
    <t>郡山市観光交流振興公社</t>
  </si>
  <si>
    <t>郡山市健康振興財団</t>
  </si>
  <si>
    <t>郡山コンベンションビューロー</t>
  </si>
  <si>
    <t>郡山駅西口再開発</t>
  </si>
  <si>
    <t>郡山地方土地開発公社</t>
  </si>
  <si>
    <t>-</t>
    <phoneticPr fontId="2"/>
  </si>
  <si>
    <t>-</t>
    <phoneticPr fontId="2"/>
  </si>
  <si>
    <t>-</t>
    <phoneticPr fontId="2"/>
  </si>
  <si>
    <t>-</t>
    <phoneticPr fontId="2"/>
  </si>
  <si>
    <t>-</t>
    <phoneticPr fontId="2"/>
  </si>
  <si>
    <t>-</t>
    <phoneticPr fontId="2"/>
  </si>
  <si>
    <t>保健衛生施設整備基金</t>
  </si>
  <si>
    <t>福祉基金</t>
  </si>
  <si>
    <t>震災復興基金</t>
  </si>
  <si>
    <t>消防力整備基金</t>
  </si>
  <si>
    <t>-</t>
    <phoneticPr fontId="2"/>
  </si>
  <si>
    <t>農業水利施設等保全再生事業基金</t>
    <rPh sb="0" eb="2">
      <t>ノウギョウ</t>
    </rPh>
    <rPh sb="2" eb="4">
      <t>スイリ</t>
    </rPh>
    <rPh sb="4" eb="7">
      <t>シセツトウ</t>
    </rPh>
    <rPh sb="7" eb="9">
      <t>ホゼン</t>
    </rPh>
    <rPh sb="9" eb="11">
      <t>サイセイ</t>
    </rPh>
    <rPh sb="11" eb="13">
      <t>ジギョウ</t>
    </rPh>
    <rPh sb="13" eb="15">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</si>
  <si>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</si>
  <si>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</si>
  <si>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</si>
  <si>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</si>
  <si>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</si>
  <si>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国営土地改良事業の償還完了により債務負担行為支出予定額の減少及び地方債残高の減少等により、前年度に引き続き将来負担が算出されないマイナス値（△27.5％）となっており、類似団体と比較して低く、良好である。
　有形固定資産減価償却率も類似団体と比較して低い値で推移しており良好であるが、施設類型別では類似団体を平均値を上回っている施設もあり、公共施設等総合管理計画に基づき、中長期的な視点で今後の施設・設備更新を計画し、社会資本形成に係る将来世代の負担比重を適切に把握しながら地方債等の財源を確保していく必要がある。</t>
    <rPh sb="93" eb="95">
      <t>ルイジ</t>
    </rPh>
    <rPh sb="95" eb="97">
      <t>ダンタイ</t>
    </rPh>
    <rPh sb="98" eb="100">
      <t>ヒカク</t>
    </rPh>
    <rPh sb="102" eb="103">
      <t>ヒク</t>
    </rPh>
    <rPh sb="105" eb="107">
      <t>リョウコウ</t>
    </rPh>
    <rPh sb="130" eb="132">
      <t>ヒカク</t>
    </rPh>
    <rPh sb="134" eb="135">
      <t>ヒク</t>
    </rPh>
    <rPh sb="136" eb="137">
      <t>アタイ</t>
    </rPh>
    <rPh sb="138" eb="140">
      <t>スイイ</t>
    </rPh>
    <rPh sb="151" eb="153">
      <t>シセツ</t>
    </rPh>
    <rPh sb="153" eb="155">
      <t>ルイケイ</t>
    </rPh>
    <rPh sb="155" eb="156">
      <t>ベツ</t>
    </rPh>
    <rPh sb="158" eb="160">
      <t>ルイジ</t>
    </rPh>
    <rPh sb="160" eb="162">
      <t>ダンタイ</t>
    </rPh>
    <rPh sb="163" eb="166">
      <t>ヘイキンチ</t>
    </rPh>
    <rPh sb="167" eb="169">
      <t>ウワマワ</t>
    </rPh>
    <rPh sb="173" eb="175">
      <t>シセツ</t>
    </rPh>
    <rPh sb="179" eb="181">
      <t>コウキョウ</t>
    </rPh>
    <rPh sb="181" eb="183">
      <t>シセツ</t>
    </rPh>
    <rPh sb="183" eb="184">
      <t>トウ</t>
    </rPh>
    <rPh sb="184" eb="186">
      <t>ソウゴウ</t>
    </rPh>
    <rPh sb="186" eb="188">
      <t>カンリ</t>
    </rPh>
    <rPh sb="188" eb="190">
      <t>ケイカク</t>
    </rPh>
    <rPh sb="191" eb="192">
      <t>モト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</si>
  <si>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</si>
  <si>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</si>
  <si>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</si>
  <si>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</si>
  <si>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</si>
  <si>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</si>
  <si>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標準税収入額等の増加、下水道事業会計における計画的な償還による繰出金の減少等により、前年度比0.6ポイント改善しており、類似団体平均値との比較でも下回っている。将来負担比率は引き続き発生しておらず、引き続き、今後の公共施設やインフラ資産の老朽化に対応するため、社会資本形成に係る将来世代の負担比重を適切に把握しながら、中長期的な視点で地方債等の財源を確保していく必要がある。</t>
    <rPh sb="10" eb="12">
      <t>ヒョウジュン</t>
    </rPh>
    <rPh sb="12" eb="13">
      <t>ゼイ</t>
    </rPh>
    <rPh sb="13" eb="15">
      <t>シュウニュウ</t>
    </rPh>
    <rPh sb="15" eb="16">
      <t>ガク</t>
    </rPh>
    <rPh sb="16" eb="17">
      <t>トウ</t>
    </rPh>
    <rPh sb="18" eb="20">
      <t>ゾウカ</t>
    </rPh>
    <rPh sb="21" eb="24">
      <t>ゲスイドウ</t>
    </rPh>
    <rPh sb="24" eb="26">
      <t>ジギョウ</t>
    </rPh>
    <rPh sb="26" eb="28">
      <t>カイケイ</t>
    </rPh>
    <rPh sb="32" eb="35">
      <t>ケイカクテキ</t>
    </rPh>
    <rPh sb="36" eb="38">
      <t>ショウカン</t>
    </rPh>
    <rPh sb="41" eb="43">
      <t>クリダ</t>
    </rPh>
    <rPh sb="43" eb="44">
      <t>キン</t>
    </rPh>
    <rPh sb="45" eb="47">
      <t>ゲンショウ</t>
    </rPh>
    <rPh sb="47" eb="48">
      <t>トウ</t>
    </rPh>
    <rPh sb="52" eb="55">
      <t>ゼンネンド</t>
    </rPh>
    <rPh sb="55" eb="56">
      <t>ヒ</t>
    </rPh>
    <rPh sb="63" eb="65">
      <t>カイゼン</t>
    </rPh>
    <rPh sb="76" eb="77">
      <t>チ</t>
    </rPh>
    <rPh sb="79" eb="81">
      <t>ヒカク</t>
    </rPh>
    <rPh sb="90" eb="92">
      <t>ショウライ</t>
    </rPh>
    <rPh sb="92" eb="94">
      <t>フタン</t>
    </rPh>
    <rPh sb="94" eb="96">
      <t>ヒリツ</t>
    </rPh>
    <rPh sb="97" eb="98">
      <t>ヒ</t>
    </rPh>
    <rPh sb="99" eb="100">
      <t>ツヅ</t>
    </rPh>
    <rPh sb="101" eb="103">
      <t>ハッセイ</t>
    </rPh>
    <rPh sb="109" eb="110">
      <t>ヒ</t>
    </rPh>
    <rPh sb="111" eb="112">
      <t>ツヅ</t>
    </rPh>
    <rPh sb="114" eb="116">
      <t>コンゴ</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</si>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</sst>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98"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177" fontId="33" fillId="0" borderId="103"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51613</c:v>
                </c:pt>
                <c:pt idx="1">
                  <c:v>50880</c:v>
                </c:pt>
                <c:pt idx="2">
                  <c:v>46395</c:v>
                </c:pt>
                <c:pt idx="3">
                  <c:v>48088</c:v>
                </c:pt>
                <c:pt idx="4">
                  <c:v>46457</c:v>
                </c:pt>
              </c:numCache>
            </c:numRef>
          </c:val>
          <c:smooth val="0"/>
          <c:extLst>
            <c:ext xmlns:c16="http://schemas.microsoft.com/office/drawing/2014/chart" uri="{C3380CC4-5D6E-409C-BE32-E72D297353CC}">
              <c16:uniqueId val="{00000000-86E9-477E-9953-8BC7908DA94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46041</c:v>
                </c:pt>
                <c:pt idx="1">
                  <c:v>63526</c:v>
                </c:pt>
                <c:pt idx="2">
                  <c:v>56283</c:v>
                </c:pt>
                <c:pt idx="3">
                  <c:v>54213</c:v>
                </c:pt>
                <c:pt idx="4">
                  <c:v>31795</c:v>
                </c:pt>
              </c:numCache>
            </c:numRef>
          </c:val>
          <c:smooth val="0"/>
          <c:extLst>
            <c:ext xmlns:c16="http://schemas.microsoft.com/office/drawing/2014/chart" uri="{C3380CC4-5D6E-409C-BE32-E72D297353CC}">
              <c16:uniqueId val="{00000001-86E9-477E-9953-8BC7908DA94E}"/>
            </c:ext>
          </c:extLst>
        </c:ser>
        <c:dLbls>
          <c:showLegendKey val="0"/>
          <c:showVal val="0"/>
          <c:showCatName val="0"/>
          <c:showSerName val="0"/>
          <c:showPercent val="0"/>
          <c:showBubbleSize val="0"/>
        </c:dLbls>
        <c:marker val="1"/>
        <c:smooth val="0"/>
        <c:axId val="104822272"/>
        <c:axId val="104824192"/>
      </c:lineChart>
      <c:catAx>
        <c:axId val="104822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824192"/>
        <c:crosses val="autoZero"/>
        <c:auto val="1"/>
        <c:lblAlgn val="ctr"/>
        <c:lblOffset val="100"/>
        <c:tickLblSkip val="1"/>
        <c:tickMarkSkip val="1"/>
        <c:noMultiLvlLbl val="0"/>
      </c:catAx>
      <c:valAx>
        <c:axId val="10482419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822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6.61</c:v>
                </c:pt>
                <c:pt idx="1">
                  <c:v>6.11</c:v>
                </c:pt>
                <c:pt idx="2">
                  <c:v>5.86</c:v>
                </c:pt>
                <c:pt idx="3">
                  <c:v>5.77</c:v>
                </c:pt>
                <c:pt idx="4">
                  <c:v>5.83</c:v>
                </c:pt>
              </c:numCache>
            </c:numRef>
          </c:val>
          <c:extLst>
            <c:ext xmlns:c16="http://schemas.microsoft.com/office/drawing/2014/chart" uri="{C3380CC4-5D6E-409C-BE32-E72D297353CC}">
              <c16:uniqueId val="{00000000-0753-4747-BA56-24D07027215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18.91</c:v>
                </c:pt>
                <c:pt idx="1">
                  <c:v>20.3</c:v>
                </c:pt>
                <c:pt idx="2">
                  <c:v>18.46</c:v>
                </c:pt>
                <c:pt idx="3">
                  <c:v>17.68</c:v>
                </c:pt>
                <c:pt idx="4">
                  <c:v>19.79</c:v>
                </c:pt>
              </c:numCache>
            </c:numRef>
          </c:val>
          <c:extLst>
            <c:ext xmlns:c16="http://schemas.microsoft.com/office/drawing/2014/chart" uri="{C3380CC4-5D6E-409C-BE32-E72D297353CC}">
              <c16:uniqueId val="{00000001-0753-4747-BA56-24D070272150}"/>
            </c:ext>
          </c:extLst>
        </c:ser>
        <c:dLbls>
          <c:showLegendKey val="0"/>
          <c:showVal val="0"/>
          <c:showCatName val="0"/>
          <c:showSerName val="0"/>
          <c:showPercent val="0"/>
          <c:showBubbleSize val="0"/>
        </c:dLbls>
        <c:gapWidth val="250"/>
        <c:overlap val="100"/>
        <c:axId val="114153728"/>
        <c:axId val="114155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1.21</c:v>
                </c:pt>
                <c:pt idx="1">
                  <c:v>1.01</c:v>
                </c:pt>
                <c:pt idx="2">
                  <c:v>-2.56</c:v>
                </c:pt>
                <c:pt idx="3">
                  <c:v>-0.83</c:v>
                </c:pt>
                <c:pt idx="4">
                  <c:v>2.48</c:v>
                </c:pt>
              </c:numCache>
            </c:numRef>
          </c:val>
          <c:smooth val="0"/>
          <c:extLst>
            <c:ext xmlns:c16="http://schemas.microsoft.com/office/drawing/2014/chart" uri="{C3380CC4-5D6E-409C-BE32-E72D297353CC}">
              <c16:uniqueId val="{00000002-0753-4747-BA56-24D070272150}"/>
            </c:ext>
          </c:extLst>
        </c:ser>
        <c:dLbls>
          <c:showLegendKey val="0"/>
          <c:showVal val="0"/>
          <c:showCatName val="0"/>
          <c:showSerName val="0"/>
          <c:showPercent val="0"/>
          <c:showBubbleSize val="0"/>
        </c:dLbls>
        <c:marker val="1"/>
        <c:smooth val="0"/>
        <c:axId val="114153728"/>
        <c:axId val="114155904"/>
      </c:lineChart>
      <c:catAx>
        <c:axId val="114153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155904"/>
        <c:crosses val="autoZero"/>
        <c:auto val="1"/>
        <c:lblAlgn val="ctr"/>
        <c:lblOffset val="100"/>
        <c:tickLblSkip val="1"/>
        <c:tickMarkSkip val="1"/>
        <c:noMultiLvlLbl val="0"/>
      </c:catAx>
      <c:valAx>
        <c:axId val="114155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153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0.28000000000000003</c:v>
                </c:pt>
                <c:pt idx="2">
                  <c:v>#N/A</c:v>
                </c:pt>
                <c:pt idx="3">
                  <c:v>0.05</c:v>
                </c:pt>
                <c:pt idx="4">
                  <c:v>#N/A</c:v>
                </c:pt>
                <c:pt idx="5">
                  <c:v>0.03</c:v>
                </c:pt>
                <c:pt idx="6">
                  <c:v>#N/A</c:v>
                </c:pt>
                <c:pt idx="7">
                  <c:v>0.04</c:v>
                </c:pt>
                <c:pt idx="8">
                  <c:v>#N/A</c:v>
                </c:pt>
                <c:pt idx="9">
                  <c:v>0.04</c:v>
                </c:pt>
              </c:numCache>
            </c:numRef>
          </c:val>
          <c:extLst>
            <c:ext xmlns:c16="http://schemas.microsoft.com/office/drawing/2014/chart" uri="{C3380CC4-5D6E-409C-BE32-E72D297353CC}">
              <c16:uniqueId val="{00000000-D5AB-4F67-AA2D-74BD2484CC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5AB-4F67-AA2D-74BD2484CCC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0.02</c:v>
                </c:pt>
                <c:pt idx="4">
                  <c:v>#N/A</c:v>
                </c:pt>
                <c:pt idx="5">
                  <c:v>0.01</c:v>
                </c:pt>
                <c:pt idx="6">
                  <c:v>#N/A</c:v>
                </c:pt>
                <c:pt idx="7">
                  <c:v>0.02</c:v>
                </c:pt>
                <c:pt idx="8">
                  <c:v>#N/A</c:v>
                </c:pt>
                <c:pt idx="9">
                  <c:v>0.04</c:v>
                </c:pt>
              </c:numCache>
            </c:numRef>
          </c:val>
          <c:extLst>
            <c:ext xmlns:c16="http://schemas.microsoft.com/office/drawing/2014/chart" uri="{C3380CC4-5D6E-409C-BE32-E72D297353CC}">
              <c16:uniqueId val="{00000002-D5AB-4F67-AA2D-74BD2484CCCF}"/>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0.06</c:v>
                </c:pt>
                <c:pt idx="2">
                  <c:v>#N/A</c:v>
                </c:pt>
                <c:pt idx="3">
                  <c:v>0.06</c:v>
                </c:pt>
                <c:pt idx="4">
                  <c:v>#N/A</c:v>
                </c:pt>
                <c:pt idx="5">
                  <c:v>0.06</c:v>
                </c:pt>
                <c:pt idx="6">
                  <c:v>#N/A</c:v>
                </c:pt>
                <c:pt idx="7">
                  <c:v>0.06</c:v>
                </c:pt>
                <c:pt idx="8">
                  <c:v>#N/A</c:v>
                </c:pt>
                <c:pt idx="9">
                  <c:v>0.08</c:v>
                </c:pt>
              </c:numCache>
            </c:numRef>
          </c:val>
          <c:extLst>
            <c:ext xmlns:c16="http://schemas.microsoft.com/office/drawing/2014/chart" uri="{C3380CC4-5D6E-409C-BE32-E72D297353CC}">
              <c16:uniqueId val="{00000003-D5AB-4F67-AA2D-74BD2484CCCF}"/>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0.08</c:v>
                </c:pt>
                <c:pt idx="2">
                  <c:v>#N/A</c:v>
                </c:pt>
                <c:pt idx="3">
                  <c:v>0.12</c:v>
                </c:pt>
                <c:pt idx="4">
                  <c:v>#N/A</c:v>
                </c:pt>
                <c:pt idx="5">
                  <c:v>0.14000000000000001</c:v>
                </c:pt>
                <c:pt idx="6">
                  <c:v>#N/A</c:v>
                </c:pt>
                <c:pt idx="7">
                  <c:v>0.08</c:v>
                </c:pt>
                <c:pt idx="8">
                  <c:v>#N/A</c:v>
                </c:pt>
                <c:pt idx="9">
                  <c:v>0.3</c:v>
                </c:pt>
              </c:numCache>
            </c:numRef>
          </c:val>
          <c:extLst>
            <c:ext xmlns:c16="http://schemas.microsoft.com/office/drawing/2014/chart" uri="{C3380CC4-5D6E-409C-BE32-E72D297353CC}">
              <c16:uniqueId val="{00000004-D5AB-4F67-AA2D-74BD2484CCC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2.2400000000000002</c:v>
                </c:pt>
                <c:pt idx="2">
                  <c:v>#N/A</c:v>
                </c:pt>
                <c:pt idx="3">
                  <c:v>1.66</c:v>
                </c:pt>
                <c:pt idx="4">
                  <c:v>#N/A</c:v>
                </c:pt>
                <c:pt idx="5">
                  <c:v>1.73</c:v>
                </c:pt>
                <c:pt idx="6">
                  <c:v>#N/A</c:v>
                </c:pt>
                <c:pt idx="7">
                  <c:v>1.68</c:v>
                </c:pt>
                <c:pt idx="8">
                  <c:v>#N/A</c:v>
                </c:pt>
                <c:pt idx="9">
                  <c:v>0.33</c:v>
                </c:pt>
              </c:numCache>
            </c:numRef>
          </c:val>
          <c:extLst>
            <c:ext xmlns:c16="http://schemas.microsoft.com/office/drawing/2014/chart" uri="{C3380CC4-5D6E-409C-BE32-E72D297353CC}">
              <c16:uniqueId val="{00000005-D5AB-4F67-AA2D-74BD2484CCCF}"/>
            </c:ext>
          </c:extLst>
        </c:ser>
        <c:ser>
          <c:idx val="6"/>
          <c:order val="6"/>
          <c:tx>
            <c:strRef>
              <c:f>データシート!$A$33</c:f>
              <c:strCache>
                <c:ptCount val="1"/>
                <c:pt idx="0">
                  <c:v>熱海温泉事業特別会計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c:v>
                </c:pt>
                <c:pt idx="2">
                  <c:v>#N/A</c:v>
                </c:pt>
                <c:pt idx="3">
                  <c:v>0.19</c:v>
                </c:pt>
                <c:pt idx="4">
                  <c:v>#N/A</c:v>
                </c:pt>
                <c:pt idx="5">
                  <c:v>0.63</c:v>
                </c:pt>
                <c:pt idx="6">
                  <c:v>#N/A</c:v>
                </c:pt>
                <c:pt idx="7">
                  <c:v>0.63</c:v>
                </c:pt>
                <c:pt idx="8">
                  <c:v>#N/A</c:v>
                </c:pt>
                <c:pt idx="9">
                  <c:v>0.75</c:v>
                </c:pt>
              </c:numCache>
            </c:numRef>
          </c:val>
          <c:extLst>
            <c:ext xmlns:c16="http://schemas.microsoft.com/office/drawing/2014/chart" uri="{C3380CC4-5D6E-409C-BE32-E72D297353CC}">
              <c16:uniqueId val="{00000006-D5AB-4F67-AA2D-74BD2484CCC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0.75</c:v>
                </c:pt>
                <c:pt idx="2">
                  <c:v>#N/A</c:v>
                </c:pt>
                <c:pt idx="3">
                  <c:v>0.66</c:v>
                </c:pt>
                <c:pt idx="4">
                  <c:v>#N/A</c:v>
                </c:pt>
                <c:pt idx="5">
                  <c:v>0.83</c:v>
                </c:pt>
                <c:pt idx="6">
                  <c:v>#N/A</c:v>
                </c:pt>
                <c:pt idx="7">
                  <c:v>0.42</c:v>
                </c:pt>
                <c:pt idx="8">
                  <c:v>#N/A</c:v>
                </c:pt>
                <c:pt idx="9">
                  <c:v>1.1299999999999999</c:v>
                </c:pt>
              </c:numCache>
            </c:numRef>
          </c:val>
          <c:extLst>
            <c:ext xmlns:c16="http://schemas.microsoft.com/office/drawing/2014/chart" uri="{C3380CC4-5D6E-409C-BE32-E72D297353CC}">
              <c16:uniqueId val="{00000007-D5AB-4F67-AA2D-74BD2484CCC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6.52</c:v>
                </c:pt>
                <c:pt idx="2">
                  <c:v>#N/A</c:v>
                </c:pt>
                <c:pt idx="3">
                  <c:v>6.06</c:v>
                </c:pt>
                <c:pt idx="4">
                  <c:v>#N/A</c:v>
                </c:pt>
                <c:pt idx="5">
                  <c:v>5.83</c:v>
                </c:pt>
                <c:pt idx="6">
                  <c:v>#N/A</c:v>
                </c:pt>
                <c:pt idx="7">
                  <c:v>5.74</c:v>
                </c:pt>
                <c:pt idx="8">
                  <c:v>#N/A</c:v>
                </c:pt>
                <c:pt idx="9">
                  <c:v>5.79</c:v>
                </c:pt>
              </c:numCache>
            </c:numRef>
          </c:val>
          <c:extLst>
            <c:ext xmlns:c16="http://schemas.microsoft.com/office/drawing/2014/chart" uri="{C3380CC4-5D6E-409C-BE32-E72D297353CC}">
              <c16:uniqueId val="{00000008-D5AB-4F67-AA2D-74BD2484CCC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9.08</c:v>
                </c:pt>
                <c:pt idx="2">
                  <c:v>#N/A</c:v>
                </c:pt>
                <c:pt idx="3">
                  <c:v>11.49</c:v>
                </c:pt>
                <c:pt idx="4">
                  <c:v>#N/A</c:v>
                </c:pt>
                <c:pt idx="5">
                  <c:v>13.84</c:v>
                </c:pt>
                <c:pt idx="6">
                  <c:v>#N/A</c:v>
                </c:pt>
                <c:pt idx="7">
                  <c:v>14.88</c:v>
                </c:pt>
                <c:pt idx="8">
                  <c:v>#N/A</c:v>
                </c:pt>
                <c:pt idx="9">
                  <c:v>14.81</c:v>
                </c:pt>
              </c:numCache>
            </c:numRef>
          </c:val>
          <c:extLst>
            <c:ext xmlns:c16="http://schemas.microsoft.com/office/drawing/2014/chart" uri="{C3380CC4-5D6E-409C-BE32-E72D297353CC}">
              <c16:uniqueId val="{00000009-D5AB-4F67-AA2D-74BD2484CCCF}"/>
            </c:ext>
          </c:extLst>
        </c:ser>
        <c:dLbls>
          <c:showLegendKey val="0"/>
          <c:showVal val="0"/>
          <c:showCatName val="0"/>
          <c:showSerName val="0"/>
          <c:showPercent val="0"/>
          <c:showBubbleSize val="0"/>
        </c:dLbls>
        <c:gapWidth val="150"/>
        <c:overlap val="100"/>
        <c:axId val="114995584"/>
        <c:axId val="114997120"/>
      </c:barChart>
      <c:catAx>
        <c:axId val="11499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997120"/>
        <c:crosses val="autoZero"/>
        <c:auto val="1"/>
        <c:lblAlgn val="ctr"/>
        <c:lblOffset val="100"/>
        <c:tickLblSkip val="1"/>
        <c:tickMarkSkip val="1"/>
        <c:noMultiLvlLbl val="0"/>
      </c:catAx>
      <c:valAx>
        <c:axId val="114997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995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12136</c:v>
                </c:pt>
                <c:pt idx="5">
                  <c:v>11464</c:v>
                </c:pt>
                <c:pt idx="8">
                  <c:v>11582</c:v>
                </c:pt>
                <c:pt idx="11">
                  <c:v>11687</c:v>
                </c:pt>
                <c:pt idx="14">
                  <c:v>11958</c:v>
                </c:pt>
              </c:numCache>
            </c:numRef>
          </c:val>
          <c:extLst>
            <c:ext xmlns:c16="http://schemas.microsoft.com/office/drawing/2014/chart" uri="{C3380CC4-5D6E-409C-BE32-E72D297353CC}">
              <c16:uniqueId val="{00000000-10BA-430A-AA33-B2016EF53A7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0BA-430A-AA33-B2016EF53A7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282</c:v>
                </c:pt>
                <c:pt idx="3">
                  <c:v>240</c:v>
                </c:pt>
                <c:pt idx="6">
                  <c:v>254</c:v>
                </c:pt>
                <c:pt idx="9">
                  <c:v>240</c:v>
                </c:pt>
                <c:pt idx="12">
                  <c:v>266</c:v>
                </c:pt>
              </c:numCache>
            </c:numRef>
          </c:val>
          <c:extLst>
            <c:ext xmlns:c16="http://schemas.microsoft.com/office/drawing/2014/chart" uri="{C3380CC4-5D6E-409C-BE32-E72D297353CC}">
              <c16:uniqueId val="{00000002-10BA-430A-AA33-B2016EF53A7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75</c:v>
                </c:pt>
                <c:pt idx="3">
                  <c:v>73</c:v>
                </c:pt>
                <c:pt idx="6">
                  <c:v>89</c:v>
                </c:pt>
                <c:pt idx="9">
                  <c:v>109</c:v>
                </c:pt>
                <c:pt idx="12">
                  <c:v>128</c:v>
                </c:pt>
              </c:numCache>
            </c:numRef>
          </c:val>
          <c:extLst>
            <c:ext xmlns:c16="http://schemas.microsoft.com/office/drawing/2014/chart" uri="{C3380CC4-5D6E-409C-BE32-E72D297353CC}">
              <c16:uniqueId val="{00000003-10BA-430A-AA33-B2016EF53A7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3867</c:v>
                </c:pt>
                <c:pt idx="3">
                  <c:v>4311</c:v>
                </c:pt>
                <c:pt idx="6">
                  <c:v>4520</c:v>
                </c:pt>
                <c:pt idx="9">
                  <c:v>4326</c:v>
                </c:pt>
                <c:pt idx="12">
                  <c:v>3897</c:v>
                </c:pt>
              </c:numCache>
            </c:numRef>
          </c:val>
          <c:extLst>
            <c:ext xmlns:c16="http://schemas.microsoft.com/office/drawing/2014/chart" uri="{C3380CC4-5D6E-409C-BE32-E72D297353CC}">
              <c16:uniqueId val="{00000004-10BA-430A-AA33-B2016EF53A7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BA-430A-AA33-B2016EF53A7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0BA-430A-AA33-B2016EF53A7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10241</c:v>
                </c:pt>
                <c:pt idx="3">
                  <c:v>10047</c:v>
                </c:pt>
                <c:pt idx="6">
                  <c:v>10239</c:v>
                </c:pt>
                <c:pt idx="9">
                  <c:v>10091</c:v>
                </c:pt>
                <c:pt idx="12">
                  <c:v>9857</c:v>
                </c:pt>
              </c:numCache>
            </c:numRef>
          </c:val>
          <c:extLst>
            <c:ext xmlns:c16="http://schemas.microsoft.com/office/drawing/2014/chart" uri="{C3380CC4-5D6E-409C-BE32-E72D297353CC}">
              <c16:uniqueId val="{00000007-10BA-430A-AA33-B2016EF53A77}"/>
            </c:ext>
          </c:extLst>
        </c:ser>
        <c:dLbls>
          <c:showLegendKey val="0"/>
          <c:showVal val="0"/>
          <c:showCatName val="0"/>
          <c:showSerName val="0"/>
          <c:showPercent val="0"/>
          <c:showBubbleSize val="0"/>
        </c:dLbls>
        <c:gapWidth val="100"/>
        <c:overlap val="100"/>
        <c:axId val="114675712"/>
        <c:axId val="114677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2329</c:v>
                </c:pt>
                <c:pt idx="2">
                  <c:v>#N/A</c:v>
                </c:pt>
                <c:pt idx="3">
                  <c:v>#N/A</c:v>
                </c:pt>
                <c:pt idx="4">
                  <c:v>3207</c:v>
                </c:pt>
                <c:pt idx="5">
                  <c:v>#N/A</c:v>
                </c:pt>
                <c:pt idx="6">
                  <c:v>#N/A</c:v>
                </c:pt>
                <c:pt idx="7">
                  <c:v>3520</c:v>
                </c:pt>
                <c:pt idx="8">
                  <c:v>#N/A</c:v>
                </c:pt>
                <c:pt idx="9">
                  <c:v>#N/A</c:v>
                </c:pt>
                <c:pt idx="10">
                  <c:v>3079</c:v>
                </c:pt>
                <c:pt idx="11">
                  <c:v>#N/A</c:v>
                </c:pt>
                <c:pt idx="12">
                  <c:v>#N/A</c:v>
                </c:pt>
                <c:pt idx="13">
                  <c:v>2190</c:v>
                </c:pt>
                <c:pt idx="14">
                  <c:v>#N/A</c:v>
                </c:pt>
              </c:numCache>
            </c:numRef>
          </c:val>
          <c:smooth val="0"/>
          <c:extLst>
            <c:ext xmlns:c16="http://schemas.microsoft.com/office/drawing/2014/chart" uri="{C3380CC4-5D6E-409C-BE32-E72D297353CC}">
              <c16:uniqueId val="{00000008-10BA-430A-AA33-B2016EF53A77}"/>
            </c:ext>
          </c:extLst>
        </c:ser>
        <c:dLbls>
          <c:showLegendKey val="0"/>
          <c:showVal val="0"/>
          <c:showCatName val="0"/>
          <c:showSerName val="0"/>
          <c:showPercent val="0"/>
          <c:showBubbleSize val="0"/>
        </c:dLbls>
        <c:marker val="1"/>
        <c:smooth val="0"/>
        <c:axId val="114675712"/>
        <c:axId val="114677632"/>
      </c:lineChart>
      <c:catAx>
        <c:axId val="11467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677632"/>
        <c:crosses val="autoZero"/>
        <c:auto val="1"/>
        <c:lblAlgn val="ctr"/>
        <c:lblOffset val="100"/>
        <c:tickLblSkip val="1"/>
        <c:tickMarkSkip val="1"/>
        <c:noMultiLvlLbl val="0"/>
      </c:catAx>
      <c:valAx>
        <c:axId val="114677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675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111774</c:v>
                </c:pt>
                <c:pt idx="5">
                  <c:v>110126</c:v>
                </c:pt>
                <c:pt idx="8">
                  <c:v>108390</c:v>
                </c:pt>
                <c:pt idx="11">
                  <c:v>107078</c:v>
                </c:pt>
                <c:pt idx="14">
                  <c:v>104930</c:v>
                </c:pt>
              </c:numCache>
            </c:numRef>
          </c:val>
          <c:extLst>
            <c:ext xmlns:c16="http://schemas.microsoft.com/office/drawing/2014/chart" uri="{C3380CC4-5D6E-409C-BE32-E72D297353CC}">
              <c16:uniqueId val="{00000000-A2D6-4FB4-86F8-0559C13165A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17621</c:v>
                </c:pt>
                <c:pt idx="5">
                  <c:v>18422</c:v>
                </c:pt>
                <c:pt idx="8">
                  <c:v>15197</c:v>
                </c:pt>
                <c:pt idx="11">
                  <c:v>15268</c:v>
                </c:pt>
                <c:pt idx="14">
                  <c:v>16252</c:v>
                </c:pt>
              </c:numCache>
            </c:numRef>
          </c:val>
          <c:extLst>
            <c:ext xmlns:c16="http://schemas.microsoft.com/office/drawing/2014/chart" uri="{C3380CC4-5D6E-409C-BE32-E72D297353CC}">
              <c16:uniqueId val="{00000001-A2D6-4FB4-86F8-0559C13165A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32480</c:v>
                </c:pt>
                <c:pt idx="5">
                  <c:v>32756</c:v>
                </c:pt>
                <c:pt idx="8">
                  <c:v>28610</c:v>
                </c:pt>
                <c:pt idx="11">
                  <c:v>26780</c:v>
                </c:pt>
                <c:pt idx="14">
                  <c:v>29114</c:v>
                </c:pt>
              </c:numCache>
            </c:numRef>
          </c:val>
          <c:extLst>
            <c:ext xmlns:c16="http://schemas.microsoft.com/office/drawing/2014/chart" uri="{C3380CC4-5D6E-409C-BE32-E72D297353CC}">
              <c16:uniqueId val="{00000002-A2D6-4FB4-86F8-0559C13165A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2D6-4FB4-86F8-0559C13165A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2D6-4FB4-86F8-0559C13165A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2D6-4FB4-86F8-0559C13165A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14572</c:v>
                </c:pt>
                <c:pt idx="3">
                  <c:v>14951</c:v>
                </c:pt>
                <c:pt idx="6">
                  <c:v>15086</c:v>
                </c:pt>
                <c:pt idx="9">
                  <c:v>15505</c:v>
                </c:pt>
                <c:pt idx="12">
                  <c:v>14965</c:v>
                </c:pt>
              </c:numCache>
            </c:numRef>
          </c:val>
          <c:extLst>
            <c:ext xmlns:c16="http://schemas.microsoft.com/office/drawing/2014/chart" uri="{C3380CC4-5D6E-409C-BE32-E72D297353CC}">
              <c16:uniqueId val="{00000006-A2D6-4FB4-86F8-0559C13165A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665</c:v>
                </c:pt>
                <c:pt idx="3">
                  <c:v>677</c:v>
                </c:pt>
                <c:pt idx="6">
                  <c:v>665</c:v>
                </c:pt>
                <c:pt idx="9">
                  <c:v>654</c:v>
                </c:pt>
                <c:pt idx="12">
                  <c:v>617</c:v>
                </c:pt>
              </c:numCache>
            </c:numRef>
          </c:val>
          <c:extLst>
            <c:ext xmlns:c16="http://schemas.microsoft.com/office/drawing/2014/chart" uri="{C3380CC4-5D6E-409C-BE32-E72D297353CC}">
              <c16:uniqueId val="{00000007-A2D6-4FB4-86F8-0559C13165A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54451</c:v>
                </c:pt>
                <c:pt idx="3">
                  <c:v>53236</c:v>
                </c:pt>
                <c:pt idx="6">
                  <c:v>38960</c:v>
                </c:pt>
                <c:pt idx="9">
                  <c:v>36727</c:v>
                </c:pt>
                <c:pt idx="12">
                  <c:v>35239</c:v>
                </c:pt>
              </c:numCache>
            </c:numRef>
          </c:val>
          <c:extLst>
            <c:ext xmlns:c16="http://schemas.microsoft.com/office/drawing/2014/chart" uri="{C3380CC4-5D6E-409C-BE32-E72D297353CC}">
              <c16:uniqueId val="{00000008-A2D6-4FB4-86F8-0559C13165A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1645</c:v>
                </c:pt>
                <c:pt idx="3">
                  <c:v>1502</c:v>
                </c:pt>
                <c:pt idx="6">
                  <c:v>1361</c:v>
                </c:pt>
                <c:pt idx="9">
                  <c:v>1725</c:v>
                </c:pt>
                <c:pt idx="12">
                  <c:v>463</c:v>
                </c:pt>
              </c:numCache>
            </c:numRef>
          </c:val>
          <c:extLst>
            <c:ext xmlns:c16="http://schemas.microsoft.com/office/drawing/2014/chart" uri="{C3380CC4-5D6E-409C-BE32-E72D297353CC}">
              <c16:uniqueId val="{00000009-A2D6-4FB4-86F8-0559C13165A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86517</c:v>
                </c:pt>
                <c:pt idx="3">
                  <c:v>85052</c:v>
                </c:pt>
                <c:pt idx="6">
                  <c:v>84589</c:v>
                </c:pt>
                <c:pt idx="9">
                  <c:v>85251</c:v>
                </c:pt>
                <c:pt idx="12">
                  <c:v>82740</c:v>
                </c:pt>
              </c:numCache>
            </c:numRef>
          </c:val>
          <c:extLst>
            <c:ext xmlns:c16="http://schemas.microsoft.com/office/drawing/2014/chart" uri="{C3380CC4-5D6E-409C-BE32-E72D297353CC}">
              <c16:uniqueId val="{0000000A-A2D6-4FB4-86F8-0559C13165AE}"/>
            </c:ext>
          </c:extLst>
        </c:ser>
        <c:dLbls>
          <c:showLegendKey val="0"/>
          <c:showVal val="0"/>
          <c:showCatName val="0"/>
          <c:showSerName val="0"/>
          <c:showPercent val="0"/>
          <c:showBubbleSize val="0"/>
        </c:dLbls>
        <c:gapWidth val="100"/>
        <c:overlap val="100"/>
        <c:axId val="107319680"/>
        <c:axId val="107321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2D6-4FB4-86F8-0559C13165AE}"/>
            </c:ext>
          </c:extLst>
        </c:ser>
        <c:dLbls>
          <c:showLegendKey val="0"/>
          <c:showVal val="0"/>
          <c:showCatName val="0"/>
          <c:showSerName val="0"/>
          <c:showPercent val="0"/>
          <c:showBubbleSize val="0"/>
        </c:dLbls>
        <c:marker val="1"/>
        <c:smooth val="0"/>
        <c:axId val="107319680"/>
        <c:axId val="107321600"/>
      </c:lineChart>
      <c:catAx>
        <c:axId val="107319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321600"/>
        <c:crosses val="autoZero"/>
        <c:auto val="1"/>
        <c:lblAlgn val="ctr"/>
        <c:lblOffset val="100"/>
        <c:tickLblSkip val="1"/>
        <c:tickMarkSkip val="1"/>
        <c:noMultiLvlLbl val="0"/>
      </c:catAx>
      <c:valAx>
        <c:axId val="107321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319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12420</c:v>
                </c:pt>
                <c:pt idx="1">
                  <c:v>11920</c:v>
                </c:pt>
                <c:pt idx="2">
                  <c:v>13521</c:v>
                </c:pt>
              </c:numCache>
            </c:numRef>
          </c:val>
          <c:extLst>
            <c:ext xmlns:c16="http://schemas.microsoft.com/office/drawing/2014/chart" uri="{C3380CC4-5D6E-409C-BE32-E72D297353CC}">
              <c16:uniqueId val="{00000000-726C-4F02-867E-A608A09C4C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1025</c:v>
                </c:pt>
                <c:pt idx="1">
                  <c:v>1025</c:v>
                </c:pt>
                <c:pt idx="2">
                  <c:v>0</c:v>
                </c:pt>
              </c:numCache>
            </c:numRef>
          </c:val>
          <c:extLst>
            <c:ext xmlns:c16="http://schemas.microsoft.com/office/drawing/2014/chart" uri="{C3380CC4-5D6E-409C-BE32-E72D297353CC}">
              <c16:uniqueId val="{00000001-726C-4F02-867E-A608A09C4C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12120</c:v>
                </c:pt>
                <c:pt idx="1">
                  <c:v>10591</c:v>
                </c:pt>
                <c:pt idx="2">
                  <c:v>11635</c:v>
                </c:pt>
              </c:numCache>
            </c:numRef>
          </c:val>
          <c:extLst>
            <c:ext xmlns:c16="http://schemas.microsoft.com/office/drawing/2014/chart" uri="{C3380CC4-5D6E-409C-BE32-E72D297353CC}">
              <c16:uniqueId val="{00000002-726C-4F02-867E-A608A09C4CED}"/>
            </c:ext>
          </c:extLst>
        </c:ser>
        <c:dLbls>
          <c:showLegendKey val="0"/>
          <c:showVal val="0"/>
          <c:showCatName val="0"/>
          <c:showSerName val="0"/>
          <c:showPercent val="0"/>
          <c:showBubbleSize val="0"/>
        </c:dLbls>
        <c:gapWidth val="120"/>
        <c:overlap val="100"/>
        <c:axId val="114906624"/>
        <c:axId val="114908160"/>
      </c:barChart>
      <c:catAx>
        <c:axId val="11490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4908160"/>
        <c:crosses val="autoZero"/>
        <c:auto val="1"/>
        <c:lblAlgn val="ctr"/>
        <c:lblOffset val="100"/>
        <c:tickLblSkip val="1"/>
        <c:tickMarkSkip val="1"/>
        <c:noMultiLvlLbl val="0"/>
      </c:catAx>
      <c:valAx>
        <c:axId val="1149081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490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{F35C2F00-85BB-48CA-BBE4-2D6735F6F599}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675-4040-8C4A-867934851C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{9B870FF0-C700-49FC-BEFF-7F5E2FDF4917}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75-4040-8C4A-867934851C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{00C6DB77-DD55-4B18-A71B-A53CA81A672B}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75-4040-8C4A-867934851C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{0B2FF9BB-825A-4A32-9A28-6E5B6DF20D6F}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75-4040-8C4A-867934851C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{C645E257-11AA-4144-AC1A-35A133EC6D7B}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75-4040-8C4A-867934851C2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{7D7A23D6-C0B2-4AF2-9882-205718006E8B}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675-4040-8C4A-867934851C2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{6498F5C1-EB58-466F-9396-6E95FFFBB04A}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675-4040-8C4A-867934851C2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{5FDF304F-351D-4A19-B4B3-34A6C9ED1BE1}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675-4040-8C4A-867934851C2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{BBEC7B3B-7606-4DAC-B09E-08FDDB111527}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675-4040-8C4A-867934851C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50</c:v>
                </c:pt>
                <c:pt idx="24">
                  <c:v>50.4</c:v>
                </c:pt>
                <c:pt idx="32">
                  <c:v>51.9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675-4040-8C4A-867934851C2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{C704302C-EEDA-49CB-8BF2-DCA43B1AC3C4}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675-4040-8C4A-867934851C2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{0881D25E-1E96-4975-BB47-D780EF72CF47}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75-4040-8C4A-867934851C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{63A9C3DB-F1EA-4B07-86C1-89F7D7EEC36F}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75-4040-8C4A-867934851C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{F25FAE56-6916-4F17-BECB-F10F29917FE2}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75-4040-8C4A-867934851C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{6903BD9D-6638-4E17-8644-F9DC73FFF45E}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75-4040-8C4A-867934851C2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{2C98582A-94D8-4C3D-A214-D78064BF638F}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675-4040-8C4A-867934851C2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{F15D45AD-D1F0-473D-B377-C2E9386583BB}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675-4040-8C4A-867934851C2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{3009FFCA-610F-4ABC-9719-4B2613E840FE}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675-4040-8C4A-867934851C2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{3289B4A5-3F27-48C4-A57B-FBAFF86B39BF}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675-4040-8C4A-867934851C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59.3</c:v>
                </c:pt>
                <c:pt idx="24">
                  <c:v>60</c:v>
                </c:pt>
                <c:pt idx="32">
                  <c:v>60.8</c:v>
                </c:pt>
              </c:numCache>
            </c:numRef>
          </c:xVal>
          <c:yVal>
            <c:numRef>
              <c:f>公会計指標分析・財政指標組合せ分析表!$BP$55:$DC$55</c:f>
              <c:numCache>
                <c:formatCode>#,##0.0;"▲ "#,##0.0</c:formatCode>
                <c:ptCount val="40"/>
                <c:pt idx="16">
                  <c:v>38.9</c:v>
                </c:pt>
                <c:pt idx="24">
                  <c:v>37.6</c:v>
                </c:pt>
                <c:pt idx="32">
                  <c:v>34</c:v>
                </c:pt>
              </c:numCache>
            </c:numRef>
          </c:yVal>
          <c:smooth val="0"/>
          <c:extLst>
            <c:ext xmlns:c16="http://schemas.microsoft.com/office/drawing/2014/chart" uri="{C3380CC4-5D6E-409C-BE32-E72D297353CC}">
              <c16:uniqueId val="{00000013-6675-4040-8C4A-867934851C29}"/>
            </c:ext>
          </c:extLst>
        </c:ser>
        <c:dLbls>
          <c:showLegendKey val="0"/>
          <c:showVal val="1"/>
          <c:showCatName val="0"/>
          <c:showSerName val="0"/>
          <c:showPercent val="0"/>
          <c:showBubbleSize val="0"/>
        </c:dLbls>
        <c:axId val="46179840"/>
        <c:axId val="46181760"/>
      </c:scatterChart>
      <c:valAx>
        <c:axId val="46179840"/>
        <c:scaling>
          <c:orientation val="minMax"/>
          <c:max val="61"/>
          <c:min val="59.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9.800000000000004"/>
          <c:min val="3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{ABA5CFE0-4E14-4F8D-B4F1-7CBB84904D92}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483-4F06-8C44-B6B66E946C1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{9B322756-6887-4772-A91B-96B2D870FDA0}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83-4F06-8C44-B6B66E946C1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{B2293233-D720-45E5-817F-D6B7CC1F8363}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83-4F06-8C44-B6B66E946C1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{A94BB8E0-8EB3-4586-BCF8-37C5A8C56A24}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83-4F06-8C44-B6B66E946C1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{444FE3FE-44A1-4552-92C2-18B942E4EDB4}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83-4F06-8C44-B6B66E946C1F}"/>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{4194A4F9-2F63-4909-963E-24FDB8E3D4F3}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483-4F06-8C44-B6B66E946C1F}"/>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{98054628-DD55-4A0E-9027-3B47B2D81418}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483-4F06-8C44-B6B66E946C1F}"/>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{C83C3D95-9757-4BE3-AE8D-C57817001C63}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483-4F06-8C44-B6B66E946C1F}"/>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{DFF06C4D-5B2A-4F79-8DDD-E21D2E10141E}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483-4F06-8C44-B6B66E946C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4.5999999999999996</c:v>
                </c:pt>
                <c:pt idx="16">
                  <c:v>5.0999999999999996</c:v>
                </c:pt>
                <c:pt idx="24">
                  <c:v>5.6</c:v>
                </c:pt>
                <c:pt idx="32">
                  <c:v>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483-4F06-8C44-B6B66E946C1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{62D584BC-9217-4526-BD80-61CEDE4B25E5}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483-4F06-8C44-B6B66E946C1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{26CE334A-8A3D-4602-A3E2-25E36EE42B75}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83-4F06-8C44-B6B66E946C1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{2624000D-3732-49ED-B6C7-AC05C8FBC8C0}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83-4F06-8C44-B6B66E946C1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{C671C878-D38E-4684-B295-6414CB62A2EB}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83-4F06-8C44-B6B66E946C1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{436372F3-96D1-4564-B62C-D03D3938F414}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83-4F06-8C44-B6B66E946C1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{39D19B7D-AC68-41CE-848D-C33742A7129D}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483-4F06-8C44-B6B66E946C1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{A21CBD6A-C2A1-4B31-89E1-1EB2D455DE30}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483-4F06-8C44-B6B66E946C1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{628B148B-1C30-4F54-833D-49AC58487AB1}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483-4F06-8C44-B6B66E946C1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{9B060185-DD7F-40BA-9B27-21ACF708826E}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483-4F06-8C44-B6B66E946C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6.7</c:v>
                </c:pt>
                <c:pt idx="16">
                  <c:v>6.4</c:v>
                </c:pt>
                <c:pt idx="24">
                  <c:v>6.1</c:v>
                </c:pt>
                <c:pt idx="32">
                  <c:v>5.9</c:v>
                </c:pt>
              </c:numCache>
            </c:numRef>
          </c:xVal>
          <c:yVal>
            <c:numRef>
              <c:f>公会計指標分析・財政指標組合せ分析表!$BP$77:$DC$77</c:f>
              <c:numCache>
                <c:formatCode>#,##0.0;"▲ "#,##0.0</c:formatCode>
                <c:ptCount val="40"/>
                <c:pt idx="0">
                  <c:v>47</c:v>
                </c:pt>
                <c:pt idx="8">
                  <c:v>41.4</c:v>
                </c:pt>
                <c:pt idx="16">
                  <c:v>38.9</c:v>
                </c:pt>
                <c:pt idx="24">
                  <c:v>37.6</c:v>
                </c:pt>
                <c:pt idx="32">
                  <c:v>34</c:v>
                </c:pt>
              </c:numCache>
            </c:numRef>
          </c:yVal>
          <c:smooth val="0"/>
          <c:extLst>
            <c:ext xmlns:c16="http://schemas.microsoft.com/office/drawing/2014/chart" uri="{C3380CC4-5D6E-409C-BE32-E72D297353CC}">
              <c16:uniqueId val="{00000013-5483-4F06-8C44-B6B66E946C1F}"/>
            </c:ext>
          </c:extLst>
        </c:ser>
        <c:dLbls>
          <c:showLegendKey val="0"/>
          <c:showVal val="1"/>
          <c:showCatName val="0"/>
          <c:showSerName val="0"/>
          <c:showPercent val="0"/>
          <c:showBubbleSize val="0"/>
        </c:dLbls>
        <c:axId val="84219776"/>
        <c:axId val="84234240"/>
      </c:scatterChart>
      <c:valAx>
        <c:axId val="84219776"/>
        <c:scaling>
          <c:orientation val="minMax"/>
          <c:max val="7.5"/>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0"/>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福島県郡山市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計画的な地方債の償還による元利償還金及び公営企業債の元利償還金に対する繰入金が減少したため、実質公債費比率の分子は減少している。</a:t>
          </a:r>
        </a:p>
        <a:p>
          <a:r>
            <a:rPr kumimoji="1" lang="ja-JP" altLang="en-US" sz="1400">
              <a:latin typeface="ＭＳ ゴシック" pitchFamily="49" charset="-128"/>
              <a:ea typeface="ＭＳ ゴシック" pitchFamily="49" charset="-128"/>
            </a:rPr>
            <a:t>　財政措置が見込まれる起債の活用を原則とすることを今後も維持し、一定の水準を保てるよう努めていく。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満期一括償還地方債を利用していない。</a:t>
          </a:r>
          <a:endParaRPr kumimoji="1" lang="en-US" altLang="ja-JP"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福島県郡山市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将来負担比率の分子は、国営土地改良事業償還負担金の償還完了に伴う債務負担行為に基づく支出予定額の減少及び地方債現在高の減少等により、前年度に引き続き、マイナス値となっている。</a:t>
          </a:r>
        </a:p>
        <a:p>
          <a:r>
            <a:rPr kumimoji="1" lang="ja-JP" altLang="en-US" sz="1400">
              <a:latin typeface="ＭＳ ゴシック" pitchFamily="49" charset="-128"/>
              <a:ea typeface="ＭＳ ゴシック" pitchFamily="49" charset="-128"/>
            </a:rPr>
            <a:t>　しかしながら、公共施設の長寿命化及び継続の大型事業による、地方債現在高の増加、震災復興基金及びその他特定目的基金の取崩し等、増加要因もあることから、今後も計画的な地方債償還と財源確保を図り、将来負担の軽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福島県郡山市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財政調整基金が財源調整等による積み立てを行った結果、約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億円増となったほか、その他特定目的基金は農業水利施設等保全再生事業基金の新設等により約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億４千５百万円増となった一方、減債基金は国営土地改良事業償還負担金の繰上げ償還へ充当するために取り崩したを行ったため約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億２千５百万円の減となっており、それら積み立て及び取り崩しの結果、基金全体としては約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億２千万円の増となった。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今後は公共施設の老朽化による更新等の財源として特定目的金の活用による取り崩しが見込まれる。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・保健衛生施設整備基金：保健衛生施設の整備等のための経費に充てるもの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・農業水利施設等保全再生事業基金：ため池放射性物質対策事業等の農業水利施設の再生等のための経費に充てるもの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・福祉基金：社会福祉の事業に要する経費に充てるもの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・震災復興基金：東日本大震災からの復興を図る事業に要する経費の財源に充てるもの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・消防力整備基金：郡山地方広域消防組合の市の負担に係る消防力整備及び郡山市消防団の装備その他の消防力整備に充てるもの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・保健衛生施設整備基金：埋立処分場の拡張に関する事業等のため取り崩しを行った結果、</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約６百万円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・農業水利施設等保全再生事業基金：基金の新設による積み立てを行った。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・震災復興基金：東日本大震災からの復興を図る目的に関する事業のため取り崩しを行った結果、約３億７千３百万円の減となった。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・消防力整備基金：新設消防署の整備事業、消防団の活動用機材の配置を行う消防力整備事業のため、取り崩しを行った結果、</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約２億百万円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・保健衛生施設整備基金：保健衛生施設の長寿命化等の事業に継続して取り崩しを行うため、減少していく見込である。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・農業水利施設等保全再生事業基金：ため池放射性物質対策事業のための取り崩しを行うため、減少していく見込である。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・震災復興基金：東日本大震災からの復興を図る目的に関する事業のため取り崩しを行うため、減少していく見込である。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・消防力整備基金：新設消防署の整備事業に関する取り崩し等により、減少していく見込である。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億１千万円積み立てた一方で、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億１千万円を取り崩したため、全体では約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％前後となるように努めることとしている。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国営土地改良事業償還負担金の繰上げ償還へ充当するために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億２千５百万円を取り崩した。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短期的には増減の予定が無いため、現状を維持する。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324,109
321,427
757.20
134,837,697
129,987,800
3,985,470
68,306,533
82,684,551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年度は対前年度比で</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ポイント増加しているが、類似団体平均比では、比較的老朽化度合いは低い値で推移している。資産別に減価償却率をみると、インフラ建物が</a:t>
          </a:r>
          <a:r>
            <a:rPr kumimoji="1" lang="en-US" altLang="ja-JP" sz="1100">
              <a:latin typeface="ＭＳ Ｐゴシック" panose="020B0600070205080204" pitchFamily="50" charset="-128"/>
              <a:ea typeface="ＭＳ Ｐゴシック" panose="020B0600070205080204" pitchFamily="50" charset="-128"/>
            </a:rPr>
            <a:t>48.2</a:t>
          </a:r>
          <a:r>
            <a:rPr kumimoji="1" lang="ja-JP" altLang="en-US" sz="1100">
              <a:latin typeface="ＭＳ Ｐゴシック" panose="020B0600070205080204" pitchFamily="50" charset="-128"/>
              <a:ea typeface="ＭＳ Ｐゴシック" panose="020B0600070205080204" pitchFamily="50" charset="-128"/>
            </a:rPr>
            <a:t>％、インフラ工作物が</a:t>
          </a:r>
          <a:r>
            <a:rPr kumimoji="1" lang="en-US" altLang="ja-JP" sz="1100">
              <a:latin typeface="ＭＳ Ｐゴシック" panose="020B0600070205080204" pitchFamily="50" charset="-128"/>
              <a:ea typeface="ＭＳ Ｐゴシック" panose="020B0600070205080204" pitchFamily="50" charset="-128"/>
            </a:rPr>
            <a:t>48.7</a:t>
          </a:r>
          <a:r>
            <a:rPr kumimoji="1" lang="ja-JP" altLang="en-US" sz="1100">
              <a:latin typeface="ＭＳ Ｐゴシック" panose="020B0600070205080204" pitchFamily="50" charset="-128"/>
              <a:ea typeface="ＭＳ Ｐゴシック" panose="020B0600070205080204" pitchFamily="50" charset="-128"/>
            </a:rPr>
            <a:t>％、事業用建物が</a:t>
          </a:r>
          <a:r>
            <a:rPr kumimoji="1" lang="en-US" altLang="ja-JP" sz="1100">
              <a:latin typeface="ＭＳ Ｐゴシック" panose="020B0600070205080204" pitchFamily="50" charset="-128"/>
              <a:ea typeface="ＭＳ Ｐゴシック" panose="020B0600070205080204" pitchFamily="50" charset="-128"/>
            </a:rPr>
            <a:t>56.6</a:t>
          </a:r>
          <a:r>
            <a:rPr kumimoji="1" lang="ja-JP" altLang="en-US" sz="1100">
              <a:latin typeface="ＭＳ Ｐゴシック" panose="020B0600070205080204" pitchFamily="50" charset="-128"/>
              <a:ea typeface="ＭＳ Ｐゴシック" panose="020B0600070205080204" pitchFamily="50" charset="-128"/>
            </a:rPr>
            <a:t>％、事業用工作物が</a:t>
          </a:r>
          <a:r>
            <a:rPr kumimoji="1" lang="en-US" altLang="ja-JP" sz="1100">
              <a:latin typeface="ＭＳ Ｐゴシック" panose="020B0600070205080204" pitchFamily="50" charset="-128"/>
              <a:ea typeface="ＭＳ Ｐゴシック" panose="020B0600070205080204" pitchFamily="50" charset="-128"/>
            </a:rPr>
            <a:t>69.2</a:t>
          </a:r>
          <a:r>
            <a:rPr kumimoji="1" lang="ja-JP" altLang="en-US" sz="1100">
              <a:latin typeface="ＭＳ Ｐゴシック" panose="020B0600070205080204" pitchFamily="50" charset="-128"/>
              <a:ea typeface="ＭＳ Ｐゴシック" panose="020B0600070205080204" pitchFamily="50" charset="-128"/>
            </a:rPr>
            <a:t>％と、特に公共施設内の工作物の老朽化が進んでいる。このことから公共施設等の質や量を最適な状態とするため、公共施設等総合管理計画に基づき、施設の全体量・コストの縮減、長寿命化によるコスト縮減等に計画的に取り組んでい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70" name="直線コネクタ 69"/>
        <xdr:cNvCxnSpPr/>
      </xdr:nvCxnSpPr>
      <xdr:spPr>
        <a:xfrm flipV="1">
          <a:off x="4760595" y="5501386"/>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71" name="有形固定資産減価償却率最小値テキスト"/>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72" name="直線コネクタ 71"/>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73"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74" name="直線コネクタ 73"/>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99458</xdr:rowOff>
    </xdr:from>
    <xdr:ext cx="405111" cy="259045"/>
    <xdr:sp macro="" textlink="">
      <xdr:nvSpPr>
        <xdr:cNvPr id="75" name="有形固定資産減価償却率平均値テキスト"/>
        <xdr:cNvSpPr txBox="1"/>
      </xdr:nvSpPr>
      <xdr:spPr>
        <a:xfrm>
          <a:off x="4813300" y="6014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76" name="フローチャート: 判断 75"/>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7" name="フローチャート: 判断 76"/>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8" name="フローチャート: 判断 77"/>
        <xdr:cNvSpPr/>
      </xdr:nvSpPr>
      <xdr:spPr>
        <a:xfrm>
          <a:off x="3238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79" name="フローチャート: 判断 78"/>
        <xdr:cNvSpPr/>
      </xdr:nvSpPr>
      <xdr:spPr>
        <a:xfrm>
          <a:off x="2476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117983</xdr:rowOff>
    </xdr:from>
    <xdr:to>
      <xdr:col>23</xdr:col>
      <xdr:colOff>136525</xdr:colOff>
      <xdr:row>34</xdr:row>
      <xdr:rowOff>48133</xdr:rowOff>
    </xdr:to>
    <xdr:sp macro="" textlink="">
      <xdr:nvSpPr>
        <xdr:cNvPr id="85" name="楕円 84"/>
        <xdr:cNvSpPr/>
      </xdr:nvSpPr>
      <xdr:spPr>
        <a:xfrm>
          <a:off x="471170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96410</xdr:rowOff>
    </xdr:from>
    <xdr:ext cx="405111" cy="259045"/>
    <xdr:sp macro="" textlink="">
      <xdr:nvSpPr>
        <xdr:cNvPr id="86" name="有形固定資産減価償却率該当値テキスト"/>
        <xdr:cNvSpPr txBox="1"/>
      </xdr:nvSpPr>
      <xdr:spPr>
        <a:xfrm>
          <a:off x="4813300" y="652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11303</xdr:rowOff>
    </xdr:from>
    <xdr:to>
      <xdr:col>19</xdr:col>
      <xdr:colOff>187325</xdr:colOff>
      <xdr:row>34</xdr:row>
      <xdr:rowOff>112903</xdr:rowOff>
    </xdr:to>
    <xdr:sp macro="" textlink="">
      <xdr:nvSpPr>
        <xdr:cNvPr id="87" name="楕円 86"/>
        <xdr:cNvSpPr/>
      </xdr:nvSpPr>
      <xdr:spPr>
        <a:xfrm>
          <a:off x="4000500" y="661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168783</xdr:rowOff>
    </xdr:from>
    <xdr:to>
      <xdr:col>23</xdr:col>
      <xdr:colOff>85725</xdr:colOff>
      <xdr:row>34</xdr:row>
      <xdr:rowOff>62103</xdr:rowOff>
    </xdr:to>
    <xdr:cxnSp macro="">
      <xdr:nvCxnSpPr>
        <xdr:cNvPr id="88" name="直線コネクタ 87"/>
        <xdr:cNvCxnSpPr/>
      </xdr:nvCxnSpPr>
      <xdr:spPr>
        <a:xfrm flipV="1">
          <a:off x="4051300" y="6598158"/>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28575</xdr:rowOff>
    </xdr:from>
    <xdr:to>
      <xdr:col>15</xdr:col>
      <xdr:colOff>187325</xdr:colOff>
      <xdr:row>34</xdr:row>
      <xdr:rowOff>130175</xdr:rowOff>
    </xdr:to>
    <xdr:sp macro="" textlink="">
      <xdr:nvSpPr>
        <xdr:cNvPr id="89" name="楕円 88"/>
        <xdr:cNvSpPr/>
      </xdr:nvSpPr>
      <xdr:spPr>
        <a:xfrm>
          <a:off x="3238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62103</xdr:rowOff>
    </xdr:from>
    <xdr:to>
      <xdr:col>19</xdr:col>
      <xdr:colOff>136525</xdr:colOff>
      <xdr:row>34</xdr:row>
      <xdr:rowOff>79375</xdr:rowOff>
    </xdr:to>
    <xdr:cxnSp macro="">
      <xdr:nvCxnSpPr>
        <xdr:cNvPr id="90" name="直線コネクタ 89"/>
        <xdr:cNvCxnSpPr/>
      </xdr:nvCxnSpPr>
      <xdr:spPr>
        <a:xfrm flipV="1">
          <a:off x="3289300" y="6662928"/>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91" name="n_1aveValue有形固定資産減価償却率"/>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88028</xdr:rowOff>
    </xdr:from>
    <xdr:ext cx="405111" cy="259045"/>
    <xdr:sp macro="" textlink="">
      <xdr:nvSpPr>
        <xdr:cNvPr id="92" name="n_2aveValue有形固定資産減価償却率"/>
        <xdr:cNvSpPr txBox="1"/>
      </xdr:nvSpPr>
      <xdr:spPr>
        <a:xfrm>
          <a:off x="3086744" y="6003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49166</xdr:rowOff>
    </xdr:from>
    <xdr:ext cx="405111" cy="259045"/>
    <xdr:sp macro="" textlink="">
      <xdr:nvSpPr>
        <xdr:cNvPr id="93" name="n_3aveValue有形固定資産減価償却率"/>
        <xdr:cNvSpPr txBox="1"/>
      </xdr:nvSpPr>
      <xdr:spPr>
        <a:xfrm>
          <a:off x="2324744"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104030</xdr:rowOff>
    </xdr:from>
    <xdr:ext cx="405111" cy="259045"/>
    <xdr:sp macro="" textlink="">
      <xdr:nvSpPr>
        <xdr:cNvPr id="94" name="n_1mainValue有形固定資産減価償却率"/>
        <xdr:cNvSpPr txBox="1"/>
      </xdr:nvSpPr>
      <xdr:spPr>
        <a:xfrm>
          <a:off x="3836044" y="670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121302</xdr:rowOff>
    </xdr:from>
    <xdr:ext cx="405111" cy="259045"/>
    <xdr:sp macro="" textlink="">
      <xdr:nvSpPr>
        <xdr:cNvPr id="95" name="n_2mainValue有形固定資産減価償却率"/>
        <xdr:cNvSpPr txBox="1"/>
      </xdr:nvSpPr>
      <xdr:spPr>
        <a:xfrm>
          <a:off x="3086744" y="672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年度の債務償還比率は、類似団体平均よりも低く、比較的債務償還能力が高い状態である。</a:t>
          </a:r>
        </a:p>
        <a:p>
          <a:r>
            <a:rPr kumimoji="1" lang="ja-JP" altLang="en-US" sz="1100">
              <a:latin typeface="ＭＳ Ｐゴシック" panose="020B0600070205080204" pitchFamily="50" charset="-128"/>
              <a:ea typeface="ＭＳ Ｐゴシック" panose="020B0600070205080204" pitchFamily="50" charset="-128"/>
            </a:rPr>
            <a:t>　引き続き、経年推移を注視するとともに、複数年平均値におる類似団体との比較分析を行うなど、適切な債務償還能力の確保に努めていく。</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24" name="直線コネクタ 123"/>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27" name="債務償還比率最大値テキスト"/>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8" name="直線コネクタ 127"/>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29" name="債務償還比率平均値テキスト"/>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30" name="フローチャート: 判断 129"/>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31" name="フローチャート: 判断 130"/>
        <xdr:cNvSpPr/>
      </xdr:nvSpPr>
      <xdr:spPr>
        <a:xfrm>
          <a:off x="14033500" y="59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113884</xdr:rowOff>
    </xdr:from>
    <xdr:to>
      <xdr:col>76</xdr:col>
      <xdr:colOff>73025</xdr:colOff>
      <xdr:row>32</xdr:row>
      <xdr:rowOff>44034</xdr:rowOff>
    </xdr:to>
    <xdr:sp macro="" textlink="">
      <xdr:nvSpPr>
        <xdr:cNvPr id="137" name="楕円 136"/>
        <xdr:cNvSpPr/>
      </xdr:nvSpPr>
      <xdr:spPr>
        <a:xfrm>
          <a:off x="14744700" y="620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92311</xdr:rowOff>
    </xdr:from>
    <xdr:ext cx="469744" cy="259045"/>
    <xdr:sp macro="" textlink="">
      <xdr:nvSpPr>
        <xdr:cNvPr id="138" name="債務償還比率該当値テキスト"/>
        <xdr:cNvSpPr txBox="1"/>
      </xdr:nvSpPr>
      <xdr:spPr>
        <a:xfrm>
          <a:off x="14846300" y="617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30282</xdr:rowOff>
    </xdr:from>
    <xdr:to>
      <xdr:col>72</xdr:col>
      <xdr:colOff>123825</xdr:colOff>
      <xdr:row>31</xdr:row>
      <xdr:rowOff>131882</xdr:rowOff>
    </xdr:to>
    <xdr:sp macro="" textlink="">
      <xdr:nvSpPr>
        <xdr:cNvPr id="139" name="楕円 138"/>
        <xdr:cNvSpPr/>
      </xdr:nvSpPr>
      <xdr:spPr>
        <a:xfrm>
          <a:off x="14033500" y="611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81082</xdr:rowOff>
    </xdr:from>
    <xdr:to>
      <xdr:col>76</xdr:col>
      <xdr:colOff>22225</xdr:colOff>
      <xdr:row>31</xdr:row>
      <xdr:rowOff>164684</xdr:rowOff>
    </xdr:to>
    <xdr:cxnSp macro="">
      <xdr:nvCxnSpPr>
        <xdr:cNvPr id="140" name="直線コネクタ 139"/>
        <xdr:cNvCxnSpPr/>
      </xdr:nvCxnSpPr>
      <xdr:spPr>
        <a:xfrm>
          <a:off x="14084300" y="6167557"/>
          <a:ext cx="711200" cy="8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119192</xdr:rowOff>
    </xdr:from>
    <xdr:ext cx="469744" cy="259045"/>
    <xdr:sp macro="" textlink="">
      <xdr:nvSpPr>
        <xdr:cNvPr id="141" name="n_1aveValue債務償還比率"/>
        <xdr:cNvSpPr txBox="1"/>
      </xdr:nvSpPr>
      <xdr:spPr>
        <a:xfrm>
          <a:off x="13836727" y="569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123009</xdr:rowOff>
    </xdr:from>
    <xdr:ext cx="469744" cy="259045"/>
    <xdr:sp macro="" textlink="">
      <xdr:nvSpPr>
        <xdr:cNvPr id="142" name="n_1mainValue債務償還比率"/>
        <xdr:cNvSpPr txBox="1"/>
      </xdr:nvSpPr>
      <xdr:spPr>
        <a:xfrm>
          <a:off x="13836727" y="620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324,109
321,427
757.20
134,837,697
129,987,800
3,985,470
68,306,533
82,684,551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38735</xdr:rowOff>
    </xdr:from>
    <xdr:to>
      <xdr:col>10</xdr:col>
      <xdr:colOff>165100</xdr:colOff>
      <xdr:row>37</xdr:row>
      <xdr:rowOff>140335</xdr:rowOff>
    </xdr:to>
    <xdr:sp macro="" textlink="">
      <xdr:nvSpPr>
        <xdr:cNvPr id="65" name="フローチャート: 判断 64"/>
        <xdr:cNvSpPr/>
      </xdr:nvSpPr>
      <xdr:spPr>
        <a:xfrm>
          <a:off x="196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71" name="楕円 70"/>
        <xdr:cNvSpPr/>
      </xdr:nvSpPr>
      <xdr:spPr>
        <a:xfrm>
          <a:off x="4584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129557</xdr:rowOff>
    </xdr:from>
    <xdr:ext cx="405111" cy="259045"/>
    <xdr:sp macro="" textlink="">
      <xdr:nvSpPr>
        <xdr:cNvPr id="72" name="【道路】&#10;有形固定資産減価償却率該当値テキスト"/>
        <xdr:cNvSpPr txBox="1"/>
      </xdr:nvSpPr>
      <xdr:spPr>
        <a:xfrm>
          <a:off x="4673600"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10160</xdr:rowOff>
    </xdr:from>
    <xdr:to>
      <xdr:col>20</xdr:col>
      <xdr:colOff>38100</xdr:colOff>
      <xdr:row>39</xdr:row>
      <xdr:rowOff>111760</xdr:rowOff>
    </xdr:to>
    <xdr:sp macro="" textlink="">
      <xdr:nvSpPr>
        <xdr:cNvPr id="73" name="楕円 72"/>
        <xdr:cNvSpPr/>
      </xdr:nvSpPr>
      <xdr:spPr>
        <a:xfrm>
          <a:off x="3746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30480</xdr:rowOff>
    </xdr:from>
    <xdr:to>
      <xdr:col>24</xdr:col>
      <xdr:colOff>63500</xdr:colOff>
      <xdr:row>39</xdr:row>
      <xdr:rowOff>60960</xdr:rowOff>
    </xdr:to>
    <xdr:cxnSp macro="">
      <xdr:nvCxnSpPr>
        <xdr:cNvPr id="74" name="直線コネクタ 73"/>
        <xdr:cNvCxnSpPr/>
      </xdr:nvCxnSpPr>
      <xdr:spPr>
        <a:xfrm flipV="1">
          <a:off x="3797300" y="67170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33020</xdr:rowOff>
    </xdr:from>
    <xdr:to>
      <xdr:col>15</xdr:col>
      <xdr:colOff>101600</xdr:colOff>
      <xdr:row>39</xdr:row>
      <xdr:rowOff>134620</xdr:rowOff>
    </xdr:to>
    <xdr:sp macro="" textlink="">
      <xdr:nvSpPr>
        <xdr:cNvPr id="75" name="楕円 74"/>
        <xdr:cNvSpPr/>
      </xdr:nvSpPr>
      <xdr:spPr>
        <a:xfrm>
          <a:off x="2857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60960</xdr:rowOff>
    </xdr:from>
    <xdr:to>
      <xdr:col>19</xdr:col>
      <xdr:colOff>177800</xdr:colOff>
      <xdr:row>39</xdr:row>
      <xdr:rowOff>83820</xdr:rowOff>
    </xdr:to>
    <xdr:cxnSp macro="">
      <xdr:nvCxnSpPr>
        <xdr:cNvPr id="76" name="直線コネクタ 75"/>
        <xdr:cNvCxnSpPr/>
      </xdr:nvCxnSpPr>
      <xdr:spPr>
        <a:xfrm flipV="1">
          <a:off x="2908300" y="67475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77" name="n_1aveValue【道路】&#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78"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156862</xdr:rowOff>
    </xdr:from>
    <xdr:ext cx="405111" cy="259045"/>
    <xdr:sp macro="" textlink="">
      <xdr:nvSpPr>
        <xdr:cNvPr id="79" name="n_3aveValue【道路】&#10;有形固定資産減価償却率"/>
        <xdr:cNvSpPr txBox="1"/>
      </xdr:nvSpPr>
      <xdr:spPr>
        <a:xfrm>
          <a:off x="1816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102887</xdr:rowOff>
    </xdr:from>
    <xdr:ext cx="405111" cy="259045"/>
    <xdr:sp macro="" textlink="">
      <xdr:nvSpPr>
        <xdr:cNvPr id="80" name="n_1mainValue【道路】&#10;有形固定資産減価償却率"/>
        <xdr:cNvSpPr txBox="1"/>
      </xdr:nvSpPr>
      <xdr:spPr>
        <a:xfrm>
          <a:off x="358204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125747</xdr:rowOff>
    </xdr:from>
    <xdr:ext cx="405111" cy="259045"/>
    <xdr:sp macro="" textlink="">
      <xdr:nvSpPr>
        <xdr:cNvPr id="81" name="n_2mainValue【道路】&#10;有形固定資産減価償却率"/>
        <xdr:cNvSpPr txBox="1"/>
      </xdr:nvSpPr>
      <xdr:spPr>
        <a:xfrm>
          <a:off x="2705744" y="681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3" name="直線コネクタ 102"/>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4" name="【道路】&#10;一人当たり延長最小値テキスト"/>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5" name="直線コネクタ 104"/>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6" name="【道路】&#10;一人当たり延長最大値テキスト"/>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07" name="直線コネクタ 106"/>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82969</xdr:rowOff>
    </xdr:from>
    <xdr:ext cx="469744" cy="259045"/>
    <xdr:sp macro="" textlink="">
      <xdr:nvSpPr>
        <xdr:cNvPr id="108" name="【道路】&#10;一人当たり延長平均値テキスト"/>
        <xdr:cNvSpPr txBox="1"/>
      </xdr:nvSpPr>
      <xdr:spPr>
        <a:xfrm>
          <a:off x="10515600" y="6940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09" name="フローチャート: 判断 108"/>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10" name="フローチャート: 判断 109"/>
        <xdr:cNvSpPr/>
      </xdr:nvSpPr>
      <xdr:spPr>
        <a:xfrm>
          <a:off x="9588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11" name="フローチャート: 判断 110"/>
        <xdr:cNvSpPr/>
      </xdr:nvSpPr>
      <xdr:spPr>
        <a:xfrm>
          <a:off x="8699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122441</xdr:rowOff>
    </xdr:from>
    <xdr:to>
      <xdr:col>41</xdr:col>
      <xdr:colOff>101600</xdr:colOff>
      <xdr:row>41</xdr:row>
      <xdr:rowOff>52591</xdr:rowOff>
    </xdr:to>
    <xdr:sp macro="" textlink="">
      <xdr:nvSpPr>
        <xdr:cNvPr id="112" name="フローチャート: 判断 111"/>
        <xdr:cNvSpPr/>
      </xdr:nvSpPr>
      <xdr:spPr>
        <a:xfrm>
          <a:off x="7810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4529</xdr:rowOff>
    </xdr:from>
    <xdr:to>
      <xdr:col>55</xdr:col>
      <xdr:colOff>50800</xdr:colOff>
      <xdr:row>40</xdr:row>
      <xdr:rowOff>106129</xdr:rowOff>
    </xdr:to>
    <xdr:sp macro="" textlink="">
      <xdr:nvSpPr>
        <xdr:cNvPr id="118" name="楕円 117"/>
        <xdr:cNvSpPr/>
      </xdr:nvSpPr>
      <xdr:spPr>
        <a:xfrm>
          <a:off x="10426700" y="68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27406</xdr:rowOff>
    </xdr:from>
    <xdr:ext cx="534377" cy="259045"/>
    <xdr:sp macro="" textlink="">
      <xdr:nvSpPr>
        <xdr:cNvPr id="119" name="【道路】&#10;一人当たり延長該当値テキスト"/>
        <xdr:cNvSpPr txBox="1"/>
      </xdr:nvSpPr>
      <xdr:spPr>
        <a:xfrm>
          <a:off x="10515600" y="671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6289</xdr:rowOff>
    </xdr:from>
    <xdr:to>
      <xdr:col>50</xdr:col>
      <xdr:colOff>165100</xdr:colOff>
      <xdr:row>40</xdr:row>
      <xdr:rowOff>107889</xdr:rowOff>
    </xdr:to>
    <xdr:sp macro="" textlink="">
      <xdr:nvSpPr>
        <xdr:cNvPr id="120" name="楕円 119"/>
        <xdr:cNvSpPr/>
      </xdr:nvSpPr>
      <xdr:spPr>
        <a:xfrm>
          <a:off x="9588500" y="686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55329</xdr:rowOff>
    </xdr:from>
    <xdr:to>
      <xdr:col>55</xdr:col>
      <xdr:colOff>0</xdr:colOff>
      <xdr:row>40</xdr:row>
      <xdr:rowOff>57089</xdr:rowOff>
    </xdr:to>
    <xdr:cxnSp macro="">
      <xdr:nvCxnSpPr>
        <xdr:cNvPr id="121" name="直線コネクタ 120"/>
        <xdr:cNvCxnSpPr/>
      </xdr:nvCxnSpPr>
      <xdr:spPr>
        <a:xfrm flipV="1">
          <a:off x="9639300" y="6913329"/>
          <a:ext cx="8382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6403</xdr:rowOff>
    </xdr:from>
    <xdr:to>
      <xdr:col>46</xdr:col>
      <xdr:colOff>38100</xdr:colOff>
      <xdr:row>40</xdr:row>
      <xdr:rowOff>108003</xdr:rowOff>
    </xdr:to>
    <xdr:sp macro="" textlink="">
      <xdr:nvSpPr>
        <xdr:cNvPr id="122" name="楕円 121"/>
        <xdr:cNvSpPr/>
      </xdr:nvSpPr>
      <xdr:spPr>
        <a:xfrm>
          <a:off x="8699500" y="686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57089</xdr:rowOff>
    </xdr:from>
    <xdr:to>
      <xdr:col>50</xdr:col>
      <xdr:colOff>114300</xdr:colOff>
      <xdr:row>40</xdr:row>
      <xdr:rowOff>57203</xdr:rowOff>
    </xdr:to>
    <xdr:cxnSp macro="">
      <xdr:nvCxnSpPr>
        <xdr:cNvPr id="123" name="直線コネクタ 122"/>
        <xdr:cNvCxnSpPr/>
      </xdr:nvCxnSpPr>
      <xdr:spPr>
        <a:xfrm flipV="1">
          <a:off x="8750300" y="691508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40883</xdr:rowOff>
    </xdr:from>
    <xdr:ext cx="469744" cy="259045"/>
    <xdr:sp macro="" textlink="">
      <xdr:nvSpPr>
        <xdr:cNvPr id="124" name="n_1aveValue【道路】&#10;一人当たり延長"/>
        <xdr:cNvSpPr txBox="1"/>
      </xdr:nvSpPr>
      <xdr:spPr>
        <a:xfrm>
          <a:off x="9391727" y="707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48701</xdr:rowOff>
    </xdr:from>
    <xdr:ext cx="469744" cy="259045"/>
    <xdr:sp macro="" textlink="">
      <xdr:nvSpPr>
        <xdr:cNvPr id="125" name="n_2aveValue【道路】&#10;一人当たり延長"/>
        <xdr:cNvSpPr txBox="1"/>
      </xdr:nvSpPr>
      <xdr:spPr>
        <a:xfrm>
          <a:off x="8515427" y="70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69118</xdr:rowOff>
    </xdr:from>
    <xdr:ext cx="469744" cy="259045"/>
    <xdr:sp macro="" textlink="">
      <xdr:nvSpPr>
        <xdr:cNvPr id="126" name="n_3aveValue【道路】&#10;一人当たり延長"/>
        <xdr:cNvSpPr txBox="1"/>
      </xdr:nvSpPr>
      <xdr:spPr>
        <a:xfrm>
          <a:off x="7626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124416</xdr:rowOff>
    </xdr:from>
    <xdr:ext cx="534377" cy="259045"/>
    <xdr:sp macro="" textlink="">
      <xdr:nvSpPr>
        <xdr:cNvPr id="127" name="n_1mainValue【道路】&#10;一人当たり延長"/>
        <xdr:cNvSpPr txBox="1"/>
      </xdr:nvSpPr>
      <xdr:spPr>
        <a:xfrm>
          <a:off x="9359411" y="663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124530</xdr:rowOff>
    </xdr:from>
    <xdr:ext cx="534377" cy="259045"/>
    <xdr:sp macro="" textlink="">
      <xdr:nvSpPr>
        <xdr:cNvPr id="128" name="n_2mainValue【道路】&#10;一人当たり延長"/>
        <xdr:cNvSpPr txBox="1"/>
      </xdr:nvSpPr>
      <xdr:spPr>
        <a:xfrm>
          <a:off x="8483111" y="663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2" name="直線コネクタ 151"/>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3" name="【橋りょう・トンネル】&#10;有形固定資産減価償却率最小値テキスト"/>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54" name="直線コネクタ 153"/>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55" name="【橋りょう・トンネ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56" name="直線コネクタ 155"/>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106697</xdr:rowOff>
    </xdr:from>
    <xdr:ext cx="405111" cy="259045"/>
    <xdr:sp macro="" textlink="">
      <xdr:nvSpPr>
        <xdr:cNvPr id="157" name="【橋りょう・トンネル】&#10;有形固定資産減価償却率平均値テキスト"/>
        <xdr:cNvSpPr txBox="1"/>
      </xdr:nvSpPr>
      <xdr:spPr>
        <a:xfrm>
          <a:off x="4673600" y="9879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58" name="フローチャート: 判断 157"/>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59" name="フローチャート: 判断 158"/>
        <xdr:cNvSpPr/>
      </xdr:nvSpPr>
      <xdr:spPr>
        <a:xfrm>
          <a:off x="3746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0" name="フローチャート: 判断 159"/>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61" name="フローチャート: 判断 160"/>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122555</xdr:rowOff>
    </xdr:from>
    <xdr:to>
      <xdr:col>24</xdr:col>
      <xdr:colOff>114300</xdr:colOff>
      <xdr:row>57</xdr:row>
      <xdr:rowOff>52705</xdr:rowOff>
    </xdr:to>
    <xdr:sp macro="" textlink="">
      <xdr:nvSpPr>
        <xdr:cNvPr id="167" name="楕円 166"/>
        <xdr:cNvSpPr/>
      </xdr:nvSpPr>
      <xdr:spPr>
        <a:xfrm>
          <a:off x="4584700" y="97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145432</xdr:rowOff>
    </xdr:from>
    <xdr:ext cx="405111" cy="259045"/>
    <xdr:sp macro="" textlink="">
      <xdr:nvSpPr>
        <xdr:cNvPr id="168" name="【橋りょう・トンネル】&#10;有形固定資産減価償却率該当値テキスト"/>
        <xdr:cNvSpPr txBox="1"/>
      </xdr:nvSpPr>
      <xdr:spPr>
        <a:xfrm>
          <a:off x="4673600" y="957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151130</xdr:rowOff>
    </xdr:from>
    <xdr:to>
      <xdr:col>20</xdr:col>
      <xdr:colOff>38100</xdr:colOff>
      <xdr:row>57</xdr:row>
      <xdr:rowOff>81280</xdr:rowOff>
    </xdr:to>
    <xdr:sp macro="" textlink="">
      <xdr:nvSpPr>
        <xdr:cNvPr id="169" name="楕円 168"/>
        <xdr:cNvSpPr/>
      </xdr:nvSpPr>
      <xdr:spPr>
        <a:xfrm>
          <a:off x="3746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1905</xdr:rowOff>
    </xdr:from>
    <xdr:to>
      <xdr:col>24</xdr:col>
      <xdr:colOff>63500</xdr:colOff>
      <xdr:row>57</xdr:row>
      <xdr:rowOff>30480</xdr:rowOff>
    </xdr:to>
    <xdr:cxnSp macro="">
      <xdr:nvCxnSpPr>
        <xdr:cNvPr id="170" name="直線コネクタ 169"/>
        <xdr:cNvCxnSpPr/>
      </xdr:nvCxnSpPr>
      <xdr:spPr>
        <a:xfrm flipV="1">
          <a:off x="3797300" y="97745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162560</xdr:rowOff>
    </xdr:from>
    <xdr:to>
      <xdr:col>15</xdr:col>
      <xdr:colOff>101600</xdr:colOff>
      <xdr:row>57</xdr:row>
      <xdr:rowOff>92710</xdr:rowOff>
    </xdr:to>
    <xdr:sp macro="" textlink="">
      <xdr:nvSpPr>
        <xdr:cNvPr id="171" name="楕円 170"/>
        <xdr:cNvSpPr/>
      </xdr:nvSpPr>
      <xdr:spPr>
        <a:xfrm>
          <a:off x="2857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30480</xdr:rowOff>
    </xdr:from>
    <xdr:to>
      <xdr:col>19</xdr:col>
      <xdr:colOff>177800</xdr:colOff>
      <xdr:row>57</xdr:row>
      <xdr:rowOff>41910</xdr:rowOff>
    </xdr:to>
    <xdr:cxnSp macro="">
      <xdr:nvCxnSpPr>
        <xdr:cNvPr id="172" name="直線コネクタ 171"/>
        <xdr:cNvCxnSpPr/>
      </xdr:nvCxnSpPr>
      <xdr:spPr>
        <a:xfrm flipV="1">
          <a:off x="2908300" y="98031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76217</xdr:rowOff>
    </xdr:from>
    <xdr:ext cx="405111" cy="259045"/>
    <xdr:sp macro="" textlink="">
      <xdr:nvSpPr>
        <xdr:cNvPr id="173" name="n_1aveValue【橋りょう・トンネル】&#10;有形固定資産減価償却率"/>
        <xdr:cNvSpPr txBox="1"/>
      </xdr:nvSpPr>
      <xdr:spPr>
        <a:xfrm>
          <a:off x="3582044" y="1002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81932</xdr:rowOff>
    </xdr:from>
    <xdr:ext cx="405111" cy="259045"/>
    <xdr:sp macro="" textlink="">
      <xdr:nvSpPr>
        <xdr:cNvPr id="174" name="n_2aveValue【橋りょう・トンネル】&#10;有形固定資産減価償却率"/>
        <xdr:cNvSpPr txBox="1"/>
      </xdr:nvSpPr>
      <xdr:spPr>
        <a:xfrm>
          <a:off x="27057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75" name="n_3aveValue【橋りょう・トンネル】&#10;有形固定資産減価償却率"/>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97807</xdr:rowOff>
    </xdr:from>
    <xdr:ext cx="405111" cy="259045"/>
    <xdr:sp macro="" textlink="">
      <xdr:nvSpPr>
        <xdr:cNvPr id="176" name="n_1mainValue【橋りょう・トンネル】&#10;有形固定資産減価償却率"/>
        <xdr:cNvSpPr txBox="1"/>
      </xdr:nvSpPr>
      <xdr:spPr>
        <a:xfrm>
          <a:off x="3582044" y="952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109237</xdr:rowOff>
    </xdr:from>
    <xdr:ext cx="405111" cy="259045"/>
    <xdr:sp macro="" textlink="">
      <xdr:nvSpPr>
        <xdr:cNvPr id="177" name="n_2mainValue【橋りょう・トンネル】&#10;有形固定資産減価償却率"/>
        <xdr:cNvSpPr txBox="1"/>
      </xdr:nvSpPr>
      <xdr:spPr>
        <a:xfrm>
          <a:off x="270574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1" name="テキスト ボックス 19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3" name="テキスト ボックス 19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5" name="テキスト ボックス 19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7" name="テキスト ボックス 19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199" name="直線コネクタ 198"/>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0" name="【橋りょう・トンネル】&#10;一人当たり有形固定資産（償却資産）額最小値テキスト"/>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01" name="直線コネクタ 200"/>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02" name="【橋りょう・トンネル】&#10;一人当たり有形固定資産（償却資産）額最大値テキスト"/>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03" name="直線コネクタ 202"/>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21435</xdr:rowOff>
    </xdr:from>
    <xdr:ext cx="534377" cy="259045"/>
    <xdr:sp macro="" textlink="">
      <xdr:nvSpPr>
        <xdr:cNvPr id="204" name="【橋りょう・トンネル】&#10;一人当たり有形固定資産（償却資産）額平均値テキスト"/>
        <xdr:cNvSpPr txBox="1"/>
      </xdr:nvSpPr>
      <xdr:spPr>
        <a:xfrm>
          <a:off x="10515600" y="10479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05" name="フローチャート: 判断 204"/>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49656</xdr:rowOff>
    </xdr:from>
    <xdr:to>
      <xdr:col>50</xdr:col>
      <xdr:colOff>165100</xdr:colOff>
      <xdr:row>61</xdr:row>
      <xdr:rowOff>151256</xdr:rowOff>
    </xdr:to>
    <xdr:sp macro="" textlink="">
      <xdr:nvSpPr>
        <xdr:cNvPr id="206" name="フローチャート: 判断 205"/>
        <xdr:cNvSpPr/>
      </xdr:nvSpPr>
      <xdr:spPr>
        <a:xfrm>
          <a:off x="9588500" y="105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38523</xdr:rowOff>
    </xdr:from>
    <xdr:to>
      <xdr:col>46</xdr:col>
      <xdr:colOff>38100</xdr:colOff>
      <xdr:row>61</xdr:row>
      <xdr:rowOff>140123</xdr:rowOff>
    </xdr:to>
    <xdr:sp macro="" textlink="">
      <xdr:nvSpPr>
        <xdr:cNvPr id="207" name="フローチャート: 判断 206"/>
        <xdr:cNvSpPr/>
      </xdr:nvSpPr>
      <xdr:spPr>
        <a:xfrm>
          <a:off x="8699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20843</xdr:rowOff>
    </xdr:from>
    <xdr:to>
      <xdr:col>41</xdr:col>
      <xdr:colOff>101600</xdr:colOff>
      <xdr:row>61</xdr:row>
      <xdr:rowOff>122443</xdr:rowOff>
    </xdr:to>
    <xdr:sp macro="" textlink="">
      <xdr:nvSpPr>
        <xdr:cNvPr id="208" name="フローチャート: 判断 207"/>
        <xdr:cNvSpPr/>
      </xdr:nvSpPr>
      <xdr:spPr>
        <a:xfrm>
          <a:off x="7810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151863</xdr:rowOff>
    </xdr:from>
    <xdr:to>
      <xdr:col>55</xdr:col>
      <xdr:colOff>50800</xdr:colOff>
      <xdr:row>61</xdr:row>
      <xdr:rowOff>82013</xdr:rowOff>
    </xdr:to>
    <xdr:sp macro="" textlink="">
      <xdr:nvSpPr>
        <xdr:cNvPr id="214" name="楕円 213"/>
        <xdr:cNvSpPr/>
      </xdr:nvSpPr>
      <xdr:spPr>
        <a:xfrm>
          <a:off x="10426700" y="1043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3290</xdr:rowOff>
    </xdr:from>
    <xdr:ext cx="599010" cy="259045"/>
    <xdr:sp macro="" textlink="">
      <xdr:nvSpPr>
        <xdr:cNvPr id="215" name="【橋りょう・トンネル】&#10;一人当たり有形固定資産（償却資産）額該当値テキスト"/>
        <xdr:cNvSpPr txBox="1"/>
      </xdr:nvSpPr>
      <xdr:spPr>
        <a:xfrm>
          <a:off x="10515600" y="1029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154560</xdr:rowOff>
    </xdr:from>
    <xdr:to>
      <xdr:col>50</xdr:col>
      <xdr:colOff>165100</xdr:colOff>
      <xdr:row>61</xdr:row>
      <xdr:rowOff>84710</xdr:rowOff>
    </xdr:to>
    <xdr:sp macro="" textlink="">
      <xdr:nvSpPr>
        <xdr:cNvPr id="216" name="楕円 215"/>
        <xdr:cNvSpPr/>
      </xdr:nvSpPr>
      <xdr:spPr>
        <a:xfrm>
          <a:off x="9588500" y="104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31213</xdr:rowOff>
    </xdr:from>
    <xdr:to>
      <xdr:col>55</xdr:col>
      <xdr:colOff>0</xdr:colOff>
      <xdr:row>61</xdr:row>
      <xdr:rowOff>33910</xdr:rowOff>
    </xdr:to>
    <xdr:cxnSp macro="">
      <xdr:nvCxnSpPr>
        <xdr:cNvPr id="217" name="直線コネクタ 216"/>
        <xdr:cNvCxnSpPr/>
      </xdr:nvCxnSpPr>
      <xdr:spPr>
        <a:xfrm flipV="1">
          <a:off x="9639300" y="10489663"/>
          <a:ext cx="8382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163083</xdr:rowOff>
    </xdr:from>
    <xdr:to>
      <xdr:col>46</xdr:col>
      <xdr:colOff>38100</xdr:colOff>
      <xdr:row>61</xdr:row>
      <xdr:rowOff>93233</xdr:rowOff>
    </xdr:to>
    <xdr:sp macro="" textlink="">
      <xdr:nvSpPr>
        <xdr:cNvPr id="218" name="楕円 217"/>
        <xdr:cNvSpPr/>
      </xdr:nvSpPr>
      <xdr:spPr>
        <a:xfrm>
          <a:off x="8699500" y="104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33910</xdr:rowOff>
    </xdr:from>
    <xdr:to>
      <xdr:col>50</xdr:col>
      <xdr:colOff>114300</xdr:colOff>
      <xdr:row>61</xdr:row>
      <xdr:rowOff>42433</xdr:rowOff>
    </xdr:to>
    <xdr:cxnSp macro="">
      <xdr:nvCxnSpPr>
        <xdr:cNvPr id="219" name="直線コネクタ 218"/>
        <xdr:cNvCxnSpPr/>
      </xdr:nvCxnSpPr>
      <xdr:spPr>
        <a:xfrm flipV="1">
          <a:off x="8750300" y="10492360"/>
          <a:ext cx="8890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142383</xdr:rowOff>
    </xdr:from>
    <xdr:ext cx="534377" cy="259045"/>
    <xdr:sp macro="" textlink="">
      <xdr:nvSpPr>
        <xdr:cNvPr id="220" name="n_1aveValue【橋りょう・トンネル】&#10;一人当たり有形固定資産（償却資産）額"/>
        <xdr:cNvSpPr txBox="1"/>
      </xdr:nvSpPr>
      <xdr:spPr>
        <a:xfrm>
          <a:off x="9359411" y="1060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131250</xdr:rowOff>
    </xdr:from>
    <xdr:ext cx="534377" cy="259045"/>
    <xdr:sp macro="" textlink="">
      <xdr:nvSpPr>
        <xdr:cNvPr id="221" name="n_2aveValue【橋りょう・トンネル】&#10;一人当たり有形固定資産（償却資産）額"/>
        <xdr:cNvSpPr txBox="1"/>
      </xdr:nvSpPr>
      <xdr:spPr>
        <a:xfrm>
          <a:off x="8483111" y="105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138970</xdr:rowOff>
    </xdr:from>
    <xdr:ext cx="534377" cy="259045"/>
    <xdr:sp macro="" textlink="">
      <xdr:nvSpPr>
        <xdr:cNvPr id="222" name="n_3aveValue【橋りょう・トンネル】&#10;一人当たり有形固定資産（償却資産）額"/>
        <xdr:cNvSpPr txBox="1"/>
      </xdr:nvSpPr>
      <xdr:spPr>
        <a:xfrm>
          <a:off x="7594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101237</xdr:rowOff>
    </xdr:from>
    <xdr:ext cx="599010" cy="259045"/>
    <xdr:sp macro="" textlink="">
      <xdr:nvSpPr>
        <xdr:cNvPr id="223" name="n_1mainValue【橋りょう・トンネル】&#10;一人当たり有形固定資産（償却資産）額"/>
        <xdr:cNvSpPr txBox="1"/>
      </xdr:nvSpPr>
      <xdr:spPr>
        <a:xfrm>
          <a:off x="9327095" y="10216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109760</xdr:rowOff>
    </xdr:from>
    <xdr:ext cx="599010" cy="259045"/>
    <xdr:sp macro="" textlink="">
      <xdr:nvSpPr>
        <xdr:cNvPr id="224" name="n_2mainValue【橋りょう・トンネル】&#10;一人当たり有形固定資産（償却資産）額"/>
        <xdr:cNvSpPr txBox="1"/>
      </xdr:nvSpPr>
      <xdr:spPr>
        <a:xfrm>
          <a:off x="8450795" y="1022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5" name="テキスト ボックス 23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6" name="直線コネクタ 23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7" name="テキスト ボックス 23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8" name="直線コネクタ 23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9" name="テキスト ボックス 23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0" name="直線コネクタ 23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1" name="テキスト ボックス 24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2" name="直線コネクタ 24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3" name="テキスト ボックス 24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4" name="直線コネクタ 24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5" name="テキスト ボックス 24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7" name="テキスト ボックス 24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49" name="直線コネクタ 248"/>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50" name="【公営住宅】&#10;有形固定資産減価償却率最小値テキスト"/>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51" name="直線コネクタ 250"/>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52"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53" name="直線コネクタ 252"/>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2557</xdr:rowOff>
    </xdr:from>
    <xdr:ext cx="405111" cy="259045"/>
    <xdr:sp macro="" textlink="">
      <xdr:nvSpPr>
        <xdr:cNvPr id="254" name="【公営住宅】&#10;有形固定資産減価償却率平均値テキスト"/>
        <xdr:cNvSpPr txBox="1"/>
      </xdr:nvSpPr>
      <xdr:spPr>
        <a:xfrm>
          <a:off x="4673600" y="1371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55" name="フローチャート: 判断 254"/>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56" name="フローチャート: 判断 255"/>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57" name="フローチャート: 判断 256"/>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58" name="フローチャート: 判断 257"/>
        <xdr:cNvSpPr/>
      </xdr:nvSpPr>
      <xdr:spPr>
        <a:xfrm>
          <a:off x="1968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264" name="楕円 263"/>
        <xdr:cNvSpPr/>
      </xdr:nvSpPr>
      <xdr:spPr>
        <a:xfrm>
          <a:off x="4584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91457</xdr:rowOff>
    </xdr:from>
    <xdr:ext cx="405111" cy="259045"/>
    <xdr:sp macro="" textlink="">
      <xdr:nvSpPr>
        <xdr:cNvPr id="265" name="【公営住宅】&#10;有形固定資産減価償却率該当値テキスト"/>
        <xdr:cNvSpPr txBox="1"/>
      </xdr:nvSpPr>
      <xdr:spPr>
        <a:xfrm>
          <a:off x="4673600"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2539</xdr:rowOff>
    </xdr:from>
    <xdr:to>
      <xdr:col>20</xdr:col>
      <xdr:colOff>38100</xdr:colOff>
      <xdr:row>82</xdr:row>
      <xdr:rowOff>104139</xdr:rowOff>
    </xdr:to>
    <xdr:sp macro="" textlink="">
      <xdr:nvSpPr>
        <xdr:cNvPr id="266" name="楕円 265"/>
        <xdr:cNvSpPr/>
      </xdr:nvSpPr>
      <xdr:spPr>
        <a:xfrm>
          <a:off x="3746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163830</xdr:rowOff>
    </xdr:from>
    <xdr:to>
      <xdr:col>24</xdr:col>
      <xdr:colOff>63500</xdr:colOff>
      <xdr:row>82</xdr:row>
      <xdr:rowOff>53339</xdr:rowOff>
    </xdr:to>
    <xdr:cxnSp macro="">
      <xdr:nvCxnSpPr>
        <xdr:cNvPr id="267" name="直線コネクタ 266"/>
        <xdr:cNvCxnSpPr/>
      </xdr:nvCxnSpPr>
      <xdr:spPr>
        <a:xfrm flipV="1">
          <a:off x="3797300" y="140512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63500</xdr:rowOff>
    </xdr:from>
    <xdr:to>
      <xdr:col>15</xdr:col>
      <xdr:colOff>101600</xdr:colOff>
      <xdr:row>82</xdr:row>
      <xdr:rowOff>165100</xdr:rowOff>
    </xdr:to>
    <xdr:sp macro="" textlink="">
      <xdr:nvSpPr>
        <xdr:cNvPr id="268" name="楕円 267"/>
        <xdr:cNvSpPr/>
      </xdr:nvSpPr>
      <xdr:spPr>
        <a:xfrm>
          <a:off x="2857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53339</xdr:rowOff>
    </xdr:from>
    <xdr:to>
      <xdr:col>19</xdr:col>
      <xdr:colOff>177800</xdr:colOff>
      <xdr:row>82</xdr:row>
      <xdr:rowOff>114300</xdr:rowOff>
    </xdr:to>
    <xdr:cxnSp macro="">
      <xdr:nvCxnSpPr>
        <xdr:cNvPr id="269" name="直線コネクタ 268"/>
        <xdr:cNvCxnSpPr/>
      </xdr:nvCxnSpPr>
      <xdr:spPr>
        <a:xfrm flipV="1">
          <a:off x="2908300" y="141122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13988</xdr:rowOff>
    </xdr:from>
    <xdr:ext cx="405111" cy="259045"/>
    <xdr:sp macro="" textlink="">
      <xdr:nvSpPr>
        <xdr:cNvPr id="270" name="n_1aveValue【公営住宅】&#10;有形固定資産減価償却率"/>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271" name="n_2aveValue【公営住宅】&#10;有形固定資産減価償却率"/>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86377</xdr:rowOff>
    </xdr:from>
    <xdr:ext cx="405111" cy="259045"/>
    <xdr:sp macro="" textlink="">
      <xdr:nvSpPr>
        <xdr:cNvPr id="272" name="n_3aveValue【公営住宅】&#10;有形固定資産減価償却率"/>
        <xdr:cNvSpPr txBox="1"/>
      </xdr:nvSpPr>
      <xdr:spPr>
        <a:xfrm>
          <a:off x="1816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95266</xdr:rowOff>
    </xdr:from>
    <xdr:ext cx="405111" cy="259045"/>
    <xdr:sp macro="" textlink="">
      <xdr:nvSpPr>
        <xdr:cNvPr id="273" name="n_1mainValue【公営住宅】&#10;有形固定資産減価償却率"/>
        <xdr:cNvSpPr txBox="1"/>
      </xdr:nvSpPr>
      <xdr:spPr>
        <a:xfrm>
          <a:off x="35820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156227</xdr:rowOff>
    </xdr:from>
    <xdr:ext cx="405111" cy="259045"/>
    <xdr:sp macro="" textlink="">
      <xdr:nvSpPr>
        <xdr:cNvPr id="274" name="n_2mainValue【公営住宅】&#10;有形固定資産減価償却率"/>
        <xdr:cNvSpPr txBox="1"/>
      </xdr:nvSpPr>
      <xdr:spPr>
        <a:xfrm>
          <a:off x="2705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5" name="直線コネクタ 28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6" name="テキスト ボックス 28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7" name="直線コネクタ 28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8" name="テキスト ボックス 28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9" name="直線コネクタ 28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0" name="テキスト ボックス 28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1" name="直線コネクタ 29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2" name="テキスト ボックス 29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3" name="直線コネクタ 29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4" name="テキスト ボックス 29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298" name="直線コネクタ 297"/>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299"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00" name="直線コネクタ 299"/>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01" name="【公営住宅】&#10;一人当たり面積最大値テキスト"/>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02" name="直線コネクタ 301"/>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21353</xdr:rowOff>
    </xdr:from>
    <xdr:ext cx="469744" cy="259045"/>
    <xdr:sp macro="" textlink="">
      <xdr:nvSpPr>
        <xdr:cNvPr id="303" name="【公営住宅】&#10;一人当たり面積平均値テキスト"/>
        <xdr:cNvSpPr txBox="1"/>
      </xdr:nvSpPr>
      <xdr:spPr>
        <a:xfrm>
          <a:off x="10515600" y="14251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04" name="フローチャート: 判断 303"/>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305" name="フローチャート: 判断 304"/>
        <xdr:cNvSpPr/>
      </xdr:nvSpPr>
      <xdr:spPr>
        <a:xfrm>
          <a:off x="9588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06" name="フローチャート: 判断 305"/>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68072</xdr:rowOff>
    </xdr:from>
    <xdr:to>
      <xdr:col>41</xdr:col>
      <xdr:colOff>101600</xdr:colOff>
      <xdr:row>83</xdr:row>
      <xdr:rowOff>169672</xdr:rowOff>
    </xdr:to>
    <xdr:sp macro="" textlink="">
      <xdr:nvSpPr>
        <xdr:cNvPr id="307" name="フローチャート: 判断 306"/>
        <xdr:cNvSpPr/>
      </xdr:nvSpPr>
      <xdr:spPr>
        <a:xfrm>
          <a:off x="7810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19304</xdr:rowOff>
    </xdr:from>
    <xdr:to>
      <xdr:col>55</xdr:col>
      <xdr:colOff>50800</xdr:colOff>
      <xdr:row>83</xdr:row>
      <xdr:rowOff>120904</xdr:rowOff>
    </xdr:to>
    <xdr:sp macro="" textlink="">
      <xdr:nvSpPr>
        <xdr:cNvPr id="313" name="楕円 312"/>
        <xdr:cNvSpPr/>
      </xdr:nvSpPr>
      <xdr:spPr>
        <a:xfrm>
          <a:off x="10426700" y="142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42181</xdr:rowOff>
    </xdr:from>
    <xdr:ext cx="469744" cy="259045"/>
    <xdr:sp macro="" textlink="">
      <xdr:nvSpPr>
        <xdr:cNvPr id="314" name="【公営住宅】&#10;一人当たり面積該当値テキスト"/>
        <xdr:cNvSpPr txBox="1"/>
      </xdr:nvSpPr>
      <xdr:spPr>
        <a:xfrm>
          <a:off x="10515600" y="141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20065</xdr:rowOff>
    </xdr:from>
    <xdr:to>
      <xdr:col>50</xdr:col>
      <xdr:colOff>165100</xdr:colOff>
      <xdr:row>83</xdr:row>
      <xdr:rowOff>121665</xdr:rowOff>
    </xdr:to>
    <xdr:sp macro="" textlink="">
      <xdr:nvSpPr>
        <xdr:cNvPr id="315" name="楕円 314"/>
        <xdr:cNvSpPr/>
      </xdr:nvSpPr>
      <xdr:spPr>
        <a:xfrm>
          <a:off x="9588500" y="1425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70104</xdr:rowOff>
    </xdr:from>
    <xdr:to>
      <xdr:col>55</xdr:col>
      <xdr:colOff>0</xdr:colOff>
      <xdr:row>83</xdr:row>
      <xdr:rowOff>70865</xdr:rowOff>
    </xdr:to>
    <xdr:cxnSp macro="">
      <xdr:nvCxnSpPr>
        <xdr:cNvPr id="316" name="直線コネクタ 315"/>
        <xdr:cNvCxnSpPr/>
      </xdr:nvCxnSpPr>
      <xdr:spPr>
        <a:xfrm flipV="1">
          <a:off x="9639300" y="14300454"/>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20828</xdr:rowOff>
    </xdr:from>
    <xdr:to>
      <xdr:col>46</xdr:col>
      <xdr:colOff>38100</xdr:colOff>
      <xdr:row>83</xdr:row>
      <xdr:rowOff>122428</xdr:rowOff>
    </xdr:to>
    <xdr:sp macro="" textlink="">
      <xdr:nvSpPr>
        <xdr:cNvPr id="317" name="楕円 316"/>
        <xdr:cNvSpPr/>
      </xdr:nvSpPr>
      <xdr:spPr>
        <a:xfrm>
          <a:off x="8699500" y="1425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70865</xdr:rowOff>
    </xdr:from>
    <xdr:to>
      <xdr:col>50</xdr:col>
      <xdr:colOff>114300</xdr:colOff>
      <xdr:row>83</xdr:row>
      <xdr:rowOff>71628</xdr:rowOff>
    </xdr:to>
    <xdr:cxnSp macro="">
      <xdr:nvCxnSpPr>
        <xdr:cNvPr id="318" name="直線コネクタ 317"/>
        <xdr:cNvCxnSpPr/>
      </xdr:nvCxnSpPr>
      <xdr:spPr>
        <a:xfrm flipV="1">
          <a:off x="8750300" y="1430121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125240</xdr:rowOff>
    </xdr:from>
    <xdr:ext cx="469744" cy="259045"/>
    <xdr:sp macro="" textlink="">
      <xdr:nvSpPr>
        <xdr:cNvPr id="319" name="n_1aveValue【公営住宅】&#10;一人当たり面積"/>
        <xdr:cNvSpPr txBox="1"/>
      </xdr:nvSpPr>
      <xdr:spPr>
        <a:xfrm>
          <a:off x="93917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20" name="n_2aveValue【公営住宅】&#10;一人当たり面積"/>
        <xdr:cNvSpPr txBox="1"/>
      </xdr:nvSpPr>
      <xdr:spPr>
        <a:xfrm>
          <a:off x="8515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14749</xdr:rowOff>
    </xdr:from>
    <xdr:ext cx="469744" cy="259045"/>
    <xdr:sp macro="" textlink="">
      <xdr:nvSpPr>
        <xdr:cNvPr id="321" name="n_3aveValue【公営住宅】&#10;一人当たり面積"/>
        <xdr:cNvSpPr txBox="1"/>
      </xdr:nvSpPr>
      <xdr:spPr>
        <a:xfrm>
          <a:off x="7626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112792</xdr:rowOff>
    </xdr:from>
    <xdr:ext cx="469744" cy="259045"/>
    <xdr:sp macro="" textlink="">
      <xdr:nvSpPr>
        <xdr:cNvPr id="322" name="n_1mainValue【公営住宅】&#10;一人当たり面積"/>
        <xdr:cNvSpPr txBox="1"/>
      </xdr:nvSpPr>
      <xdr:spPr>
        <a:xfrm>
          <a:off x="9391727" y="1434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138955</xdr:rowOff>
    </xdr:from>
    <xdr:ext cx="469744" cy="259045"/>
    <xdr:sp macro="" textlink="">
      <xdr:nvSpPr>
        <xdr:cNvPr id="323" name="n_2mainValue【公営住宅】&#10;一人当たり面積"/>
        <xdr:cNvSpPr txBox="1"/>
      </xdr:nvSpPr>
      <xdr:spPr>
        <a:xfrm>
          <a:off x="8515427" y="1402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2" name="正方形/長方形 3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3" name="正方形/長方形 3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4" name="正方形/長方形 3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5" name="正方形/長方形 3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6" name="正方形/長方形 3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7" name="正方形/長方形 3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8" name="正方形/長方形 3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9" name="正方形/長方形 33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0" name="正方形/長方形 3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1" name="正方形/長方形 3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2" name="正方形/長方形 3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3" name="正方形/長方形 3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4" name="正方形/長方形 3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5" name="正方形/長方形 3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6" name="正方形/長方形 3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7" name="正方形/長方形 3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8" name="テキスト ボックス 3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9" name="直線コネクタ 3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0" name="テキスト ボックス 34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1" name="直線コネクタ 35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2" name="テキスト ボックス 35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3" name="直線コネクタ 35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4" name="テキスト ボックス 35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5" name="直線コネクタ 35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6" name="テキスト ボックス 35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7" name="直線コネクタ 35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8" name="テキスト ボックス 35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9" name="直線コネクタ 35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0" name="テキスト ボックス 35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1" name="直線コネクタ 3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2" name="テキスト ボックス 36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364" name="直線コネクタ 363"/>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365" name="【認定こども園・幼稚園・保育所】&#10;有形固定資産減価償却率最小値テキスト"/>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366" name="直線コネクタ 365"/>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367" name="【認定こども園・幼稚園・保育所】&#10;有形固定資産減価償却率最大値テキスト"/>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368" name="直線コネクタ 367"/>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116222</xdr:rowOff>
    </xdr:from>
    <xdr:ext cx="405111" cy="259045"/>
    <xdr:sp macro="" textlink="">
      <xdr:nvSpPr>
        <xdr:cNvPr id="369" name="【認定こども園・幼稚園・保育所】&#10;有形固定資産減価償却率平均値テキスト"/>
        <xdr:cNvSpPr txBox="1"/>
      </xdr:nvSpPr>
      <xdr:spPr>
        <a:xfrm>
          <a:off x="16357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370" name="フローチャート: 判断 369"/>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71" name="フローチャート: 判断 370"/>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372" name="フローチャート: 判断 371"/>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42545</xdr:rowOff>
    </xdr:from>
    <xdr:to>
      <xdr:col>72</xdr:col>
      <xdr:colOff>38100</xdr:colOff>
      <xdr:row>37</xdr:row>
      <xdr:rowOff>144145</xdr:rowOff>
    </xdr:to>
    <xdr:sp macro="" textlink="">
      <xdr:nvSpPr>
        <xdr:cNvPr id="373" name="フローチャート: 判断 372"/>
        <xdr:cNvSpPr/>
      </xdr:nvSpPr>
      <xdr:spPr>
        <a:xfrm>
          <a:off x="13652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4" name="テキスト ボックス 37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5" name="テキスト ボックス 37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6" name="テキスト ボックス 37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7" name="テキスト ボックス 37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8" name="テキスト ボックス 37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151130</xdr:rowOff>
    </xdr:from>
    <xdr:to>
      <xdr:col>85</xdr:col>
      <xdr:colOff>177800</xdr:colOff>
      <xdr:row>37</xdr:row>
      <xdr:rowOff>81280</xdr:rowOff>
    </xdr:to>
    <xdr:sp macro="" textlink="">
      <xdr:nvSpPr>
        <xdr:cNvPr id="379" name="楕円 378"/>
        <xdr:cNvSpPr/>
      </xdr:nvSpPr>
      <xdr:spPr>
        <a:xfrm>
          <a:off x="16268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2557</xdr:rowOff>
    </xdr:from>
    <xdr:ext cx="405111" cy="259045"/>
    <xdr:sp macro="" textlink="">
      <xdr:nvSpPr>
        <xdr:cNvPr id="380" name="【認定こども園・幼稚園・保育所】&#10;有形固定資産減価償却率該当値テキスト"/>
        <xdr:cNvSpPr txBox="1"/>
      </xdr:nvSpPr>
      <xdr:spPr>
        <a:xfrm>
          <a:off x="16357600"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33020</xdr:rowOff>
    </xdr:from>
    <xdr:to>
      <xdr:col>81</xdr:col>
      <xdr:colOff>101600</xdr:colOff>
      <xdr:row>37</xdr:row>
      <xdr:rowOff>134620</xdr:rowOff>
    </xdr:to>
    <xdr:sp macro="" textlink="">
      <xdr:nvSpPr>
        <xdr:cNvPr id="381" name="楕円 380"/>
        <xdr:cNvSpPr/>
      </xdr:nvSpPr>
      <xdr:spPr>
        <a:xfrm>
          <a:off x="15430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30480</xdr:rowOff>
    </xdr:from>
    <xdr:to>
      <xdr:col>85</xdr:col>
      <xdr:colOff>127000</xdr:colOff>
      <xdr:row>37</xdr:row>
      <xdr:rowOff>83820</xdr:rowOff>
    </xdr:to>
    <xdr:cxnSp macro="">
      <xdr:nvCxnSpPr>
        <xdr:cNvPr id="382" name="直線コネクタ 381"/>
        <xdr:cNvCxnSpPr/>
      </xdr:nvCxnSpPr>
      <xdr:spPr>
        <a:xfrm flipV="1">
          <a:off x="15481300" y="637413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53975</xdr:rowOff>
    </xdr:from>
    <xdr:to>
      <xdr:col>76</xdr:col>
      <xdr:colOff>165100</xdr:colOff>
      <xdr:row>37</xdr:row>
      <xdr:rowOff>155575</xdr:rowOff>
    </xdr:to>
    <xdr:sp macro="" textlink="">
      <xdr:nvSpPr>
        <xdr:cNvPr id="383" name="楕円 382"/>
        <xdr:cNvSpPr/>
      </xdr:nvSpPr>
      <xdr:spPr>
        <a:xfrm>
          <a:off x="14541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83820</xdr:rowOff>
    </xdr:from>
    <xdr:to>
      <xdr:col>81</xdr:col>
      <xdr:colOff>50800</xdr:colOff>
      <xdr:row>37</xdr:row>
      <xdr:rowOff>104775</xdr:rowOff>
    </xdr:to>
    <xdr:cxnSp macro="">
      <xdr:nvCxnSpPr>
        <xdr:cNvPr id="384" name="直線コネクタ 383"/>
        <xdr:cNvCxnSpPr/>
      </xdr:nvCxnSpPr>
      <xdr:spPr>
        <a:xfrm flipV="1">
          <a:off x="14592300" y="64274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385" name="n_1aveValue【認定こども園・幼稚園・保育所】&#10;有形固定資産減価償却率"/>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386" name="n_2aveValue【認定こども園・幼稚園・保育所】&#10;有形固定資産減価償却率"/>
        <xdr:cNvSpPr txBox="1"/>
      </xdr:nvSpPr>
      <xdr:spPr>
        <a:xfrm>
          <a:off x="14389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160672</xdr:rowOff>
    </xdr:from>
    <xdr:ext cx="405111" cy="259045"/>
    <xdr:sp macro="" textlink="">
      <xdr:nvSpPr>
        <xdr:cNvPr id="387" name="n_3aveValue【認定こども園・幼稚園・保育所】&#10;有形固定資産減価償却率"/>
        <xdr:cNvSpPr txBox="1"/>
      </xdr:nvSpPr>
      <xdr:spPr>
        <a:xfrm>
          <a:off x="13500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151147</xdr:rowOff>
    </xdr:from>
    <xdr:ext cx="405111" cy="259045"/>
    <xdr:sp macro="" textlink="">
      <xdr:nvSpPr>
        <xdr:cNvPr id="388" name="n_1mainValue【認定こども園・幼稚園・保育所】&#10;有形固定資産減価償却率"/>
        <xdr:cNvSpPr txBox="1"/>
      </xdr:nvSpPr>
      <xdr:spPr>
        <a:xfrm>
          <a:off x="15266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652</xdr:rowOff>
    </xdr:from>
    <xdr:ext cx="405111" cy="259045"/>
    <xdr:sp macro="" textlink="">
      <xdr:nvSpPr>
        <xdr:cNvPr id="389" name="n_2mainValue【認定こども園・幼稚園・保育所】&#10;有形固定資産減価償却率"/>
        <xdr:cNvSpPr txBox="1"/>
      </xdr:nvSpPr>
      <xdr:spPr>
        <a:xfrm>
          <a:off x="14389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0" name="正方形/長方形 3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1" name="正方形/長方形 3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2" name="正方形/長方形 3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3" name="正方形/長方形 3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4" name="正方形/長方形 3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5" name="正方形/長方形 3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6" name="正方形/長方形 3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7" name="正方形/長方形 3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8" name="テキスト ボックス 3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9" name="直線コネクタ 3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0" name="直線コネクタ 39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1" name="テキスト ボックス 40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2" name="直線コネクタ 40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3" name="テキスト ボックス 40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4" name="直線コネクタ 40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5" name="テキスト ボックス 40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6" name="直線コネクタ 40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7" name="テキスト ボックス 40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8" name="直線コネクタ 4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9" name="テキスト ボックス 40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411" name="直線コネクタ 410"/>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12"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13" name="直線コネクタ 412"/>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414" name="【認定こども園・幼稚園・保育所】&#10;一人当たり面積最大値テキスト"/>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415" name="直線コネクタ 414"/>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100855</xdr:rowOff>
    </xdr:from>
    <xdr:ext cx="469744" cy="259045"/>
    <xdr:sp macro="" textlink="">
      <xdr:nvSpPr>
        <xdr:cNvPr id="416" name="【認定こども園・幼稚園・保育所】&#10;一人当たり面積平均値テキスト"/>
        <xdr:cNvSpPr txBox="1"/>
      </xdr:nvSpPr>
      <xdr:spPr>
        <a:xfrm>
          <a:off x="22199600" y="6787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417" name="フローチャート: 判断 416"/>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80264</xdr:rowOff>
    </xdr:from>
    <xdr:to>
      <xdr:col>112</xdr:col>
      <xdr:colOff>38100</xdr:colOff>
      <xdr:row>41</xdr:row>
      <xdr:rowOff>10414</xdr:rowOff>
    </xdr:to>
    <xdr:sp macro="" textlink="">
      <xdr:nvSpPr>
        <xdr:cNvPr id="418" name="フローチャート: 判断 417"/>
        <xdr:cNvSpPr/>
      </xdr:nvSpPr>
      <xdr:spPr>
        <a:xfrm>
          <a:off x="21272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419" name="フローチャート: 判断 418"/>
        <xdr:cNvSpPr/>
      </xdr:nvSpPr>
      <xdr:spPr>
        <a:xfrm>
          <a:off x="20383500" y="696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420" name="フローチャート: 判断 419"/>
        <xdr:cNvSpPr/>
      </xdr:nvSpPr>
      <xdr:spPr>
        <a:xfrm>
          <a:off x="19494500" y="69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1" name="テキスト ボックス 4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2" name="テキスト ボックス 4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3" name="テキスト ボックス 4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4" name="テキスト ボックス 4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5" name="テキスト ボックス 4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144272</xdr:rowOff>
    </xdr:from>
    <xdr:to>
      <xdr:col>116</xdr:col>
      <xdr:colOff>114300</xdr:colOff>
      <xdr:row>41</xdr:row>
      <xdr:rowOff>74422</xdr:rowOff>
    </xdr:to>
    <xdr:sp macro="" textlink="">
      <xdr:nvSpPr>
        <xdr:cNvPr id="426" name="楕円 425"/>
        <xdr:cNvSpPr/>
      </xdr:nvSpPr>
      <xdr:spPr>
        <a:xfrm>
          <a:off x="221107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59199</xdr:rowOff>
    </xdr:from>
    <xdr:ext cx="469744" cy="259045"/>
    <xdr:sp macro="" textlink="">
      <xdr:nvSpPr>
        <xdr:cNvPr id="427" name="【認定こども園・幼稚園・保育所】&#10;一人当たり面積該当値テキスト"/>
        <xdr:cNvSpPr txBox="1"/>
      </xdr:nvSpPr>
      <xdr:spPr>
        <a:xfrm>
          <a:off x="22199600" y="691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144272</xdr:rowOff>
    </xdr:from>
    <xdr:to>
      <xdr:col>112</xdr:col>
      <xdr:colOff>38100</xdr:colOff>
      <xdr:row>41</xdr:row>
      <xdr:rowOff>74422</xdr:rowOff>
    </xdr:to>
    <xdr:sp macro="" textlink="">
      <xdr:nvSpPr>
        <xdr:cNvPr id="428" name="楕円 427"/>
        <xdr:cNvSpPr/>
      </xdr:nvSpPr>
      <xdr:spPr>
        <a:xfrm>
          <a:off x="21272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23622</xdr:rowOff>
    </xdr:from>
    <xdr:to>
      <xdr:col>116</xdr:col>
      <xdr:colOff>63500</xdr:colOff>
      <xdr:row>41</xdr:row>
      <xdr:rowOff>23622</xdr:rowOff>
    </xdr:to>
    <xdr:cxnSp macro="">
      <xdr:nvCxnSpPr>
        <xdr:cNvPr id="429" name="直線コネクタ 428"/>
        <xdr:cNvCxnSpPr/>
      </xdr:nvCxnSpPr>
      <xdr:spPr>
        <a:xfrm>
          <a:off x="21323300" y="705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141986</xdr:rowOff>
    </xdr:from>
    <xdr:to>
      <xdr:col>107</xdr:col>
      <xdr:colOff>101600</xdr:colOff>
      <xdr:row>41</xdr:row>
      <xdr:rowOff>72136</xdr:rowOff>
    </xdr:to>
    <xdr:sp macro="" textlink="">
      <xdr:nvSpPr>
        <xdr:cNvPr id="430" name="楕円 429"/>
        <xdr:cNvSpPr/>
      </xdr:nvSpPr>
      <xdr:spPr>
        <a:xfrm>
          <a:off x="20383500" y="699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21336</xdr:rowOff>
    </xdr:from>
    <xdr:to>
      <xdr:col>111</xdr:col>
      <xdr:colOff>177800</xdr:colOff>
      <xdr:row>41</xdr:row>
      <xdr:rowOff>23622</xdr:rowOff>
    </xdr:to>
    <xdr:cxnSp macro="">
      <xdr:nvCxnSpPr>
        <xdr:cNvPr id="431" name="直線コネクタ 430"/>
        <xdr:cNvCxnSpPr/>
      </xdr:nvCxnSpPr>
      <xdr:spPr>
        <a:xfrm>
          <a:off x="20434300" y="705078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26941</xdr:rowOff>
    </xdr:from>
    <xdr:ext cx="469744" cy="259045"/>
    <xdr:sp macro="" textlink="">
      <xdr:nvSpPr>
        <xdr:cNvPr id="432" name="n_1aveValue【認定こども園・幼稚園・保育所】&#10;一人当たり面積"/>
        <xdr:cNvSpPr txBox="1"/>
      </xdr:nvSpPr>
      <xdr:spPr>
        <a:xfrm>
          <a:off x="210757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56659</xdr:rowOff>
    </xdr:from>
    <xdr:ext cx="469744" cy="259045"/>
    <xdr:sp macro="" textlink="">
      <xdr:nvSpPr>
        <xdr:cNvPr id="433" name="n_2aveValue【認定こども園・幼稚園・保育所】&#10;一人当たり面積"/>
        <xdr:cNvSpPr txBox="1"/>
      </xdr:nvSpPr>
      <xdr:spPr>
        <a:xfrm>
          <a:off x="20199427" y="674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61231</xdr:rowOff>
    </xdr:from>
    <xdr:ext cx="469744" cy="259045"/>
    <xdr:sp macro="" textlink="">
      <xdr:nvSpPr>
        <xdr:cNvPr id="434" name="n_3aveValue【認定こども園・幼稚園・保育所】&#10;一人当たり面積"/>
        <xdr:cNvSpPr txBox="1"/>
      </xdr:nvSpPr>
      <xdr:spPr>
        <a:xfrm>
          <a:off x="19310427" y="674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65549</xdr:rowOff>
    </xdr:from>
    <xdr:ext cx="469744" cy="259045"/>
    <xdr:sp macro="" textlink="">
      <xdr:nvSpPr>
        <xdr:cNvPr id="435" name="n_1mainValue【認定こども園・幼稚園・保育所】&#10;一人当たり面積"/>
        <xdr:cNvSpPr txBox="1"/>
      </xdr:nvSpPr>
      <xdr:spPr>
        <a:xfrm>
          <a:off x="210757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63263</xdr:rowOff>
    </xdr:from>
    <xdr:ext cx="469744" cy="259045"/>
    <xdr:sp macro="" textlink="">
      <xdr:nvSpPr>
        <xdr:cNvPr id="436" name="n_2mainValue【認定こども園・幼稚園・保育所】&#10;一人当たり面積"/>
        <xdr:cNvSpPr txBox="1"/>
      </xdr:nvSpPr>
      <xdr:spPr>
        <a:xfrm>
          <a:off x="20199427" y="70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7" name="正方形/長方形 43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8" name="正方形/長方形 4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9" name="正方形/長方形 4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0" name="正方形/長方形 4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1" name="正方形/長方形 4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2" name="正方形/長方形 4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3" name="正方形/長方形 4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4" name="正方形/長方形 44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5" name="テキスト ボックス 44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6" name="直線コネクタ 44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7" name="テキスト ボックス 44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8" name="直線コネクタ 44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9" name="テキスト ボックス 44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0" name="直線コネクタ 44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1" name="テキスト ボックス 45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2" name="直線コネクタ 45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3" name="テキスト ボックス 45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4" name="直線コネクタ 45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5" name="テキスト ボックス 45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6" name="直線コネクタ 45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7" name="テキスト ボックス 45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8" name="直線コネクタ 45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9" name="テキスト ボックス 45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461" name="直線コネクタ 460"/>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462" name="【学校施設】&#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463" name="直線コネクタ 462"/>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64"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65" name="直線コネクタ 464"/>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466" name="【学校施設】&#10;有形固定資産減価償却率平均値テキスト"/>
        <xdr:cNvSpPr txBox="1"/>
      </xdr:nvSpPr>
      <xdr:spPr>
        <a:xfrm>
          <a:off x="163576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467" name="フローチャート: 判断 466"/>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468" name="フローチャート: 判断 467"/>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469" name="フローチャート: 判断 468"/>
        <xdr:cNvSpPr/>
      </xdr:nvSpPr>
      <xdr:spPr>
        <a:xfrm>
          <a:off x="14541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470" name="フローチャート: 判断 469"/>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1" name="テキスト ボックス 47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2" name="テキスト ボックス 47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3" name="テキスト ボックス 47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4" name="テキスト ボックス 47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5" name="テキスト ボックス 47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476" name="楕円 475"/>
        <xdr:cNvSpPr/>
      </xdr:nvSpPr>
      <xdr:spPr>
        <a:xfrm>
          <a:off x="16268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41927</xdr:rowOff>
    </xdr:from>
    <xdr:ext cx="405111" cy="259045"/>
    <xdr:sp macro="" textlink="">
      <xdr:nvSpPr>
        <xdr:cNvPr id="477" name="【学校施設】&#10;有形固定資産減価償却率該当値テキスト"/>
        <xdr:cNvSpPr txBox="1"/>
      </xdr:nvSpPr>
      <xdr:spPr>
        <a:xfrm>
          <a:off x="16357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71120</xdr:rowOff>
    </xdr:from>
    <xdr:to>
      <xdr:col>81</xdr:col>
      <xdr:colOff>101600</xdr:colOff>
      <xdr:row>61</xdr:row>
      <xdr:rowOff>1270</xdr:rowOff>
    </xdr:to>
    <xdr:sp macro="" textlink="">
      <xdr:nvSpPr>
        <xdr:cNvPr id="478" name="楕円 477"/>
        <xdr:cNvSpPr/>
      </xdr:nvSpPr>
      <xdr:spPr>
        <a:xfrm>
          <a:off x="15430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114300</xdr:rowOff>
    </xdr:from>
    <xdr:to>
      <xdr:col>85</xdr:col>
      <xdr:colOff>127000</xdr:colOff>
      <xdr:row>60</xdr:row>
      <xdr:rowOff>121920</xdr:rowOff>
    </xdr:to>
    <xdr:cxnSp macro="">
      <xdr:nvCxnSpPr>
        <xdr:cNvPr id="479" name="直線コネクタ 478"/>
        <xdr:cNvCxnSpPr/>
      </xdr:nvCxnSpPr>
      <xdr:spPr>
        <a:xfrm flipV="1">
          <a:off x="15481300" y="10401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120650</xdr:rowOff>
    </xdr:from>
    <xdr:to>
      <xdr:col>76</xdr:col>
      <xdr:colOff>165100</xdr:colOff>
      <xdr:row>61</xdr:row>
      <xdr:rowOff>50800</xdr:rowOff>
    </xdr:to>
    <xdr:sp macro="" textlink="">
      <xdr:nvSpPr>
        <xdr:cNvPr id="480" name="楕円 479"/>
        <xdr:cNvSpPr/>
      </xdr:nvSpPr>
      <xdr:spPr>
        <a:xfrm>
          <a:off x="14541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121920</xdr:rowOff>
    </xdr:from>
    <xdr:to>
      <xdr:col>81</xdr:col>
      <xdr:colOff>50800</xdr:colOff>
      <xdr:row>61</xdr:row>
      <xdr:rowOff>0</xdr:rowOff>
    </xdr:to>
    <xdr:cxnSp macro="">
      <xdr:nvCxnSpPr>
        <xdr:cNvPr id="481" name="直線コネクタ 480"/>
        <xdr:cNvCxnSpPr/>
      </xdr:nvCxnSpPr>
      <xdr:spPr>
        <a:xfrm flipV="1">
          <a:off x="14592300" y="104089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86377</xdr:rowOff>
    </xdr:from>
    <xdr:ext cx="405111" cy="259045"/>
    <xdr:sp macro="" textlink="">
      <xdr:nvSpPr>
        <xdr:cNvPr id="482" name="n_1aveValue【学校施設】&#10;有形固定資産減価償却率"/>
        <xdr:cNvSpPr txBox="1"/>
      </xdr:nvSpPr>
      <xdr:spPr>
        <a:xfrm>
          <a:off x="15266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82567</xdr:rowOff>
    </xdr:from>
    <xdr:ext cx="405111" cy="259045"/>
    <xdr:sp macro="" textlink="">
      <xdr:nvSpPr>
        <xdr:cNvPr id="483" name="n_2aveValue【学校施設】&#10;有形固定資産減価償却率"/>
        <xdr:cNvSpPr txBox="1"/>
      </xdr:nvSpPr>
      <xdr:spPr>
        <a:xfrm>
          <a:off x="14389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484" name="n_3aveValue【学校施設】&#10;有形固定資産減価償却率"/>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163847</xdr:rowOff>
    </xdr:from>
    <xdr:ext cx="405111" cy="259045"/>
    <xdr:sp macro="" textlink="">
      <xdr:nvSpPr>
        <xdr:cNvPr id="485" name="n_1mainValue【学校施設】&#10;有形固定資産減価償却率"/>
        <xdr:cNvSpPr txBox="1"/>
      </xdr:nvSpPr>
      <xdr:spPr>
        <a:xfrm>
          <a:off x="15266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41927</xdr:rowOff>
    </xdr:from>
    <xdr:ext cx="405111" cy="259045"/>
    <xdr:sp macro="" textlink="">
      <xdr:nvSpPr>
        <xdr:cNvPr id="486" name="n_2mainValue【学校施設】&#10;有形固定資産減価償却率"/>
        <xdr:cNvSpPr txBox="1"/>
      </xdr:nvSpPr>
      <xdr:spPr>
        <a:xfrm>
          <a:off x="14389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7" name="テキスト ボックス 49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98" name="直線コネクタ 49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9" name="テキスト ボックス 49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0" name="直線コネクタ 49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1" name="テキスト ボックス 50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2" name="直線コネクタ 50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3" name="テキスト ボックス 50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4" name="直線コネクタ 50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5" name="テキスト ボックス 50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6" name="直線コネクタ 50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7" name="テキスト ボックス 50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9" name="テキスト ボックス 5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511" name="直線コネクタ 510"/>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512" name="【学校施設】&#10;一人当たり面積最小値テキスト"/>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513" name="直線コネクタ 512"/>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514" name="【学校施設】&#10;一人当たり面積最大値テキスト"/>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515" name="直線コネクタ 514"/>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37355</xdr:rowOff>
    </xdr:from>
    <xdr:ext cx="469744" cy="259045"/>
    <xdr:sp macro="" textlink="">
      <xdr:nvSpPr>
        <xdr:cNvPr id="516" name="【学校施設】&#10;一人当たり面積平均値テキスト"/>
        <xdr:cNvSpPr txBox="1"/>
      </xdr:nvSpPr>
      <xdr:spPr>
        <a:xfrm>
          <a:off x="22199600" y="10838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517" name="フローチャート: 判断 516"/>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518" name="フローチャート: 判断 517"/>
        <xdr:cNvSpPr/>
      </xdr:nvSpPr>
      <xdr:spPr>
        <a:xfrm>
          <a:off x="21272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519" name="フローチャート: 判断 518"/>
        <xdr:cNvSpPr/>
      </xdr:nvSpPr>
      <xdr:spPr>
        <a:xfrm>
          <a:off x="20383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100838</xdr:rowOff>
    </xdr:from>
    <xdr:to>
      <xdr:col>102</xdr:col>
      <xdr:colOff>165100</xdr:colOff>
      <xdr:row>64</xdr:row>
      <xdr:rowOff>30988</xdr:rowOff>
    </xdr:to>
    <xdr:sp macro="" textlink="">
      <xdr:nvSpPr>
        <xdr:cNvPr id="520" name="フローチャート: 判断 519"/>
        <xdr:cNvSpPr/>
      </xdr:nvSpPr>
      <xdr:spPr>
        <a:xfrm>
          <a:off x="19494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1" name="テキスト ボックス 52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2" name="テキスト ボックス 52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3" name="テキスト ボックス 52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4" name="テキスト ボックス 52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5" name="テキスト ボックス 52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16256</xdr:rowOff>
    </xdr:from>
    <xdr:to>
      <xdr:col>116</xdr:col>
      <xdr:colOff>114300</xdr:colOff>
      <xdr:row>63</xdr:row>
      <xdr:rowOff>117856</xdr:rowOff>
    </xdr:to>
    <xdr:sp macro="" textlink="">
      <xdr:nvSpPr>
        <xdr:cNvPr id="526" name="楕円 525"/>
        <xdr:cNvSpPr/>
      </xdr:nvSpPr>
      <xdr:spPr>
        <a:xfrm>
          <a:off x="22110700" y="108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39133</xdr:rowOff>
    </xdr:from>
    <xdr:ext cx="469744" cy="259045"/>
    <xdr:sp macro="" textlink="">
      <xdr:nvSpPr>
        <xdr:cNvPr id="527" name="【学校施設】&#10;一人当たり面積該当値テキスト"/>
        <xdr:cNvSpPr txBox="1"/>
      </xdr:nvSpPr>
      <xdr:spPr>
        <a:xfrm>
          <a:off x="22199600" y="106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21209</xdr:rowOff>
    </xdr:from>
    <xdr:to>
      <xdr:col>112</xdr:col>
      <xdr:colOff>38100</xdr:colOff>
      <xdr:row>63</xdr:row>
      <xdr:rowOff>122809</xdr:rowOff>
    </xdr:to>
    <xdr:sp macro="" textlink="">
      <xdr:nvSpPr>
        <xdr:cNvPr id="528" name="楕円 527"/>
        <xdr:cNvSpPr/>
      </xdr:nvSpPr>
      <xdr:spPr>
        <a:xfrm>
          <a:off x="21272500" y="1082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67056</xdr:rowOff>
    </xdr:from>
    <xdr:to>
      <xdr:col>116</xdr:col>
      <xdr:colOff>63500</xdr:colOff>
      <xdr:row>63</xdr:row>
      <xdr:rowOff>72009</xdr:rowOff>
    </xdr:to>
    <xdr:cxnSp macro="">
      <xdr:nvCxnSpPr>
        <xdr:cNvPr id="529" name="直線コネクタ 528"/>
        <xdr:cNvCxnSpPr/>
      </xdr:nvCxnSpPr>
      <xdr:spPr>
        <a:xfrm flipV="1">
          <a:off x="21323300" y="10868406"/>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25019</xdr:rowOff>
    </xdr:from>
    <xdr:to>
      <xdr:col>107</xdr:col>
      <xdr:colOff>101600</xdr:colOff>
      <xdr:row>63</xdr:row>
      <xdr:rowOff>126619</xdr:rowOff>
    </xdr:to>
    <xdr:sp macro="" textlink="">
      <xdr:nvSpPr>
        <xdr:cNvPr id="530" name="楕円 529"/>
        <xdr:cNvSpPr/>
      </xdr:nvSpPr>
      <xdr:spPr>
        <a:xfrm>
          <a:off x="20383500" y="1082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72009</xdr:rowOff>
    </xdr:from>
    <xdr:to>
      <xdr:col>111</xdr:col>
      <xdr:colOff>177800</xdr:colOff>
      <xdr:row>63</xdr:row>
      <xdr:rowOff>75819</xdr:rowOff>
    </xdr:to>
    <xdr:cxnSp macro="">
      <xdr:nvCxnSpPr>
        <xdr:cNvPr id="531" name="直線コネクタ 530"/>
        <xdr:cNvCxnSpPr/>
      </xdr:nvCxnSpPr>
      <xdr:spPr>
        <a:xfrm flipV="1">
          <a:off x="20434300" y="1087335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145559</xdr:rowOff>
    </xdr:from>
    <xdr:ext cx="469744" cy="259045"/>
    <xdr:sp macro="" textlink="">
      <xdr:nvSpPr>
        <xdr:cNvPr id="532" name="n_1aveValue【学校施設】&#10;一人当たり面積"/>
        <xdr:cNvSpPr txBox="1"/>
      </xdr:nvSpPr>
      <xdr:spPr>
        <a:xfrm>
          <a:off x="21075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160037</xdr:rowOff>
    </xdr:from>
    <xdr:ext cx="469744" cy="259045"/>
    <xdr:sp macro="" textlink="">
      <xdr:nvSpPr>
        <xdr:cNvPr id="533" name="n_2aveValue【学校施設】&#10;一人当たり面積"/>
        <xdr:cNvSpPr txBox="1"/>
      </xdr:nvSpPr>
      <xdr:spPr>
        <a:xfrm>
          <a:off x="20199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47515</xdr:rowOff>
    </xdr:from>
    <xdr:ext cx="469744" cy="259045"/>
    <xdr:sp macro="" textlink="">
      <xdr:nvSpPr>
        <xdr:cNvPr id="534" name="n_3aveValue【学校施設】&#10;一人当たり面積"/>
        <xdr:cNvSpPr txBox="1"/>
      </xdr:nvSpPr>
      <xdr:spPr>
        <a:xfrm>
          <a:off x="19310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139336</xdr:rowOff>
    </xdr:from>
    <xdr:ext cx="469744" cy="259045"/>
    <xdr:sp macro="" textlink="">
      <xdr:nvSpPr>
        <xdr:cNvPr id="535" name="n_1mainValue【学校施設】&#10;一人当たり面積"/>
        <xdr:cNvSpPr txBox="1"/>
      </xdr:nvSpPr>
      <xdr:spPr>
        <a:xfrm>
          <a:off x="21075727" y="1059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143146</xdr:rowOff>
    </xdr:from>
    <xdr:ext cx="469744" cy="259045"/>
    <xdr:sp macro="" textlink="">
      <xdr:nvSpPr>
        <xdr:cNvPr id="536" name="n_2mainValue【学校施設】&#10;一人当たり面積"/>
        <xdr:cNvSpPr txBox="1"/>
      </xdr:nvSpPr>
      <xdr:spPr>
        <a:xfrm>
          <a:off x="20199427" y="1060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7" name="正方形/長方形 5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8" name="正方形/長方形 5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9" name="正方形/長方形 5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0" name="正方形/長方形 5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1" name="正方形/長方形 5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2" name="正方形/長方形 5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3" name="正方形/長方形 5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正方形/長方形 5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5" name="テキスト ボックス 5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6" name="直線コネクタ 5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7" name="テキスト ボックス 54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8" name="直線コネクタ 54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9" name="テキスト ボックス 54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0" name="直線コネクタ 54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1" name="テキスト ボックス 55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2" name="直線コネクタ 55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3" name="テキスト ボックス 55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4" name="直線コネクタ 55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5" name="テキスト ボックス 55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6" name="直線コネクタ 55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7" name="テキスト ボックス 55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8" name="直線コネクタ 5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9" name="テキスト ボックス 5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85</xdr:row>
      <xdr:rowOff>161925</xdr:rowOff>
    </xdr:to>
    <xdr:cxnSp macro="">
      <xdr:nvCxnSpPr>
        <xdr:cNvPr id="561" name="直線コネクタ 560"/>
        <xdr:cNvCxnSpPr/>
      </xdr:nvCxnSpPr>
      <xdr:spPr>
        <a:xfrm flipV="1">
          <a:off x="16318864" y="134131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165752</xdr:rowOff>
    </xdr:from>
    <xdr:ext cx="405111" cy="259045"/>
    <xdr:sp macro="" textlink="">
      <xdr:nvSpPr>
        <xdr:cNvPr id="562" name="【児童館】&#10;有形固定資産減価償却率最小値テキスト"/>
        <xdr:cNvSpPr txBox="1"/>
      </xdr:nvSpPr>
      <xdr:spPr>
        <a:xfrm>
          <a:off x="16357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563" name="直線コネクタ 562"/>
        <xdr:cNvCxnSpPr/>
      </xdr:nvCxnSpPr>
      <xdr:spPr>
        <a:xfrm>
          <a:off x="16230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564"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565" name="直線コネクタ 564"/>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4463</xdr:rowOff>
    </xdr:from>
    <xdr:ext cx="405111" cy="259045"/>
    <xdr:sp macro="" textlink="">
      <xdr:nvSpPr>
        <xdr:cNvPr id="566" name="【児童館】&#10;有形固定資産減価償却率平均値テキスト"/>
        <xdr:cNvSpPr txBox="1"/>
      </xdr:nvSpPr>
      <xdr:spPr>
        <a:xfrm>
          <a:off x="16357600" y="13891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567" name="フローチャート: 判断 566"/>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568" name="フローチャート: 判断 567"/>
        <xdr:cNvSpPr/>
      </xdr:nvSpPr>
      <xdr:spPr>
        <a:xfrm>
          <a:off x="15430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xdr:rowOff>
    </xdr:from>
    <xdr:to>
      <xdr:col>76</xdr:col>
      <xdr:colOff>165100</xdr:colOff>
      <xdr:row>82</xdr:row>
      <xdr:rowOff>115570</xdr:rowOff>
    </xdr:to>
    <xdr:sp macro="" textlink="">
      <xdr:nvSpPr>
        <xdr:cNvPr id="569" name="フローチャート: 判断 568"/>
        <xdr:cNvSpPr/>
      </xdr:nvSpPr>
      <xdr:spPr>
        <a:xfrm>
          <a:off x="14541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57786</xdr:rowOff>
    </xdr:from>
    <xdr:to>
      <xdr:col>72</xdr:col>
      <xdr:colOff>38100</xdr:colOff>
      <xdr:row>82</xdr:row>
      <xdr:rowOff>159386</xdr:rowOff>
    </xdr:to>
    <xdr:sp macro="" textlink="">
      <xdr:nvSpPr>
        <xdr:cNvPr id="570" name="フローチャート: 判断 569"/>
        <xdr:cNvSpPr/>
      </xdr:nvSpPr>
      <xdr:spPr>
        <a:xfrm>
          <a:off x="13652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1" name="テキスト ボックス 5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2" name="テキスト ボックス 5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3" name="テキスト ボックス 5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4" name="テキスト ボックス 5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5" name="テキスト ボックス 5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101600</xdr:rowOff>
    </xdr:from>
    <xdr:to>
      <xdr:col>85</xdr:col>
      <xdr:colOff>177800</xdr:colOff>
      <xdr:row>83</xdr:row>
      <xdr:rowOff>31750</xdr:rowOff>
    </xdr:to>
    <xdr:sp macro="" textlink="">
      <xdr:nvSpPr>
        <xdr:cNvPr id="576" name="楕円 575"/>
        <xdr:cNvSpPr/>
      </xdr:nvSpPr>
      <xdr:spPr>
        <a:xfrm>
          <a:off x="16268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80027</xdr:rowOff>
    </xdr:from>
    <xdr:ext cx="405111" cy="259045"/>
    <xdr:sp macro="" textlink="">
      <xdr:nvSpPr>
        <xdr:cNvPr id="577" name="【児童館】&#10;有形固定資産減価償却率該当値テキスト"/>
        <xdr:cNvSpPr txBox="1"/>
      </xdr:nvSpPr>
      <xdr:spPr>
        <a:xfrm>
          <a:off x="16357600"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149225</xdr:rowOff>
    </xdr:from>
    <xdr:to>
      <xdr:col>81</xdr:col>
      <xdr:colOff>101600</xdr:colOff>
      <xdr:row>83</xdr:row>
      <xdr:rowOff>79375</xdr:rowOff>
    </xdr:to>
    <xdr:sp macro="" textlink="">
      <xdr:nvSpPr>
        <xdr:cNvPr id="578" name="楕円 577"/>
        <xdr:cNvSpPr/>
      </xdr:nvSpPr>
      <xdr:spPr>
        <a:xfrm>
          <a:off x="15430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152400</xdr:rowOff>
    </xdr:from>
    <xdr:to>
      <xdr:col>85</xdr:col>
      <xdr:colOff>127000</xdr:colOff>
      <xdr:row>83</xdr:row>
      <xdr:rowOff>28575</xdr:rowOff>
    </xdr:to>
    <xdr:cxnSp macro="">
      <xdr:nvCxnSpPr>
        <xdr:cNvPr id="579" name="直線コネクタ 578"/>
        <xdr:cNvCxnSpPr/>
      </xdr:nvCxnSpPr>
      <xdr:spPr>
        <a:xfrm flipV="1">
          <a:off x="15481300" y="142113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23495</xdr:rowOff>
    </xdr:from>
    <xdr:to>
      <xdr:col>76</xdr:col>
      <xdr:colOff>165100</xdr:colOff>
      <xdr:row>83</xdr:row>
      <xdr:rowOff>125095</xdr:rowOff>
    </xdr:to>
    <xdr:sp macro="" textlink="">
      <xdr:nvSpPr>
        <xdr:cNvPr id="580" name="楕円 579"/>
        <xdr:cNvSpPr/>
      </xdr:nvSpPr>
      <xdr:spPr>
        <a:xfrm>
          <a:off x="14541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28575</xdr:rowOff>
    </xdr:from>
    <xdr:to>
      <xdr:col>81</xdr:col>
      <xdr:colOff>50800</xdr:colOff>
      <xdr:row>83</xdr:row>
      <xdr:rowOff>74295</xdr:rowOff>
    </xdr:to>
    <xdr:cxnSp macro="">
      <xdr:nvCxnSpPr>
        <xdr:cNvPr id="581" name="直線コネクタ 580"/>
        <xdr:cNvCxnSpPr/>
      </xdr:nvCxnSpPr>
      <xdr:spPr>
        <a:xfrm flipV="1">
          <a:off x="14592300" y="142589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139716</xdr:rowOff>
    </xdr:from>
    <xdr:ext cx="405111" cy="259045"/>
    <xdr:sp macro="" textlink="">
      <xdr:nvSpPr>
        <xdr:cNvPr id="582" name="n_1aveValue【児童館】&#10;有形固定資産減価償却率"/>
        <xdr:cNvSpPr txBox="1"/>
      </xdr:nvSpPr>
      <xdr:spPr>
        <a:xfrm>
          <a:off x="15266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132097</xdr:rowOff>
    </xdr:from>
    <xdr:ext cx="405111" cy="259045"/>
    <xdr:sp macro="" textlink="">
      <xdr:nvSpPr>
        <xdr:cNvPr id="583" name="n_2aveValue【児童館】&#10;有形固定資産減価償却率"/>
        <xdr:cNvSpPr txBox="1"/>
      </xdr:nvSpPr>
      <xdr:spPr>
        <a:xfrm>
          <a:off x="14389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4463</xdr:rowOff>
    </xdr:from>
    <xdr:ext cx="405111" cy="259045"/>
    <xdr:sp macro="" textlink="">
      <xdr:nvSpPr>
        <xdr:cNvPr id="584" name="n_3aveValue【児童館】&#10;有形固定資産減価償却率"/>
        <xdr:cNvSpPr txBox="1"/>
      </xdr:nvSpPr>
      <xdr:spPr>
        <a:xfrm>
          <a:off x="13500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70502</xdr:rowOff>
    </xdr:from>
    <xdr:ext cx="405111" cy="259045"/>
    <xdr:sp macro="" textlink="">
      <xdr:nvSpPr>
        <xdr:cNvPr id="585" name="n_1mainValue【児童館】&#10;有形固定資産減価償却率"/>
        <xdr:cNvSpPr txBox="1"/>
      </xdr:nvSpPr>
      <xdr:spPr>
        <a:xfrm>
          <a:off x="15266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116222</xdr:rowOff>
    </xdr:from>
    <xdr:ext cx="405111" cy="259045"/>
    <xdr:sp macro="" textlink="">
      <xdr:nvSpPr>
        <xdr:cNvPr id="586" name="n_2mainValue【児童館】&#10;有形固定資産減価償却率"/>
        <xdr:cNvSpPr txBox="1"/>
      </xdr:nvSpPr>
      <xdr:spPr>
        <a:xfrm>
          <a:off x="14389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7" name="直線コネクタ 59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8" name="テキスト ボックス 59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9" name="直線コネクタ 59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0" name="テキスト ボックス 59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1" name="直線コネクタ 6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2" name="テキスト ボックス 6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3" name="直線コネクタ 60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4" name="テキスト ボックス 60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5" name="直線コネクタ 60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6" name="テキスト ボックス 60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610" name="直線コネクタ 609"/>
        <xdr:cNvCxnSpPr/>
      </xdr:nvCxnSpPr>
      <xdr:spPr>
        <a:xfrm flipV="1">
          <a:off x="22160864" y="135382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11"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12" name="直線コネクタ 611"/>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613" name="【児童館】&#10;一人当たり面積最大値テキスト"/>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614" name="直線コネクタ 613"/>
        <xdr:cNvCxnSpPr/>
      </xdr:nvCxnSpPr>
      <xdr:spPr>
        <a:xfrm>
          <a:off x="22072600" y="1353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615" name="【児童館】&#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616" name="フローチャート: 判断 615"/>
        <xdr:cNvSpPr/>
      </xdr:nvSpPr>
      <xdr:spPr>
        <a:xfrm>
          <a:off x="221107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57150</xdr:rowOff>
    </xdr:from>
    <xdr:to>
      <xdr:col>112</xdr:col>
      <xdr:colOff>38100</xdr:colOff>
      <xdr:row>85</xdr:row>
      <xdr:rowOff>158750</xdr:rowOff>
    </xdr:to>
    <xdr:sp macro="" textlink="">
      <xdr:nvSpPr>
        <xdr:cNvPr id="617" name="フローチャート: 判断 616"/>
        <xdr:cNvSpPr/>
      </xdr:nvSpPr>
      <xdr:spPr>
        <a:xfrm>
          <a:off x="21272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618" name="フローチャート: 判断 617"/>
        <xdr:cNvSpPr/>
      </xdr:nvSpPr>
      <xdr:spPr>
        <a:xfrm>
          <a:off x="20383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69850</xdr:rowOff>
    </xdr:from>
    <xdr:to>
      <xdr:col>102</xdr:col>
      <xdr:colOff>165100</xdr:colOff>
      <xdr:row>86</xdr:row>
      <xdr:rowOff>0</xdr:rowOff>
    </xdr:to>
    <xdr:sp macro="" textlink="">
      <xdr:nvSpPr>
        <xdr:cNvPr id="619" name="フローチャート: 判断 618"/>
        <xdr:cNvSpPr/>
      </xdr:nvSpPr>
      <xdr:spPr>
        <a:xfrm>
          <a:off x="19494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50800</xdr:rowOff>
    </xdr:from>
    <xdr:to>
      <xdr:col>116</xdr:col>
      <xdr:colOff>114300</xdr:colOff>
      <xdr:row>86</xdr:row>
      <xdr:rowOff>152400</xdr:rowOff>
    </xdr:to>
    <xdr:sp macro="" textlink="">
      <xdr:nvSpPr>
        <xdr:cNvPr id="625" name="楕円 624"/>
        <xdr:cNvSpPr/>
      </xdr:nvSpPr>
      <xdr:spPr>
        <a:xfrm>
          <a:off x="221107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137177</xdr:rowOff>
    </xdr:from>
    <xdr:ext cx="469744" cy="259045"/>
    <xdr:sp macro="" textlink="">
      <xdr:nvSpPr>
        <xdr:cNvPr id="626" name="【児童館】&#10;一人当たり面積該当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50800</xdr:rowOff>
    </xdr:from>
    <xdr:to>
      <xdr:col>112</xdr:col>
      <xdr:colOff>38100</xdr:colOff>
      <xdr:row>86</xdr:row>
      <xdr:rowOff>152400</xdr:rowOff>
    </xdr:to>
    <xdr:sp macro="" textlink="">
      <xdr:nvSpPr>
        <xdr:cNvPr id="627" name="楕円 626"/>
        <xdr:cNvSpPr/>
      </xdr:nvSpPr>
      <xdr:spPr>
        <a:xfrm>
          <a:off x="212725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101600</xdr:rowOff>
    </xdr:from>
    <xdr:to>
      <xdr:col>116</xdr:col>
      <xdr:colOff>63500</xdr:colOff>
      <xdr:row>86</xdr:row>
      <xdr:rowOff>101600</xdr:rowOff>
    </xdr:to>
    <xdr:cxnSp macro="">
      <xdr:nvCxnSpPr>
        <xdr:cNvPr id="628" name="直線コネクタ 627"/>
        <xdr:cNvCxnSpPr/>
      </xdr:nvCxnSpPr>
      <xdr:spPr>
        <a:xfrm>
          <a:off x="213233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50800</xdr:rowOff>
    </xdr:from>
    <xdr:to>
      <xdr:col>107</xdr:col>
      <xdr:colOff>101600</xdr:colOff>
      <xdr:row>86</xdr:row>
      <xdr:rowOff>152400</xdr:rowOff>
    </xdr:to>
    <xdr:sp macro="" textlink="">
      <xdr:nvSpPr>
        <xdr:cNvPr id="629" name="楕円 628"/>
        <xdr:cNvSpPr/>
      </xdr:nvSpPr>
      <xdr:spPr>
        <a:xfrm>
          <a:off x="203835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101600</xdr:rowOff>
    </xdr:from>
    <xdr:to>
      <xdr:col>111</xdr:col>
      <xdr:colOff>177800</xdr:colOff>
      <xdr:row>86</xdr:row>
      <xdr:rowOff>101600</xdr:rowOff>
    </xdr:to>
    <xdr:cxnSp macro="">
      <xdr:nvCxnSpPr>
        <xdr:cNvPr id="630" name="直線コネクタ 629"/>
        <xdr:cNvCxnSpPr/>
      </xdr:nvCxnSpPr>
      <xdr:spPr>
        <a:xfrm>
          <a:off x="204343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631" name="n_1ave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29227</xdr:rowOff>
    </xdr:from>
    <xdr:ext cx="469744" cy="259045"/>
    <xdr:sp macro="" textlink="">
      <xdr:nvSpPr>
        <xdr:cNvPr id="632" name="n_2aveValue【児童館】&#10;一人当たり面積"/>
        <xdr:cNvSpPr txBox="1"/>
      </xdr:nvSpPr>
      <xdr:spPr>
        <a:xfrm>
          <a:off x="20199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16527</xdr:rowOff>
    </xdr:from>
    <xdr:ext cx="469744" cy="259045"/>
    <xdr:sp macro="" textlink="">
      <xdr:nvSpPr>
        <xdr:cNvPr id="633" name="n_3aveValue【児童館】&#10;一人当たり面積"/>
        <xdr:cNvSpPr txBox="1"/>
      </xdr:nvSpPr>
      <xdr:spPr>
        <a:xfrm>
          <a:off x="19310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143527</xdr:rowOff>
    </xdr:from>
    <xdr:ext cx="469744" cy="259045"/>
    <xdr:sp macro="" textlink="">
      <xdr:nvSpPr>
        <xdr:cNvPr id="634" name="n_1mainValue【児童館】&#10;一人当たり面積"/>
        <xdr:cNvSpPr txBox="1"/>
      </xdr:nvSpPr>
      <xdr:spPr>
        <a:xfrm>
          <a:off x="21075727" y="1488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143527</xdr:rowOff>
    </xdr:from>
    <xdr:ext cx="469744" cy="259045"/>
    <xdr:sp macro="" textlink="">
      <xdr:nvSpPr>
        <xdr:cNvPr id="635" name="n_2mainValue【児童館】&#10;一人当たり面積"/>
        <xdr:cNvSpPr txBox="1"/>
      </xdr:nvSpPr>
      <xdr:spPr>
        <a:xfrm>
          <a:off x="20199427" y="1488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46" name="テキスト ボックス 64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7" name="直線コネクタ 64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48" name="テキスト ボックス 64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49" name="直線コネクタ 64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0" name="テキスト ボックス 64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1" name="直線コネクタ 65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2" name="テキスト ボックス 65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3" name="直線コネクタ 65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54" name="テキスト ボックス 65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6" name="テキスト ボックス 6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149352</xdr:rowOff>
    </xdr:to>
    <xdr:cxnSp macro="">
      <xdr:nvCxnSpPr>
        <xdr:cNvPr id="658" name="直線コネクタ 657"/>
        <xdr:cNvCxnSpPr/>
      </xdr:nvCxnSpPr>
      <xdr:spPr>
        <a:xfrm flipV="1">
          <a:off x="16318864" y="17358361"/>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153179</xdr:rowOff>
    </xdr:from>
    <xdr:ext cx="405111" cy="259045"/>
    <xdr:sp macro="" textlink="">
      <xdr:nvSpPr>
        <xdr:cNvPr id="659" name="【公民館】&#10;有形固定資産減価償却率最小値テキスト"/>
        <xdr:cNvSpPr txBox="1"/>
      </xdr:nvSpPr>
      <xdr:spPr>
        <a:xfrm>
          <a:off x="163576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149352</xdr:rowOff>
    </xdr:from>
    <xdr:to>
      <xdr:col>86</xdr:col>
      <xdr:colOff>25400</xdr:colOff>
      <xdr:row>108</xdr:row>
      <xdr:rowOff>149352</xdr:rowOff>
    </xdr:to>
    <xdr:cxnSp macro="">
      <xdr:nvCxnSpPr>
        <xdr:cNvPr id="660" name="直線コネクタ 659"/>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661"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662" name="直線コネクタ 661"/>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39133</xdr:rowOff>
    </xdr:from>
    <xdr:ext cx="405111" cy="259045"/>
    <xdr:sp macro="" textlink="">
      <xdr:nvSpPr>
        <xdr:cNvPr id="663" name="【公民館】&#10;有形固定資産減価償却率平均値テキスト"/>
        <xdr:cNvSpPr txBox="1"/>
      </xdr:nvSpPr>
      <xdr:spPr>
        <a:xfrm>
          <a:off x="16357600" y="18041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664" name="フローチャート: 判断 663"/>
        <xdr:cNvSpPr/>
      </xdr:nvSpPr>
      <xdr:spPr>
        <a:xfrm>
          <a:off x="16268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52832</xdr:rowOff>
    </xdr:from>
    <xdr:to>
      <xdr:col>81</xdr:col>
      <xdr:colOff>101600</xdr:colOff>
      <xdr:row>106</xdr:row>
      <xdr:rowOff>154432</xdr:rowOff>
    </xdr:to>
    <xdr:sp macro="" textlink="">
      <xdr:nvSpPr>
        <xdr:cNvPr id="665" name="フローチャート: 判断 664"/>
        <xdr:cNvSpPr/>
      </xdr:nvSpPr>
      <xdr:spPr>
        <a:xfrm>
          <a:off x="15430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64263</xdr:rowOff>
    </xdr:from>
    <xdr:to>
      <xdr:col>76</xdr:col>
      <xdr:colOff>165100</xdr:colOff>
      <xdr:row>106</xdr:row>
      <xdr:rowOff>165863</xdr:rowOff>
    </xdr:to>
    <xdr:sp macro="" textlink="">
      <xdr:nvSpPr>
        <xdr:cNvPr id="666" name="フローチャート: 判断 665"/>
        <xdr:cNvSpPr/>
      </xdr:nvSpPr>
      <xdr:spPr>
        <a:xfrm>
          <a:off x="14541500" y="182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66548</xdr:rowOff>
    </xdr:from>
    <xdr:to>
      <xdr:col>72</xdr:col>
      <xdr:colOff>38100</xdr:colOff>
      <xdr:row>106</xdr:row>
      <xdr:rowOff>168148</xdr:rowOff>
    </xdr:to>
    <xdr:sp macro="" textlink="">
      <xdr:nvSpPr>
        <xdr:cNvPr id="667" name="フローチャート: 判断 666"/>
        <xdr:cNvSpPr/>
      </xdr:nvSpPr>
      <xdr:spPr>
        <a:xfrm>
          <a:off x="1365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8" name="テキスト ボックス 6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100837</xdr:rowOff>
    </xdr:from>
    <xdr:to>
      <xdr:col>85</xdr:col>
      <xdr:colOff>177800</xdr:colOff>
      <xdr:row>107</xdr:row>
      <xdr:rowOff>30987</xdr:rowOff>
    </xdr:to>
    <xdr:sp macro="" textlink="">
      <xdr:nvSpPr>
        <xdr:cNvPr id="673" name="楕円 672"/>
        <xdr:cNvSpPr/>
      </xdr:nvSpPr>
      <xdr:spPr>
        <a:xfrm>
          <a:off x="16268700" y="182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79264</xdr:rowOff>
    </xdr:from>
    <xdr:ext cx="405111" cy="259045"/>
    <xdr:sp macro="" textlink="">
      <xdr:nvSpPr>
        <xdr:cNvPr id="674" name="【公民館】&#10;有形固定資産減価償却率該当値テキスト"/>
        <xdr:cNvSpPr txBox="1"/>
      </xdr:nvSpPr>
      <xdr:spPr>
        <a:xfrm>
          <a:off x="16357600" y="1825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148844</xdr:rowOff>
    </xdr:from>
    <xdr:to>
      <xdr:col>81</xdr:col>
      <xdr:colOff>101600</xdr:colOff>
      <xdr:row>107</xdr:row>
      <xdr:rowOff>78994</xdr:rowOff>
    </xdr:to>
    <xdr:sp macro="" textlink="">
      <xdr:nvSpPr>
        <xdr:cNvPr id="675" name="楕円 674"/>
        <xdr:cNvSpPr/>
      </xdr:nvSpPr>
      <xdr:spPr>
        <a:xfrm>
          <a:off x="15430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151637</xdr:rowOff>
    </xdr:from>
    <xdr:to>
      <xdr:col>85</xdr:col>
      <xdr:colOff>127000</xdr:colOff>
      <xdr:row>107</xdr:row>
      <xdr:rowOff>28194</xdr:rowOff>
    </xdr:to>
    <xdr:cxnSp macro="">
      <xdr:nvCxnSpPr>
        <xdr:cNvPr id="676" name="直線コネクタ 675"/>
        <xdr:cNvCxnSpPr/>
      </xdr:nvCxnSpPr>
      <xdr:spPr>
        <a:xfrm flipV="1">
          <a:off x="15481300" y="18325337"/>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43687</xdr:rowOff>
    </xdr:from>
    <xdr:to>
      <xdr:col>76</xdr:col>
      <xdr:colOff>165100</xdr:colOff>
      <xdr:row>107</xdr:row>
      <xdr:rowOff>145287</xdr:rowOff>
    </xdr:to>
    <xdr:sp macro="" textlink="">
      <xdr:nvSpPr>
        <xdr:cNvPr id="677" name="楕円 676"/>
        <xdr:cNvSpPr/>
      </xdr:nvSpPr>
      <xdr:spPr>
        <a:xfrm>
          <a:off x="14541500" y="1838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28194</xdr:rowOff>
    </xdr:from>
    <xdr:to>
      <xdr:col>81</xdr:col>
      <xdr:colOff>50800</xdr:colOff>
      <xdr:row>107</xdr:row>
      <xdr:rowOff>94487</xdr:rowOff>
    </xdr:to>
    <xdr:cxnSp macro="">
      <xdr:nvCxnSpPr>
        <xdr:cNvPr id="678" name="直線コネクタ 677"/>
        <xdr:cNvCxnSpPr/>
      </xdr:nvCxnSpPr>
      <xdr:spPr>
        <a:xfrm flipV="1">
          <a:off x="14592300" y="18373344"/>
          <a:ext cx="8890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170959</xdr:rowOff>
    </xdr:from>
    <xdr:ext cx="405111" cy="259045"/>
    <xdr:sp macro="" textlink="">
      <xdr:nvSpPr>
        <xdr:cNvPr id="679" name="n_1aveValue【公民館】&#10;有形固定資産減価償却率"/>
        <xdr:cNvSpPr txBox="1"/>
      </xdr:nvSpPr>
      <xdr:spPr>
        <a:xfrm>
          <a:off x="15266044" y="1800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10940</xdr:rowOff>
    </xdr:from>
    <xdr:ext cx="405111" cy="259045"/>
    <xdr:sp macro="" textlink="">
      <xdr:nvSpPr>
        <xdr:cNvPr id="680" name="n_2aveValue【公民館】&#10;有形固定資産減価償却率"/>
        <xdr:cNvSpPr txBox="1"/>
      </xdr:nvSpPr>
      <xdr:spPr>
        <a:xfrm>
          <a:off x="14389744" y="18013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13225</xdr:rowOff>
    </xdr:from>
    <xdr:ext cx="405111" cy="259045"/>
    <xdr:sp macro="" textlink="">
      <xdr:nvSpPr>
        <xdr:cNvPr id="681" name="n_3aveValue【公民館】&#10;有形固定資産減価償却率"/>
        <xdr:cNvSpPr txBox="1"/>
      </xdr:nvSpPr>
      <xdr:spPr>
        <a:xfrm>
          <a:off x="13500744" y="1801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70121</xdr:rowOff>
    </xdr:from>
    <xdr:ext cx="405111" cy="259045"/>
    <xdr:sp macro="" textlink="">
      <xdr:nvSpPr>
        <xdr:cNvPr id="682" name="n_1mainValue【公民館】&#10;有形固定資産減価償却率"/>
        <xdr:cNvSpPr txBox="1"/>
      </xdr:nvSpPr>
      <xdr:spPr>
        <a:xfrm>
          <a:off x="15266044" y="1841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136414</xdr:rowOff>
    </xdr:from>
    <xdr:ext cx="405111" cy="259045"/>
    <xdr:sp macro="" textlink="">
      <xdr:nvSpPr>
        <xdr:cNvPr id="683" name="n_2mainValue【公民館】&#10;有形固定資産減価償却率"/>
        <xdr:cNvSpPr txBox="1"/>
      </xdr:nvSpPr>
      <xdr:spPr>
        <a:xfrm>
          <a:off x="14389744" y="1848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4" name="正方形/長方形 6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5" name="正方形/長方形 6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6" name="正方形/長方形 6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7" name="正方形/長方形 6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8" name="正方形/長方形 6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9" name="正方形/長方形 6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0" name="正方形/長方形 6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1" name="正方形/長方形 6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2" name="テキスト ボックス 6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3" name="直線コネクタ 6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4" name="直線コネクタ 6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5" name="テキスト ボックス 6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6" name="直線コネクタ 6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7" name="テキスト ボックス 6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8" name="直線コネクタ 6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9" name="テキスト ボックス 6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0" name="直線コネクタ 6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1" name="テキスト ボックス 7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2" name="直線コネクタ 7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3" name="テキスト ボックス 70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4" name="直線コネクタ 7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5" name="テキスト ボックス 7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152400</xdr:rowOff>
    </xdr:from>
    <xdr:to>
      <xdr:col>116</xdr:col>
      <xdr:colOff>62864</xdr:colOff>
      <xdr:row>108</xdr:row>
      <xdr:rowOff>114300</xdr:rowOff>
    </xdr:to>
    <xdr:cxnSp macro="">
      <xdr:nvCxnSpPr>
        <xdr:cNvPr id="707" name="直線コネクタ 706"/>
        <xdr:cNvCxnSpPr/>
      </xdr:nvCxnSpPr>
      <xdr:spPr>
        <a:xfrm flipV="1">
          <a:off x="22160864" y="1729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08"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09" name="直線コネクタ 708"/>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710" name="【公民館】&#10;一人当たり面積最大値テキスト"/>
        <xdr:cNvSpPr txBox="1"/>
      </xdr:nvSpPr>
      <xdr:spPr>
        <a:xfrm>
          <a:off x="221996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711" name="直線コネクタ 710"/>
        <xdr:cNvCxnSpPr/>
      </xdr:nvCxnSpPr>
      <xdr:spPr>
        <a:xfrm>
          <a:off x="22072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712" name="【公民館】&#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13" name="フローチャート: 判断 712"/>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714" name="フローチャート: 判断 713"/>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715" name="フローチャート: 判断 714"/>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716" name="フローチャート: 判断 715"/>
        <xdr:cNvSpPr/>
      </xdr:nvSpPr>
      <xdr:spPr>
        <a:xfrm>
          <a:off x="19494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7" name="テキスト ボックス 7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8" name="テキスト ボックス 7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9" name="テキスト ボックス 7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0" name="テキスト ボックス 7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1" name="テキスト ボックス 7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17780</xdr:rowOff>
    </xdr:from>
    <xdr:to>
      <xdr:col>116</xdr:col>
      <xdr:colOff>114300</xdr:colOff>
      <xdr:row>102</xdr:row>
      <xdr:rowOff>119380</xdr:rowOff>
    </xdr:to>
    <xdr:sp macro="" textlink="">
      <xdr:nvSpPr>
        <xdr:cNvPr id="722" name="楕円 721"/>
        <xdr:cNvSpPr/>
      </xdr:nvSpPr>
      <xdr:spPr>
        <a:xfrm>
          <a:off x="221107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40657</xdr:rowOff>
    </xdr:from>
    <xdr:ext cx="469744" cy="259045"/>
    <xdr:sp macro="" textlink="">
      <xdr:nvSpPr>
        <xdr:cNvPr id="723" name="【公民館】&#10;一人当たり面積該当値テキスト"/>
        <xdr:cNvSpPr txBox="1"/>
      </xdr:nvSpPr>
      <xdr:spPr>
        <a:xfrm>
          <a:off x="22199600"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120650</xdr:rowOff>
    </xdr:from>
    <xdr:to>
      <xdr:col>112</xdr:col>
      <xdr:colOff>38100</xdr:colOff>
      <xdr:row>102</xdr:row>
      <xdr:rowOff>50800</xdr:rowOff>
    </xdr:to>
    <xdr:sp macro="" textlink="">
      <xdr:nvSpPr>
        <xdr:cNvPr id="724" name="楕円 723"/>
        <xdr:cNvSpPr/>
      </xdr:nvSpPr>
      <xdr:spPr>
        <a:xfrm>
          <a:off x="21272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0</xdr:rowOff>
    </xdr:from>
    <xdr:to>
      <xdr:col>116</xdr:col>
      <xdr:colOff>63500</xdr:colOff>
      <xdr:row>102</xdr:row>
      <xdr:rowOff>68580</xdr:rowOff>
    </xdr:to>
    <xdr:cxnSp macro="">
      <xdr:nvCxnSpPr>
        <xdr:cNvPr id="725" name="直線コネクタ 724"/>
        <xdr:cNvCxnSpPr/>
      </xdr:nvCxnSpPr>
      <xdr:spPr>
        <a:xfrm>
          <a:off x="21323300" y="174879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166370</xdr:rowOff>
    </xdr:from>
    <xdr:to>
      <xdr:col>107</xdr:col>
      <xdr:colOff>101600</xdr:colOff>
      <xdr:row>102</xdr:row>
      <xdr:rowOff>96520</xdr:rowOff>
    </xdr:to>
    <xdr:sp macro="" textlink="">
      <xdr:nvSpPr>
        <xdr:cNvPr id="726" name="楕円 725"/>
        <xdr:cNvSpPr/>
      </xdr:nvSpPr>
      <xdr:spPr>
        <a:xfrm>
          <a:off x="20383500" y="174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0</xdr:rowOff>
    </xdr:from>
    <xdr:to>
      <xdr:col>111</xdr:col>
      <xdr:colOff>177800</xdr:colOff>
      <xdr:row>102</xdr:row>
      <xdr:rowOff>45720</xdr:rowOff>
    </xdr:to>
    <xdr:cxnSp macro="">
      <xdr:nvCxnSpPr>
        <xdr:cNvPr id="727" name="直線コネクタ 726"/>
        <xdr:cNvCxnSpPr/>
      </xdr:nvCxnSpPr>
      <xdr:spPr>
        <a:xfrm flipV="1">
          <a:off x="20434300" y="17487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728" name="n_1aveValue【公民館】&#10;一人当たり面積"/>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729" name="n_2aveValue【公民館】&#10;一人当たり面積"/>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120666</xdr:rowOff>
    </xdr:from>
    <xdr:ext cx="469744" cy="259045"/>
    <xdr:sp macro="" textlink="">
      <xdr:nvSpPr>
        <xdr:cNvPr id="730" name="n_3aveValue【公民館】&#10;一人当たり面積"/>
        <xdr:cNvSpPr txBox="1"/>
      </xdr:nvSpPr>
      <xdr:spPr>
        <a:xfrm>
          <a:off x="19310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67327</xdr:rowOff>
    </xdr:from>
    <xdr:ext cx="469744" cy="259045"/>
    <xdr:sp macro="" textlink="">
      <xdr:nvSpPr>
        <xdr:cNvPr id="731" name="n_1mainValue【公民館】&#10;一人当たり面積"/>
        <xdr:cNvSpPr txBox="1"/>
      </xdr:nvSpPr>
      <xdr:spPr>
        <a:xfrm>
          <a:off x="21075727"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113047</xdr:rowOff>
    </xdr:from>
    <xdr:ext cx="469744" cy="259045"/>
    <xdr:sp macro="" textlink="">
      <xdr:nvSpPr>
        <xdr:cNvPr id="732" name="n_2mainValue【公民館】&#10;一人当たり面積"/>
        <xdr:cNvSpPr txBox="1"/>
      </xdr:nvSpPr>
      <xdr:spPr>
        <a:xfrm>
          <a:off x="20199427" y="1725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3" name="正方形/長方形 7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4" name="正方形/長方形 7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5" name="テキスト ボックス 7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係る類似団体との比較では、「道路」、「公営住宅」、「学校施設」、「児童館」、「公民館」については類似団体平均よりも老朽化度合いが低く、「橋りょう・トンネル」、「認定こども園・幼稚園・保育所」については類似団体平均よりも老朽化度合いが高い。</a:t>
          </a:r>
        </a:p>
        <a:p>
          <a:r>
            <a:rPr kumimoji="1" lang="ja-JP" altLang="en-US" sz="1300">
              <a:latin typeface="ＭＳ Ｐゴシック" panose="020B0600070205080204" pitchFamily="50" charset="-128"/>
              <a:ea typeface="ＭＳ Ｐゴシック" panose="020B0600070205080204" pitchFamily="50" charset="-128"/>
            </a:rPr>
            <a:t>　本市では、「公共施設等総合管理計画」に定めた目標を実現していくため、平成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年３月に策定した、施設類型ごとの具体的方針となる「公共施設等総合管理計画個別計画」に基づき、老朽化対策に取り組んでいる。</a:t>
          </a:r>
        </a:p>
        <a:p>
          <a:r>
            <a:rPr kumimoji="1" lang="ja-JP" altLang="en-US" sz="1300">
              <a:latin typeface="ＭＳ Ｐゴシック" panose="020B0600070205080204" pitchFamily="50" charset="-128"/>
              <a:ea typeface="ＭＳ Ｐゴシック" panose="020B0600070205080204" pitchFamily="50" charset="-128"/>
            </a:rPr>
            <a:t>類似団体平均値より老朽化度合いが高い、橋りょうについては、「橋梁長寿命化修繕計画」（平成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改訂）との整合性を図りつつ、利用者が極端に少ないものについては利用状況を勘案しながら橋梁の集約等について検討するとともに、跨道橋や跨線橋を優先し、劣化の進行を防ぐ対策等を講じて長寿命化を図っていく。保育所については、施設によって減価償却率に差が生じており、また、今後の利用圏域内の対象人口推計も地域により大きく差があることを踏まえ、予防保全による計画的な改修を行うとともに、施設の最適化を検討していく。</a:t>
          </a:r>
        </a:p>
        <a:p>
          <a:r>
            <a:rPr kumimoji="1" lang="ja-JP" altLang="en-US" sz="1300">
              <a:latin typeface="ＭＳ Ｐゴシック" panose="020B0600070205080204" pitchFamily="50" charset="-128"/>
              <a:ea typeface="ＭＳ Ｐゴシック" panose="020B0600070205080204" pitchFamily="50" charset="-128"/>
            </a:rPr>
            <a:t>　全般的に、引き続き、公共施設等総合管理計画に基づき、施設の長寿命化、維持管理コストの縮減及び</a:t>
          </a:r>
          <a:r>
            <a:rPr kumimoji="1" lang="en-US" altLang="ja-JP" sz="1300">
              <a:latin typeface="ＭＳ Ｐゴシック" panose="020B0600070205080204" pitchFamily="50" charset="-128"/>
              <a:ea typeface="ＭＳ Ｐゴシック" panose="020B0600070205080204" pitchFamily="50" charset="-128"/>
            </a:rPr>
            <a:t>PPP</a:t>
          </a:r>
          <a:r>
            <a:rPr kumimoji="1" lang="ja-JP" altLang="en-US" sz="1300">
              <a:latin typeface="ＭＳ Ｐゴシック" panose="020B0600070205080204" pitchFamily="50" charset="-128"/>
              <a:ea typeface="ＭＳ Ｐゴシック" panose="020B0600070205080204" pitchFamily="50" charset="-128"/>
            </a:rPr>
            <a:t>の推進、利用者の安全確保を共通のマネジメント方針とするとともに、施複合化・集約化・廃止等を検討しながら、公共施設等の最適化に努めていく。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324,109
321,427
757.20
134,837,697
129,987,800
3,985,470
68,306,533
82,684,551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6" name="フローチャート: 判断 65"/>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159294</xdr:rowOff>
    </xdr:from>
    <xdr:to>
      <xdr:col>24</xdr:col>
      <xdr:colOff>114300</xdr:colOff>
      <xdr:row>37</xdr:row>
      <xdr:rowOff>89444</xdr:rowOff>
    </xdr:to>
    <xdr:sp macro="" textlink="">
      <xdr:nvSpPr>
        <xdr:cNvPr id="72" name="楕円 71"/>
        <xdr:cNvSpPr/>
      </xdr:nvSpPr>
      <xdr:spPr>
        <a:xfrm>
          <a:off x="45847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10721</xdr:rowOff>
    </xdr:from>
    <xdr:ext cx="405111" cy="259045"/>
    <xdr:sp macro="" textlink="">
      <xdr:nvSpPr>
        <xdr:cNvPr id="73" name="【図書館】&#10;有形固定資産減価償却率該当値テキスト"/>
        <xdr:cNvSpPr txBox="1"/>
      </xdr:nvSpPr>
      <xdr:spPr>
        <a:xfrm>
          <a:off x="4673600" y="618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xdr:rowOff>
    </xdr:from>
    <xdr:to>
      <xdr:col>20</xdr:col>
      <xdr:colOff>38100</xdr:colOff>
      <xdr:row>37</xdr:row>
      <xdr:rowOff>115570</xdr:rowOff>
    </xdr:to>
    <xdr:sp macro="" textlink="">
      <xdr:nvSpPr>
        <xdr:cNvPr id="74" name="楕円 73"/>
        <xdr:cNvSpPr/>
      </xdr:nvSpPr>
      <xdr:spPr>
        <a:xfrm>
          <a:off x="3746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38644</xdr:rowOff>
    </xdr:from>
    <xdr:to>
      <xdr:col>24</xdr:col>
      <xdr:colOff>63500</xdr:colOff>
      <xdr:row>37</xdr:row>
      <xdr:rowOff>64770</xdr:rowOff>
    </xdr:to>
    <xdr:cxnSp macro="">
      <xdr:nvCxnSpPr>
        <xdr:cNvPr id="75" name="直線コネクタ 74"/>
        <xdr:cNvCxnSpPr/>
      </xdr:nvCxnSpPr>
      <xdr:spPr>
        <a:xfrm flipV="1">
          <a:off x="3797300" y="638229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110308</xdr:rowOff>
    </xdr:from>
    <xdr:to>
      <xdr:col>15</xdr:col>
      <xdr:colOff>101600</xdr:colOff>
      <xdr:row>37</xdr:row>
      <xdr:rowOff>40458</xdr:rowOff>
    </xdr:to>
    <xdr:sp macro="" textlink="">
      <xdr:nvSpPr>
        <xdr:cNvPr id="76" name="楕円 75"/>
        <xdr:cNvSpPr/>
      </xdr:nvSpPr>
      <xdr:spPr>
        <a:xfrm>
          <a:off x="2857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161108</xdr:rowOff>
    </xdr:from>
    <xdr:to>
      <xdr:col>19</xdr:col>
      <xdr:colOff>177800</xdr:colOff>
      <xdr:row>37</xdr:row>
      <xdr:rowOff>64770</xdr:rowOff>
    </xdr:to>
    <xdr:cxnSp macro="">
      <xdr:nvCxnSpPr>
        <xdr:cNvPr id="77" name="直線コネクタ 76"/>
        <xdr:cNvCxnSpPr/>
      </xdr:nvCxnSpPr>
      <xdr:spPr>
        <a:xfrm>
          <a:off x="2908300" y="633330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136089</xdr:rowOff>
    </xdr:from>
    <xdr:ext cx="405111" cy="259045"/>
    <xdr:sp macro="" textlink="">
      <xdr:nvSpPr>
        <xdr:cNvPr id="78" name="n_1aveValue【図書館】&#10;有形固定資産減価償却率"/>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79" name="n_2aveValue【図書館】&#10;有形固定資産減価償却率"/>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0" name="n_3aveValue【図書館】&#10;有形固定資産減価償却率"/>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132097</xdr:rowOff>
    </xdr:from>
    <xdr:ext cx="405111" cy="259045"/>
    <xdr:sp macro="" textlink="">
      <xdr:nvSpPr>
        <xdr:cNvPr id="81" name="n_1mainValue【図書館】&#10;有形固定資産減価償却率"/>
        <xdr:cNvSpPr txBox="1"/>
      </xdr:nvSpPr>
      <xdr:spPr>
        <a:xfrm>
          <a:off x="3582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56985</xdr:rowOff>
    </xdr:from>
    <xdr:ext cx="405111" cy="259045"/>
    <xdr:sp macro="" textlink="">
      <xdr:nvSpPr>
        <xdr:cNvPr id="82" name="n_2mainValue【図書館】&#10;有形固定資産減価償却率"/>
        <xdr:cNvSpPr txBox="1"/>
      </xdr:nvSpPr>
      <xdr:spPr>
        <a:xfrm>
          <a:off x="2705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6" name="直線コネクタ 105"/>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7"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8" name="直線コネクタ 107"/>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09" name="【図書館】&#10;一人当たり面積最大値テキスト"/>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0" name="直線コネクタ 109"/>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137177</xdr:rowOff>
    </xdr:from>
    <xdr:ext cx="469744" cy="259045"/>
    <xdr:sp macro="" textlink="">
      <xdr:nvSpPr>
        <xdr:cNvPr id="111" name="【図書館】&#10;一人当たり面積平均値テキスト"/>
        <xdr:cNvSpPr txBox="1"/>
      </xdr:nvSpPr>
      <xdr:spPr>
        <a:xfrm>
          <a:off x="10515600" y="682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2" name="フローチャート: 判断 111"/>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3" name="フローチャート: 判断 112"/>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14" name="フローチャート: 判断 113"/>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15" name="フローチャート: 判断 114"/>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57150</xdr:rowOff>
    </xdr:from>
    <xdr:to>
      <xdr:col>55</xdr:col>
      <xdr:colOff>50800</xdr:colOff>
      <xdr:row>39</xdr:row>
      <xdr:rowOff>158750</xdr:rowOff>
    </xdr:to>
    <xdr:sp macro="" textlink="">
      <xdr:nvSpPr>
        <xdr:cNvPr id="121" name="楕円 120"/>
        <xdr:cNvSpPr/>
      </xdr:nvSpPr>
      <xdr:spPr>
        <a:xfrm>
          <a:off x="104267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80027</xdr:rowOff>
    </xdr:from>
    <xdr:ext cx="469744" cy="259045"/>
    <xdr:sp macro="" textlink="">
      <xdr:nvSpPr>
        <xdr:cNvPr id="122" name="【図書館】&#10;一人当たり面積該当値テキスト"/>
        <xdr:cNvSpPr txBox="1"/>
      </xdr:nvSpPr>
      <xdr:spPr>
        <a:xfrm>
          <a:off x="10515600"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57150</xdr:rowOff>
    </xdr:from>
    <xdr:to>
      <xdr:col>50</xdr:col>
      <xdr:colOff>165100</xdr:colOff>
      <xdr:row>39</xdr:row>
      <xdr:rowOff>158750</xdr:rowOff>
    </xdr:to>
    <xdr:sp macro="" textlink="">
      <xdr:nvSpPr>
        <xdr:cNvPr id="123" name="楕円 122"/>
        <xdr:cNvSpPr/>
      </xdr:nvSpPr>
      <xdr:spPr>
        <a:xfrm>
          <a:off x="95885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107950</xdr:rowOff>
    </xdr:from>
    <xdr:to>
      <xdr:col>55</xdr:col>
      <xdr:colOff>0</xdr:colOff>
      <xdr:row>39</xdr:row>
      <xdr:rowOff>107950</xdr:rowOff>
    </xdr:to>
    <xdr:cxnSp macro="">
      <xdr:nvCxnSpPr>
        <xdr:cNvPr id="124" name="直線コネクタ 123"/>
        <xdr:cNvCxnSpPr/>
      </xdr:nvCxnSpPr>
      <xdr:spPr>
        <a:xfrm>
          <a:off x="9639300" y="6794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25" name="楕円 124"/>
        <xdr:cNvSpPr/>
      </xdr:nvSpPr>
      <xdr:spPr>
        <a:xfrm>
          <a:off x="86995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107950</xdr:rowOff>
    </xdr:from>
    <xdr:to>
      <xdr:col>50</xdr:col>
      <xdr:colOff>114300</xdr:colOff>
      <xdr:row>39</xdr:row>
      <xdr:rowOff>107950</xdr:rowOff>
    </xdr:to>
    <xdr:cxnSp macro="">
      <xdr:nvCxnSpPr>
        <xdr:cNvPr id="126" name="直線コネクタ 125"/>
        <xdr:cNvCxnSpPr/>
      </xdr:nvCxnSpPr>
      <xdr:spPr>
        <a:xfrm>
          <a:off x="8750300" y="679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92727</xdr:rowOff>
    </xdr:from>
    <xdr:ext cx="469744" cy="259045"/>
    <xdr:sp macro="" textlink="">
      <xdr:nvSpPr>
        <xdr:cNvPr id="127" name="n_1aveValue【図書館】&#10;一人当たり面積"/>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28" name="n_2aveValue【図書館】&#10;一人当たり面積"/>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29"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3827</xdr:rowOff>
    </xdr:from>
    <xdr:ext cx="469744" cy="259045"/>
    <xdr:sp macro="" textlink="">
      <xdr:nvSpPr>
        <xdr:cNvPr id="130" name="n_1main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31" name="n_2main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3" name="直線コネクタ 14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4" name="テキスト ボックス 14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5" name="直線コネクタ 14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6" name="テキスト ボックス 14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7" name="直線コネクタ 14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8" name="テキスト ボックス 14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9" name="直線コネクタ 14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0" name="テキスト ボックス 14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54" name="直線コネクタ 153"/>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55" name="【体育館・プール】&#10;有形固定資産減価償却率最小値テキスト"/>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56" name="直線コネクタ 155"/>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57" name="【体育館・プール】&#10;有形固定資産減価償却率最大値テキスト"/>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58" name="直線コネクタ 157"/>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106951</xdr:rowOff>
    </xdr:from>
    <xdr:ext cx="405111" cy="259045"/>
    <xdr:sp macro="" textlink="">
      <xdr:nvSpPr>
        <xdr:cNvPr id="159" name="【体育館・プール】&#10;有形固定資産減価償却率平均値テキスト"/>
        <xdr:cNvSpPr txBox="1"/>
      </xdr:nvSpPr>
      <xdr:spPr>
        <a:xfrm>
          <a:off x="4673600" y="1005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0" name="フローチャート: 判断 159"/>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61" name="フローチャート: 判断 160"/>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62" name="フローチャート: 判断 161"/>
        <xdr:cNvSpPr/>
      </xdr:nvSpPr>
      <xdr:spPr>
        <a:xfrm>
          <a:off x="2857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72644</xdr:rowOff>
    </xdr:from>
    <xdr:to>
      <xdr:col>10</xdr:col>
      <xdr:colOff>165100</xdr:colOff>
      <xdr:row>60</xdr:row>
      <xdr:rowOff>2794</xdr:rowOff>
    </xdr:to>
    <xdr:sp macro="" textlink="">
      <xdr:nvSpPr>
        <xdr:cNvPr id="163" name="フローチャート: 判断 162"/>
        <xdr:cNvSpPr/>
      </xdr:nvSpPr>
      <xdr:spPr>
        <a:xfrm>
          <a:off x="1968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88646</xdr:rowOff>
    </xdr:from>
    <xdr:to>
      <xdr:col>24</xdr:col>
      <xdr:colOff>114300</xdr:colOff>
      <xdr:row>62</xdr:row>
      <xdr:rowOff>18796</xdr:rowOff>
    </xdr:to>
    <xdr:sp macro="" textlink="">
      <xdr:nvSpPr>
        <xdr:cNvPr id="169" name="楕円 168"/>
        <xdr:cNvSpPr/>
      </xdr:nvSpPr>
      <xdr:spPr>
        <a:xfrm>
          <a:off x="45847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67073</xdr:rowOff>
    </xdr:from>
    <xdr:ext cx="405111" cy="259045"/>
    <xdr:sp macro="" textlink="">
      <xdr:nvSpPr>
        <xdr:cNvPr id="170" name="【体育館・プール】&#10;有形固定資産減価償却率該当値テキスト"/>
        <xdr:cNvSpPr txBox="1"/>
      </xdr:nvSpPr>
      <xdr:spPr>
        <a:xfrm>
          <a:off x="4673600" y="1052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157226</xdr:rowOff>
    </xdr:from>
    <xdr:to>
      <xdr:col>20</xdr:col>
      <xdr:colOff>38100</xdr:colOff>
      <xdr:row>62</xdr:row>
      <xdr:rowOff>87376</xdr:rowOff>
    </xdr:to>
    <xdr:sp macro="" textlink="">
      <xdr:nvSpPr>
        <xdr:cNvPr id="171" name="楕円 170"/>
        <xdr:cNvSpPr/>
      </xdr:nvSpPr>
      <xdr:spPr>
        <a:xfrm>
          <a:off x="3746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139446</xdr:rowOff>
    </xdr:from>
    <xdr:to>
      <xdr:col>24</xdr:col>
      <xdr:colOff>63500</xdr:colOff>
      <xdr:row>62</xdr:row>
      <xdr:rowOff>36576</xdr:rowOff>
    </xdr:to>
    <xdr:cxnSp macro="">
      <xdr:nvCxnSpPr>
        <xdr:cNvPr id="172" name="直線コネクタ 171"/>
        <xdr:cNvCxnSpPr/>
      </xdr:nvCxnSpPr>
      <xdr:spPr>
        <a:xfrm flipV="1">
          <a:off x="3797300" y="1059789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127508</xdr:rowOff>
    </xdr:from>
    <xdr:to>
      <xdr:col>15</xdr:col>
      <xdr:colOff>101600</xdr:colOff>
      <xdr:row>59</xdr:row>
      <xdr:rowOff>57658</xdr:rowOff>
    </xdr:to>
    <xdr:sp macro="" textlink="">
      <xdr:nvSpPr>
        <xdr:cNvPr id="173" name="楕円 172"/>
        <xdr:cNvSpPr/>
      </xdr:nvSpPr>
      <xdr:spPr>
        <a:xfrm>
          <a:off x="28575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6858</xdr:rowOff>
    </xdr:from>
    <xdr:to>
      <xdr:col>19</xdr:col>
      <xdr:colOff>177800</xdr:colOff>
      <xdr:row>62</xdr:row>
      <xdr:rowOff>36576</xdr:rowOff>
    </xdr:to>
    <xdr:cxnSp macro="">
      <xdr:nvCxnSpPr>
        <xdr:cNvPr id="174" name="直線コネクタ 173"/>
        <xdr:cNvCxnSpPr/>
      </xdr:nvCxnSpPr>
      <xdr:spPr>
        <a:xfrm>
          <a:off x="2908300" y="10122408"/>
          <a:ext cx="889000" cy="54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75"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39641</xdr:rowOff>
    </xdr:from>
    <xdr:ext cx="405111" cy="259045"/>
    <xdr:sp macro="" textlink="">
      <xdr:nvSpPr>
        <xdr:cNvPr id="176" name="n_2aveValue【体育館・プール】&#10;有形固定資産減価償却率"/>
        <xdr:cNvSpPr txBox="1"/>
      </xdr:nvSpPr>
      <xdr:spPr>
        <a:xfrm>
          <a:off x="27057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19321</xdr:rowOff>
    </xdr:from>
    <xdr:ext cx="405111" cy="259045"/>
    <xdr:sp macro="" textlink="">
      <xdr:nvSpPr>
        <xdr:cNvPr id="177" name="n_3aveValue【体育館・プール】&#10;有形固定資産減価償却率"/>
        <xdr:cNvSpPr txBox="1"/>
      </xdr:nvSpPr>
      <xdr:spPr>
        <a:xfrm>
          <a:off x="1816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78503</xdr:rowOff>
    </xdr:from>
    <xdr:ext cx="405111" cy="259045"/>
    <xdr:sp macro="" textlink="">
      <xdr:nvSpPr>
        <xdr:cNvPr id="178" name="n_1mainValue【体育館・プール】&#10;有形固定資産減価償却率"/>
        <xdr:cNvSpPr txBox="1"/>
      </xdr:nvSpPr>
      <xdr:spPr>
        <a:xfrm>
          <a:off x="3582044" y="1070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74185</xdr:rowOff>
    </xdr:from>
    <xdr:ext cx="405111" cy="259045"/>
    <xdr:sp macro="" textlink="">
      <xdr:nvSpPr>
        <xdr:cNvPr id="179" name="n_2mainValue【体育館・プール】&#10;有形固定資産減価償却率"/>
        <xdr:cNvSpPr txBox="1"/>
      </xdr:nvSpPr>
      <xdr:spPr>
        <a:xfrm>
          <a:off x="2705744" y="984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1" name="テキスト ボックス 19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3" name="テキスト ボックス 19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5" name="テキスト ボックス 19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7" name="テキスト ボックス 19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9" name="テキスト ボックス 19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03" name="直線コネクタ 202"/>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04" name="【体育館・プール】&#10;一人当たり面積最小値テキスト"/>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05" name="直線コネクタ 204"/>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06" name="【体育館・プール】&#10;一人当たり面積最大値テキスト"/>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07" name="直線コネクタ 206"/>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58437</xdr:rowOff>
    </xdr:from>
    <xdr:ext cx="469744" cy="259045"/>
    <xdr:sp macro="" textlink="">
      <xdr:nvSpPr>
        <xdr:cNvPr id="208" name="【体育館・プール】&#10;一人当たり面積平均値テキスト"/>
        <xdr:cNvSpPr txBox="1"/>
      </xdr:nvSpPr>
      <xdr:spPr>
        <a:xfrm>
          <a:off x="10515600" y="10688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09" name="フローチャート: 判断 208"/>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210" name="フローチャート: 判断 209"/>
        <xdr:cNvSpPr/>
      </xdr:nvSpPr>
      <xdr:spPr>
        <a:xfrm>
          <a:off x="9588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11" name="フローチャート: 判断 210"/>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87630</xdr:rowOff>
    </xdr:from>
    <xdr:to>
      <xdr:col>41</xdr:col>
      <xdr:colOff>101600</xdr:colOff>
      <xdr:row>64</xdr:row>
      <xdr:rowOff>17780</xdr:rowOff>
    </xdr:to>
    <xdr:sp macro="" textlink="">
      <xdr:nvSpPr>
        <xdr:cNvPr id="212" name="フローチャート: 判断 211"/>
        <xdr:cNvSpPr/>
      </xdr:nvSpPr>
      <xdr:spPr>
        <a:xfrm>
          <a:off x="78105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48260</xdr:rowOff>
    </xdr:from>
    <xdr:to>
      <xdr:col>55</xdr:col>
      <xdr:colOff>50800</xdr:colOff>
      <xdr:row>63</xdr:row>
      <xdr:rowOff>149860</xdr:rowOff>
    </xdr:to>
    <xdr:sp macro="" textlink="">
      <xdr:nvSpPr>
        <xdr:cNvPr id="218" name="楕円 217"/>
        <xdr:cNvSpPr/>
      </xdr:nvSpPr>
      <xdr:spPr>
        <a:xfrm>
          <a:off x="104267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13987</xdr:rowOff>
    </xdr:from>
    <xdr:ext cx="469744" cy="259045"/>
    <xdr:sp macro="" textlink="">
      <xdr:nvSpPr>
        <xdr:cNvPr id="219" name="【体育館・プール】&#10;一人当たり面積該当値テキスト"/>
        <xdr:cNvSpPr txBox="1"/>
      </xdr:nvSpPr>
      <xdr:spPr>
        <a:xfrm>
          <a:off x="10515600" y="1081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49530</xdr:rowOff>
    </xdr:from>
    <xdr:to>
      <xdr:col>50</xdr:col>
      <xdr:colOff>165100</xdr:colOff>
      <xdr:row>63</xdr:row>
      <xdr:rowOff>151130</xdr:rowOff>
    </xdr:to>
    <xdr:sp macro="" textlink="">
      <xdr:nvSpPr>
        <xdr:cNvPr id="220" name="楕円 219"/>
        <xdr:cNvSpPr/>
      </xdr:nvSpPr>
      <xdr:spPr>
        <a:xfrm>
          <a:off x="9588500" y="108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99060</xdr:rowOff>
    </xdr:from>
    <xdr:to>
      <xdr:col>55</xdr:col>
      <xdr:colOff>0</xdr:colOff>
      <xdr:row>63</xdr:row>
      <xdr:rowOff>100330</xdr:rowOff>
    </xdr:to>
    <xdr:cxnSp macro="">
      <xdr:nvCxnSpPr>
        <xdr:cNvPr id="221" name="直線コネクタ 220"/>
        <xdr:cNvCxnSpPr/>
      </xdr:nvCxnSpPr>
      <xdr:spPr>
        <a:xfrm flipV="1">
          <a:off x="9639300" y="1090041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87630</xdr:rowOff>
    </xdr:from>
    <xdr:to>
      <xdr:col>46</xdr:col>
      <xdr:colOff>38100</xdr:colOff>
      <xdr:row>64</xdr:row>
      <xdr:rowOff>17780</xdr:rowOff>
    </xdr:to>
    <xdr:sp macro="" textlink="">
      <xdr:nvSpPr>
        <xdr:cNvPr id="222" name="楕円 221"/>
        <xdr:cNvSpPr/>
      </xdr:nvSpPr>
      <xdr:spPr>
        <a:xfrm>
          <a:off x="86995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100330</xdr:rowOff>
    </xdr:from>
    <xdr:to>
      <xdr:col>50</xdr:col>
      <xdr:colOff>114300</xdr:colOff>
      <xdr:row>63</xdr:row>
      <xdr:rowOff>138430</xdr:rowOff>
    </xdr:to>
    <xdr:cxnSp macro="">
      <xdr:nvCxnSpPr>
        <xdr:cNvPr id="223" name="直線コネクタ 222"/>
        <xdr:cNvCxnSpPr/>
      </xdr:nvCxnSpPr>
      <xdr:spPr>
        <a:xfrm flipV="1">
          <a:off x="8750300" y="10901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152417</xdr:rowOff>
    </xdr:from>
    <xdr:ext cx="469744" cy="259045"/>
    <xdr:sp macro="" textlink="">
      <xdr:nvSpPr>
        <xdr:cNvPr id="224" name="n_1aveValue【体育館・プール】&#10;一人当たり面積"/>
        <xdr:cNvSpPr txBox="1"/>
      </xdr:nvSpPr>
      <xdr:spPr>
        <a:xfrm>
          <a:off x="93917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25" name="n_2aveValue【体育館・プール】&#10;一人当たり面積"/>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34307</xdr:rowOff>
    </xdr:from>
    <xdr:ext cx="469744" cy="259045"/>
    <xdr:sp macro="" textlink="">
      <xdr:nvSpPr>
        <xdr:cNvPr id="226" name="n_3aveValue【体育館・プール】&#10;一人当たり面積"/>
        <xdr:cNvSpPr txBox="1"/>
      </xdr:nvSpPr>
      <xdr:spPr>
        <a:xfrm>
          <a:off x="7626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142257</xdr:rowOff>
    </xdr:from>
    <xdr:ext cx="469744" cy="259045"/>
    <xdr:sp macro="" textlink="">
      <xdr:nvSpPr>
        <xdr:cNvPr id="227" name="n_1mainValue【体育館・プール】&#10;一人当たり面積"/>
        <xdr:cNvSpPr txBox="1"/>
      </xdr:nvSpPr>
      <xdr:spPr>
        <a:xfrm>
          <a:off x="9391727"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8907</xdr:rowOff>
    </xdr:from>
    <xdr:ext cx="469744" cy="259045"/>
    <xdr:sp macro="" textlink="">
      <xdr:nvSpPr>
        <xdr:cNvPr id="228" name="n_2mainValue【体育館・プール】&#10;一人当たり面積"/>
        <xdr:cNvSpPr txBox="1"/>
      </xdr:nvSpPr>
      <xdr:spPr>
        <a:xfrm>
          <a:off x="8515427"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53" name="直線コネクタ 252"/>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54"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55" name="直線コネクタ 254"/>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56"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57" name="直線コネクタ 256"/>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58" name="【福祉施設】&#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59" name="フローチャート: 判断 258"/>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636</xdr:rowOff>
    </xdr:from>
    <xdr:to>
      <xdr:col>20</xdr:col>
      <xdr:colOff>38100</xdr:colOff>
      <xdr:row>83</xdr:row>
      <xdr:rowOff>102236</xdr:rowOff>
    </xdr:to>
    <xdr:sp macro="" textlink="">
      <xdr:nvSpPr>
        <xdr:cNvPr id="260" name="フローチャート: 判断 259"/>
        <xdr:cNvSpPr/>
      </xdr:nvSpPr>
      <xdr:spPr>
        <a:xfrm>
          <a:off x="37465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61" name="フローチャート: 判断 260"/>
        <xdr:cNvSpPr/>
      </xdr:nvSpPr>
      <xdr:spPr>
        <a:xfrm>
          <a:off x="2857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62" name="フローチャート: 判断 261"/>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109220</xdr:rowOff>
    </xdr:from>
    <xdr:to>
      <xdr:col>24</xdr:col>
      <xdr:colOff>114300</xdr:colOff>
      <xdr:row>83</xdr:row>
      <xdr:rowOff>39370</xdr:rowOff>
    </xdr:to>
    <xdr:sp macro="" textlink="">
      <xdr:nvSpPr>
        <xdr:cNvPr id="268" name="楕円 267"/>
        <xdr:cNvSpPr/>
      </xdr:nvSpPr>
      <xdr:spPr>
        <a:xfrm>
          <a:off x="45847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132097</xdr:rowOff>
    </xdr:from>
    <xdr:ext cx="405111" cy="259045"/>
    <xdr:sp macro="" textlink="">
      <xdr:nvSpPr>
        <xdr:cNvPr id="269" name="【福祉施設】&#10;有形固定資産減価償却率該当値テキスト"/>
        <xdr:cNvSpPr txBox="1"/>
      </xdr:nvSpPr>
      <xdr:spPr>
        <a:xfrm>
          <a:off x="4673600" y="1401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151130</xdr:rowOff>
    </xdr:from>
    <xdr:to>
      <xdr:col>20</xdr:col>
      <xdr:colOff>38100</xdr:colOff>
      <xdr:row>83</xdr:row>
      <xdr:rowOff>81280</xdr:rowOff>
    </xdr:to>
    <xdr:sp macro="" textlink="">
      <xdr:nvSpPr>
        <xdr:cNvPr id="270" name="楕円 269"/>
        <xdr:cNvSpPr/>
      </xdr:nvSpPr>
      <xdr:spPr>
        <a:xfrm>
          <a:off x="3746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160020</xdr:rowOff>
    </xdr:from>
    <xdr:to>
      <xdr:col>24</xdr:col>
      <xdr:colOff>63500</xdr:colOff>
      <xdr:row>83</xdr:row>
      <xdr:rowOff>30480</xdr:rowOff>
    </xdr:to>
    <xdr:cxnSp macro="">
      <xdr:nvCxnSpPr>
        <xdr:cNvPr id="271" name="直線コネクタ 270"/>
        <xdr:cNvCxnSpPr/>
      </xdr:nvCxnSpPr>
      <xdr:spPr>
        <a:xfrm flipV="1">
          <a:off x="3797300" y="142189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170180</xdr:rowOff>
    </xdr:from>
    <xdr:to>
      <xdr:col>15</xdr:col>
      <xdr:colOff>101600</xdr:colOff>
      <xdr:row>83</xdr:row>
      <xdr:rowOff>100330</xdr:rowOff>
    </xdr:to>
    <xdr:sp macro="" textlink="">
      <xdr:nvSpPr>
        <xdr:cNvPr id="272" name="楕円 271"/>
        <xdr:cNvSpPr/>
      </xdr:nvSpPr>
      <xdr:spPr>
        <a:xfrm>
          <a:off x="2857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30480</xdr:rowOff>
    </xdr:from>
    <xdr:to>
      <xdr:col>19</xdr:col>
      <xdr:colOff>177800</xdr:colOff>
      <xdr:row>83</xdr:row>
      <xdr:rowOff>49530</xdr:rowOff>
    </xdr:to>
    <xdr:cxnSp macro="">
      <xdr:nvCxnSpPr>
        <xdr:cNvPr id="273" name="直線コネクタ 272"/>
        <xdr:cNvCxnSpPr/>
      </xdr:nvCxnSpPr>
      <xdr:spPr>
        <a:xfrm flipV="1">
          <a:off x="2908300" y="142608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93363</xdr:rowOff>
    </xdr:from>
    <xdr:ext cx="405111" cy="259045"/>
    <xdr:sp macro="" textlink="">
      <xdr:nvSpPr>
        <xdr:cNvPr id="274" name="n_1aveValue【福祉施設】&#10;有形固定資産減価償却率"/>
        <xdr:cNvSpPr txBox="1"/>
      </xdr:nvSpPr>
      <xdr:spPr>
        <a:xfrm>
          <a:off x="3582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95266</xdr:rowOff>
    </xdr:from>
    <xdr:ext cx="405111" cy="259045"/>
    <xdr:sp macro="" textlink="">
      <xdr:nvSpPr>
        <xdr:cNvPr id="275" name="n_2aveValue【福祉施設】&#10;有形固定資産減価償却率"/>
        <xdr:cNvSpPr txBox="1"/>
      </xdr:nvSpPr>
      <xdr:spPr>
        <a:xfrm>
          <a:off x="2705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137813</xdr:rowOff>
    </xdr:from>
    <xdr:ext cx="405111" cy="259045"/>
    <xdr:sp macro="" textlink="">
      <xdr:nvSpPr>
        <xdr:cNvPr id="276" name="n_3aveValue【福祉施設】&#10;有形固定資産減価償却率"/>
        <xdr:cNvSpPr txBox="1"/>
      </xdr:nvSpPr>
      <xdr:spPr>
        <a:xfrm>
          <a:off x="1816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97807</xdr:rowOff>
    </xdr:from>
    <xdr:ext cx="405111" cy="259045"/>
    <xdr:sp macro="" textlink="">
      <xdr:nvSpPr>
        <xdr:cNvPr id="277" name="n_1mainValue【福祉施設】&#10;有形固定資産減価償却率"/>
        <xdr:cNvSpPr txBox="1"/>
      </xdr:nvSpPr>
      <xdr:spPr>
        <a:xfrm>
          <a:off x="35820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78" name="n_2mainValue【福祉施設】&#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02" name="直線コネクタ 301"/>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03"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04" name="直線コネクタ 303"/>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05" name="【福祉施設】&#10;一人当たり面積最大値テキスト"/>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06" name="直線コネクタ 305"/>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07"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08" name="フローチャート: 判断 307"/>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09" name="フローチャート: 判断 308"/>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10" name="フローチャート: 判断 309"/>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55880</xdr:rowOff>
    </xdr:from>
    <xdr:to>
      <xdr:col>41</xdr:col>
      <xdr:colOff>101600</xdr:colOff>
      <xdr:row>84</xdr:row>
      <xdr:rowOff>157480</xdr:rowOff>
    </xdr:to>
    <xdr:sp macro="" textlink="">
      <xdr:nvSpPr>
        <xdr:cNvPr id="311" name="フローチャート: 判断 310"/>
        <xdr:cNvSpPr/>
      </xdr:nvSpPr>
      <xdr:spPr>
        <a:xfrm>
          <a:off x="7810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17" name="楕円 316"/>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80027</xdr:rowOff>
    </xdr:from>
    <xdr:ext cx="469744" cy="259045"/>
    <xdr:sp macro="" textlink="">
      <xdr:nvSpPr>
        <xdr:cNvPr id="318" name="【福祉施設】&#10;一人当たり面積該当値テキスト"/>
        <xdr:cNvSpPr txBox="1"/>
      </xdr:nvSpPr>
      <xdr:spPr>
        <a:xfrm>
          <a:off x="10515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109220</xdr:rowOff>
    </xdr:from>
    <xdr:to>
      <xdr:col>50</xdr:col>
      <xdr:colOff>165100</xdr:colOff>
      <xdr:row>85</xdr:row>
      <xdr:rowOff>39370</xdr:rowOff>
    </xdr:to>
    <xdr:sp macro="" textlink="">
      <xdr:nvSpPr>
        <xdr:cNvPr id="319" name="楕円 318"/>
        <xdr:cNvSpPr/>
      </xdr:nvSpPr>
      <xdr:spPr>
        <a:xfrm>
          <a:off x="9588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152400</xdr:rowOff>
    </xdr:from>
    <xdr:to>
      <xdr:col>55</xdr:col>
      <xdr:colOff>0</xdr:colOff>
      <xdr:row>84</xdr:row>
      <xdr:rowOff>160020</xdr:rowOff>
    </xdr:to>
    <xdr:cxnSp macro="">
      <xdr:nvCxnSpPr>
        <xdr:cNvPr id="320" name="直線コネクタ 319"/>
        <xdr:cNvCxnSpPr/>
      </xdr:nvCxnSpPr>
      <xdr:spPr>
        <a:xfrm flipV="1">
          <a:off x="9639300" y="14554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78739</xdr:rowOff>
    </xdr:from>
    <xdr:to>
      <xdr:col>46</xdr:col>
      <xdr:colOff>38100</xdr:colOff>
      <xdr:row>85</xdr:row>
      <xdr:rowOff>8889</xdr:rowOff>
    </xdr:to>
    <xdr:sp macro="" textlink="">
      <xdr:nvSpPr>
        <xdr:cNvPr id="321" name="楕円 320"/>
        <xdr:cNvSpPr/>
      </xdr:nvSpPr>
      <xdr:spPr>
        <a:xfrm>
          <a:off x="8699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129539</xdr:rowOff>
    </xdr:from>
    <xdr:to>
      <xdr:col>50</xdr:col>
      <xdr:colOff>114300</xdr:colOff>
      <xdr:row>84</xdr:row>
      <xdr:rowOff>160020</xdr:rowOff>
    </xdr:to>
    <xdr:cxnSp macro="">
      <xdr:nvCxnSpPr>
        <xdr:cNvPr id="322" name="直線コネクタ 321"/>
        <xdr:cNvCxnSpPr/>
      </xdr:nvCxnSpPr>
      <xdr:spPr>
        <a:xfrm>
          <a:off x="8750300" y="145313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113047</xdr:rowOff>
    </xdr:from>
    <xdr:ext cx="469744" cy="259045"/>
    <xdr:sp macro="" textlink="">
      <xdr:nvSpPr>
        <xdr:cNvPr id="323" name="n_1aveValue【福祉施設】&#10;一人当たり面積"/>
        <xdr:cNvSpPr txBox="1"/>
      </xdr:nvSpPr>
      <xdr:spPr>
        <a:xfrm>
          <a:off x="93917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151147</xdr:rowOff>
    </xdr:from>
    <xdr:ext cx="469744" cy="259045"/>
    <xdr:sp macro="" textlink="">
      <xdr:nvSpPr>
        <xdr:cNvPr id="324" name="n_2aveValue【福祉施設】&#10;一人当たり面積"/>
        <xdr:cNvSpPr txBox="1"/>
      </xdr:nvSpPr>
      <xdr:spPr>
        <a:xfrm>
          <a:off x="8515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2557</xdr:rowOff>
    </xdr:from>
    <xdr:ext cx="469744" cy="259045"/>
    <xdr:sp macro="" textlink="">
      <xdr:nvSpPr>
        <xdr:cNvPr id="325" name="n_3aveValue【福祉施設】&#10;一人当たり面積"/>
        <xdr:cNvSpPr txBox="1"/>
      </xdr:nvSpPr>
      <xdr:spPr>
        <a:xfrm>
          <a:off x="7626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30497</xdr:rowOff>
    </xdr:from>
    <xdr:ext cx="469744" cy="259045"/>
    <xdr:sp macro="" textlink="">
      <xdr:nvSpPr>
        <xdr:cNvPr id="326" name="n_1mainValue【福祉施設】&#10;一人当たり面積"/>
        <xdr:cNvSpPr txBox="1"/>
      </xdr:nvSpPr>
      <xdr:spPr>
        <a:xfrm>
          <a:off x="93917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xdr:rowOff>
    </xdr:from>
    <xdr:ext cx="469744" cy="259045"/>
    <xdr:sp macro="" textlink="">
      <xdr:nvSpPr>
        <xdr:cNvPr id="327" name="n_2mainValue【福祉施設】&#10;一人当たり面積"/>
        <xdr:cNvSpPr txBox="1"/>
      </xdr:nvSpPr>
      <xdr:spPr>
        <a:xfrm>
          <a:off x="8515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53" name="直線コネクタ 352"/>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54" name="【市民会館】&#10;有形固定資産減価償却率最小値テキスト"/>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55" name="直線コネクタ 354"/>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56" name="【市民会館】&#10;有形固定資産減価償却率最大値テキスト"/>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57" name="直線コネクタ 356"/>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58" name="【市民会館】&#10;有形固定資産減価償却率平均値テキスト"/>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59" name="フローチャート: 判断 358"/>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60" name="フローチャート: 判断 359"/>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61" name="フローチャート: 判断 360"/>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362" name="フローチャート: 判断 361"/>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152763</xdr:rowOff>
    </xdr:from>
    <xdr:to>
      <xdr:col>24</xdr:col>
      <xdr:colOff>114300</xdr:colOff>
      <xdr:row>103</xdr:row>
      <xdr:rowOff>82913</xdr:rowOff>
    </xdr:to>
    <xdr:sp macro="" textlink="">
      <xdr:nvSpPr>
        <xdr:cNvPr id="368" name="楕円 367"/>
        <xdr:cNvSpPr/>
      </xdr:nvSpPr>
      <xdr:spPr>
        <a:xfrm>
          <a:off x="45847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4190</xdr:rowOff>
    </xdr:from>
    <xdr:ext cx="405111" cy="259045"/>
    <xdr:sp macro="" textlink="">
      <xdr:nvSpPr>
        <xdr:cNvPr id="369" name="【市民会館】&#10;有形固定資産減価償却率該当値テキスト"/>
        <xdr:cNvSpPr txBox="1"/>
      </xdr:nvSpPr>
      <xdr:spPr>
        <a:xfrm>
          <a:off x="4673600" y="1749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149498</xdr:rowOff>
    </xdr:from>
    <xdr:to>
      <xdr:col>20</xdr:col>
      <xdr:colOff>38100</xdr:colOff>
      <xdr:row>103</xdr:row>
      <xdr:rowOff>79648</xdr:rowOff>
    </xdr:to>
    <xdr:sp macro="" textlink="">
      <xdr:nvSpPr>
        <xdr:cNvPr id="370" name="楕円 369"/>
        <xdr:cNvSpPr/>
      </xdr:nvSpPr>
      <xdr:spPr>
        <a:xfrm>
          <a:off x="374650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28848</xdr:rowOff>
    </xdr:from>
    <xdr:to>
      <xdr:col>24</xdr:col>
      <xdr:colOff>63500</xdr:colOff>
      <xdr:row>103</xdr:row>
      <xdr:rowOff>32113</xdr:rowOff>
    </xdr:to>
    <xdr:cxnSp macro="">
      <xdr:nvCxnSpPr>
        <xdr:cNvPr id="371" name="直線コネクタ 370"/>
        <xdr:cNvCxnSpPr/>
      </xdr:nvCxnSpPr>
      <xdr:spPr>
        <a:xfrm>
          <a:off x="3797300" y="17688198"/>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13970</xdr:rowOff>
    </xdr:from>
    <xdr:to>
      <xdr:col>15</xdr:col>
      <xdr:colOff>101600</xdr:colOff>
      <xdr:row>103</xdr:row>
      <xdr:rowOff>115570</xdr:rowOff>
    </xdr:to>
    <xdr:sp macro="" textlink="">
      <xdr:nvSpPr>
        <xdr:cNvPr id="372" name="楕円 371"/>
        <xdr:cNvSpPr/>
      </xdr:nvSpPr>
      <xdr:spPr>
        <a:xfrm>
          <a:off x="2857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28848</xdr:rowOff>
    </xdr:from>
    <xdr:to>
      <xdr:col>19</xdr:col>
      <xdr:colOff>177800</xdr:colOff>
      <xdr:row>103</xdr:row>
      <xdr:rowOff>64770</xdr:rowOff>
    </xdr:to>
    <xdr:cxnSp macro="">
      <xdr:nvCxnSpPr>
        <xdr:cNvPr id="373" name="直線コネクタ 372"/>
        <xdr:cNvCxnSpPr/>
      </xdr:nvCxnSpPr>
      <xdr:spPr>
        <a:xfrm flipV="1">
          <a:off x="2908300" y="176881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116495</xdr:rowOff>
    </xdr:from>
    <xdr:ext cx="405111" cy="259045"/>
    <xdr:sp macro="" textlink="">
      <xdr:nvSpPr>
        <xdr:cNvPr id="374" name="n_1aveValue【市民会館】&#10;有形固定資産減価償却率"/>
        <xdr:cNvSpPr txBox="1"/>
      </xdr:nvSpPr>
      <xdr:spPr>
        <a:xfrm>
          <a:off x="35820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147519</xdr:rowOff>
    </xdr:from>
    <xdr:ext cx="405111" cy="259045"/>
    <xdr:sp macro="" textlink="">
      <xdr:nvSpPr>
        <xdr:cNvPr id="375" name="n_2aveValue【市民会館】&#10;有形固定資産減価償却率"/>
        <xdr:cNvSpPr txBox="1"/>
      </xdr:nvSpPr>
      <xdr:spPr>
        <a:xfrm>
          <a:off x="2705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107604</xdr:rowOff>
    </xdr:from>
    <xdr:ext cx="405111" cy="259045"/>
    <xdr:sp macro="" textlink="">
      <xdr:nvSpPr>
        <xdr:cNvPr id="376" name="n_3aveValue【市民会館】&#10;有形固定資産減価償却率"/>
        <xdr:cNvSpPr txBox="1"/>
      </xdr:nvSpPr>
      <xdr:spPr>
        <a:xfrm>
          <a:off x="1816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96175</xdr:rowOff>
    </xdr:from>
    <xdr:ext cx="405111" cy="259045"/>
    <xdr:sp macro="" textlink="">
      <xdr:nvSpPr>
        <xdr:cNvPr id="377" name="n_1mainValue【市民会館】&#10;有形固定資産減価償却率"/>
        <xdr:cNvSpPr txBox="1"/>
      </xdr:nvSpPr>
      <xdr:spPr>
        <a:xfrm>
          <a:off x="35820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132097</xdr:rowOff>
    </xdr:from>
    <xdr:ext cx="405111" cy="259045"/>
    <xdr:sp macro="" textlink="">
      <xdr:nvSpPr>
        <xdr:cNvPr id="378" name="n_2mainValue【市民会館】&#10;有形固定資産減価償却率"/>
        <xdr:cNvSpPr txBox="1"/>
      </xdr:nvSpPr>
      <xdr:spPr>
        <a:xfrm>
          <a:off x="2705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9" name="直線コネクタ 388"/>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90" name="テキスト ボックス 389"/>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1" name="直線コネクタ 39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2" name="テキスト ボックス 39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3" name="直線コネクタ 392"/>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94" name="テキスト ボックス 393"/>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398" name="直線コネクタ 397"/>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399"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00" name="直線コネクタ 399"/>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01" name="【市民会館】&#10;一人当たり面積最大値テキスト"/>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02" name="直線コネクタ 401"/>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03" name="【市民会館】&#10;一人当たり面積平均値テキスト"/>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04" name="フローチャート: 判断 403"/>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05" name="フローチャート: 判断 404"/>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06" name="フローチャート: 判断 405"/>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07" name="フローチャート: 判断 406"/>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48261</xdr:rowOff>
    </xdr:from>
    <xdr:to>
      <xdr:col>55</xdr:col>
      <xdr:colOff>50800</xdr:colOff>
      <xdr:row>101</xdr:row>
      <xdr:rowOff>149861</xdr:rowOff>
    </xdr:to>
    <xdr:sp macro="" textlink="">
      <xdr:nvSpPr>
        <xdr:cNvPr id="413" name="楕円 412"/>
        <xdr:cNvSpPr/>
      </xdr:nvSpPr>
      <xdr:spPr>
        <a:xfrm>
          <a:off x="104267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71138</xdr:rowOff>
    </xdr:from>
    <xdr:ext cx="469744" cy="259045"/>
    <xdr:sp macro="" textlink="">
      <xdr:nvSpPr>
        <xdr:cNvPr id="414" name="【市民会館】&#10;一人当たり面積該当値テキスト"/>
        <xdr:cNvSpPr txBox="1"/>
      </xdr:nvSpPr>
      <xdr:spPr>
        <a:xfrm>
          <a:off x="10515600" y="1721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53975</xdr:rowOff>
    </xdr:from>
    <xdr:to>
      <xdr:col>50</xdr:col>
      <xdr:colOff>165100</xdr:colOff>
      <xdr:row>101</xdr:row>
      <xdr:rowOff>155575</xdr:rowOff>
    </xdr:to>
    <xdr:sp macro="" textlink="">
      <xdr:nvSpPr>
        <xdr:cNvPr id="415" name="楕円 414"/>
        <xdr:cNvSpPr/>
      </xdr:nvSpPr>
      <xdr:spPr>
        <a:xfrm>
          <a:off x="9588500" y="173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99061</xdr:rowOff>
    </xdr:from>
    <xdr:to>
      <xdr:col>55</xdr:col>
      <xdr:colOff>0</xdr:colOff>
      <xdr:row>101</xdr:row>
      <xdr:rowOff>104775</xdr:rowOff>
    </xdr:to>
    <xdr:cxnSp macro="">
      <xdr:nvCxnSpPr>
        <xdr:cNvPr id="416" name="直線コネクタ 415"/>
        <xdr:cNvCxnSpPr/>
      </xdr:nvCxnSpPr>
      <xdr:spPr>
        <a:xfrm flipV="1">
          <a:off x="9639300" y="1741551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59689</xdr:rowOff>
    </xdr:from>
    <xdr:to>
      <xdr:col>46</xdr:col>
      <xdr:colOff>38100</xdr:colOff>
      <xdr:row>101</xdr:row>
      <xdr:rowOff>161289</xdr:rowOff>
    </xdr:to>
    <xdr:sp macro="" textlink="">
      <xdr:nvSpPr>
        <xdr:cNvPr id="417" name="楕円 416"/>
        <xdr:cNvSpPr/>
      </xdr:nvSpPr>
      <xdr:spPr>
        <a:xfrm>
          <a:off x="8699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104775</xdr:rowOff>
    </xdr:from>
    <xdr:to>
      <xdr:col>50</xdr:col>
      <xdr:colOff>114300</xdr:colOff>
      <xdr:row>101</xdr:row>
      <xdr:rowOff>110489</xdr:rowOff>
    </xdr:to>
    <xdr:cxnSp macro="">
      <xdr:nvCxnSpPr>
        <xdr:cNvPr id="418" name="直線コネクタ 417"/>
        <xdr:cNvCxnSpPr/>
      </xdr:nvCxnSpPr>
      <xdr:spPr>
        <a:xfrm flipV="1">
          <a:off x="8750300" y="174212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100982</xdr:rowOff>
    </xdr:from>
    <xdr:ext cx="469744" cy="259045"/>
    <xdr:sp macro="" textlink="">
      <xdr:nvSpPr>
        <xdr:cNvPr id="419" name="n_1aveValue【市民会館】&#10;一人当たり面積"/>
        <xdr:cNvSpPr txBox="1"/>
      </xdr:nvSpPr>
      <xdr:spPr>
        <a:xfrm>
          <a:off x="93917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20" name="n_2aveValue【市民会館】&#10;一人当たり面積"/>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21" name="n_3aveValue【市民会館】&#10;一人当たり面積"/>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652</xdr:rowOff>
    </xdr:from>
    <xdr:ext cx="469744" cy="259045"/>
    <xdr:sp macro="" textlink="">
      <xdr:nvSpPr>
        <xdr:cNvPr id="422" name="n_1mainValue【市民会館】&#10;一人当たり面積"/>
        <xdr:cNvSpPr txBox="1"/>
      </xdr:nvSpPr>
      <xdr:spPr>
        <a:xfrm>
          <a:off x="9391727" y="1714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6366</xdr:rowOff>
    </xdr:from>
    <xdr:ext cx="469744" cy="259045"/>
    <xdr:sp macro="" textlink="">
      <xdr:nvSpPr>
        <xdr:cNvPr id="423" name="n_2mainValue【市民会館】&#10;一人当たり面積"/>
        <xdr:cNvSpPr txBox="1"/>
      </xdr:nvSpPr>
      <xdr:spPr>
        <a:xfrm>
          <a:off x="8515427" y="1715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4" name="テキスト ボックス 43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5" name="直線コネクタ 43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6" name="テキスト ボックス 43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7" name="直線コネクタ 43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8" name="テキスト ボックス 43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9" name="直線コネクタ 43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0" name="テキスト ボックス 43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1" name="直線コネクタ 44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2" name="テキスト ボックス 44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3" name="直線コネクタ 44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4" name="テキスト ボックス 44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5" name="直線コネクタ 44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6" name="テキスト ボックス 44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48" name="直線コネクタ 447"/>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49"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50" name="直線コネクタ 449"/>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51"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52" name="直線コネクタ 451"/>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453" name="【一般廃棄物処理施設】&#10;有形固定資産減価償却率平均値テキスト"/>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54" name="フローチャート: 判断 453"/>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55" name="フローチャート: 判断 454"/>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56" name="フローチャート: 判断 455"/>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457" name="フローチャート: 判断 456"/>
        <xdr:cNvSpPr/>
      </xdr:nvSpPr>
      <xdr:spPr>
        <a:xfrm>
          <a:off x="1365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8" name="テキスト ボックス 4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9" name="テキスト ボックス 4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0" name="テキスト ボックス 4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1" name="テキスト ボックス 4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2" name="テキスト ボックス 4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38735</xdr:rowOff>
    </xdr:from>
    <xdr:to>
      <xdr:col>85</xdr:col>
      <xdr:colOff>177800</xdr:colOff>
      <xdr:row>36</xdr:row>
      <xdr:rowOff>140335</xdr:rowOff>
    </xdr:to>
    <xdr:sp macro="" textlink="">
      <xdr:nvSpPr>
        <xdr:cNvPr id="463" name="楕円 462"/>
        <xdr:cNvSpPr/>
      </xdr:nvSpPr>
      <xdr:spPr>
        <a:xfrm>
          <a:off x="162687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61612</xdr:rowOff>
    </xdr:from>
    <xdr:ext cx="405111" cy="259045"/>
    <xdr:sp macro="" textlink="">
      <xdr:nvSpPr>
        <xdr:cNvPr id="464" name="【一般廃棄物処理施設】&#10;有形固定資産減価償却率該当値テキスト"/>
        <xdr:cNvSpPr txBox="1"/>
      </xdr:nvSpPr>
      <xdr:spPr>
        <a:xfrm>
          <a:off x="16357600"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86360</xdr:rowOff>
    </xdr:from>
    <xdr:to>
      <xdr:col>81</xdr:col>
      <xdr:colOff>101600</xdr:colOff>
      <xdr:row>37</xdr:row>
      <xdr:rowOff>16510</xdr:rowOff>
    </xdr:to>
    <xdr:sp macro="" textlink="">
      <xdr:nvSpPr>
        <xdr:cNvPr id="465" name="楕円 464"/>
        <xdr:cNvSpPr/>
      </xdr:nvSpPr>
      <xdr:spPr>
        <a:xfrm>
          <a:off x="15430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89535</xdr:rowOff>
    </xdr:from>
    <xdr:to>
      <xdr:col>85</xdr:col>
      <xdr:colOff>127000</xdr:colOff>
      <xdr:row>36</xdr:row>
      <xdr:rowOff>137160</xdr:rowOff>
    </xdr:to>
    <xdr:cxnSp macro="">
      <xdr:nvCxnSpPr>
        <xdr:cNvPr id="466" name="直線コネクタ 465"/>
        <xdr:cNvCxnSpPr/>
      </xdr:nvCxnSpPr>
      <xdr:spPr>
        <a:xfrm flipV="1">
          <a:off x="15481300" y="626173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57785</xdr:rowOff>
    </xdr:from>
    <xdr:to>
      <xdr:col>76</xdr:col>
      <xdr:colOff>165100</xdr:colOff>
      <xdr:row>36</xdr:row>
      <xdr:rowOff>159385</xdr:rowOff>
    </xdr:to>
    <xdr:sp macro="" textlink="">
      <xdr:nvSpPr>
        <xdr:cNvPr id="467" name="楕円 466"/>
        <xdr:cNvSpPr/>
      </xdr:nvSpPr>
      <xdr:spPr>
        <a:xfrm>
          <a:off x="14541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108585</xdr:rowOff>
    </xdr:from>
    <xdr:to>
      <xdr:col>81</xdr:col>
      <xdr:colOff>50800</xdr:colOff>
      <xdr:row>36</xdr:row>
      <xdr:rowOff>137160</xdr:rowOff>
    </xdr:to>
    <xdr:cxnSp macro="">
      <xdr:nvCxnSpPr>
        <xdr:cNvPr id="468" name="直線コネクタ 467"/>
        <xdr:cNvCxnSpPr/>
      </xdr:nvCxnSpPr>
      <xdr:spPr>
        <a:xfrm>
          <a:off x="14592300" y="62807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69" name="n_1aveValue【一般廃棄物処理施設】&#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470" name="n_2aveValue【一般廃棄物処理施設】&#10;有形固定資産減価償却率"/>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44467</xdr:rowOff>
    </xdr:from>
    <xdr:ext cx="405111" cy="259045"/>
    <xdr:sp macro="" textlink="">
      <xdr:nvSpPr>
        <xdr:cNvPr id="471" name="n_3aveValue【一般廃棄物処理施設】&#10;有形固定資産減価償却率"/>
        <xdr:cNvSpPr txBox="1"/>
      </xdr:nvSpPr>
      <xdr:spPr>
        <a:xfrm>
          <a:off x="13500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33037</xdr:rowOff>
    </xdr:from>
    <xdr:ext cx="405111" cy="259045"/>
    <xdr:sp macro="" textlink="">
      <xdr:nvSpPr>
        <xdr:cNvPr id="472" name="n_1mainValue【一般廃棄物処理施設】&#10;有形固定資産減価償却率"/>
        <xdr:cNvSpPr txBox="1"/>
      </xdr:nvSpPr>
      <xdr:spPr>
        <a:xfrm>
          <a:off x="152660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4462</xdr:rowOff>
    </xdr:from>
    <xdr:ext cx="405111" cy="259045"/>
    <xdr:sp macro="" textlink="">
      <xdr:nvSpPr>
        <xdr:cNvPr id="473" name="n_2mainValue【一般廃棄物処理施設】&#10;有形固定資産減価償却率"/>
        <xdr:cNvSpPr txBox="1"/>
      </xdr:nvSpPr>
      <xdr:spPr>
        <a:xfrm>
          <a:off x="14389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4" name="正方形/長方形 4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5" name="正方形/長方形 4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6" name="正方形/長方形 4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7" name="正方形/長方形 4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8" name="正方形/長方形 4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9" name="正方形/長方形 4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0" name="正方形/長方形 4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1" name="正方形/長方形 4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2" name="テキスト ボックス 4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3" name="直線コネクタ 4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4" name="直線コネクタ 48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5" name="テキスト ボックス 48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6" name="直線コネクタ 48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87" name="テキスト ボックス 48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8" name="直線コネクタ 48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89" name="テキスト ボックス 48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0" name="直線コネクタ 48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91" name="テキスト ボックス 49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2" name="直線コネクタ 49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3" name="テキスト ボックス 49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4" name="直線コネクタ 49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5" name="テキスト ボックス 49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6" name="直線コネクタ 4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7" name="テキスト ボックス 49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499" name="直線コネクタ 498"/>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00" name="【一般廃棄物処理施設】&#10;一人当たり有形固定資産（償却資産）額最小値テキスト"/>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01" name="直線コネクタ 500"/>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02" name="【一般廃棄物処理施設】&#10;一人当たり有形固定資産（償却資産）額最大値テキスト"/>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03" name="直線コネクタ 502"/>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2662</xdr:rowOff>
    </xdr:from>
    <xdr:ext cx="534377" cy="259045"/>
    <xdr:sp macro="" textlink="">
      <xdr:nvSpPr>
        <xdr:cNvPr id="504" name="【一般廃棄物処理施設】&#10;一人当たり有形固定資産（償却資産）額平均値テキスト"/>
        <xdr:cNvSpPr txBox="1"/>
      </xdr:nvSpPr>
      <xdr:spPr>
        <a:xfrm>
          <a:off x="22199600" y="6517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05" name="フローチャート: 判断 504"/>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16680</xdr:rowOff>
    </xdr:from>
    <xdr:to>
      <xdr:col>112</xdr:col>
      <xdr:colOff>38100</xdr:colOff>
      <xdr:row>38</xdr:row>
      <xdr:rowOff>118280</xdr:rowOff>
    </xdr:to>
    <xdr:sp macro="" textlink="">
      <xdr:nvSpPr>
        <xdr:cNvPr id="506" name="フローチャート: 判断 505"/>
        <xdr:cNvSpPr/>
      </xdr:nvSpPr>
      <xdr:spPr>
        <a:xfrm>
          <a:off x="21272500" y="65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72437</xdr:rowOff>
    </xdr:from>
    <xdr:to>
      <xdr:col>107</xdr:col>
      <xdr:colOff>101600</xdr:colOff>
      <xdr:row>39</xdr:row>
      <xdr:rowOff>2587</xdr:rowOff>
    </xdr:to>
    <xdr:sp macro="" textlink="">
      <xdr:nvSpPr>
        <xdr:cNvPr id="507" name="フローチャート: 判断 506"/>
        <xdr:cNvSpPr/>
      </xdr:nvSpPr>
      <xdr:spPr>
        <a:xfrm>
          <a:off x="20383500" y="658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14068</xdr:rowOff>
    </xdr:from>
    <xdr:to>
      <xdr:col>102</xdr:col>
      <xdr:colOff>165100</xdr:colOff>
      <xdr:row>38</xdr:row>
      <xdr:rowOff>115668</xdr:rowOff>
    </xdr:to>
    <xdr:sp macro="" textlink="">
      <xdr:nvSpPr>
        <xdr:cNvPr id="508" name="フローチャート: 判断 507"/>
        <xdr:cNvSpPr/>
      </xdr:nvSpPr>
      <xdr:spPr>
        <a:xfrm>
          <a:off x="19494500" y="652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9" name="テキスト ボックス 5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0" name="テキスト ボックス 5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1" name="テキスト ボックス 5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2" name="テキスト ボックス 5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3" name="テキスト ボックス 5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35513</xdr:rowOff>
    </xdr:from>
    <xdr:to>
      <xdr:col>116</xdr:col>
      <xdr:colOff>114300</xdr:colOff>
      <xdr:row>36</xdr:row>
      <xdr:rowOff>137113</xdr:rowOff>
    </xdr:to>
    <xdr:sp macro="" textlink="">
      <xdr:nvSpPr>
        <xdr:cNvPr id="514" name="楕円 513"/>
        <xdr:cNvSpPr/>
      </xdr:nvSpPr>
      <xdr:spPr>
        <a:xfrm>
          <a:off x="22110700" y="620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58390</xdr:rowOff>
    </xdr:from>
    <xdr:ext cx="534377" cy="259045"/>
    <xdr:sp macro="" textlink="">
      <xdr:nvSpPr>
        <xdr:cNvPr id="515" name="【一般廃棄物処理施設】&#10;一人当たり有形固定資産（償却資産）額該当値テキスト"/>
        <xdr:cNvSpPr txBox="1"/>
      </xdr:nvSpPr>
      <xdr:spPr>
        <a:xfrm>
          <a:off x="22199600" y="605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40825</xdr:rowOff>
    </xdr:from>
    <xdr:to>
      <xdr:col>112</xdr:col>
      <xdr:colOff>38100</xdr:colOff>
      <xdr:row>36</xdr:row>
      <xdr:rowOff>142425</xdr:rowOff>
    </xdr:to>
    <xdr:sp macro="" textlink="">
      <xdr:nvSpPr>
        <xdr:cNvPr id="516" name="楕円 515"/>
        <xdr:cNvSpPr/>
      </xdr:nvSpPr>
      <xdr:spPr>
        <a:xfrm>
          <a:off x="21272500" y="621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86313</xdr:rowOff>
    </xdr:from>
    <xdr:to>
      <xdr:col>116</xdr:col>
      <xdr:colOff>63500</xdr:colOff>
      <xdr:row>36</xdr:row>
      <xdr:rowOff>91625</xdr:rowOff>
    </xdr:to>
    <xdr:cxnSp macro="">
      <xdr:nvCxnSpPr>
        <xdr:cNvPr id="517" name="直線コネクタ 516"/>
        <xdr:cNvCxnSpPr/>
      </xdr:nvCxnSpPr>
      <xdr:spPr>
        <a:xfrm flipV="1">
          <a:off x="21323300" y="6258513"/>
          <a:ext cx="838200" cy="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95907</xdr:rowOff>
    </xdr:from>
    <xdr:to>
      <xdr:col>107</xdr:col>
      <xdr:colOff>101600</xdr:colOff>
      <xdr:row>37</xdr:row>
      <xdr:rowOff>26057</xdr:rowOff>
    </xdr:to>
    <xdr:sp macro="" textlink="">
      <xdr:nvSpPr>
        <xdr:cNvPr id="518" name="楕円 517"/>
        <xdr:cNvSpPr/>
      </xdr:nvSpPr>
      <xdr:spPr>
        <a:xfrm>
          <a:off x="20383500" y="626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91625</xdr:rowOff>
    </xdr:from>
    <xdr:to>
      <xdr:col>111</xdr:col>
      <xdr:colOff>177800</xdr:colOff>
      <xdr:row>36</xdr:row>
      <xdr:rowOff>146707</xdr:rowOff>
    </xdr:to>
    <xdr:cxnSp macro="">
      <xdr:nvCxnSpPr>
        <xdr:cNvPr id="519" name="直線コネクタ 518"/>
        <xdr:cNvCxnSpPr/>
      </xdr:nvCxnSpPr>
      <xdr:spPr>
        <a:xfrm flipV="1">
          <a:off x="20434300" y="6263825"/>
          <a:ext cx="889000" cy="5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109407</xdr:rowOff>
    </xdr:from>
    <xdr:ext cx="534377" cy="259045"/>
    <xdr:sp macro="" textlink="">
      <xdr:nvSpPr>
        <xdr:cNvPr id="520" name="n_1aveValue【一般廃棄物処理施設】&#10;一人当たり有形固定資産（償却資産）額"/>
        <xdr:cNvSpPr txBox="1"/>
      </xdr:nvSpPr>
      <xdr:spPr>
        <a:xfrm>
          <a:off x="21043411" y="662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165164</xdr:rowOff>
    </xdr:from>
    <xdr:ext cx="534377" cy="259045"/>
    <xdr:sp macro="" textlink="">
      <xdr:nvSpPr>
        <xdr:cNvPr id="521" name="n_2aveValue【一般廃棄物処理施設】&#10;一人当たり有形固定資産（償却資産）額"/>
        <xdr:cNvSpPr txBox="1"/>
      </xdr:nvSpPr>
      <xdr:spPr>
        <a:xfrm>
          <a:off x="20167111" y="66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132195</xdr:rowOff>
    </xdr:from>
    <xdr:ext cx="534377" cy="259045"/>
    <xdr:sp macro="" textlink="">
      <xdr:nvSpPr>
        <xdr:cNvPr id="522" name="n_3aveValue【一般廃棄物処理施設】&#10;一人当たり有形固定資産（償却資産）額"/>
        <xdr:cNvSpPr txBox="1"/>
      </xdr:nvSpPr>
      <xdr:spPr>
        <a:xfrm>
          <a:off x="19278111" y="630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158952</xdr:rowOff>
    </xdr:from>
    <xdr:ext cx="534377" cy="259045"/>
    <xdr:sp macro="" textlink="">
      <xdr:nvSpPr>
        <xdr:cNvPr id="523" name="n_1mainValue【一般廃棄物処理施設】&#10;一人当たり有形固定資産（償却資産）額"/>
        <xdr:cNvSpPr txBox="1"/>
      </xdr:nvSpPr>
      <xdr:spPr>
        <a:xfrm>
          <a:off x="21043411" y="598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42584</xdr:rowOff>
    </xdr:from>
    <xdr:ext cx="534377" cy="259045"/>
    <xdr:sp macro="" textlink="">
      <xdr:nvSpPr>
        <xdr:cNvPr id="524" name="n_2mainValue【一般廃棄物処理施設】&#10;一人当たり有形固定資産（償却資産）額"/>
        <xdr:cNvSpPr txBox="1"/>
      </xdr:nvSpPr>
      <xdr:spPr>
        <a:xfrm>
          <a:off x="20167111" y="604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5" name="正方形/長方形 5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6" name="正方形/長方形 5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7" name="正方形/長方形 5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8" name="正方形/長方形 5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9" name="正方形/長方形 5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0" name="正方形/長方形 5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1" name="正方形/長方形 5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正方形/長方形 5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3" name="テキスト ボックス 5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4" name="直線コネクタ 5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5" name="直線コネクタ 53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36" name="テキスト ボックス 53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7" name="直線コネクタ 53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8" name="テキスト ボックス 53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9" name="直線コネクタ 53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0" name="テキスト ボックス 53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1" name="直線コネクタ 54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2" name="テキスト ボックス 54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3" name="直線コネクタ 54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4" name="テキスト ボックス 54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48" name="直線コネクタ 547"/>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49" name="【保健センター・保健所】&#10;有形固定資産減価償却率最小値テキスト"/>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50" name="直線コネクタ 549"/>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51" name="【保健センター・保健所】&#10;有形固定資産減価償却率最大値テキスト"/>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52" name="直線コネクタ 551"/>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120032</xdr:rowOff>
    </xdr:from>
    <xdr:ext cx="405111" cy="259045"/>
    <xdr:sp macro="" textlink="">
      <xdr:nvSpPr>
        <xdr:cNvPr id="553" name="【保健センター・保健所】&#10;有形固定資産減価償却率平均値テキスト"/>
        <xdr:cNvSpPr txBox="1"/>
      </xdr:nvSpPr>
      <xdr:spPr>
        <a:xfrm>
          <a:off x="16357600" y="1023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54" name="フローチャート: 判断 553"/>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55" name="フローチャート: 判断 554"/>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56" name="フローチャート: 判断 555"/>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57" name="フローチャート: 判断 556"/>
        <xdr:cNvSpPr/>
      </xdr:nvSpPr>
      <xdr:spPr>
        <a:xfrm>
          <a:off x="13652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34925</xdr:rowOff>
    </xdr:from>
    <xdr:to>
      <xdr:col>85</xdr:col>
      <xdr:colOff>177800</xdr:colOff>
      <xdr:row>58</xdr:row>
      <xdr:rowOff>136525</xdr:rowOff>
    </xdr:to>
    <xdr:sp macro="" textlink="">
      <xdr:nvSpPr>
        <xdr:cNvPr id="563" name="楕円 562"/>
        <xdr:cNvSpPr/>
      </xdr:nvSpPr>
      <xdr:spPr>
        <a:xfrm>
          <a:off x="162687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57802</xdr:rowOff>
    </xdr:from>
    <xdr:ext cx="405111" cy="259045"/>
    <xdr:sp macro="" textlink="">
      <xdr:nvSpPr>
        <xdr:cNvPr id="564" name="【保健センター・保健所】&#10;有形固定資産減価償却率該当値テキスト"/>
        <xdr:cNvSpPr txBox="1"/>
      </xdr:nvSpPr>
      <xdr:spPr>
        <a:xfrm>
          <a:off x="16357600"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80645</xdr:rowOff>
    </xdr:from>
    <xdr:to>
      <xdr:col>81</xdr:col>
      <xdr:colOff>101600</xdr:colOff>
      <xdr:row>59</xdr:row>
      <xdr:rowOff>10795</xdr:rowOff>
    </xdr:to>
    <xdr:sp macro="" textlink="">
      <xdr:nvSpPr>
        <xdr:cNvPr id="565" name="楕円 564"/>
        <xdr:cNvSpPr/>
      </xdr:nvSpPr>
      <xdr:spPr>
        <a:xfrm>
          <a:off x="15430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85725</xdr:rowOff>
    </xdr:from>
    <xdr:to>
      <xdr:col>85</xdr:col>
      <xdr:colOff>127000</xdr:colOff>
      <xdr:row>58</xdr:row>
      <xdr:rowOff>131445</xdr:rowOff>
    </xdr:to>
    <xdr:cxnSp macro="">
      <xdr:nvCxnSpPr>
        <xdr:cNvPr id="566" name="直線コネクタ 565"/>
        <xdr:cNvCxnSpPr/>
      </xdr:nvCxnSpPr>
      <xdr:spPr>
        <a:xfrm flipV="1">
          <a:off x="15481300" y="100298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126365</xdr:rowOff>
    </xdr:from>
    <xdr:to>
      <xdr:col>76</xdr:col>
      <xdr:colOff>165100</xdr:colOff>
      <xdr:row>59</xdr:row>
      <xdr:rowOff>56515</xdr:rowOff>
    </xdr:to>
    <xdr:sp macro="" textlink="">
      <xdr:nvSpPr>
        <xdr:cNvPr id="567" name="楕円 566"/>
        <xdr:cNvSpPr/>
      </xdr:nvSpPr>
      <xdr:spPr>
        <a:xfrm>
          <a:off x="14541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131445</xdr:rowOff>
    </xdr:from>
    <xdr:to>
      <xdr:col>81</xdr:col>
      <xdr:colOff>50800</xdr:colOff>
      <xdr:row>59</xdr:row>
      <xdr:rowOff>5715</xdr:rowOff>
    </xdr:to>
    <xdr:cxnSp macro="">
      <xdr:nvCxnSpPr>
        <xdr:cNvPr id="568" name="直線コネクタ 567"/>
        <xdr:cNvCxnSpPr/>
      </xdr:nvCxnSpPr>
      <xdr:spPr>
        <a:xfrm flipV="1">
          <a:off x="14592300" y="100755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569" name="n_1aveValue【保健センター・保健所】&#10;有形固定資産減価償却率"/>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116222</xdr:rowOff>
    </xdr:from>
    <xdr:ext cx="405111" cy="259045"/>
    <xdr:sp macro="" textlink="">
      <xdr:nvSpPr>
        <xdr:cNvPr id="570" name="n_2aveValue【保健センター・保健所】&#10;有形固定資産減価償却率"/>
        <xdr:cNvSpPr txBox="1"/>
      </xdr:nvSpPr>
      <xdr:spPr>
        <a:xfrm>
          <a:off x="143897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67327</xdr:rowOff>
    </xdr:from>
    <xdr:ext cx="405111" cy="259045"/>
    <xdr:sp macro="" textlink="">
      <xdr:nvSpPr>
        <xdr:cNvPr id="571" name="n_3aveValue【保健センター・保健所】&#10;有形固定資産減価償却率"/>
        <xdr:cNvSpPr txBox="1"/>
      </xdr:nvSpPr>
      <xdr:spPr>
        <a:xfrm>
          <a:off x="13500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27322</xdr:rowOff>
    </xdr:from>
    <xdr:ext cx="405111" cy="259045"/>
    <xdr:sp macro="" textlink="">
      <xdr:nvSpPr>
        <xdr:cNvPr id="572" name="n_1mainValue【保健センター・保健所】&#10;有形固定資産減価償却率"/>
        <xdr:cNvSpPr txBox="1"/>
      </xdr:nvSpPr>
      <xdr:spPr>
        <a:xfrm>
          <a:off x="152660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73042</xdr:rowOff>
    </xdr:from>
    <xdr:ext cx="405111" cy="259045"/>
    <xdr:sp macro="" textlink="">
      <xdr:nvSpPr>
        <xdr:cNvPr id="573" name="n_2mainValue【保健センター・保健所】&#10;有形固定資産減価償却率"/>
        <xdr:cNvSpPr txBox="1"/>
      </xdr:nvSpPr>
      <xdr:spPr>
        <a:xfrm>
          <a:off x="14389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4" name="直線コネクタ 58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5" name="テキスト ボックス 58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6" name="直線コネクタ 58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7" name="テキスト ボックス 58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9" name="テキスト ボックス 5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0" name="直線コネクタ 58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1" name="テキスト ボックス 59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2" name="直線コネクタ 59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3" name="テキスト ボックス 59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597" name="直線コネクタ 596"/>
        <xdr:cNvCxnSpPr/>
      </xdr:nvCxnSpPr>
      <xdr:spPr>
        <a:xfrm flipV="1">
          <a:off x="22160864" y="954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98"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99" name="直線コネクタ 598"/>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00" name="【保健センター・保健所】&#10;一人当たり面積最大値テキスト"/>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01" name="直線コネクタ 600"/>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602"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03" name="フローチャート: 判断 602"/>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04" name="フローチャート: 判断 603"/>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82550</xdr:rowOff>
    </xdr:from>
    <xdr:to>
      <xdr:col>107</xdr:col>
      <xdr:colOff>101600</xdr:colOff>
      <xdr:row>62</xdr:row>
      <xdr:rowOff>12700</xdr:rowOff>
    </xdr:to>
    <xdr:sp macro="" textlink="">
      <xdr:nvSpPr>
        <xdr:cNvPr id="605" name="フローチャート: 判断 604"/>
        <xdr:cNvSpPr/>
      </xdr:nvSpPr>
      <xdr:spPr>
        <a:xfrm>
          <a:off x="20383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158750</xdr:rowOff>
    </xdr:from>
    <xdr:to>
      <xdr:col>102</xdr:col>
      <xdr:colOff>165100</xdr:colOff>
      <xdr:row>61</xdr:row>
      <xdr:rowOff>88900</xdr:rowOff>
    </xdr:to>
    <xdr:sp macro="" textlink="">
      <xdr:nvSpPr>
        <xdr:cNvPr id="606" name="フローチャート: 判断 605"/>
        <xdr:cNvSpPr/>
      </xdr:nvSpPr>
      <xdr:spPr>
        <a:xfrm>
          <a:off x="19494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12" name="楕円 611"/>
        <xdr:cNvSpPr/>
      </xdr:nvSpPr>
      <xdr:spPr>
        <a:xfrm>
          <a:off x="22110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41927</xdr:rowOff>
    </xdr:from>
    <xdr:ext cx="469744" cy="259045"/>
    <xdr:sp macro="" textlink="">
      <xdr:nvSpPr>
        <xdr:cNvPr id="613" name="【保健センター・保健所】&#10;一人当たり面積該当値テキスト"/>
        <xdr:cNvSpPr txBox="1"/>
      </xdr:nvSpPr>
      <xdr:spPr>
        <a:xfrm>
          <a:off x="22199600"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63500</xdr:rowOff>
    </xdr:from>
    <xdr:to>
      <xdr:col>112</xdr:col>
      <xdr:colOff>38100</xdr:colOff>
      <xdr:row>61</xdr:row>
      <xdr:rowOff>165100</xdr:rowOff>
    </xdr:to>
    <xdr:sp macro="" textlink="">
      <xdr:nvSpPr>
        <xdr:cNvPr id="614" name="楕円 613"/>
        <xdr:cNvSpPr/>
      </xdr:nvSpPr>
      <xdr:spPr>
        <a:xfrm>
          <a:off x="21272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114300</xdr:rowOff>
    </xdr:from>
    <xdr:to>
      <xdr:col>116</xdr:col>
      <xdr:colOff>63500</xdr:colOff>
      <xdr:row>61</xdr:row>
      <xdr:rowOff>114300</xdr:rowOff>
    </xdr:to>
    <xdr:cxnSp macro="">
      <xdr:nvCxnSpPr>
        <xdr:cNvPr id="615" name="直線コネクタ 614"/>
        <xdr:cNvCxnSpPr/>
      </xdr:nvCxnSpPr>
      <xdr:spPr>
        <a:xfrm>
          <a:off x="21323300" y="10572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82550</xdr:rowOff>
    </xdr:from>
    <xdr:to>
      <xdr:col>107</xdr:col>
      <xdr:colOff>101600</xdr:colOff>
      <xdr:row>62</xdr:row>
      <xdr:rowOff>12700</xdr:rowOff>
    </xdr:to>
    <xdr:sp macro="" textlink="">
      <xdr:nvSpPr>
        <xdr:cNvPr id="616" name="楕円 615"/>
        <xdr:cNvSpPr/>
      </xdr:nvSpPr>
      <xdr:spPr>
        <a:xfrm>
          <a:off x="20383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114300</xdr:rowOff>
    </xdr:from>
    <xdr:to>
      <xdr:col>111</xdr:col>
      <xdr:colOff>177800</xdr:colOff>
      <xdr:row>61</xdr:row>
      <xdr:rowOff>133350</xdr:rowOff>
    </xdr:to>
    <xdr:cxnSp macro="">
      <xdr:nvCxnSpPr>
        <xdr:cNvPr id="617" name="直線コネクタ 616"/>
        <xdr:cNvCxnSpPr/>
      </xdr:nvCxnSpPr>
      <xdr:spPr>
        <a:xfrm flipV="1">
          <a:off x="20434300" y="10572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618" name="n_1aveValue【保健センター・保健所】&#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3827</xdr:rowOff>
    </xdr:from>
    <xdr:ext cx="469744" cy="259045"/>
    <xdr:sp macro="" textlink="">
      <xdr:nvSpPr>
        <xdr:cNvPr id="619" name="n_2aveValue【保健センター・保健所】&#10;一人当たり面積"/>
        <xdr:cNvSpPr txBox="1"/>
      </xdr:nvSpPr>
      <xdr:spPr>
        <a:xfrm>
          <a:off x="20199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105427</xdr:rowOff>
    </xdr:from>
    <xdr:ext cx="469744" cy="259045"/>
    <xdr:sp macro="" textlink="">
      <xdr:nvSpPr>
        <xdr:cNvPr id="620" name="n_3aveValue【保健センター・保健所】&#10;一人当たり面積"/>
        <xdr:cNvSpPr txBox="1"/>
      </xdr:nvSpPr>
      <xdr:spPr>
        <a:xfrm>
          <a:off x="19310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156227</xdr:rowOff>
    </xdr:from>
    <xdr:ext cx="469744" cy="259045"/>
    <xdr:sp macro="" textlink="">
      <xdr:nvSpPr>
        <xdr:cNvPr id="621" name="n_1mainValue【保健センター・保健所】&#10;一人当たり面積"/>
        <xdr:cNvSpPr txBox="1"/>
      </xdr:nvSpPr>
      <xdr:spPr>
        <a:xfrm>
          <a:off x="210757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29227</xdr:rowOff>
    </xdr:from>
    <xdr:ext cx="469744" cy="259045"/>
    <xdr:sp macro="" textlink="">
      <xdr:nvSpPr>
        <xdr:cNvPr id="622" name="n_2mainValue【保健センター・保健所】&#10;一人当たり面積"/>
        <xdr:cNvSpPr txBox="1"/>
      </xdr:nvSpPr>
      <xdr:spPr>
        <a:xfrm>
          <a:off x="20199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3" name="テキスト ボックス 63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4" name="直線コネクタ 63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5" name="テキスト ボックス 63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6" name="直線コネクタ 63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7" name="テキスト ボックス 63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8" name="直線コネクタ 63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9" name="テキスト ボックス 63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0" name="直線コネクタ 63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1" name="テキスト ボックス 64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3" name="テキスト ボックス 6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45" name="直線コネクタ 644"/>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46" name="【消防施設】&#10;有形固定資産減価償却率最小値テキスト"/>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47" name="直線コネクタ 646"/>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48" name="【消防施設】&#10;有形固定資産減価償却率最大値テキスト"/>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49" name="直線コネクタ 648"/>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76471</xdr:rowOff>
    </xdr:from>
    <xdr:ext cx="405111" cy="259045"/>
    <xdr:sp macro="" textlink="">
      <xdr:nvSpPr>
        <xdr:cNvPr id="650" name="【消防施設】&#10;有形固定資産減価償却率平均値テキスト"/>
        <xdr:cNvSpPr txBox="1"/>
      </xdr:nvSpPr>
      <xdr:spPr>
        <a:xfrm>
          <a:off x="16357600" y="13792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51" name="フローチャート: 判断 650"/>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92456</xdr:rowOff>
    </xdr:from>
    <xdr:to>
      <xdr:col>81</xdr:col>
      <xdr:colOff>101600</xdr:colOff>
      <xdr:row>82</xdr:row>
      <xdr:rowOff>22606</xdr:rowOff>
    </xdr:to>
    <xdr:sp macro="" textlink="">
      <xdr:nvSpPr>
        <xdr:cNvPr id="652" name="フローチャート: 判断 651"/>
        <xdr:cNvSpPr/>
      </xdr:nvSpPr>
      <xdr:spPr>
        <a:xfrm>
          <a:off x="15430500" y="139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53" name="フローチャート: 判断 652"/>
        <xdr:cNvSpPr/>
      </xdr:nvSpPr>
      <xdr:spPr>
        <a:xfrm>
          <a:off x="14541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10161</xdr:rowOff>
    </xdr:from>
    <xdr:to>
      <xdr:col>72</xdr:col>
      <xdr:colOff>38100</xdr:colOff>
      <xdr:row>81</xdr:row>
      <xdr:rowOff>111761</xdr:rowOff>
    </xdr:to>
    <xdr:sp macro="" textlink="">
      <xdr:nvSpPr>
        <xdr:cNvPr id="654" name="フローチャート: 判断 653"/>
        <xdr:cNvSpPr/>
      </xdr:nvSpPr>
      <xdr:spPr>
        <a:xfrm>
          <a:off x="13652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xdr:rowOff>
    </xdr:from>
    <xdr:to>
      <xdr:col>85</xdr:col>
      <xdr:colOff>177800</xdr:colOff>
      <xdr:row>82</xdr:row>
      <xdr:rowOff>116332</xdr:rowOff>
    </xdr:to>
    <xdr:sp macro="" textlink="">
      <xdr:nvSpPr>
        <xdr:cNvPr id="660" name="楕円 659"/>
        <xdr:cNvSpPr/>
      </xdr:nvSpPr>
      <xdr:spPr>
        <a:xfrm>
          <a:off x="162687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164609</xdr:rowOff>
    </xdr:from>
    <xdr:ext cx="405111" cy="259045"/>
    <xdr:sp macro="" textlink="">
      <xdr:nvSpPr>
        <xdr:cNvPr id="661" name="【消防施設】&#10;有形固定資産減価償却率該当値テキスト"/>
        <xdr:cNvSpPr txBox="1"/>
      </xdr:nvSpPr>
      <xdr:spPr>
        <a:xfrm>
          <a:off x="16357600" y="1405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113030</xdr:rowOff>
    </xdr:from>
    <xdr:to>
      <xdr:col>81</xdr:col>
      <xdr:colOff>101600</xdr:colOff>
      <xdr:row>83</xdr:row>
      <xdr:rowOff>43180</xdr:rowOff>
    </xdr:to>
    <xdr:sp macro="" textlink="">
      <xdr:nvSpPr>
        <xdr:cNvPr id="662" name="楕円 661"/>
        <xdr:cNvSpPr/>
      </xdr:nvSpPr>
      <xdr:spPr>
        <a:xfrm>
          <a:off x="15430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65532</xdr:rowOff>
    </xdr:from>
    <xdr:to>
      <xdr:col>85</xdr:col>
      <xdr:colOff>127000</xdr:colOff>
      <xdr:row>82</xdr:row>
      <xdr:rowOff>163830</xdr:rowOff>
    </xdr:to>
    <xdr:cxnSp macro="">
      <xdr:nvCxnSpPr>
        <xdr:cNvPr id="663" name="直線コネクタ 662"/>
        <xdr:cNvCxnSpPr/>
      </xdr:nvCxnSpPr>
      <xdr:spPr>
        <a:xfrm flipV="1">
          <a:off x="15481300" y="14124432"/>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119887</xdr:rowOff>
    </xdr:from>
    <xdr:to>
      <xdr:col>76</xdr:col>
      <xdr:colOff>165100</xdr:colOff>
      <xdr:row>83</xdr:row>
      <xdr:rowOff>50037</xdr:rowOff>
    </xdr:to>
    <xdr:sp macro="" textlink="">
      <xdr:nvSpPr>
        <xdr:cNvPr id="664" name="楕円 663"/>
        <xdr:cNvSpPr/>
      </xdr:nvSpPr>
      <xdr:spPr>
        <a:xfrm>
          <a:off x="14541500" y="141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163830</xdr:rowOff>
    </xdr:from>
    <xdr:to>
      <xdr:col>81</xdr:col>
      <xdr:colOff>50800</xdr:colOff>
      <xdr:row>82</xdr:row>
      <xdr:rowOff>170687</xdr:rowOff>
    </xdr:to>
    <xdr:cxnSp macro="">
      <xdr:nvCxnSpPr>
        <xdr:cNvPr id="665" name="直線コネクタ 664"/>
        <xdr:cNvCxnSpPr/>
      </xdr:nvCxnSpPr>
      <xdr:spPr>
        <a:xfrm flipV="1">
          <a:off x="14592300" y="1422273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39133</xdr:rowOff>
    </xdr:from>
    <xdr:ext cx="405111" cy="259045"/>
    <xdr:sp macro="" textlink="">
      <xdr:nvSpPr>
        <xdr:cNvPr id="666" name="n_1aveValue【消防施設】&#10;有形固定資産減価償却率"/>
        <xdr:cNvSpPr txBox="1"/>
      </xdr:nvSpPr>
      <xdr:spPr>
        <a:xfrm>
          <a:off x="15266044" y="1375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59707</xdr:rowOff>
    </xdr:from>
    <xdr:ext cx="405111" cy="259045"/>
    <xdr:sp macro="" textlink="">
      <xdr:nvSpPr>
        <xdr:cNvPr id="667" name="n_2aveValue【消防施設】&#10;有形固定資産減価償却率"/>
        <xdr:cNvSpPr txBox="1"/>
      </xdr:nvSpPr>
      <xdr:spPr>
        <a:xfrm>
          <a:off x="14389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128288</xdr:rowOff>
    </xdr:from>
    <xdr:ext cx="405111" cy="259045"/>
    <xdr:sp macro="" textlink="">
      <xdr:nvSpPr>
        <xdr:cNvPr id="668" name="n_3aveValue【消防施設】&#10;有形固定資産減価償却率"/>
        <xdr:cNvSpPr txBox="1"/>
      </xdr:nvSpPr>
      <xdr:spPr>
        <a:xfrm>
          <a:off x="13500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34307</xdr:rowOff>
    </xdr:from>
    <xdr:ext cx="405111" cy="259045"/>
    <xdr:sp macro="" textlink="">
      <xdr:nvSpPr>
        <xdr:cNvPr id="669" name="n_1mainValue【消防施設】&#10;有形固定資産減価償却率"/>
        <xdr:cNvSpPr txBox="1"/>
      </xdr:nvSpPr>
      <xdr:spPr>
        <a:xfrm>
          <a:off x="152660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41164</xdr:rowOff>
    </xdr:from>
    <xdr:ext cx="405111" cy="259045"/>
    <xdr:sp macro="" textlink="">
      <xdr:nvSpPr>
        <xdr:cNvPr id="670" name="n_2mainValue【消防施設】&#10;有形固定資産減価償却率"/>
        <xdr:cNvSpPr txBox="1"/>
      </xdr:nvSpPr>
      <xdr:spPr>
        <a:xfrm>
          <a:off x="143897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1" name="直線コネクタ 68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2" name="テキスト ボックス 68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3" name="直線コネクタ 68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4" name="テキスト ボックス 68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5" name="直線コネクタ 68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6" name="テキスト ボックス 68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7" name="直線コネクタ 68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8" name="テキスト ボックス 68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692" name="直線コネクタ 691"/>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693" name="【消防施設】&#10;一人当たり面積最小値テキスト"/>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694" name="直線コネクタ 693"/>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95"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96" name="直線コネクタ 695"/>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13733</xdr:rowOff>
    </xdr:from>
    <xdr:ext cx="469744" cy="259045"/>
    <xdr:sp macro="" textlink="">
      <xdr:nvSpPr>
        <xdr:cNvPr id="697" name="【消防施設】&#10;一人当たり面積平均値テキスト"/>
        <xdr:cNvSpPr txBox="1"/>
      </xdr:nvSpPr>
      <xdr:spPr>
        <a:xfrm>
          <a:off x="22199600" y="1424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698" name="フローチャート: 判断 697"/>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699" name="フローチャート: 判断 698"/>
        <xdr:cNvSpPr/>
      </xdr:nvSpPr>
      <xdr:spPr>
        <a:xfrm>
          <a:off x="21272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81026</xdr:rowOff>
    </xdr:from>
    <xdr:to>
      <xdr:col>107</xdr:col>
      <xdr:colOff>101600</xdr:colOff>
      <xdr:row>84</xdr:row>
      <xdr:rowOff>11176</xdr:rowOff>
    </xdr:to>
    <xdr:sp macro="" textlink="">
      <xdr:nvSpPr>
        <xdr:cNvPr id="700" name="フローチャート: 判断 699"/>
        <xdr:cNvSpPr/>
      </xdr:nvSpPr>
      <xdr:spPr>
        <a:xfrm>
          <a:off x="20383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701" name="フローチャート: 判断 700"/>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161037</xdr:rowOff>
    </xdr:from>
    <xdr:to>
      <xdr:col>116</xdr:col>
      <xdr:colOff>114300</xdr:colOff>
      <xdr:row>83</xdr:row>
      <xdr:rowOff>91187</xdr:rowOff>
    </xdr:to>
    <xdr:sp macro="" textlink="">
      <xdr:nvSpPr>
        <xdr:cNvPr id="707" name="楕円 706"/>
        <xdr:cNvSpPr/>
      </xdr:nvSpPr>
      <xdr:spPr>
        <a:xfrm>
          <a:off x="221107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12464</xdr:rowOff>
    </xdr:from>
    <xdr:ext cx="469744" cy="259045"/>
    <xdr:sp macro="" textlink="">
      <xdr:nvSpPr>
        <xdr:cNvPr id="708" name="【消防施設】&#10;一人当たり面積該当値テキスト"/>
        <xdr:cNvSpPr txBox="1"/>
      </xdr:nvSpPr>
      <xdr:spPr>
        <a:xfrm>
          <a:off x="22199600" y="1407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170180</xdr:rowOff>
    </xdr:from>
    <xdr:to>
      <xdr:col>112</xdr:col>
      <xdr:colOff>38100</xdr:colOff>
      <xdr:row>83</xdr:row>
      <xdr:rowOff>100330</xdr:rowOff>
    </xdr:to>
    <xdr:sp macro="" textlink="">
      <xdr:nvSpPr>
        <xdr:cNvPr id="709" name="楕円 708"/>
        <xdr:cNvSpPr/>
      </xdr:nvSpPr>
      <xdr:spPr>
        <a:xfrm>
          <a:off x="21272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40387</xdr:rowOff>
    </xdr:from>
    <xdr:to>
      <xdr:col>116</xdr:col>
      <xdr:colOff>63500</xdr:colOff>
      <xdr:row>83</xdr:row>
      <xdr:rowOff>49530</xdr:rowOff>
    </xdr:to>
    <xdr:cxnSp macro="">
      <xdr:nvCxnSpPr>
        <xdr:cNvPr id="710" name="直線コネクタ 709"/>
        <xdr:cNvCxnSpPr/>
      </xdr:nvCxnSpPr>
      <xdr:spPr>
        <a:xfrm flipV="1">
          <a:off x="21323300" y="1427073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170180</xdr:rowOff>
    </xdr:from>
    <xdr:to>
      <xdr:col>107</xdr:col>
      <xdr:colOff>101600</xdr:colOff>
      <xdr:row>83</xdr:row>
      <xdr:rowOff>100330</xdr:rowOff>
    </xdr:to>
    <xdr:sp macro="" textlink="">
      <xdr:nvSpPr>
        <xdr:cNvPr id="711" name="楕円 710"/>
        <xdr:cNvSpPr/>
      </xdr:nvSpPr>
      <xdr:spPr>
        <a:xfrm>
          <a:off x="20383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49530</xdr:rowOff>
    </xdr:from>
    <xdr:to>
      <xdr:col>111</xdr:col>
      <xdr:colOff>177800</xdr:colOff>
      <xdr:row>83</xdr:row>
      <xdr:rowOff>49530</xdr:rowOff>
    </xdr:to>
    <xdr:cxnSp macro="">
      <xdr:nvCxnSpPr>
        <xdr:cNvPr id="712" name="直線コネクタ 711"/>
        <xdr:cNvCxnSpPr/>
      </xdr:nvCxnSpPr>
      <xdr:spPr>
        <a:xfrm>
          <a:off x="20434300" y="1427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128033</xdr:rowOff>
    </xdr:from>
    <xdr:ext cx="469744" cy="259045"/>
    <xdr:sp macro="" textlink="">
      <xdr:nvSpPr>
        <xdr:cNvPr id="713" name="n_1aveValue【消防施設】&#10;一人当たり面積"/>
        <xdr:cNvSpPr txBox="1"/>
      </xdr:nvSpPr>
      <xdr:spPr>
        <a:xfrm>
          <a:off x="21075727" y="1435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2303</xdr:rowOff>
    </xdr:from>
    <xdr:ext cx="469744" cy="259045"/>
    <xdr:sp macro="" textlink="">
      <xdr:nvSpPr>
        <xdr:cNvPr id="714" name="n_2aveValue【消防施設】&#10;一人当たり面積"/>
        <xdr:cNvSpPr txBox="1"/>
      </xdr:nvSpPr>
      <xdr:spPr>
        <a:xfrm>
          <a:off x="2019942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715" name="n_3aveValue【消防施設】&#10;一人当たり面積"/>
        <xdr:cNvSpPr txBox="1"/>
      </xdr:nvSpPr>
      <xdr:spPr>
        <a:xfrm>
          <a:off x="19310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116857</xdr:rowOff>
    </xdr:from>
    <xdr:ext cx="469744" cy="259045"/>
    <xdr:sp macro="" textlink="">
      <xdr:nvSpPr>
        <xdr:cNvPr id="716" name="n_1mainValue【消防施設】&#10;一人当たり面積"/>
        <xdr:cNvSpPr txBox="1"/>
      </xdr:nvSpPr>
      <xdr:spPr>
        <a:xfrm>
          <a:off x="21075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116857</xdr:rowOff>
    </xdr:from>
    <xdr:ext cx="469744" cy="259045"/>
    <xdr:sp macro="" textlink="">
      <xdr:nvSpPr>
        <xdr:cNvPr id="717" name="n_2mainValue【消防施設】&#10;一人当たり面積"/>
        <xdr:cNvSpPr txBox="1"/>
      </xdr:nvSpPr>
      <xdr:spPr>
        <a:xfrm>
          <a:off x="20199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28" name="テキスト ボックス 72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9" name="直線コネクタ 72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0" name="テキスト ボックス 72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1" name="直線コネクタ 73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2" name="テキスト ボックス 73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3" name="直線コネクタ 73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4" name="テキスト ボックス 73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5" name="直線コネクタ 73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6" name="テキスト ボックス 73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7" name="直線コネクタ 73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8" name="テキスト ボックス 73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0" name="テキスト ボックス 7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742" name="直線コネクタ 741"/>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43"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44" name="直線コネクタ 743"/>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745" name="【庁舎】&#10;有形固定資産減価償却率最大値テキスト"/>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46" name="直線コネクタ 745"/>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108602</xdr:rowOff>
    </xdr:from>
    <xdr:ext cx="405111" cy="259045"/>
    <xdr:sp macro="" textlink="">
      <xdr:nvSpPr>
        <xdr:cNvPr id="747" name="【庁舎】&#10;有形固定資産減価償却率平均値テキスト"/>
        <xdr:cNvSpPr txBox="1"/>
      </xdr:nvSpPr>
      <xdr:spPr>
        <a:xfrm>
          <a:off x="16357600" y="1793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48" name="フローチャート: 判断 747"/>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49" name="フローチャート: 判断 748"/>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750" name="フローチャート: 判断 749"/>
        <xdr:cNvSpPr/>
      </xdr:nvSpPr>
      <xdr:spPr>
        <a:xfrm>
          <a:off x="14541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751" name="フローチャート: 判断 750"/>
        <xdr:cNvSpPr/>
      </xdr:nvSpPr>
      <xdr:spPr>
        <a:xfrm>
          <a:off x="13652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170180</xdr:rowOff>
    </xdr:from>
    <xdr:to>
      <xdr:col>85</xdr:col>
      <xdr:colOff>177800</xdr:colOff>
      <xdr:row>104</xdr:row>
      <xdr:rowOff>100330</xdr:rowOff>
    </xdr:to>
    <xdr:sp macro="" textlink="">
      <xdr:nvSpPr>
        <xdr:cNvPr id="757" name="楕円 756"/>
        <xdr:cNvSpPr/>
      </xdr:nvSpPr>
      <xdr:spPr>
        <a:xfrm>
          <a:off x="162687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21607</xdr:rowOff>
    </xdr:from>
    <xdr:ext cx="405111" cy="259045"/>
    <xdr:sp macro="" textlink="">
      <xdr:nvSpPr>
        <xdr:cNvPr id="758" name="【庁舎】&#10;有形固定資産減価償却率該当値テキスト"/>
        <xdr:cNvSpPr txBox="1"/>
      </xdr:nvSpPr>
      <xdr:spPr>
        <a:xfrm>
          <a:off x="16357600" y="1768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29211</xdr:rowOff>
    </xdr:from>
    <xdr:to>
      <xdr:col>81</xdr:col>
      <xdr:colOff>101600</xdr:colOff>
      <xdr:row>104</xdr:row>
      <xdr:rowOff>130811</xdr:rowOff>
    </xdr:to>
    <xdr:sp macro="" textlink="">
      <xdr:nvSpPr>
        <xdr:cNvPr id="759" name="楕円 758"/>
        <xdr:cNvSpPr/>
      </xdr:nvSpPr>
      <xdr:spPr>
        <a:xfrm>
          <a:off x="1543050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49530</xdr:rowOff>
    </xdr:from>
    <xdr:to>
      <xdr:col>85</xdr:col>
      <xdr:colOff>127000</xdr:colOff>
      <xdr:row>104</xdr:row>
      <xdr:rowOff>80011</xdr:rowOff>
    </xdr:to>
    <xdr:cxnSp macro="">
      <xdr:nvCxnSpPr>
        <xdr:cNvPr id="760" name="直線コネクタ 759"/>
        <xdr:cNvCxnSpPr/>
      </xdr:nvCxnSpPr>
      <xdr:spPr>
        <a:xfrm flipV="1">
          <a:off x="15481300" y="178803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118745</xdr:rowOff>
    </xdr:from>
    <xdr:to>
      <xdr:col>76</xdr:col>
      <xdr:colOff>165100</xdr:colOff>
      <xdr:row>106</xdr:row>
      <xdr:rowOff>48895</xdr:rowOff>
    </xdr:to>
    <xdr:sp macro="" textlink="">
      <xdr:nvSpPr>
        <xdr:cNvPr id="761" name="楕円 760"/>
        <xdr:cNvSpPr/>
      </xdr:nvSpPr>
      <xdr:spPr>
        <a:xfrm>
          <a:off x="14541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80011</xdr:rowOff>
    </xdr:from>
    <xdr:to>
      <xdr:col>81</xdr:col>
      <xdr:colOff>50800</xdr:colOff>
      <xdr:row>105</xdr:row>
      <xdr:rowOff>169545</xdr:rowOff>
    </xdr:to>
    <xdr:cxnSp macro="">
      <xdr:nvCxnSpPr>
        <xdr:cNvPr id="762" name="直線コネクタ 761"/>
        <xdr:cNvCxnSpPr/>
      </xdr:nvCxnSpPr>
      <xdr:spPr>
        <a:xfrm flipV="1">
          <a:off x="14592300" y="17910811"/>
          <a:ext cx="889000" cy="26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83838</xdr:rowOff>
    </xdr:from>
    <xdr:ext cx="405111" cy="259045"/>
    <xdr:sp macro="" textlink="">
      <xdr:nvSpPr>
        <xdr:cNvPr id="763" name="n_1aveValue【庁舎】&#10;有形固定資産減価償却率"/>
        <xdr:cNvSpPr txBox="1"/>
      </xdr:nvSpPr>
      <xdr:spPr>
        <a:xfrm>
          <a:off x="15266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105427</xdr:rowOff>
    </xdr:from>
    <xdr:ext cx="405111" cy="259045"/>
    <xdr:sp macro="" textlink="">
      <xdr:nvSpPr>
        <xdr:cNvPr id="764" name="n_2aveValue【庁舎】&#10;有形固定資産減価償却率"/>
        <xdr:cNvSpPr txBox="1"/>
      </xdr:nvSpPr>
      <xdr:spPr>
        <a:xfrm>
          <a:off x="14389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82566</xdr:rowOff>
    </xdr:from>
    <xdr:ext cx="405111" cy="259045"/>
    <xdr:sp macro="" textlink="">
      <xdr:nvSpPr>
        <xdr:cNvPr id="765" name="n_3aveValue【庁舎】&#10;有形固定資産減価償却率"/>
        <xdr:cNvSpPr txBox="1"/>
      </xdr:nvSpPr>
      <xdr:spPr>
        <a:xfrm>
          <a:off x="13500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147338</xdr:rowOff>
    </xdr:from>
    <xdr:ext cx="405111" cy="259045"/>
    <xdr:sp macro="" textlink="">
      <xdr:nvSpPr>
        <xdr:cNvPr id="766" name="n_1mainValue【庁舎】&#10;有形固定資産減価償却率"/>
        <xdr:cNvSpPr txBox="1"/>
      </xdr:nvSpPr>
      <xdr:spPr>
        <a:xfrm>
          <a:off x="15266044" y="1763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40022</xdr:rowOff>
    </xdr:from>
    <xdr:ext cx="405111" cy="259045"/>
    <xdr:sp macro="" textlink="">
      <xdr:nvSpPr>
        <xdr:cNvPr id="767" name="n_2mainValue【庁舎】&#10;有形固定資産減価償却率"/>
        <xdr:cNvSpPr txBox="1"/>
      </xdr:nvSpPr>
      <xdr:spPr>
        <a:xfrm>
          <a:off x="14389744" y="182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8" name="正方形/長方形 7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9" name="正方形/長方形 7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0" name="正方形/長方形 7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1" name="正方形/長方形 7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2" name="正方形/長方形 7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3" name="正方形/長方形 7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4" name="正方形/長方形 7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5" name="正方形/長方形 7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6" name="テキスト ボックス 7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7" name="直線コネクタ 7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8" name="直線コネクタ 7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9" name="テキスト ボックス 7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0" name="直線コネクタ 7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1" name="テキスト ボックス 7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2" name="直線コネクタ 7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3" name="テキスト ボックス 7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4" name="直線コネクタ 7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5" name="テキスト ボックス 7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6" name="直線コネクタ 7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7" name="テキスト ボックス 7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8" name="直線コネクタ 7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9" name="テキスト ボックス 7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791" name="直線コネクタ 790"/>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792" name="【庁舎】&#10;一人当たり面積最小値テキスト"/>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793" name="直線コネクタ 792"/>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794" name="【庁舎】&#10;一人当たり面積最大値テキスト"/>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795" name="直線コネクタ 794"/>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796" name="【庁舎】&#10;一人当たり面積平均値テキスト"/>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97" name="フローチャート: 判断 796"/>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798" name="フローチャート: 判断 797"/>
        <xdr:cNvSpPr/>
      </xdr:nvSpPr>
      <xdr:spPr>
        <a:xfrm>
          <a:off x="2127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93980</xdr:rowOff>
    </xdr:from>
    <xdr:to>
      <xdr:col>107</xdr:col>
      <xdr:colOff>101600</xdr:colOff>
      <xdr:row>106</xdr:row>
      <xdr:rowOff>24130</xdr:rowOff>
    </xdr:to>
    <xdr:sp macro="" textlink="">
      <xdr:nvSpPr>
        <xdr:cNvPr id="799" name="フローチャート: 判断 798"/>
        <xdr:cNvSpPr/>
      </xdr:nvSpPr>
      <xdr:spPr>
        <a:xfrm>
          <a:off x="2038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00" name="フローチャート: 判断 799"/>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806" name="楕円 805"/>
        <xdr:cNvSpPr/>
      </xdr:nvSpPr>
      <xdr:spPr>
        <a:xfrm>
          <a:off x="221107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102888</xdr:rowOff>
    </xdr:from>
    <xdr:ext cx="469744" cy="259045"/>
    <xdr:sp macro="" textlink="">
      <xdr:nvSpPr>
        <xdr:cNvPr id="807" name="【庁舎】&#10;一人当たり面積該当値テキスト"/>
        <xdr:cNvSpPr txBox="1"/>
      </xdr:nvSpPr>
      <xdr:spPr>
        <a:xfrm>
          <a:off x="22199600" y="1810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120650</xdr:rowOff>
    </xdr:from>
    <xdr:to>
      <xdr:col>112</xdr:col>
      <xdr:colOff>38100</xdr:colOff>
      <xdr:row>106</xdr:row>
      <xdr:rowOff>50800</xdr:rowOff>
    </xdr:to>
    <xdr:sp macro="" textlink="">
      <xdr:nvSpPr>
        <xdr:cNvPr id="808" name="楕円 807"/>
        <xdr:cNvSpPr/>
      </xdr:nvSpPr>
      <xdr:spPr>
        <a:xfrm>
          <a:off x="21272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0</xdr:rowOff>
    </xdr:from>
    <xdr:to>
      <xdr:col>116</xdr:col>
      <xdr:colOff>63500</xdr:colOff>
      <xdr:row>106</xdr:row>
      <xdr:rowOff>3811</xdr:rowOff>
    </xdr:to>
    <xdr:cxnSp macro="">
      <xdr:nvCxnSpPr>
        <xdr:cNvPr id="809" name="直線コネクタ 808"/>
        <xdr:cNvCxnSpPr/>
      </xdr:nvCxnSpPr>
      <xdr:spPr>
        <a:xfrm>
          <a:off x="21323300" y="181737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40639</xdr:rowOff>
    </xdr:from>
    <xdr:to>
      <xdr:col>107</xdr:col>
      <xdr:colOff>101600</xdr:colOff>
      <xdr:row>108</xdr:row>
      <xdr:rowOff>142239</xdr:rowOff>
    </xdr:to>
    <xdr:sp macro="" textlink="">
      <xdr:nvSpPr>
        <xdr:cNvPr id="810" name="楕円 809"/>
        <xdr:cNvSpPr/>
      </xdr:nvSpPr>
      <xdr:spPr>
        <a:xfrm>
          <a:off x="20383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0</xdr:rowOff>
    </xdr:from>
    <xdr:to>
      <xdr:col>111</xdr:col>
      <xdr:colOff>177800</xdr:colOff>
      <xdr:row>108</xdr:row>
      <xdr:rowOff>91439</xdr:rowOff>
    </xdr:to>
    <xdr:cxnSp macro="">
      <xdr:nvCxnSpPr>
        <xdr:cNvPr id="811" name="直線コネクタ 810"/>
        <xdr:cNvCxnSpPr/>
      </xdr:nvCxnSpPr>
      <xdr:spPr>
        <a:xfrm flipV="1">
          <a:off x="20434300" y="18173700"/>
          <a:ext cx="889000" cy="4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17797</xdr:rowOff>
    </xdr:from>
    <xdr:ext cx="469744" cy="259045"/>
    <xdr:sp macro="" textlink="">
      <xdr:nvSpPr>
        <xdr:cNvPr id="812" name="n_1aveValue【庁舎】&#10;一人当たり面積"/>
        <xdr:cNvSpPr txBox="1"/>
      </xdr:nvSpPr>
      <xdr:spPr>
        <a:xfrm>
          <a:off x="210757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40657</xdr:rowOff>
    </xdr:from>
    <xdr:ext cx="469744" cy="259045"/>
    <xdr:sp macro="" textlink="">
      <xdr:nvSpPr>
        <xdr:cNvPr id="813" name="n_2aveValue【庁舎】&#10;一人当たり面積"/>
        <xdr:cNvSpPr txBox="1"/>
      </xdr:nvSpPr>
      <xdr:spPr>
        <a:xfrm>
          <a:off x="20199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14" name="n_3aveValue【庁舎】&#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41927</xdr:rowOff>
    </xdr:from>
    <xdr:ext cx="469744" cy="259045"/>
    <xdr:sp macro="" textlink="">
      <xdr:nvSpPr>
        <xdr:cNvPr id="815" name="n_1mainValue【庁舎】&#10;一人当たり面積"/>
        <xdr:cNvSpPr txBox="1"/>
      </xdr:nvSpPr>
      <xdr:spPr>
        <a:xfrm>
          <a:off x="210757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133366</xdr:rowOff>
    </xdr:from>
    <xdr:ext cx="469744" cy="259045"/>
    <xdr:sp macro="" textlink="">
      <xdr:nvSpPr>
        <xdr:cNvPr id="816" name="n_2mainValue【庁舎】&#10;一人当たり面積"/>
        <xdr:cNvSpPr txBox="1"/>
      </xdr:nvSpPr>
      <xdr:spPr>
        <a:xfrm>
          <a:off x="20199427"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係る類似団体との比較では、「体育館・プール」、「消防施設」については類似団体平均よりも老朽化度合いが低く、「図書館」、「福祉施設」、「市民会館」、「一般廃棄物処理施設」、「保健センター・保健所」、「庁舎」については類似団体平均よりも老朽化度合いが高い。</a:t>
          </a:r>
        </a:p>
        <a:p>
          <a:r>
            <a:rPr kumimoji="1" lang="ja-JP" altLang="en-US" sz="1300">
              <a:latin typeface="ＭＳ Ｐゴシック" panose="020B0600070205080204" pitchFamily="50" charset="-128"/>
              <a:ea typeface="ＭＳ Ｐゴシック" panose="020B0600070205080204" pitchFamily="50" charset="-128"/>
            </a:rPr>
            <a:t>　本市では、「公共施設等総合管理計画」に定めた目標を実現していくため、平成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３月に策定した、施設類型ごとの具体的方針となる「公共施設等総合管理計画個別計画」に基づき、老朽化対策に取り組んでいる。類似団体平均値より老朽化度合いが高い施設類型のうち、庁舎については、本庁舎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東日本大震災復旧に係る耐震化を含む大規模改修を完了しており、西庁舎は、令和元年度に長寿命化改修計画を策定し、今後、計画的な大規模改修に取り組んでいく予定である。また、一般廃棄物処理施設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年度に長寿命化工事を完了しており、今後は適切な施設・設備の維持・保全を行っていく。</a:t>
          </a:r>
        </a:p>
        <a:p>
          <a:r>
            <a:rPr kumimoji="1" lang="ja-JP" altLang="en-US" sz="1300">
              <a:latin typeface="ＭＳ Ｐゴシック" panose="020B0600070205080204" pitchFamily="50" charset="-128"/>
              <a:ea typeface="ＭＳ Ｐゴシック" panose="020B0600070205080204" pitchFamily="50" charset="-128"/>
            </a:rPr>
            <a:t>　全般的に、引き続き、公共施設等総合管理計画に基づき、施設の長寿命化、維持管理コストの縮減及び</a:t>
          </a:r>
          <a:r>
            <a:rPr kumimoji="1" lang="en-US" altLang="ja-JP" sz="1300">
              <a:latin typeface="ＭＳ Ｐゴシック" panose="020B0600070205080204" pitchFamily="50" charset="-128"/>
              <a:ea typeface="ＭＳ Ｐゴシック" panose="020B0600070205080204" pitchFamily="50" charset="-128"/>
            </a:rPr>
            <a:t>PPP</a:t>
          </a:r>
          <a:r>
            <a:rPr kumimoji="1" lang="ja-JP" altLang="en-US" sz="1300">
              <a:latin typeface="ＭＳ Ｐゴシック" panose="020B0600070205080204" pitchFamily="50" charset="-128"/>
              <a:ea typeface="ＭＳ Ｐゴシック" panose="020B0600070205080204" pitchFamily="50" charset="-128"/>
            </a:rPr>
            <a:t>の推進、利用者の安全確保を共通のマネジメント方針とするとともに、施複合化・集約化・廃止等を検討しながら、公共施設等の最適化に努めていく。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324,109
321,427
757.20
134,837,697
129,987,800
3,985,470
68,306,533
82,684,551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財政力指数は、類似団体の平均を上回っており、前年度より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ポイント上昇している。歳入において、住宅需要の増加に伴う固定資産税の増加等により、基準財政収入額が増加したことから良化となっている。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今後も税収増加等による歳入の確保に努めるとともに、歳出の徹底した経費削減を図り、健全な財政運営に努めていく。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89605</xdr:rowOff>
    </xdr:to>
    <xdr:cxnSp macro="">
      <xdr:nvCxnSpPr>
        <xdr:cNvPr id="69" name="直線コネクタ 68"/>
        <xdr:cNvCxnSpPr/>
      </xdr:nvCxnSpPr>
      <xdr:spPr>
        <a:xfrm flipV="1">
          <a:off x="4114800" y="709224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89605</xdr:rowOff>
    </xdr:from>
    <xdr:to>
      <xdr:col>19</xdr:col>
      <xdr:colOff>133350</xdr:colOff>
      <xdr:row>41</xdr:row>
      <xdr:rowOff>103011</xdr:rowOff>
    </xdr:to>
    <xdr:cxnSp macro="">
      <xdr:nvCxnSpPr>
        <xdr:cNvPr id="72" name="直線コネクタ 71"/>
        <xdr:cNvCxnSpPr/>
      </xdr:nvCxnSpPr>
      <xdr:spPr>
        <a:xfrm flipV="1">
          <a:off x="3225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103011</xdr:rowOff>
    </xdr:from>
    <xdr:to>
      <xdr:col>15</xdr:col>
      <xdr:colOff>82550</xdr:colOff>
      <xdr:row>41</xdr:row>
      <xdr:rowOff>129822</xdr:rowOff>
    </xdr:to>
    <xdr:cxnSp macro="">
      <xdr:nvCxnSpPr>
        <xdr:cNvPr id="75" name="直線コネクタ 74"/>
        <xdr:cNvCxnSpPr/>
      </xdr:nvCxnSpPr>
      <xdr:spPr>
        <a:xfrm flipV="1">
          <a:off x="2336800" y="713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138588</xdr:rowOff>
    </xdr:from>
    <xdr:ext cx="762000" cy="259045"/>
    <xdr:sp macro="" textlink="">
      <xdr:nvSpPr>
        <xdr:cNvPr id="77" name="テキスト ボックス 76"/>
        <xdr:cNvSpPr txBox="1"/>
      </xdr:nvSpPr>
      <xdr:spPr>
        <a:xfrm>
          <a:off x="2844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129822</xdr:rowOff>
    </xdr:from>
    <xdr:to>
      <xdr:col>11</xdr:col>
      <xdr:colOff>31750</xdr:colOff>
      <xdr:row>41</xdr:row>
      <xdr:rowOff>170039</xdr:rowOff>
    </xdr:to>
    <xdr:cxnSp macro="">
      <xdr:nvCxnSpPr>
        <xdr:cNvPr id="78" name="直線コネクタ 77"/>
        <xdr:cNvCxnSpPr/>
      </xdr:nvCxnSpPr>
      <xdr:spPr>
        <a:xfrm flipV="1">
          <a:off x="1447800" y="71592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82" name="テキスト ボックス 81"/>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38805</xdr:rowOff>
    </xdr:from>
    <xdr:to>
      <xdr:col>19</xdr:col>
      <xdr:colOff>184150</xdr:colOff>
      <xdr:row>41</xdr:row>
      <xdr:rowOff>140405</xdr:rowOff>
    </xdr:to>
    <xdr:sp macro="" textlink="">
      <xdr:nvSpPr>
        <xdr:cNvPr id="90" name="楕円 89"/>
        <xdr:cNvSpPr/>
      </xdr:nvSpPr>
      <xdr:spPr>
        <a:xfrm>
          <a:off x="4064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91" name="テキスト ボックス 90"/>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52211</xdr:rowOff>
    </xdr:from>
    <xdr:to>
      <xdr:col>15</xdr:col>
      <xdr:colOff>133350</xdr:colOff>
      <xdr:row>41</xdr:row>
      <xdr:rowOff>153811</xdr:rowOff>
    </xdr:to>
    <xdr:sp macro="" textlink="">
      <xdr:nvSpPr>
        <xdr:cNvPr id="92" name="楕円 91"/>
        <xdr:cNvSpPr/>
      </xdr:nvSpPr>
      <xdr:spPr>
        <a:xfrm>
          <a:off x="3175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macro="" textlink="">
      <xdr:nvSpPr>
        <xdr:cNvPr id="93" name="テキスト ボックス 92"/>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4" name="楕円 93"/>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165399</xdr:rowOff>
    </xdr:from>
    <xdr:ext cx="762000" cy="259045"/>
    <xdr:sp macro="" textlink="">
      <xdr:nvSpPr>
        <xdr:cNvPr id="95" name="テキスト ボックス 94"/>
        <xdr:cNvSpPr txBox="1"/>
      </xdr:nvSpPr>
      <xdr:spPr>
        <a:xfrm>
          <a:off x="1955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96" name="楕円 95"/>
        <xdr:cNvSpPr/>
      </xdr:nvSpPr>
      <xdr:spPr>
        <a:xfrm>
          <a:off x="1397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97" name="テキスト ボックス 96"/>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経常収支比率は、類似団体の平均を下回っており、前年度より</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ポイント低下している。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これは、歳入において、住宅需要の増加に伴う固定資産税の増加等により、経常一般財源等が増加したことから良化となっている。</a:t>
          </a:r>
          <a:br>
            <a:rPr kumimoji="1" lang="ja-JP" altLang="en-US"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　今後については、歳出においては扶助費が増加傾向にあること、歳入においては普通地方交付税が減少傾向にあることから、市税の収納率の向上等による更なる歳入の確保に努めるとともに、事務のカイゼンによる効率化、民間委託の推進及び維持補修費の平準化等により歳出全般にわたる経費削減に努め、引き続き経常収支比率</a:t>
          </a:r>
          <a:r>
            <a:rPr kumimoji="1" lang="en-US" altLang="ja-JP" sz="1100">
              <a:latin typeface="ＭＳ Ｐゴシック" panose="020B0600070205080204" pitchFamily="50" charset="-128"/>
              <a:ea typeface="ＭＳ Ｐゴシック" panose="020B0600070205080204" pitchFamily="50" charset="-128"/>
            </a:rPr>
            <a:t>90.0</a:t>
          </a:r>
          <a:r>
            <a:rPr kumimoji="1" lang="ja-JP" altLang="en-US" sz="1100">
              <a:latin typeface="ＭＳ Ｐゴシック" panose="020B0600070205080204" pitchFamily="50" charset="-128"/>
              <a:ea typeface="ＭＳ Ｐゴシック" panose="020B0600070205080204" pitchFamily="50" charset="-128"/>
            </a:rPr>
            <a:t>％を超えないことを目標とする。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152908</xdr:rowOff>
    </xdr:from>
    <xdr:to>
      <xdr:col>23</xdr:col>
      <xdr:colOff>133350</xdr:colOff>
      <xdr:row>64</xdr:row>
      <xdr:rowOff>92456</xdr:rowOff>
    </xdr:to>
    <xdr:cxnSp macro="">
      <xdr:nvCxnSpPr>
        <xdr:cNvPr id="130" name="直線コネクタ 129"/>
        <xdr:cNvCxnSpPr/>
      </xdr:nvCxnSpPr>
      <xdr:spPr>
        <a:xfrm flipV="1">
          <a:off x="4114800" y="10954258"/>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92456</xdr:rowOff>
    </xdr:from>
    <xdr:to>
      <xdr:col>19</xdr:col>
      <xdr:colOff>133350</xdr:colOff>
      <xdr:row>64</xdr:row>
      <xdr:rowOff>92456</xdr:rowOff>
    </xdr:to>
    <xdr:cxnSp macro="">
      <xdr:nvCxnSpPr>
        <xdr:cNvPr id="133" name="直線コネクタ 132"/>
        <xdr:cNvCxnSpPr/>
      </xdr:nvCxnSpPr>
      <xdr:spPr>
        <a:xfrm>
          <a:off x="3225800" y="110652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143256</xdr:rowOff>
    </xdr:from>
    <xdr:to>
      <xdr:col>15</xdr:col>
      <xdr:colOff>82550</xdr:colOff>
      <xdr:row>64</xdr:row>
      <xdr:rowOff>92456</xdr:rowOff>
    </xdr:to>
    <xdr:cxnSp macro="">
      <xdr:nvCxnSpPr>
        <xdr:cNvPr id="136" name="直線コネクタ 135"/>
        <xdr:cNvCxnSpPr/>
      </xdr:nvCxnSpPr>
      <xdr:spPr>
        <a:xfrm>
          <a:off x="2336800" y="1094460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19321</xdr:rowOff>
    </xdr:from>
    <xdr:ext cx="762000" cy="259045"/>
    <xdr:sp macro="" textlink="">
      <xdr:nvSpPr>
        <xdr:cNvPr id="138" name="テキスト ボックス 137"/>
        <xdr:cNvSpPr txBox="1"/>
      </xdr:nvSpPr>
      <xdr:spPr>
        <a:xfrm>
          <a:off x="2844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63</xdr:row>
      <xdr:rowOff>143256</xdr:rowOff>
    </xdr:to>
    <xdr:cxnSp macro="">
      <xdr:nvCxnSpPr>
        <xdr:cNvPr id="139" name="直線コネクタ 138"/>
        <xdr:cNvCxnSpPr/>
      </xdr:nvCxnSpPr>
      <xdr:spPr>
        <a:xfrm>
          <a:off x="1447800" y="1091565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41" name="テキスト ボックス 140"/>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42" name="フローチャート: 判断 141"/>
        <xdr:cNvSpPr/>
      </xdr:nvSpPr>
      <xdr:spPr>
        <a:xfrm>
          <a:off x="1397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118381</xdr:rowOff>
    </xdr:from>
    <xdr:ext cx="762000" cy="259045"/>
    <xdr:sp macro="" textlink="">
      <xdr:nvSpPr>
        <xdr:cNvPr id="143" name="テキスト ボックス 142"/>
        <xdr:cNvSpPr txBox="1"/>
      </xdr:nvSpPr>
      <xdr:spPr>
        <a:xfrm>
          <a:off x="1066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49" name="楕円 148"/>
        <xdr:cNvSpPr/>
      </xdr:nvSpPr>
      <xdr:spPr>
        <a:xfrm>
          <a:off x="49022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118635</xdr:rowOff>
    </xdr:from>
    <xdr:ext cx="762000" cy="259045"/>
    <xdr:sp macro="" textlink="">
      <xdr:nvSpPr>
        <xdr:cNvPr id="150" name="財政構造の弾力性該当値テキスト"/>
        <xdr:cNvSpPr txBox="1"/>
      </xdr:nvSpPr>
      <xdr:spPr>
        <a:xfrm>
          <a:off x="50419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41656</xdr:rowOff>
    </xdr:from>
    <xdr:to>
      <xdr:col>19</xdr:col>
      <xdr:colOff>184150</xdr:colOff>
      <xdr:row>64</xdr:row>
      <xdr:rowOff>143256</xdr:rowOff>
    </xdr:to>
    <xdr:sp macro="" textlink="">
      <xdr:nvSpPr>
        <xdr:cNvPr id="151" name="楕円 150"/>
        <xdr:cNvSpPr/>
      </xdr:nvSpPr>
      <xdr:spPr>
        <a:xfrm>
          <a:off x="4064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52" name="テキスト ボックス 151"/>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41656</xdr:rowOff>
    </xdr:from>
    <xdr:to>
      <xdr:col>15</xdr:col>
      <xdr:colOff>133350</xdr:colOff>
      <xdr:row>64</xdr:row>
      <xdr:rowOff>143256</xdr:rowOff>
    </xdr:to>
    <xdr:sp macro="" textlink="">
      <xdr:nvSpPr>
        <xdr:cNvPr id="153" name="楕円 152"/>
        <xdr:cNvSpPr/>
      </xdr:nvSpPr>
      <xdr:spPr>
        <a:xfrm>
          <a:off x="3175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54" name="テキスト ボックス 153"/>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92456</xdr:rowOff>
    </xdr:from>
    <xdr:to>
      <xdr:col>11</xdr:col>
      <xdr:colOff>82550</xdr:colOff>
      <xdr:row>64</xdr:row>
      <xdr:rowOff>22606</xdr:rowOff>
    </xdr:to>
    <xdr:sp macro="" textlink="">
      <xdr:nvSpPr>
        <xdr:cNvPr id="155" name="楕円 154"/>
        <xdr:cNvSpPr/>
      </xdr:nvSpPr>
      <xdr:spPr>
        <a:xfrm>
          <a:off x="2286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56" name="テキスト ボックス 155"/>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57" name="楕円 156"/>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3827</xdr:rowOff>
    </xdr:from>
    <xdr:ext cx="762000" cy="259045"/>
    <xdr:sp macro="" textlink="">
      <xdr:nvSpPr>
        <xdr:cNvPr id="158" name="テキスト ボックス 157"/>
        <xdr:cNvSpPr txBox="1"/>
      </xdr:nvSpPr>
      <xdr:spPr>
        <a:xfrm>
          <a:off x="1066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[111,320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人口１人当たり人件費・物件費等は、類似団体平均と同程度の水準であり、対前年度比においてもほぼ横ばいとなっている。</a:t>
          </a:r>
        </a:p>
        <a:p>
          <a:r>
            <a:rPr kumimoji="1" lang="ja-JP" altLang="en-US" sz="1300">
              <a:latin typeface="ＭＳ Ｐゴシック" panose="020B0600070205080204" pitchFamily="50" charset="-128"/>
              <a:ea typeface="ＭＳ Ｐゴシック" panose="020B0600070205080204" pitchFamily="50" charset="-128"/>
            </a:rPr>
            <a:t>　なお、除去土壌等の搬出事業、未除染道路等側溝堆積物撤去・処理事業、ため池放射性物質対策事業等の継続により、令和２年度まで関連経費の支出が続く見込みであるが、今後も適正な定員管理及び行財政改革の推進により経費の適正な執行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16218</xdr:rowOff>
    </xdr:from>
    <xdr:to>
      <xdr:col>23</xdr:col>
      <xdr:colOff>133350</xdr:colOff>
      <xdr:row>88</xdr:row>
      <xdr:rowOff>9858</xdr:rowOff>
    </xdr:to>
    <xdr:cxnSp macro="">
      <xdr:nvCxnSpPr>
        <xdr:cNvPr id="190" name="直線コネクタ 189"/>
        <xdr:cNvCxnSpPr/>
      </xdr:nvCxnSpPr>
      <xdr:spPr>
        <a:xfrm flipV="1">
          <a:off x="4953000" y="13732218"/>
          <a:ext cx="0" cy="13652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153385</xdr:rowOff>
    </xdr:from>
    <xdr:ext cx="762000" cy="259045"/>
    <xdr:sp macro="" textlink="">
      <xdr:nvSpPr>
        <xdr:cNvPr id="191" name="人件費・物件費等の状況最小値テキスト"/>
        <xdr:cNvSpPr txBox="1"/>
      </xdr:nvSpPr>
      <xdr:spPr>
        <a:xfrm>
          <a:off x="5041900" y="1506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9858</xdr:rowOff>
    </xdr:from>
    <xdr:to>
      <xdr:col>24</xdr:col>
      <xdr:colOff>12700</xdr:colOff>
      <xdr:row>88</xdr:row>
      <xdr:rowOff>9858</xdr:rowOff>
    </xdr:to>
    <xdr:cxnSp macro="">
      <xdr:nvCxnSpPr>
        <xdr:cNvPr id="192" name="直線コネクタ 191"/>
        <xdr:cNvCxnSpPr/>
      </xdr:nvCxnSpPr>
      <xdr:spPr>
        <a:xfrm>
          <a:off x="4864100" y="1509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102595</xdr:rowOff>
    </xdr:from>
    <xdr:ext cx="762000" cy="259045"/>
    <xdr:sp macro="" textlink="">
      <xdr:nvSpPr>
        <xdr:cNvPr id="193" name="人件費・物件費等の状況最大値テキスト"/>
        <xdr:cNvSpPr txBox="1"/>
      </xdr:nvSpPr>
      <xdr:spPr>
        <a:xfrm>
          <a:off x="5041900" y="1347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16218</xdr:rowOff>
    </xdr:from>
    <xdr:to>
      <xdr:col>24</xdr:col>
      <xdr:colOff>12700</xdr:colOff>
      <xdr:row>80</xdr:row>
      <xdr:rowOff>16218</xdr:rowOff>
    </xdr:to>
    <xdr:cxnSp macro="">
      <xdr:nvCxnSpPr>
        <xdr:cNvPr id="194" name="直線コネクタ 193"/>
        <xdr:cNvCxnSpPr/>
      </xdr:nvCxnSpPr>
      <xdr:spPr>
        <a:xfrm>
          <a:off x="4864100" y="13732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100741</xdr:rowOff>
    </xdr:from>
    <xdr:to>
      <xdr:col>23</xdr:col>
      <xdr:colOff>133350</xdr:colOff>
      <xdr:row>81</xdr:row>
      <xdr:rowOff>114323</xdr:rowOff>
    </xdr:to>
    <xdr:cxnSp macro="">
      <xdr:nvCxnSpPr>
        <xdr:cNvPr id="195" name="直線コネクタ 194"/>
        <xdr:cNvCxnSpPr/>
      </xdr:nvCxnSpPr>
      <xdr:spPr>
        <a:xfrm flipV="1">
          <a:off x="4114800" y="13988191"/>
          <a:ext cx="838200" cy="1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36134</xdr:rowOff>
    </xdr:from>
    <xdr:ext cx="762000" cy="259045"/>
    <xdr:sp macro="" textlink="">
      <xdr:nvSpPr>
        <xdr:cNvPr id="196" name="人件費・物件費等の状況平均値テキスト"/>
        <xdr:cNvSpPr txBox="1"/>
      </xdr:nvSpPr>
      <xdr:spPr>
        <a:xfrm>
          <a:off x="5041900" y="13752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19607</xdr:rowOff>
    </xdr:from>
    <xdr:to>
      <xdr:col>23</xdr:col>
      <xdr:colOff>184150</xdr:colOff>
      <xdr:row>81</xdr:row>
      <xdr:rowOff>121207</xdr:rowOff>
    </xdr:to>
    <xdr:sp macro="" textlink="">
      <xdr:nvSpPr>
        <xdr:cNvPr id="197" name="フローチャート: 判断 196"/>
        <xdr:cNvSpPr/>
      </xdr:nvSpPr>
      <xdr:spPr>
        <a:xfrm>
          <a:off x="4902200" y="1390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114323</xdr:rowOff>
    </xdr:from>
    <xdr:to>
      <xdr:col>19</xdr:col>
      <xdr:colOff>133350</xdr:colOff>
      <xdr:row>87</xdr:row>
      <xdr:rowOff>118582</xdr:rowOff>
    </xdr:to>
    <xdr:cxnSp macro="">
      <xdr:nvCxnSpPr>
        <xdr:cNvPr id="198" name="直線コネクタ 197"/>
        <xdr:cNvCxnSpPr/>
      </xdr:nvCxnSpPr>
      <xdr:spPr>
        <a:xfrm flipV="1">
          <a:off x="3225800" y="14001773"/>
          <a:ext cx="889000" cy="103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160550</xdr:rowOff>
    </xdr:from>
    <xdr:to>
      <xdr:col>19</xdr:col>
      <xdr:colOff>184150</xdr:colOff>
      <xdr:row>81</xdr:row>
      <xdr:rowOff>90700</xdr:rowOff>
    </xdr:to>
    <xdr:sp macro="" textlink="">
      <xdr:nvSpPr>
        <xdr:cNvPr id="199" name="フローチャート: 判断 198"/>
        <xdr:cNvSpPr/>
      </xdr:nvSpPr>
      <xdr:spPr>
        <a:xfrm>
          <a:off x="4064000" y="13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100877</xdr:rowOff>
    </xdr:from>
    <xdr:ext cx="736600" cy="259045"/>
    <xdr:sp macro="" textlink="">
      <xdr:nvSpPr>
        <xdr:cNvPr id="200" name="テキスト ボックス 199"/>
        <xdr:cNvSpPr txBox="1"/>
      </xdr:nvSpPr>
      <xdr:spPr>
        <a:xfrm>
          <a:off x="3733800" y="13645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53936</xdr:rowOff>
    </xdr:from>
    <xdr:to>
      <xdr:col>15</xdr:col>
      <xdr:colOff>82550</xdr:colOff>
      <xdr:row>87</xdr:row>
      <xdr:rowOff>118582</xdr:rowOff>
    </xdr:to>
    <xdr:cxnSp macro="">
      <xdr:nvCxnSpPr>
        <xdr:cNvPr id="201" name="直線コネクタ 200"/>
        <xdr:cNvCxnSpPr/>
      </xdr:nvCxnSpPr>
      <xdr:spPr>
        <a:xfrm>
          <a:off x="2336800" y="14970086"/>
          <a:ext cx="889000" cy="6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166444</xdr:rowOff>
    </xdr:from>
    <xdr:to>
      <xdr:col>15</xdr:col>
      <xdr:colOff>133350</xdr:colOff>
      <xdr:row>81</xdr:row>
      <xdr:rowOff>96594</xdr:rowOff>
    </xdr:to>
    <xdr:sp macro="" textlink="">
      <xdr:nvSpPr>
        <xdr:cNvPr id="202" name="フローチャート: 判断 201"/>
        <xdr:cNvSpPr/>
      </xdr:nvSpPr>
      <xdr:spPr>
        <a:xfrm>
          <a:off x="3175000" y="1388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106771</xdr:rowOff>
    </xdr:from>
    <xdr:ext cx="762000" cy="259045"/>
    <xdr:sp macro="" textlink="">
      <xdr:nvSpPr>
        <xdr:cNvPr id="203" name="テキスト ボックス 202"/>
        <xdr:cNvSpPr txBox="1"/>
      </xdr:nvSpPr>
      <xdr:spPr>
        <a:xfrm>
          <a:off x="2844800" y="136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53936</xdr:rowOff>
    </xdr:from>
    <xdr:to>
      <xdr:col>11</xdr:col>
      <xdr:colOff>31750</xdr:colOff>
      <xdr:row>88</xdr:row>
      <xdr:rowOff>158350</xdr:rowOff>
    </xdr:to>
    <xdr:cxnSp macro="">
      <xdr:nvCxnSpPr>
        <xdr:cNvPr id="204" name="直線コネクタ 203"/>
        <xdr:cNvCxnSpPr/>
      </xdr:nvCxnSpPr>
      <xdr:spPr>
        <a:xfrm flipV="1">
          <a:off x="1447800" y="14970086"/>
          <a:ext cx="889000" cy="27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159745</xdr:rowOff>
    </xdr:from>
    <xdr:to>
      <xdr:col>11</xdr:col>
      <xdr:colOff>82550</xdr:colOff>
      <xdr:row>81</xdr:row>
      <xdr:rowOff>89895</xdr:rowOff>
    </xdr:to>
    <xdr:sp macro="" textlink="">
      <xdr:nvSpPr>
        <xdr:cNvPr id="205" name="フローチャート: 判断 204"/>
        <xdr:cNvSpPr/>
      </xdr:nvSpPr>
      <xdr:spPr>
        <a:xfrm>
          <a:off x="2286000" y="1387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100072</xdr:rowOff>
    </xdr:from>
    <xdr:ext cx="762000" cy="259045"/>
    <xdr:sp macro="" textlink="">
      <xdr:nvSpPr>
        <xdr:cNvPr id="206" name="テキスト ボックス 205"/>
        <xdr:cNvSpPr txBox="1"/>
      </xdr:nvSpPr>
      <xdr:spPr>
        <a:xfrm>
          <a:off x="1955800" y="1364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153184</xdr:rowOff>
    </xdr:from>
    <xdr:to>
      <xdr:col>7</xdr:col>
      <xdr:colOff>31750</xdr:colOff>
      <xdr:row>81</xdr:row>
      <xdr:rowOff>83334</xdr:rowOff>
    </xdr:to>
    <xdr:sp macro="" textlink="">
      <xdr:nvSpPr>
        <xdr:cNvPr id="207" name="フローチャート: 判断 206"/>
        <xdr:cNvSpPr/>
      </xdr:nvSpPr>
      <xdr:spPr>
        <a:xfrm>
          <a:off x="1397000" y="1386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93511</xdr:rowOff>
    </xdr:from>
    <xdr:ext cx="762000" cy="259045"/>
    <xdr:sp macro="" textlink="">
      <xdr:nvSpPr>
        <xdr:cNvPr id="208" name="テキスト ボックス 207"/>
        <xdr:cNvSpPr txBox="1"/>
      </xdr:nvSpPr>
      <xdr:spPr>
        <a:xfrm>
          <a:off x="1066800" y="1363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49941</xdr:rowOff>
    </xdr:from>
    <xdr:to>
      <xdr:col>23</xdr:col>
      <xdr:colOff>184150</xdr:colOff>
      <xdr:row>81</xdr:row>
      <xdr:rowOff>151541</xdr:rowOff>
    </xdr:to>
    <xdr:sp macro="" textlink="">
      <xdr:nvSpPr>
        <xdr:cNvPr id="214" name="楕円 213"/>
        <xdr:cNvSpPr/>
      </xdr:nvSpPr>
      <xdr:spPr>
        <a:xfrm>
          <a:off x="4902200" y="1393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22018</xdr:rowOff>
    </xdr:from>
    <xdr:ext cx="762000" cy="259045"/>
    <xdr:sp macro="" textlink="">
      <xdr:nvSpPr>
        <xdr:cNvPr id="215" name="人件費・物件費等の状況該当値テキスト"/>
        <xdr:cNvSpPr txBox="1"/>
      </xdr:nvSpPr>
      <xdr:spPr>
        <a:xfrm>
          <a:off x="5041900" y="1390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63523</xdr:rowOff>
    </xdr:from>
    <xdr:to>
      <xdr:col>19</xdr:col>
      <xdr:colOff>184150</xdr:colOff>
      <xdr:row>81</xdr:row>
      <xdr:rowOff>165123</xdr:rowOff>
    </xdr:to>
    <xdr:sp macro="" textlink="">
      <xdr:nvSpPr>
        <xdr:cNvPr id="216" name="楕円 215"/>
        <xdr:cNvSpPr/>
      </xdr:nvSpPr>
      <xdr:spPr>
        <a:xfrm>
          <a:off x="4064000" y="1395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149900</xdr:rowOff>
    </xdr:from>
    <xdr:ext cx="736600" cy="259045"/>
    <xdr:sp macro="" textlink="">
      <xdr:nvSpPr>
        <xdr:cNvPr id="217" name="テキスト ボックス 216"/>
        <xdr:cNvSpPr txBox="1"/>
      </xdr:nvSpPr>
      <xdr:spPr>
        <a:xfrm>
          <a:off x="3733800" y="14037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67782</xdr:rowOff>
    </xdr:from>
    <xdr:to>
      <xdr:col>15</xdr:col>
      <xdr:colOff>133350</xdr:colOff>
      <xdr:row>87</xdr:row>
      <xdr:rowOff>169382</xdr:rowOff>
    </xdr:to>
    <xdr:sp macro="" textlink="">
      <xdr:nvSpPr>
        <xdr:cNvPr id="218" name="楕円 217"/>
        <xdr:cNvSpPr/>
      </xdr:nvSpPr>
      <xdr:spPr>
        <a:xfrm>
          <a:off x="3175000" y="1498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154159</xdr:rowOff>
    </xdr:from>
    <xdr:ext cx="762000" cy="259045"/>
    <xdr:sp macro="" textlink="">
      <xdr:nvSpPr>
        <xdr:cNvPr id="219" name="テキスト ボックス 218"/>
        <xdr:cNvSpPr txBox="1"/>
      </xdr:nvSpPr>
      <xdr:spPr>
        <a:xfrm>
          <a:off x="2844800" y="1507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3136</xdr:rowOff>
    </xdr:from>
    <xdr:to>
      <xdr:col>11</xdr:col>
      <xdr:colOff>82550</xdr:colOff>
      <xdr:row>87</xdr:row>
      <xdr:rowOff>104736</xdr:rowOff>
    </xdr:to>
    <xdr:sp macro="" textlink="">
      <xdr:nvSpPr>
        <xdr:cNvPr id="220" name="楕円 219"/>
        <xdr:cNvSpPr/>
      </xdr:nvSpPr>
      <xdr:spPr>
        <a:xfrm>
          <a:off x="2286000" y="1491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89513</xdr:rowOff>
    </xdr:from>
    <xdr:ext cx="762000" cy="259045"/>
    <xdr:sp macro="" textlink="">
      <xdr:nvSpPr>
        <xdr:cNvPr id="221" name="テキスト ボックス 220"/>
        <xdr:cNvSpPr txBox="1"/>
      </xdr:nvSpPr>
      <xdr:spPr>
        <a:xfrm>
          <a:off x="1955800" y="1500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107550</xdr:rowOff>
    </xdr:from>
    <xdr:to>
      <xdr:col>7</xdr:col>
      <xdr:colOff>31750</xdr:colOff>
      <xdr:row>89</xdr:row>
      <xdr:rowOff>37700</xdr:rowOff>
    </xdr:to>
    <xdr:sp macro="" textlink="">
      <xdr:nvSpPr>
        <xdr:cNvPr id="222" name="楕円 221"/>
        <xdr:cNvSpPr/>
      </xdr:nvSpPr>
      <xdr:spPr>
        <a:xfrm>
          <a:off x="1397000" y="1519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22477</xdr:rowOff>
    </xdr:from>
    <xdr:ext cx="762000" cy="259045"/>
    <xdr:sp macro="" textlink="">
      <xdr:nvSpPr>
        <xdr:cNvPr id="223" name="テキスト ボックス 222"/>
        <xdr:cNvSpPr txBox="1"/>
      </xdr:nvSpPr>
      <xdr:spPr>
        <a:xfrm>
          <a:off x="1066800" y="1528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ラスパイレス指数は、採用・退職に伴う職員構成の変動により、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ポイント増加しており、類似団体平均及び全国平均も上回っていることから、今後も福島県人事院勧告に準じた給与改定を行うとともに、より一層の給与適正化に努めていく。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2" name="直線コネクタ 251"/>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121709</xdr:rowOff>
    </xdr:from>
    <xdr:to>
      <xdr:col>81</xdr:col>
      <xdr:colOff>44450</xdr:colOff>
      <xdr:row>86</xdr:row>
      <xdr:rowOff>161925</xdr:rowOff>
    </xdr:to>
    <xdr:cxnSp macro="">
      <xdr:nvCxnSpPr>
        <xdr:cNvPr id="257" name="直線コネクタ 256"/>
        <xdr:cNvCxnSpPr/>
      </xdr:nvCxnSpPr>
      <xdr:spPr>
        <a:xfrm>
          <a:off x="16179800" y="1486640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8"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9" name="フローチャート: 判断 258"/>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121709</xdr:rowOff>
    </xdr:from>
    <xdr:to>
      <xdr:col>77</xdr:col>
      <xdr:colOff>44450</xdr:colOff>
      <xdr:row>86</xdr:row>
      <xdr:rowOff>161925</xdr:rowOff>
    </xdr:to>
    <xdr:cxnSp macro="">
      <xdr:nvCxnSpPr>
        <xdr:cNvPr id="260" name="直線コネクタ 259"/>
        <xdr:cNvCxnSpPr/>
      </xdr:nvCxnSpPr>
      <xdr:spPr>
        <a:xfrm flipV="1">
          <a:off x="15290800" y="148664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1" name="フローチャート: 判断 260"/>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2" name="テキスト ボックス 261"/>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161925</xdr:rowOff>
    </xdr:from>
    <xdr:to>
      <xdr:col>72</xdr:col>
      <xdr:colOff>203200</xdr:colOff>
      <xdr:row>87</xdr:row>
      <xdr:rowOff>50800</xdr:rowOff>
    </xdr:to>
    <xdr:cxnSp macro="">
      <xdr:nvCxnSpPr>
        <xdr:cNvPr id="263" name="直線コネクタ 262"/>
        <xdr:cNvCxnSpPr/>
      </xdr:nvCxnSpPr>
      <xdr:spPr>
        <a:xfrm flipV="1">
          <a:off x="14401800" y="149066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5" name="テキスト ボックス 264"/>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91016</xdr:rowOff>
    </xdr:to>
    <xdr:cxnSp macro="">
      <xdr:nvCxnSpPr>
        <xdr:cNvPr id="266" name="直線コネクタ 265"/>
        <xdr:cNvCxnSpPr/>
      </xdr:nvCxnSpPr>
      <xdr:spPr>
        <a:xfrm flipV="1">
          <a:off x="13512800" y="149669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7" name="フローチャート: 判断 266"/>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68" name="テキスト ボックス 267"/>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76" name="楕円 275"/>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83202</xdr:rowOff>
    </xdr:from>
    <xdr:ext cx="762000" cy="259045"/>
    <xdr:sp macro="" textlink="">
      <xdr:nvSpPr>
        <xdr:cNvPr id="277" name="給与水準   （国との比較）該当値テキスト"/>
        <xdr:cNvSpPr txBox="1"/>
      </xdr:nvSpPr>
      <xdr:spPr>
        <a:xfrm>
          <a:off x="17106900" y="148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70909</xdr:rowOff>
    </xdr:from>
    <xdr:to>
      <xdr:col>77</xdr:col>
      <xdr:colOff>95250</xdr:colOff>
      <xdr:row>87</xdr:row>
      <xdr:rowOff>1059</xdr:rowOff>
    </xdr:to>
    <xdr:sp macro="" textlink="">
      <xdr:nvSpPr>
        <xdr:cNvPr id="278" name="楕円 277"/>
        <xdr:cNvSpPr/>
      </xdr:nvSpPr>
      <xdr:spPr>
        <a:xfrm>
          <a:off x="16129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157286</xdr:rowOff>
    </xdr:from>
    <xdr:ext cx="736600" cy="259045"/>
    <xdr:sp macro="" textlink="">
      <xdr:nvSpPr>
        <xdr:cNvPr id="279" name="テキスト ボックス 278"/>
        <xdr:cNvSpPr txBox="1"/>
      </xdr:nvSpPr>
      <xdr:spPr>
        <a:xfrm>
          <a:off x="15798800" y="14901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111125</xdr:rowOff>
    </xdr:from>
    <xdr:to>
      <xdr:col>73</xdr:col>
      <xdr:colOff>44450</xdr:colOff>
      <xdr:row>87</xdr:row>
      <xdr:rowOff>41275</xdr:rowOff>
    </xdr:to>
    <xdr:sp macro="" textlink="">
      <xdr:nvSpPr>
        <xdr:cNvPr id="280" name="楕円 279"/>
        <xdr:cNvSpPr/>
      </xdr:nvSpPr>
      <xdr:spPr>
        <a:xfrm>
          <a:off x="15240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26052</xdr:rowOff>
    </xdr:from>
    <xdr:ext cx="762000" cy="259045"/>
    <xdr:sp macro="" textlink="">
      <xdr:nvSpPr>
        <xdr:cNvPr id="281" name="テキスト ボックス 280"/>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2" name="楕円 281"/>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3" name="テキスト ボックス 282"/>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4" name="楕円 283"/>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5" name="テキスト ボックス 284"/>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人口千人当たり職員数は、類似団体平均及び全国平均を下回っており、前年度と比較してほぼ同一の水準を保っている。</a:t>
          </a:r>
        </a:p>
        <a:p>
          <a:r>
            <a:rPr kumimoji="1" lang="ja-JP" altLang="en-US" sz="1300">
              <a:latin typeface="ＭＳ Ｐゴシック" panose="020B0600070205080204" pitchFamily="50" charset="-128"/>
              <a:ea typeface="ＭＳ Ｐゴシック" panose="020B0600070205080204" pitchFamily="50" charset="-128"/>
            </a:rPr>
            <a:t>　これまでも、行財政改革大綱実施計画に基づく定員適正化及び民間委託の推進等、業務のアウトソーシングに取り組んできたところであるが、引き続き、市民サービスの低下を招かぬよう適正な人員の配置及び事務の効率化の向上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7" name="直線コネクタ 316"/>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8"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9" name="直線コネクタ 318"/>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20"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21" name="直線コネクタ 320"/>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163285</xdr:rowOff>
    </xdr:from>
    <xdr:to>
      <xdr:col>81</xdr:col>
      <xdr:colOff>44450</xdr:colOff>
      <xdr:row>60</xdr:row>
      <xdr:rowOff>166733</xdr:rowOff>
    </xdr:to>
    <xdr:cxnSp macro="">
      <xdr:nvCxnSpPr>
        <xdr:cNvPr id="322" name="直線コネクタ 321"/>
        <xdr:cNvCxnSpPr/>
      </xdr:nvCxnSpPr>
      <xdr:spPr>
        <a:xfrm flipV="1">
          <a:off x="16179800" y="10450285"/>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199</xdr:rowOff>
    </xdr:from>
    <xdr:ext cx="762000" cy="259045"/>
    <xdr:sp macro="" textlink="">
      <xdr:nvSpPr>
        <xdr:cNvPr id="323" name="定員管理の状況平均値テキスト"/>
        <xdr:cNvSpPr txBox="1"/>
      </xdr:nvSpPr>
      <xdr:spPr>
        <a:xfrm>
          <a:off x="17106900" y="1063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4" name="フローチャート: 判断 323"/>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166733</xdr:rowOff>
    </xdr:from>
    <xdr:to>
      <xdr:col>77</xdr:col>
      <xdr:colOff>44450</xdr:colOff>
      <xdr:row>61</xdr:row>
      <xdr:rowOff>9072</xdr:rowOff>
    </xdr:to>
    <xdr:cxnSp macro="">
      <xdr:nvCxnSpPr>
        <xdr:cNvPr id="325" name="直線コネクタ 324"/>
        <xdr:cNvCxnSpPr/>
      </xdr:nvCxnSpPr>
      <xdr:spPr>
        <a:xfrm flipV="1">
          <a:off x="15290800" y="1045373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6" name="フローチャート: 判断 325"/>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100710</xdr:rowOff>
    </xdr:from>
    <xdr:ext cx="736600" cy="259045"/>
    <xdr:sp macro="" textlink="">
      <xdr:nvSpPr>
        <xdr:cNvPr id="327" name="テキスト ボックス 326"/>
        <xdr:cNvSpPr txBox="1"/>
      </xdr:nvSpPr>
      <xdr:spPr>
        <a:xfrm>
          <a:off x="15798800" y="1073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163285</xdr:rowOff>
    </xdr:from>
    <xdr:to>
      <xdr:col>72</xdr:col>
      <xdr:colOff>203200</xdr:colOff>
      <xdr:row>61</xdr:row>
      <xdr:rowOff>9072</xdr:rowOff>
    </xdr:to>
    <xdr:cxnSp macro="">
      <xdr:nvCxnSpPr>
        <xdr:cNvPr id="328" name="直線コネクタ 327"/>
        <xdr:cNvCxnSpPr/>
      </xdr:nvCxnSpPr>
      <xdr:spPr>
        <a:xfrm>
          <a:off x="14401800" y="104502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9" name="フローチャート: 判断 328"/>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93815</xdr:rowOff>
    </xdr:from>
    <xdr:ext cx="762000" cy="259045"/>
    <xdr:sp macro="" textlink="">
      <xdr:nvSpPr>
        <xdr:cNvPr id="330" name="テキスト ボックス 329"/>
        <xdr:cNvSpPr txBox="1"/>
      </xdr:nvSpPr>
      <xdr:spPr>
        <a:xfrm>
          <a:off x="14909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149497</xdr:rowOff>
    </xdr:from>
    <xdr:to>
      <xdr:col>68</xdr:col>
      <xdr:colOff>152400</xdr:colOff>
      <xdr:row>60</xdr:row>
      <xdr:rowOff>163285</xdr:rowOff>
    </xdr:to>
    <xdr:cxnSp macro="">
      <xdr:nvCxnSpPr>
        <xdr:cNvPr id="331" name="直線コネクタ 330"/>
        <xdr:cNvCxnSpPr/>
      </xdr:nvCxnSpPr>
      <xdr:spPr>
        <a:xfrm>
          <a:off x="13512800" y="1043649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3" name="テキスト ボックス 332"/>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4" name="フローチャート: 判断 333"/>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5" name="テキスト ボックス 334"/>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112485</xdr:rowOff>
    </xdr:from>
    <xdr:to>
      <xdr:col>81</xdr:col>
      <xdr:colOff>95250</xdr:colOff>
      <xdr:row>61</xdr:row>
      <xdr:rowOff>42635</xdr:rowOff>
    </xdr:to>
    <xdr:sp macro="" textlink="">
      <xdr:nvSpPr>
        <xdr:cNvPr id="341" name="楕円 340"/>
        <xdr:cNvSpPr/>
      </xdr:nvSpPr>
      <xdr:spPr>
        <a:xfrm>
          <a:off x="169672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129012</xdr:rowOff>
    </xdr:from>
    <xdr:ext cx="762000" cy="259045"/>
    <xdr:sp macro="" textlink="">
      <xdr:nvSpPr>
        <xdr:cNvPr id="342" name="定員管理の状況該当値テキスト"/>
        <xdr:cNvSpPr txBox="1"/>
      </xdr:nvSpPr>
      <xdr:spPr>
        <a:xfrm>
          <a:off x="17106900" y="1024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115933</xdr:rowOff>
    </xdr:from>
    <xdr:to>
      <xdr:col>77</xdr:col>
      <xdr:colOff>95250</xdr:colOff>
      <xdr:row>61</xdr:row>
      <xdr:rowOff>46083</xdr:rowOff>
    </xdr:to>
    <xdr:sp macro="" textlink="">
      <xdr:nvSpPr>
        <xdr:cNvPr id="343" name="楕円 342"/>
        <xdr:cNvSpPr/>
      </xdr:nvSpPr>
      <xdr:spPr>
        <a:xfrm>
          <a:off x="16129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56260</xdr:rowOff>
    </xdr:from>
    <xdr:ext cx="736600" cy="259045"/>
    <xdr:sp macro="" textlink="">
      <xdr:nvSpPr>
        <xdr:cNvPr id="344" name="テキスト ボックス 343"/>
        <xdr:cNvSpPr txBox="1"/>
      </xdr:nvSpPr>
      <xdr:spPr>
        <a:xfrm>
          <a:off x="15798800" y="10171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129722</xdr:rowOff>
    </xdr:from>
    <xdr:to>
      <xdr:col>73</xdr:col>
      <xdr:colOff>44450</xdr:colOff>
      <xdr:row>61</xdr:row>
      <xdr:rowOff>59872</xdr:rowOff>
    </xdr:to>
    <xdr:sp macro="" textlink="">
      <xdr:nvSpPr>
        <xdr:cNvPr id="345" name="楕円 344"/>
        <xdr:cNvSpPr/>
      </xdr:nvSpPr>
      <xdr:spPr>
        <a:xfrm>
          <a:off x="15240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70049</xdr:rowOff>
    </xdr:from>
    <xdr:ext cx="762000" cy="259045"/>
    <xdr:sp macro="" textlink="">
      <xdr:nvSpPr>
        <xdr:cNvPr id="346" name="テキスト ボックス 345"/>
        <xdr:cNvSpPr txBox="1"/>
      </xdr:nvSpPr>
      <xdr:spPr>
        <a:xfrm>
          <a:off x="14909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112485</xdr:rowOff>
    </xdr:from>
    <xdr:to>
      <xdr:col>68</xdr:col>
      <xdr:colOff>203200</xdr:colOff>
      <xdr:row>61</xdr:row>
      <xdr:rowOff>42635</xdr:rowOff>
    </xdr:to>
    <xdr:sp macro="" textlink="">
      <xdr:nvSpPr>
        <xdr:cNvPr id="347" name="楕円 346"/>
        <xdr:cNvSpPr/>
      </xdr:nvSpPr>
      <xdr:spPr>
        <a:xfrm>
          <a:off x="14351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52812</xdr:rowOff>
    </xdr:from>
    <xdr:ext cx="762000" cy="259045"/>
    <xdr:sp macro="" textlink="">
      <xdr:nvSpPr>
        <xdr:cNvPr id="348" name="テキスト ボックス 347"/>
        <xdr:cNvSpPr txBox="1"/>
      </xdr:nvSpPr>
      <xdr:spPr>
        <a:xfrm>
          <a:off x="14020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49" name="楕円 348"/>
        <xdr:cNvSpPr/>
      </xdr:nvSpPr>
      <xdr:spPr>
        <a:xfrm>
          <a:off x="13462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39024</xdr:rowOff>
    </xdr:from>
    <xdr:ext cx="762000" cy="259045"/>
    <xdr:sp macro="" textlink="">
      <xdr:nvSpPr>
        <xdr:cNvPr id="350" name="テキスト ボックス 349"/>
        <xdr:cNvSpPr txBox="1"/>
      </xdr:nvSpPr>
      <xdr:spPr>
        <a:xfrm>
          <a:off x="13131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実質公債費比率は、類似団体及び全国平均を下回るとともに、前年度と比較して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これは、元利償還金が減少傾向にあることによるものであり、今後も財政措置が見込まれる起債の活用や高利債の借換え等を積極的に行い、一定の水準を保てるよう努めていく。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7" name="直線コネクタ 376"/>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8"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9" name="直線コネクタ 378"/>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80"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81" name="直線コネクタ 380"/>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115062</xdr:rowOff>
    </xdr:to>
    <xdr:cxnSp macro="">
      <xdr:nvCxnSpPr>
        <xdr:cNvPr id="382" name="直線コネクタ 381"/>
        <xdr:cNvCxnSpPr/>
      </xdr:nvCxnSpPr>
      <xdr:spPr>
        <a:xfrm flipV="1">
          <a:off x="16179800" y="674370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65295</xdr:rowOff>
    </xdr:from>
    <xdr:ext cx="762000" cy="259045"/>
    <xdr:sp macro="" textlink="">
      <xdr:nvSpPr>
        <xdr:cNvPr id="383" name="公債費負担の状況平均値テキスト"/>
        <xdr:cNvSpPr txBox="1"/>
      </xdr:nvSpPr>
      <xdr:spPr>
        <a:xfrm>
          <a:off x="17106900" y="675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4" name="フローチャート: 判断 383"/>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66802</xdr:rowOff>
    </xdr:from>
    <xdr:to>
      <xdr:col>77</xdr:col>
      <xdr:colOff>44450</xdr:colOff>
      <xdr:row>39</xdr:row>
      <xdr:rowOff>115062</xdr:rowOff>
    </xdr:to>
    <xdr:cxnSp macro="">
      <xdr:nvCxnSpPr>
        <xdr:cNvPr id="385" name="直線コネクタ 384"/>
        <xdr:cNvCxnSpPr/>
      </xdr:nvCxnSpPr>
      <xdr:spPr>
        <a:xfrm>
          <a:off x="15290800" y="67533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6" name="フローチャート: 判断 385"/>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27449</xdr:rowOff>
    </xdr:from>
    <xdr:ext cx="736600" cy="259045"/>
    <xdr:sp macro="" textlink="">
      <xdr:nvSpPr>
        <xdr:cNvPr id="387" name="テキスト ボックス 386"/>
        <xdr:cNvSpPr txBox="1"/>
      </xdr:nvSpPr>
      <xdr:spPr>
        <a:xfrm>
          <a:off x="15798800" y="688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18542</xdr:rowOff>
    </xdr:from>
    <xdr:to>
      <xdr:col>72</xdr:col>
      <xdr:colOff>203200</xdr:colOff>
      <xdr:row>39</xdr:row>
      <xdr:rowOff>66802</xdr:rowOff>
    </xdr:to>
    <xdr:cxnSp macro="">
      <xdr:nvCxnSpPr>
        <xdr:cNvPr id="388" name="直線コネクタ 387"/>
        <xdr:cNvCxnSpPr/>
      </xdr:nvCxnSpPr>
      <xdr:spPr>
        <a:xfrm>
          <a:off x="14401800" y="67050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9" name="フローチャート: 判断 388"/>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90" name="テキスト ボックス 389"/>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18542</xdr:rowOff>
    </xdr:from>
    <xdr:to>
      <xdr:col>68</xdr:col>
      <xdr:colOff>152400</xdr:colOff>
      <xdr:row>39</xdr:row>
      <xdr:rowOff>57150</xdr:rowOff>
    </xdr:to>
    <xdr:cxnSp macro="">
      <xdr:nvCxnSpPr>
        <xdr:cNvPr id="391" name="直線コネクタ 390"/>
        <xdr:cNvCxnSpPr/>
      </xdr:nvCxnSpPr>
      <xdr:spPr>
        <a:xfrm flipV="1">
          <a:off x="13512800" y="67050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2" name="フローチャート: 判断 391"/>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85361</xdr:rowOff>
    </xdr:from>
    <xdr:ext cx="762000" cy="259045"/>
    <xdr:sp macro="" textlink="">
      <xdr:nvSpPr>
        <xdr:cNvPr id="393" name="テキスト ボックス 392"/>
        <xdr:cNvSpPr txBox="1"/>
      </xdr:nvSpPr>
      <xdr:spPr>
        <a:xfrm>
          <a:off x="14020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394" name="フローチャート: 判断 393"/>
        <xdr:cNvSpPr/>
      </xdr:nvSpPr>
      <xdr:spPr>
        <a:xfrm>
          <a:off x="13462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143273</xdr:rowOff>
    </xdr:from>
    <xdr:ext cx="762000" cy="259045"/>
    <xdr:sp macro="" textlink="">
      <xdr:nvSpPr>
        <xdr:cNvPr id="395" name="テキスト ボックス 394"/>
        <xdr:cNvSpPr txBox="1"/>
      </xdr:nvSpPr>
      <xdr:spPr>
        <a:xfrm>
          <a:off x="13131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401" name="楕円 400"/>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02"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64262</xdr:rowOff>
    </xdr:from>
    <xdr:to>
      <xdr:col>77</xdr:col>
      <xdr:colOff>95250</xdr:colOff>
      <xdr:row>39</xdr:row>
      <xdr:rowOff>165862</xdr:rowOff>
    </xdr:to>
    <xdr:sp macro="" textlink="">
      <xdr:nvSpPr>
        <xdr:cNvPr id="403" name="楕円 402"/>
        <xdr:cNvSpPr/>
      </xdr:nvSpPr>
      <xdr:spPr>
        <a:xfrm>
          <a:off x="16129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4589</xdr:rowOff>
    </xdr:from>
    <xdr:ext cx="736600" cy="259045"/>
    <xdr:sp macro="" textlink="">
      <xdr:nvSpPr>
        <xdr:cNvPr id="404" name="テキスト ボックス 403"/>
        <xdr:cNvSpPr txBox="1"/>
      </xdr:nvSpPr>
      <xdr:spPr>
        <a:xfrm>
          <a:off x="15798800" y="651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16002</xdr:rowOff>
    </xdr:from>
    <xdr:to>
      <xdr:col>73</xdr:col>
      <xdr:colOff>44450</xdr:colOff>
      <xdr:row>39</xdr:row>
      <xdr:rowOff>117602</xdr:rowOff>
    </xdr:to>
    <xdr:sp macro="" textlink="">
      <xdr:nvSpPr>
        <xdr:cNvPr id="405" name="楕円 404"/>
        <xdr:cNvSpPr/>
      </xdr:nvSpPr>
      <xdr:spPr>
        <a:xfrm>
          <a:off x="15240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127779</xdr:rowOff>
    </xdr:from>
    <xdr:ext cx="762000" cy="259045"/>
    <xdr:sp macro="" textlink="">
      <xdr:nvSpPr>
        <xdr:cNvPr id="406" name="テキスト ボックス 405"/>
        <xdr:cNvSpPr txBox="1"/>
      </xdr:nvSpPr>
      <xdr:spPr>
        <a:xfrm>
          <a:off x="14909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139192</xdr:rowOff>
    </xdr:from>
    <xdr:to>
      <xdr:col>68</xdr:col>
      <xdr:colOff>203200</xdr:colOff>
      <xdr:row>39</xdr:row>
      <xdr:rowOff>69342</xdr:rowOff>
    </xdr:to>
    <xdr:sp macro="" textlink="">
      <xdr:nvSpPr>
        <xdr:cNvPr id="407" name="楕円 406"/>
        <xdr:cNvSpPr/>
      </xdr:nvSpPr>
      <xdr:spPr>
        <a:xfrm>
          <a:off x="14351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79519</xdr:rowOff>
    </xdr:from>
    <xdr:ext cx="762000" cy="259045"/>
    <xdr:sp macro="" textlink="">
      <xdr:nvSpPr>
        <xdr:cNvPr id="408" name="テキスト ボックス 407"/>
        <xdr:cNvSpPr txBox="1"/>
      </xdr:nvSpPr>
      <xdr:spPr>
        <a:xfrm>
          <a:off x="14020800" y="642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09" name="楕円 408"/>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10" name="テキスト ボックス 409"/>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将来負担比率は、国営土地改良事業償還負担金の償還完了に伴う債務負担行為に基づく支出予定額の減少等により、前年度に引き続き、将来負担算出されない（マイナス値）結果となっている。</a:t>
          </a:r>
        </a:p>
        <a:p>
          <a:r>
            <a:rPr kumimoji="1" lang="ja-JP" altLang="en-US" sz="1300">
              <a:latin typeface="ＭＳ Ｐゴシック" panose="020B0600070205080204" pitchFamily="50" charset="-128"/>
              <a:ea typeface="ＭＳ Ｐゴシック" panose="020B0600070205080204" pitchFamily="50" charset="-128"/>
            </a:rPr>
            <a:t>　しかしながら、将来負担比率の減少要因だけでなく、公共施設の長寿命化及び継続の大型事業による、地方債現在高の増加、震災復興基金及びその他特定目的基金の取崩し等、増加要因もあることから、今後も計画的な地方債償還と財源確保を図り、将来負担の軽減に努めていく。</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9" name="直線コネクタ 438"/>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40" name="将来負担の状況最小値テキスト"/>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41" name="直線コネクタ 440"/>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165117</xdr:rowOff>
    </xdr:from>
    <xdr:ext cx="762000" cy="259045"/>
    <xdr:sp macro="" textlink="">
      <xdr:nvSpPr>
        <xdr:cNvPr id="444" name="将来負担の状況平均値テキスト"/>
        <xdr:cNvSpPr txBox="1"/>
      </xdr:nvSpPr>
      <xdr:spPr>
        <a:xfrm>
          <a:off x="17106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5" name="フローチャート: 判断 444"/>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6" name="フローチャート: 判断 445"/>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7" name="テキスト ボックス 446"/>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61002</xdr:rowOff>
    </xdr:from>
    <xdr:to>
      <xdr:col>73</xdr:col>
      <xdr:colOff>44450</xdr:colOff>
      <xdr:row>15</xdr:row>
      <xdr:rowOff>162602</xdr:rowOff>
    </xdr:to>
    <xdr:sp macro="" textlink="">
      <xdr:nvSpPr>
        <xdr:cNvPr id="448" name="フローチャート: 判断 447"/>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1329</xdr:rowOff>
    </xdr:from>
    <xdr:ext cx="762000" cy="259045"/>
    <xdr:sp macro="" textlink="">
      <xdr:nvSpPr>
        <xdr:cNvPr id="449" name="テキスト ボックス 448"/>
        <xdr:cNvSpPr txBox="1"/>
      </xdr:nvSpPr>
      <xdr:spPr>
        <a:xfrm>
          <a:off x="14909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81111</xdr:rowOff>
    </xdr:from>
    <xdr:to>
      <xdr:col>68</xdr:col>
      <xdr:colOff>203200</xdr:colOff>
      <xdr:row>16</xdr:row>
      <xdr:rowOff>11261</xdr:rowOff>
    </xdr:to>
    <xdr:sp macro="" textlink="">
      <xdr:nvSpPr>
        <xdr:cNvPr id="450" name="フローチャート: 判断 449"/>
        <xdr:cNvSpPr/>
      </xdr:nvSpPr>
      <xdr:spPr>
        <a:xfrm>
          <a:off x="14351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21438</xdr:rowOff>
    </xdr:from>
    <xdr:ext cx="762000" cy="259045"/>
    <xdr:sp macro="" textlink="">
      <xdr:nvSpPr>
        <xdr:cNvPr id="451" name="テキスト ボックス 450"/>
        <xdr:cNvSpPr txBox="1"/>
      </xdr:nvSpPr>
      <xdr:spPr>
        <a:xfrm>
          <a:off x="14020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52" name="フローチャート: 判断 451"/>
        <xdr:cNvSpPr/>
      </xdr:nvSpPr>
      <xdr:spPr>
        <a:xfrm>
          <a:off x="13462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66480</xdr:rowOff>
    </xdr:from>
    <xdr:ext cx="762000" cy="259045"/>
    <xdr:sp macro="" textlink="">
      <xdr:nvSpPr>
        <xdr:cNvPr id="453" name="テキスト ボックス 452"/>
        <xdr:cNvSpPr txBox="1"/>
      </xdr:nvSpPr>
      <xdr:spPr>
        <a:xfrm>
          <a:off x="13131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324,109
321,427
757.20
134,837,697
129,987,800
3,985,470
68,306,533
82,684,551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人件費は、類似団体平均及び全国平均を下回っており、前年度と比べても概ね横ばいで推移している。</a:t>
          </a:r>
        </a:p>
        <a:p>
          <a:r>
            <a:rPr kumimoji="1" lang="ja-JP" altLang="en-US" sz="1300">
              <a:latin typeface="ＭＳ Ｐゴシック" panose="020B0600070205080204" pitchFamily="50" charset="-128"/>
              <a:ea typeface="ＭＳ Ｐゴシック" panose="020B0600070205080204" pitchFamily="50" charset="-128"/>
            </a:rPr>
            <a:t>　今後も、行財政改革への取り組みを通じて、定員及び給与の適正化に努める。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46990</xdr:rowOff>
    </xdr:from>
    <xdr:to>
      <xdr:col>24</xdr:col>
      <xdr:colOff>25400</xdr:colOff>
      <xdr:row>35</xdr:row>
      <xdr:rowOff>54610</xdr:rowOff>
    </xdr:to>
    <xdr:cxnSp macro="">
      <xdr:nvCxnSpPr>
        <xdr:cNvPr id="66" name="直線コネクタ 65"/>
        <xdr:cNvCxnSpPr/>
      </xdr:nvCxnSpPr>
      <xdr:spPr>
        <a:xfrm flipV="1">
          <a:off x="3987800" y="60477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39370</xdr:rowOff>
    </xdr:from>
    <xdr:to>
      <xdr:col>19</xdr:col>
      <xdr:colOff>187325</xdr:colOff>
      <xdr:row>35</xdr:row>
      <xdr:rowOff>54610</xdr:rowOff>
    </xdr:to>
    <xdr:cxnSp macro="">
      <xdr:nvCxnSpPr>
        <xdr:cNvPr id="69" name="直線コネクタ 68"/>
        <xdr:cNvCxnSpPr/>
      </xdr:nvCxnSpPr>
      <xdr:spPr>
        <a:xfrm>
          <a:off x="3098800" y="6040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16510</xdr:rowOff>
    </xdr:from>
    <xdr:to>
      <xdr:col>15</xdr:col>
      <xdr:colOff>98425</xdr:colOff>
      <xdr:row>35</xdr:row>
      <xdr:rowOff>39370</xdr:rowOff>
    </xdr:to>
    <xdr:cxnSp macro="">
      <xdr:nvCxnSpPr>
        <xdr:cNvPr id="72" name="直線コネクタ 71"/>
        <xdr:cNvCxnSpPr/>
      </xdr:nvCxnSpPr>
      <xdr:spPr>
        <a:xfrm>
          <a:off x="2209800" y="6017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16510</xdr:rowOff>
    </xdr:from>
    <xdr:to>
      <xdr:col>11</xdr:col>
      <xdr:colOff>9525</xdr:colOff>
      <xdr:row>35</xdr:row>
      <xdr:rowOff>46990</xdr:rowOff>
    </xdr:to>
    <xdr:cxnSp macro="">
      <xdr:nvCxnSpPr>
        <xdr:cNvPr id="75" name="直線コネクタ 74"/>
        <xdr:cNvCxnSpPr/>
      </xdr:nvCxnSpPr>
      <xdr:spPr>
        <a:xfrm flipV="1">
          <a:off x="1320800" y="6017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167640</xdr:rowOff>
    </xdr:from>
    <xdr:to>
      <xdr:col>24</xdr:col>
      <xdr:colOff>76200</xdr:colOff>
      <xdr:row>35</xdr:row>
      <xdr:rowOff>97790</xdr:rowOff>
    </xdr:to>
    <xdr:sp macro="" textlink="">
      <xdr:nvSpPr>
        <xdr:cNvPr id="85" name="楕円 84"/>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12717</xdr:rowOff>
    </xdr:from>
    <xdr:ext cx="762000" cy="259045"/>
    <xdr:sp macro="" textlink="">
      <xdr:nvSpPr>
        <xdr:cNvPr id="86" name="人件費該当値テキスト"/>
        <xdr:cNvSpPr txBox="1"/>
      </xdr:nvSpPr>
      <xdr:spPr>
        <a:xfrm>
          <a:off x="4914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3810</xdr:rowOff>
    </xdr:from>
    <xdr:to>
      <xdr:col>20</xdr:col>
      <xdr:colOff>38100</xdr:colOff>
      <xdr:row>35</xdr:row>
      <xdr:rowOff>105410</xdr:rowOff>
    </xdr:to>
    <xdr:sp macro="" textlink="">
      <xdr:nvSpPr>
        <xdr:cNvPr id="87" name="楕円 86"/>
        <xdr:cNvSpPr/>
      </xdr:nvSpPr>
      <xdr:spPr>
        <a:xfrm>
          <a:off x="3937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115587</xdr:rowOff>
    </xdr:from>
    <xdr:ext cx="736600" cy="259045"/>
    <xdr:sp macro="" textlink="">
      <xdr:nvSpPr>
        <xdr:cNvPr id="88" name="テキスト ボックス 87"/>
        <xdr:cNvSpPr txBox="1"/>
      </xdr:nvSpPr>
      <xdr:spPr>
        <a:xfrm>
          <a:off x="3606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160020</xdr:rowOff>
    </xdr:from>
    <xdr:to>
      <xdr:col>15</xdr:col>
      <xdr:colOff>149225</xdr:colOff>
      <xdr:row>35</xdr:row>
      <xdr:rowOff>90170</xdr:rowOff>
    </xdr:to>
    <xdr:sp macro="" textlink="">
      <xdr:nvSpPr>
        <xdr:cNvPr id="89" name="楕円 88"/>
        <xdr:cNvSpPr/>
      </xdr:nvSpPr>
      <xdr:spPr>
        <a:xfrm>
          <a:off x="3048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100347</xdr:rowOff>
    </xdr:from>
    <xdr:ext cx="762000" cy="259045"/>
    <xdr:sp macro="" textlink="">
      <xdr:nvSpPr>
        <xdr:cNvPr id="90" name="テキスト ボックス 89"/>
        <xdr:cNvSpPr txBox="1"/>
      </xdr:nvSpPr>
      <xdr:spPr>
        <a:xfrm>
          <a:off x="2717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137160</xdr:rowOff>
    </xdr:from>
    <xdr:to>
      <xdr:col>11</xdr:col>
      <xdr:colOff>60325</xdr:colOff>
      <xdr:row>35</xdr:row>
      <xdr:rowOff>67310</xdr:rowOff>
    </xdr:to>
    <xdr:sp macro="" textlink="">
      <xdr:nvSpPr>
        <xdr:cNvPr id="91" name="楕円 90"/>
        <xdr:cNvSpPr/>
      </xdr:nvSpPr>
      <xdr:spPr>
        <a:xfrm>
          <a:off x="2159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77487</xdr:rowOff>
    </xdr:from>
    <xdr:ext cx="762000" cy="259045"/>
    <xdr:sp macro="" textlink="">
      <xdr:nvSpPr>
        <xdr:cNvPr id="92" name="テキスト ボックス 91"/>
        <xdr:cNvSpPr txBox="1"/>
      </xdr:nvSpPr>
      <xdr:spPr>
        <a:xfrm>
          <a:off x="1828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167640</xdr:rowOff>
    </xdr:from>
    <xdr:to>
      <xdr:col>6</xdr:col>
      <xdr:colOff>171450</xdr:colOff>
      <xdr:row>35</xdr:row>
      <xdr:rowOff>97790</xdr:rowOff>
    </xdr:to>
    <xdr:sp macro="" textlink="">
      <xdr:nvSpPr>
        <xdr:cNvPr id="93" name="楕円 92"/>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107967</xdr:rowOff>
    </xdr:from>
    <xdr:ext cx="762000" cy="259045"/>
    <xdr:sp macro="" textlink="">
      <xdr:nvSpPr>
        <xdr:cNvPr id="94" name="テキスト ボックス 93"/>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不補充により学校用務員や学校給食調理員の民間委託を推進する等、人件費等から委託料（物件費）へのシフトが起きているため、経常的な物件費は、類似団体平均及び全国平均を上回っており、今後も上昇が見込まれる。</a:t>
          </a:r>
        </a:p>
        <a:p>
          <a:r>
            <a:rPr kumimoji="1" lang="ja-JP" altLang="en-US" sz="1300">
              <a:latin typeface="ＭＳ Ｐゴシック" panose="020B0600070205080204" pitchFamily="50" charset="-128"/>
              <a:ea typeface="ＭＳ Ｐゴシック" panose="020B0600070205080204" pitchFamily="50" charset="-128"/>
            </a:rPr>
            <a:t>　最小の経費で最大の効果を上げられるよう、今後も順次民間委託を進めていき、費用対効果の向上に努めていく。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107950</xdr:rowOff>
    </xdr:from>
    <xdr:to>
      <xdr:col>82</xdr:col>
      <xdr:colOff>107950</xdr:colOff>
      <xdr:row>17</xdr:row>
      <xdr:rowOff>158750</xdr:rowOff>
    </xdr:to>
    <xdr:cxnSp macro="">
      <xdr:nvCxnSpPr>
        <xdr:cNvPr id="127" name="直線コネクタ 126"/>
        <xdr:cNvCxnSpPr/>
      </xdr:nvCxnSpPr>
      <xdr:spPr>
        <a:xfrm flipV="1">
          <a:off x="15671800" y="3022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10177</xdr:rowOff>
    </xdr:from>
    <xdr:ext cx="762000" cy="259045"/>
    <xdr:sp macro="" textlink="">
      <xdr:nvSpPr>
        <xdr:cNvPr id="128" name="物件費平均値テキスト"/>
        <xdr:cNvSpPr txBox="1"/>
      </xdr:nvSpPr>
      <xdr:spPr>
        <a:xfrm>
          <a:off x="16598900" y="241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158750</xdr:rowOff>
    </xdr:from>
    <xdr:to>
      <xdr:col>78</xdr:col>
      <xdr:colOff>69850</xdr:colOff>
      <xdr:row>18</xdr:row>
      <xdr:rowOff>50800</xdr:rowOff>
    </xdr:to>
    <xdr:cxnSp macro="">
      <xdr:nvCxnSpPr>
        <xdr:cNvPr id="130" name="直線コネクタ 129"/>
        <xdr:cNvCxnSpPr/>
      </xdr:nvCxnSpPr>
      <xdr:spPr>
        <a:xfrm flipV="1">
          <a:off x="14782800" y="3073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139700</xdr:rowOff>
    </xdr:from>
    <xdr:to>
      <xdr:col>78</xdr:col>
      <xdr:colOff>120650</xdr:colOff>
      <xdr:row>15</xdr:row>
      <xdr:rowOff>69850</xdr:rowOff>
    </xdr:to>
    <xdr:sp macro="" textlink="">
      <xdr:nvSpPr>
        <xdr:cNvPr id="131" name="フローチャート: 判断 130"/>
        <xdr:cNvSpPr/>
      </xdr:nvSpPr>
      <xdr:spPr>
        <a:xfrm>
          <a:off x="15621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80027</xdr:rowOff>
    </xdr:from>
    <xdr:ext cx="736600" cy="259045"/>
    <xdr:sp macro="" textlink="">
      <xdr:nvSpPr>
        <xdr:cNvPr id="132" name="テキスト ボックス 131"/>
        <xdr:cNvSpPr txBox="1"/>
      </xdr:nvSpPr>
      <xdr:spPr>
        <a:xfrm>
          <a:off x="15290800" y="230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xdr:rowOff>
    </xdr:from>
    <xdr:to>
      <xdr:col>73</xdr:col>
      <xdr:colOff>180975</xdr:colOff>
      <xdr:row>18</xdr:row>
      <xdr:rowOff>50800</xdr:rowOff>
    </xdr:to>
    <xdr:cxnSp macro="">
      <xdr:nvCxnSpPr>
        <xdr:cNvPr id="133" name="直線コネクタ 132"/>
        <xdr:cNvCxnSpPr/>
      </xdr:nvCxnSpPr>
      <xdr:spPr>
        <a:xfrm>
          <a:off x="13893800" y="3098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114300</xdr:rowOff>
    </xdr:from>
    <xdr:to>
      <xdr:col>74</xdr:col>
      <xdr:colOff>31750</xdr:colOff>
      <xdr:row>15</xdr:row>
      <xdr:rowOff>44450</xdr:rowOff>
    </xdr:to>
    <xdr:sp macro="" textlink="">
      <xdr:nvSpPr>
        <xdr:cNvPr id="134" name="フローチャート: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54627</xdr:rowOff>
    </xdr:from>
    <xdr:ext cx="762000" cy="259045"/>
    <xdr:sp macro="" textlink="">
      <xdr:nvSpPr>
        <xdr:cNvPr id="135" name="テキスト ボックス 134"/>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95250</xdr:rowOff>
    </xdr:from>
    <xdr:to>
      <xdr:col>69</xdr:col>
      <xdr:colOff>92075</xdr:colOff>
      <xdr:row>18</xdr:row>
      <xdr:rowOff>12700</xdr:rowOff>
    </xdr:to>
    <xdr:cxnSp macro="">
      <xdr:nvCxnSpPr>
        <xdr:cNvPr id="136" name="直線コネクタ 135"/>
        <xdr:cNvCxnSpPr/>
      </xdr:nvCxnSpPr>
      <xdr:spPr>
        <a:xfrm>
          <a:off x="13004800" y="3009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63500</xdr:rowOff>
    </xdr:from>
    <xdr:to>
      <xdr:col>69</xdr:col>
      <xdr:colOff>142875</xdr:colOff>
      <xdr:row>14</xdr:row>
      <xdr:rowOff>165100</xdr:rowOff>
    </xdr:to>
    <xdr:sp macro="" textlink="">
      <xdr:nvSpPr>
        <xdr:cNvPr id="137" name="フローチャート: 判断 136"/>
        <xdr:cNvSpPr/>
      </xdr:nvSpPr>
      <xdr:spPr>
        <a:xfrm>
          <a:off x="13843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3827</xdr:rowOff>
    </xdr:from>
    <xdr:ext cx="762000" cy="259045"/>
    <xdr:sp macro="" textlink="">
      <xdr:nvSpPr>
        <xdr:cNvPr id="138" name="テキスト ボックス 137"/>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162577</xdr:rowOff>
    </xdr:from>
    <xdr:ext cx="762000" cy="259045"/>
    <xdr:sp macro="" textlink="">
      <xdr:nvSpPr>
        <xdr:cNvPr id="140" name="テキスト ボックス 139"/>
        <xdr:cNvSpPr txBox="1"/>
      </xdr:nvSpPr>
      <xdr:spPr>
        <a:xfrm>
          <a:off x="12623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46" name="楕円 145"/>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29227</xdr:rowOff>
    </xdr:from>
    <xdr:ext cx="762000" cy="259045"/>
    <xdr:sp macro="" textlink="">
      <xdr:nvSpPr>
        <xdr:cNvPr id="147" name="物件費該当値テキスト"/>
        <xdr:cNvSpPr txBox="1"/>
      </xdr:nvSpPr>
      <xdr:spPr>
        <a:xfrm>
          <a:off x="165989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107950</xdr:rowOff>
    </xdr:from>
    <xdr:to>
      <xdr:col>78</xdr:col>
      <xdr:colOff>120650</xdr:colOff>
      <xdr:row>18</xdr:row>
      <xdr:rowOff>38100</xdr:rowOff>
    </xdr:to>
    <xdr:sp macro="" textlink="">
      <xdr:nvSpPr>
        <xdr:cNvPr id="148" name="楕円 147"/>
        <xdr:cNvSpPr/>
      </xdr:nvSpPr>
      <xdr:spPr>
        <a:xfrm>
          <a:off x="15621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22877</xdr:rowOff>
    </xdr:from>
    <xdr:ext cx="736600" cy="259045"/>
    <xdr:sp macro="" textlink="">
      <xdr:nvSpPr>
        <xdr:cNvPr id="149" name="テキスト ボックス 148"/>
        <xdr:cNvSpPr txBox="1"/>
      </xdr:nvSpPr>
      <xdr:spPr>
        <a:xfrm>
          <a:off x="15290800" y="310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0" name="楕円 149"/>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51" name="テキスト ボックス 150"/>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52" name="楕円 151"/>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53" name="テキスト ボックス 152"/>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44450</xdr:rowOff>
    </xdr:from>
    <xdr:to>
      <xdr:col>65</xdr:col>
      <xdr:colOff>53975</xdr:colOff>
      <xdr:row>17</xdr:row>
      <xdr:rowOff>146050</xdr:rowOff>
    </xdr:to>
    <xdr:sp macro="" textlink="">
      <xdr:nvSpPr>
        <xdr:cNvPr id="154" name="楕円 153"/>
        <xdr:cNvSpPr/>
      </xdr:nvSpPr>
      <xdr:spPr>
        <a:xfrm>
          <a:off x="12954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130827</xdr:rowOff>
    </xdr:from>
    <xdr:ext cx="762000" cy="259045"/>
    <xdr:sp macro="" textlink="">
      <xdr:nvSpPr>
        <xdr:cNvPr id="155" name="テキスト ボックス 154"/>
        <xdr:cNvSpPr txBox="1"/>
      </xdr:nvSpPr>
      <xdr:spPr>
        <a:xfrm>
          <a:off x="12623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扶助費は、全国平均及び類似団体平均を下回っており、前年度と比較して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。現在、待機児童解消のため保育施設の整備等を推進</a:t>
          </a:r>
          <a:r>
            <a:rPr kumimoji="1" lang="ja-JP" altLang="en-US" sz="1300">
              <a:latin typeface="ＭＳ Ｐゴシック" panose="020B0600070205080204" pitchFamily="50" charset="-128"/>
              <a:ea typeface="ＭＳ Ｐゴシック" panose="020B0600070205080204" pitchFamily="50" charset="-128"/>
            </a:rPr>
            <a:t>しており、また、高齢化の進展により、扶助費のさらなる増加が予想されるところである。扶助費の増加は本市に限らず、社会情勢上やむを得ない面もあるが、単独事業の見直しを図る等、引き続き適正な水準を保てるよう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76200</xdr:rowOff>
    </xdr:from>
    <xdr:to>
      <xdr:col>24</xdr:col>
      <xdr:colOff>25400</xdr:colOff>
      <xdr:row>54</xdr:row>
      <xdr:rowOff>101600</xdr:rowOff>
    </xdr:to>
    <xdr:cxnSp macro="">
      <xdr:nvCxnSpPr>
        <xdr:cNvPr id="188" name="直線コネクタ 187"/>
        <xdr:cNvCxnSpPr/>
      </xdr:nvCxnSpPr>
      <xdr:spPr>
        <a:xfrm flipV="1">
          <a:off x="3987800" y="9334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9"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101600</xdr:rowOff>
    </xdr:to>
    <xdr:cxnSp macro="">
      <xdr:nvCxnSpPr>
        <xdr:cNvPr id="191" name="直線コネクタ 190"/>
        <xdr:cNvCxnSpPr/>
      </xdr:nvCxnSpPr>
      <xdr:spPr>
        <a:xfrm>
          <a:off x="3098800" y="9309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2" name="フローチャート: 判断 191"/>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3" name="テキスト ボックス 192"/>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57150</xdr:rowOff>
    </xdr:from>
    <xdr:to>
      <xdr:col>15</xdr:col>
      <xdr:colOff>98425</xdr:colOff>
      <xdr:row>54</xdr:row>
      <xdr:rowOff>50800</xdr:rowOff>
    </xdr:to>
    <xdr:cxnSp macro="">
      <xdr:nvCxnSpPr>
        <xdr:cNvPr id="194" name="直線コネクタ 193"/>
        <xdr:cNvCxnSpPr/>
      </xdr:nvCxnSpPr>
      <xdr:spPr>
        <a:xfrm>
          <a:off x="2209800" y="91440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5" name="フローチャート: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6" name="テキスト ボックス 195"/>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44450</xdr:rowOff>
    </xdr:from>
    <xdr:to>
      <xdr:col>11</xdr:col>
      <xdr:colOff>9525</xdr:colOff>
      <xdr:row>53</xdr:row>
      <xdr:rowOff>57150</xdr:rowOff>
    </xdr:to>
    <xdr:cxnSp macro="">
      <xdr:nvCxnSpPr>
        <xdr:cNvPr id="197" name="直線コネクタ 196"/>
        <xdr:cNvCxnSpPr/>
      </xdr:nvCxnSpPr>
      <xdr:spPr>
        <a:xfrm>
          <a:off x="1320800" y="913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8" name="フローチャート: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9" name="テキスト ボックス 198"/>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0" name="フローチャート: 判断 199"/>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201" name="テキスト ボックス 200"/>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25400</xdr:rowOff>
    </xdr:from>
    <xdr:to>
      <xdr:col>24</xdr:col>
      <xdr:colOff>76200</xdr:colOff>
      <xdr:row>54</xdr:row>
      <xdr:rowOff>127000</xdr:rowOff>
    </xdr:to>
    <xdr:sp macro="" textlink="">
      <xdr:nvSpPr>
        <xdr:cNvPr id="207" name="楕円 206"/>
        <xdr:cNvSpPr/>
      </xdr:nvSpPr>
      <xdr:spPr>
        <a:xfrm>
          <a:off x="47752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41927</xdr:rowOff>
    </xdr:from>
    <xdr:ext cx="762000" cy="259045"/>
    <xdr:sp macro="" textlink="">
      <xdr:nvSpPr>
        <xdr:cNvPr id="208"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50800</xdr:rowOff>
    </xdr:from>
    <xdr:to>
      <xdr:col>20</xdr:col>
      <xdr:colOff>38100</xdr:colOff>
      <xdr:row>54</xdr:row>
      <xdr:rowOff>152400</xdr:rowOff>
    </xdr:to>
    <xdr:sp macro="" textlink="">
      <xdr:nvSpPr>
        <xdr:cNvPr id="209" name="楕円 208"/>
        <xdr:cNvSpPr/>
      </xdr:nvSpPr>
      <xdr:spPr>
        <a:xfrm>
          <a:off x="3937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162577</xdr:rowOff>
    </xdr:from>
    <xdr:ext cx="736600" cy="259045"/>
    <xdr:sp macro="" textlink="">
      <xdr:nvSpPr>
        <xdr:cNvPr id="210" name="テキスト ボックス 209"/>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11" name="楕円 210"/>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2" name="テキスト ボックス 211"/>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6350</xdr:rowOff>
    </xdr:from>
    <xdr:to>
      <xdr:col>11</xdr:col>
      <xdr:colOff>60325</xdr:colOff>
      <xdr:row>53</xdr:row>
      <xdr:rowOff>107950</xdr:rowOff>
    </xdr:to>
    <xdr:sp macro="" textlink="">
      <xdr:nvSpPr>
        <xdr:cNvPr id="213" name="楕円 212"/>
        <xdr:cNvSpPr/>
      </xdr:nvSpPr>
      <xdr:spPr>
        <a:xfrm>
          <a:off x="2159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118127</xdr:rowOff>
    </xdr:from>
    <xdr:ext cx="762000" cy="259045"/>
    <xdr:sp macro="" textlink="">
      <xdr:nvSpPr>
        <xdr:cNvPr id="214" name="テキスト ボックス 213"/>
        <xdr:cNvSpPr txBox="1"/>
      </xdr:nvSpPr>
      <xdr:spPr>
        <a:xfrm>
          <a:off x="1828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165100</xdr:rowOff>
    </xdr:from>
    <xdr:to>
      <xdr:col>6</xdr:col>
      <xdr:colOff>171450</xdr:colOff>
      <xdr:row>53</xdr:row>
      <xdr:rowOff>95250</xdr:rowOff>
    </xdr:to>
    <xdr:sp macro="" textlink="">
      <xdr:nvSpPr>
        <xdr:cNvPr id="215" name="楕円 214"/>
        <xdr:cNvSpPr/>
      </xdr:nvSpPr>
      <xdr:spPr>
        <a:xfrm>
          <a:off x="1270000"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105427</xdr:rowOff>
    </xdr:from>
    <xdr:ext cx="762000" cy="259045"/>
    <xdr:sp macro="" textlink="">
      <xdr:nvSpPr>
        <xdr:cNvPr id="216" name="テキスト ボックス 215"/>
        <xdr:cNvSpPr txBox="1"/>
      </xdr:nvSpPr>
      <xdr:spPr>
        <a:xfrm>
          <a:off x="9398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その他については前年度と比較すると</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ポイント減少しているが、類似団体及び全国平均をやや上回っている。</a:t>
          </a:r>
        </a:p>
        <a:p>
          <a:r>
            <a:rPr kumimoji="1" lang="ja-JP" altLang="en-US" sz="1200">
              <a:latin typeface="ＭＳ Ｐゴシック" panose="020B0600070205080204" pitchFamily="50" charset="-128"/>
              <a:ea typeface="ＭＳ Ｐゴシック" panose="020B0600070205080204" pitchFamily="50" charset="-128"/>
            </a:rPr>
            <a:t>　これは、国民健康保険特別会計や介護保険特別会計への繰出金が多額となっているためであるが、今後も各会計の経費節減を図り、繰出金の抑制に努めるとともに、施設の老朽化の進展から今後の維持補修費は増加要因であるため、公共施設等総合管理計画に基づき最適化を図り、経費の節減、平準化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142240</xdr:rowOff>
    </xdr:from>
    <xdr:to>
      <xdr:col>82</xdr:col>
      <xdr:colOff>107950</xdr:colOff>
      <xdr:row>57</xdr:row>
      <xdr:rowOff>8890</xdr:rowOff>
    </xdr:to>
    <xdr:cxnSp macro="">
      <xdr:nvCxnSpPr>
        <xdr:cNvPr id="249" name="直線コネクタ 248"/>
        <xdr:cNvCxnSpPr/>
      </xdr:nvCxnSpPr>
      <xdr:spPr>
        <a:xfrm flipV="1">
          <a:off x="15671800" y="97434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8890</xdr:rowOff>
    </xdr:to>
    <xdr:cxnSp macro="">
      <xdr:nvCxnSpPr>
        <xdr:cNvPr id="252" name="直線コネクタ 251"/>
        <xdr:cNvCxnSpPr/>
      </xdr:nvCxnSpPr>
      <xdr:spPr>
        <a:xfrm>
          <a:off x="14782800" y="9773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3" name="フローチャート: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xdr:rowOff>
    </xdr:from>
    <xdr:to>
      <xdr:col>73</xdr:col>
      <xdr:colOff>180975</xdr:colOff>
      <xdr:row>57</xdr:row>
      <xdr:rowOff>24130</xdr:rowOff>
    </xdr:to>
    <xdr:cxnSp macro="">
      <xdr:nvCxnSpPr>
        <xdr:cNvPr id="255" name="直線コネクタ 254"/>
        <xdr:cNvCxnSpPr/>
      </xdr:nvCxnSpPr>
      <xdr:spPr>
        <a:xfrm flipV="1">
          <a:off x="13893800" y="977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6" name="フローチャート: 判断 255"/>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57" name="テキスト ボックス 256"/>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157480</xdr:rowOff>
    </xdr:from>
    <xdr:to>
      <xdr:col>69</xdr:col>
      <xdr:colOff>92075</xdr:colOff>
      <xdr:row>57</xdr:row>
      <xdr:rowOff>24130</xdr:rowOff>
    </xdr:to>
    <xdr:cxnSp macro="">
      <xdr:nvCxnSpPr>
        <xdr:cNvPr id="258" name="直線コネクタ 257"/>
        <xdr:cNvCxnSpPr/>
      </xdr:nvCxnSpPr>
      <xdr:spPr>
        <a:xfrm>
          <a:off x="13004800" y="9758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59" name="フローチャート: 判断 258"/>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127017</xdr:rowOff>
    </xdr:from>
    <xdr:ext cx="762000" cy="259045"/>
    <xdr:sp macro="" textlink="">
      <xdr:nvSpPr>
        <xdr:cNvPr id="260" name="テキスト ボックス 259"/>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1" name="フローチャート: 判断 260"/>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62" name="テキスト ボックス 261"/>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68" name="楕円 267"/>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63517</xdr:rowOff>
    </xdr:from>
    <xdr:ext cx="762000" cy="259045"/>
    <xdr:sp macro="" textlink="">
      <xdr:nvSpPr>
        <xdr:cNvPr id="269" name="その他該当値テキスト"/>
        <xdr:cNvSpPr txBox="1"/>
      </xdr:nvSpPr>
      <xdr:spPr>
        <a:xfrm>
          <a:off x="165989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70" name="楕円 269"/>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44467</xdr:rowOff>
    </xdr:from>
    <xdr:ext cx="736600" cy="259045"/>
    <xdr:sp macro="" textlink="">
      <xdr:nvSpPr>
        <xdr:cNvPr id="271" name="テキスト ボックス 270"/>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72" name="楕円 271"/>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73" name="テキスト ボックス 272"/>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4" name="楕円 273"/>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75" name="テキスト ボックス 274"/>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76" name="楕円 275"/>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77" name="テキスト ボックス 276"/>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補助費等は、前年度と比較して</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ポイント減少しているが、類似団体平均及び全国平均を上回っている状況が続いている。これは、下水道事業会計や広域消防組合への負担金が多額となっているためである。</a:t>
          </a:r>
        </a:p>
        <a:p>
          <a:r>
            <a:rPr kumimoji="1" lang="ja-JP" altLang="en-US" sz="1200">
              <a:latin typeface="ＭＳ Ｐゴシック" panose="020B0600070205080204" pitchFamily="50" charset="-128"/>
              <a:ea typeface="ＭＳ Ｐゴシック" panose="020B0600070205080204" pitchFamily="50" charset="-128"/>
            </a:rPr>
            <a:t>　下水道事業会計については平成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年３月に経営戦略を策定したところであり、今後も各補助金等の内容を精査し、補助額や補助率の見直しを検討する等、より一層の適正化・最適化に努めていく。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5" name="直線コネクタ 304"/>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6" name="補助費等最小値テキスト"/>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7" name="直線コネクタ 306"/>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31750</xdr:rowOff>
    </xdr:from>
    <xdr:to>
      <xdr:col>82</xdr:col>
      <xdr:colOff>107950</xdr:colOff>
      <xdr:row>39</xdr:row>
      <xdr:rowOff>95250</xdr:rowOff>
    </xdr:to>
    <xdr:cxnSp macro="">
      <xdr:nvCxnSpPr>
        <xdr:cNvPr id="310" name="直線コネクタ 309"/>
        <xdr:cNvCxnSpPr/>
      </xdr:nvCxnSpPr>
      <xdr:spPr>
        <a:xfrm flipV="1">
          <a:off x="15671800" y="6718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156227</xdr:rowOff>
    </xdr:from>
    <xdr:ext cx="762000" cy="259045"/>
    <xdr:sp macro="" textlink="">
      <xdr:nvSpPr>
        <xdr:cNvPr id="311" name="補助費等平均値テキスト"/>
        <xdr:cNvSpPr txBox="1"/>
      </xdr:nvSpPr>
      <xdr:spPr>
        <a:xfrm>
          <a:off x="16598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2" name="フローチャート: 判断 311"/>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82550</xdr:rowOff>
    </xdr:from>
    <xdr:to>
      <xdr:col>78</xdr:col>
      <xdr:colOff>69850</xdr:colOff>
      <xdr:row>39</xdr:row>
      <xdr:rowOff>95250</xdr:rowOff>
    </xdr:to>
    <xdr:cxnSp macro="">
      <xdr:nvCxnSpPr>
        <xdr:cNvPr id="313" name="直線コネクタ 312"/>
        <xdr:cNvCxnSpPr/>
      </xdr:nvCxnSpPr>
      <xdr:spPr>
        <a:xfrm>
          <a:off x="14782800" y="676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4" name="フローチャート: 判断 313"/>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41927</xdr:rowOff>
    </xdr:from>
    <xdr:ext cx="736600" cy="259045"/>
    <xdr:sp macro="" textlink="">
      <xdr:nvSpPr>
        <xdr:cNvPr id="315" name="テキスト ボックス 314"/>
        <xdr:cNvSpPr txBox="1"/>
      </xdr:nvSpPr>
      <xdr:spPr>
        <a:xfrm>
          <a:off x="15290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57150</xdr:rowOff>
    </xdr:from>
    <xdr:to>
      <xdr:col>73</xdr:col>
      <xdr:colOff>180975</xdr:colOff>
      <xdr:row>39</xdr:row>
      <xdr:rowOff>82550</xdr:rowOff>
    </xdr:to>
    <xdr:cxnSp macro="">
      <xdr:nvCxnSpPr>
        <xdr:cNvPr id="316" name="直線コネクタ 315"/>
        <xdr:cNvCxnSpPr/>
      </xdr:nvCxnSpPr>
      <xdr:spPr>
        <a:xfrm>
          <a:off x="13893800" y="6743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7" name="フローチャート: 判断 316"/>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67327</xdr:rowOff>
    </xdr:from>
    <xdr:ext cx="762000" cy="259045"/>
    <xdr:sp macro="" textlink="">
      <xdr:nvSpPr>
        <xdr:cNvPr id="318" name="テキスト ボックス 317"/>
        <xdr:cNvSpPr txBox="1"/>
      </xdr:nvSpPr>
      <xdr:spPr>
        <a:xfrm>
          <a:off x="14401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31750</xdr:rowOff>
    </xdr:from>
    <xdr:to>
      <xdr:col>69</xdr:col>
      <xdr:colOff>92075</xdr:colOff>
      <xdr:row>39</xdr:row>
      <xdr:rowOff>57150</xdr:rowOff>
    </xdr:to>
    <xdr:cxnSp macro="">
      <xdr:nvCxnSpPr>
        <xdr:cNvPr id="319" name="直線コネクタ 318"/>
        <xdr:cNvCxnSpPr/>
      </xdr:nvCxnSpPr>
      <xdr:spPr>
        <a:xfrm>
          <a:off x="13004800" y="6718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88900</xdr:rowOff>
    </xdr:from>
    <xdr:to>
      <xdr:col>69</xdr:col>
      <xdr:colOff>142875</xdr:colOff>
      <xdr:row>37</xdr:row>
      <xdr:rowOff>19050</xdr:rowOff>
    </xdr:to>
    <xdr:sp macro="" textlink="">
      <xdr:nvSpPr>
        <xdr:cNvPr id="320" name="フローチャート: 判断 319"/>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29227</xdr:rowOff>
    </xdr:from>
    <xdr:ext cx="762000" cy="259045"/>
    <xdr:sp macro="" textlink="">
      <xdr:nvSpPr>
        <xdr:cNvPr id="321" name="テキスト ボックス 320"/>
        <xdr:cNvSpPr txBox="1"/>
      </xdr:nvSpPr>
      <xdr:spPr>
        <a:xfrm>
          <a:off x="13512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139700</xdr:rowOff>
    </xdr:from>
    <xdr:to>
      <xdr:col>65</xdr:col>
      <xdr:colOff>53975</xdr:colOff>
      <xdr:row>37</xdr:row>
      <xdr:rowOff>69850</xdr:rowOff>
    </xdr:to>
    <xdr:sp macro="" textlink="">
      <xdr:nvSpPr>
        <xdr:cNvPr id="322" name="フローチャート: 判断 321"/>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80027</xdr:rowOff>
    </xdr:from>
    <xdr:ext cx="762000" cy="259045"/>
    <xdr:sp macro="" textlink="">
      <xdr:nvSpPr>
        <xdr:cNvPr id="323" name="テキスト ボックス 322"/>
        <xdr:cNvSpPr txBox="1"/>
      </xdr:nvSpPr>
      <xdr:spPr>
        <a:xfrm>
          <a:off x="12623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152400</xdr:rowOff>
    </xdr:from>
    <xdr:to>
      <xdr:col>82</xdr:col>
      <xdr:colOff>158750</xdr:colOff>
      <xdr:row>39</xdr:row>
      <xdr:rowOff>82550</xdr:rowOff>
    </xdr:to>
    <xdr:sp macro="" textlink="">
      <xdr:nvSpPr>
        <xdr:cNvPr id="329" name="楕円 328"/>
        <xdr:cNvSpPr/>
      </xdr:nvSpPr>
      <xdr:spPr>
        <a:xfrm>
          <a:off x="16459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124477</xdr:rowOff>
    </xdr:from>
    <xdr:ext cx="762000" cy="259045"/>
    <xdr:sp macro="" textlink="">
      <xdr:nvSpPr>
        <xdr:cNvPr id="330" name="補助費等該当値テキスト"/>
        <xdr:cNvSpPr txBox="1"/>
      </xdr:nvSpPr>
      <xdr:spPr>
        <a:xfrm>
          <a:off x="16598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44450</xdr:rowOff>
    </xdr:from>
    <xdr:to>
      <xdr:col>78</xdr:col>
      <xdr:colOff>120650</xdr:colOff>
      <xdr:row>39</xdr:row>
      <xdr:rowOff>146050</xdr:rowOff>
    </xdr:to>
    <xdr:sp macro="" textlink="">
      <xdr:nvSpPr>
        <xdr:cNvPr id="331" name="楕円 330"/>
        <xdr:cNvSpPr/>
      </xdr:nvSpPr>
      <xdr:spPr>
        <a:xfrm>
          <a:off x="156210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130827</xdr:rowOff>
    </xdr:from>
    <xdr:ext cx="736600" cy="259045"/>
    <xdr:sp macro="" textlink="">
      <xdr:nvSpPr>
        <xdr:cNvPr id="332" name="テキスト ボックス 331"/>
        <xdr:cNvSpPr txBox="1"/>
      </xdr:nvSpPr>
      <xdr:spPr>
        <a:xfrm>
          <a:off x="15290800" y="681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31750</xdr:rowOff>
    </xdr:from>
    <xdr:to>
      <xdr:col>74</xdr:col>
      <xdr:colOff>31750</xdr:colOff>
      <xdr:row>39</xdr:row>
      <xdr:rowOff>133350</xdr:rowOff>
    </xdr:to>
    <xdr:sp macro="" textlink="">
      <xdr:nvSpPr>
        <xdr:cNvPr id="333" name="楕円 332"/>
        <xdr:cNvSpPr/>
      </xdr:nvSpPr>
      <xdr:spPr>
        <a:xfrm>
          <a:off x="147320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118127</xdr:rowOff>
    </xdr:from>
    <xdr:ext cx="762000" cy="259045"/>
    <xdr:sp macro="" textlink="">
      <xdr:nvSpPr>
        <xdr:cNvPr id="334" name="テキスト ボックス 333"/>
        <xdr:cNvSpPr txBox="1"/>
      </xdr:nvSpPr>
      <xdr:spPr>
        <a:xfrm>
          <a:off x="144018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6350</xdr:rowOff>
    </xdr:from>
    <xdr:to>
      <xdr:col>69</xdr:col>
      <xdr:colOff>142875</xdr:colOff>
      <xdr:row>39</xdr:row>
      <xdr:rowOff>107950</xdr:rowOff>
    </xdr:to>
    <xdr:sp macro="" textlink="">
      <xdr:nvSpPr>
        <xdr:cNvPr id="335" name="楕円 334"/>
        <xdr:cNvSpPr/>
      </xdr:nvSpPr>
      <xdr:spPr>
        <a:xfrm>
          <a:off x="13843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92727</xdr:rowOff>
    </xdr:from>
    <xdr:ext cx="762000" cy="259045"/>
    <xdr:sp macro="" textlink="">
      <xdr:nvSpPr>
        <xdr:cNvPr id="336" name="テキスト ボックス 335"/>
        <xdr:cNvSpPr txBox="1"/>
      </xdr:nvSpPr>
      <xdr:spPr>
        <a:xfrm>
          <a:off x="13512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152400</xdr:rowOff>
    </xdr:from>
    <xdr:to>
      <xdr:col>65</xdr:col>
      <xdr:colOff>53975</xdr:colOff>
      <xdr:row>39</xdr:row>
      <xdr:rowOff>82550</xdr:rowOff>
    </xdr:to>
    <xdr:sp macro="" textlink="">
      <xdr:nvSpPr>
        <xdr:cNvPr id="337" name="楕円 336"/>
        <xdr:cNvSpPr/>
      </xdr:nvSpPr>
      <xdr:spPr>
        <a:xfrm>
          <a:off x="12954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67327</xdr:rowOff>
    </xdr:from>
    <xdr:ext cx="762000" cy="259045"/>
    <xdr:sp macro="" textlink="">
      <xdr:nvSpPr>
        <xdr:cNvPr id="338" name="テキスト ボックス 337"/>
        <xdr:cNvSpPr txBox="1"/>
      </xdr:nvSpPr>
      <xdr:spPr>
        <a:xfrm>
          <a:off x="12623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公債費は、類似団体平均及び全国平均を下回っているが、前年度と比較して、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これは、元利償還金の一部償還完了によるものであり、今後も、計画的な償還を継続し、地方財政措置の厚い起債の活用を基本とすることにより、良好な水準を保てるよう努めていく。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6" name="直線コネクタ 365"/>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7" name="公債費最小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68" name="直線コネクタ 367"/>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9"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0" name="直線コネクタ 369"/>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142239</xdr:rowOff>
    </xdr:from>
    <xdr:to>
      <xdr:col>24</xdr:col>
      <xdr:colOff>25400</xdr:colOff>
      <xdr:row>77</xdr:row>
      <xdr:rowOff>16511</xdr:rowOff>
    </xdr:to>
    <xdr:cxnSp macro="">
      <xdr:nvCxnSpPr>
        <xdr:cNvPr id="371" name="直線コネクタ 370"/>
        <xdr:cNvCxnSpPr/>
      </xdr:nvCxnSpPr>
      <xdr:spPr>
        <a:xfrm flipV="1">
          <a:off x="3987800" y="131724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2"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3" name="フローチャート: 判断 372"/>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16511</xdr:rowOff>
    </xdr:from>
    <xdr:to>
      <xdr:col>19</xdr:col>
      <xdr:colOff>187325</xdr:colOff>
      <xdr:row>77</xdr:row>
      <xdr:rowOff>39370</xdr:rowOff>
    </xdr:to>
    <xdr:cxnSp macro="">
      <xdr:nvCxnSpPr>
        <xdr:cNvPr id="374" name="直線コネクタ 373"/>
        <xdr:cNvCxnSpPr/>
      </xdr:nvCxnSpPr>
      <xdr:spPr>
        <a:xfrm flipV="1">
          <a:off x="3098800" y="132181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5" name="フローチャート: 判断 374"/>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76" name="テキスト ボックス 375"/>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77</xdr:row>
      <xdr:rowOff>39370</xdr:rowOff>
    </xdr:to>
    <xdr:cxnSp macro="">
      <xdr:nvCxnSpPr>
        <xdr:cNvPr id="377" name="直線コネクタ 376"/>
        <xdr:cNvCxnSpPr/>
      </xdr:nvCxnSpPr>
      <xdr:spPr>
        <a:xfrm>
          <a:off x="2209800" y="13187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79" name="テキスト ボックス 378"/>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157480</xdr:rowOff>
    </xdr:from>
    <xdr:to>
      <xdr:col>11</xdr:col>
      <xdr:colOff>9525</xdr:colOff>
      <xdr:row>77</xdr:row>
      <xdr:rowOff>24130</xdr:rowOff>
    </xdr:to>
    <xdr:cxnSp macro="">
      <xdr:nvCxnSpPr>
        <xdr:cNvPr id="380" name="直線コネクタ 379"/>
        <xdr:cNvCxnSpPr/>
      </xdr:nvCxnSpPr>
      <xdr:spPr>
        <a:xfrm flipV="1">
          <a:off x="1320800" y="13187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81" name="フローチャート: 判断 380"/>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63516</xdr:rowOff>
    </xdr:from>
    <xdr:ext cx="762000" cy="259045"/>
    <xdr:sp macro="" textlink="">
      <xdr:nvSpPr>
        <xdr:cNvPr id="382" name="テキスト ボックス 381"/>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3" name="フローチャート: 判断 382"/>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84" name="テキスト ボックス 383"/>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90" name="楕円 389"/>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107966</xdr:rowOff>
    </xdr:from>
    <xdr:ext cx="762000" cy="259045"/>
    <xdr:sp macro="" textlink="">
      <xdr:nvSpPr>
        <xdr:cNvPr id="391" name="公債費該当値テキスト"/>
        <xdr:cNvSpPr txBox="1"/>
      </xdr:nvSpPr>
      <xdr:spPr>
        <a:xfrm>
          <a:off x="4914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137161</xdr:rowOff>
    </xdr:from>
    <xdr:to>
      <xdr:col>20</xdr:col>
      <xdr:colOff>38100</xdr:colOff>
      <xdr:row>77</xdr:row>
      <xdr:rowOff>67311</xdr:rowOff>
    </xdr:to>
    <xdr:sp macro="" textlink="">
      <xdr:nvSpPr>
        <xdr:cNvPr id="392" name="楕円 391"/>
        <xdr:cNvSpPr/>
      </xdr:nvSpPr>
      <xdr:spPr>
        <a:xfrm>
          <a:off x="3937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77487</xdr:rowOff>
    </xdr:from>
    <xdr:ext cx="736600" cy="259045"/>
    <xdr:sp macro="" textlink="">
      <xdr:nvSpPr>
        <xdr:cNvPr id="393" name="テキスト ボックス 392"/>
        <xdr:cNvSpPr txBox="1"/>
      </xdr:nvSpPr>
      <xdr:spPr>
        <a:xfrm>
          <a:off x="3606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160020</xdr:rowOff>
    </xdr:from>
    <xdr:to>
      <xdr:col>15</xdr:col>
      <xdr:colOff>149225</xdr:colOff>
      <xdr:row>77</xdr:row>
      <xdr:rowOff>90170</xdr:rowOff>
    </xdr:to>
    <xdr:sp macro="" textlink="">
      <xdr:nvSpPr>
        <xdr:cNvPr id="394" name="楕円 393"/>
        <xdr:cNvSpPr/>
      </xdr:nvSpPr>
      <xdr:spPr>
        <a:xfrm>
          <a:off x="3048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100347</xdr:rowOff>
    </xdr:from>
    <xdr:ext cx="762000" cy="259045"/>
    <xdr:sp macro="" textlink="">
      <xdr:nvSpPr>
        <xdr:cNvPr id="395" name="テキスト ボックス 394"/>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106680</xdr:rowOff>
    </xdr:from>
    <xdr:to>
      <xdr:col>11</xdr:col>
      <xdr:colOff>60325</xdr:colOff>
      <xdr:row>77</xdr:row>
      <xdr:rowOff>36830</xdr:rowOff>
    </xdr:to>
    <xdr:sp macro="" textlink="">
      <xdr:nvSpPr>
        <xdr:cNvPr id="396" name="楕円 395"/>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97" name="テキスト ボックス 396"/>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8" name="楕円 397"/>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99" name="テキスト ボックス 398"/>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公債費以外については、前年度と比較して、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類似団体平均及び全国平均をやや下回っているが、子育て施策の推進及び高齢化の進展により今後増加が見込まれるため、単独事業の見直しを図る等、引き続き適正な水準を保てるよう努めていくとともに、補助金や使用料・手数料等の見直しを進め、一層の合理化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5" name="直線コネクタ 424"/>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6"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7" name="直線コネクタ 426"/>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28" name="公債費以外最大値テキスト"/>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29" name="直線コネクタ 428"/>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77</xdr:row>
      <xdr:rowOff>129287</xdr:rowOff>
    </xdr:to>
    <xdr:cxnSp macro="">
      <xdr:nvCxnSpPr>
        <xdr:cNvPr id="430" name="直線コネクタ 429"/>
        <xdr:cNvCxnSpPr/>
      </xdr:nvCxnSpPr>
      <xdr:spPr>
        <a:xfrm flipV="1">
          <a:off x="15671800" y="13253213"/>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1"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77</xdr:row>
      <xdr:rowOff>129287</xdr:rowOff>
    </xdr:to>
    <xdr:cxnSp macro="">
      <xdr:nvCxnSpPr>
        <xdr:cNvPr id="433" name="直線コネクタ 432"/>
        <xdr:cNvCxnSpPr/>
      </xdr:nvCxnSpPr>
      <xdr:spPr>
        <a:xfrm>
          <a:off x="14782800" y="133172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5" name="テキスト ボックス 434"/>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33274</xdr:rowOff>
    </xdr:from>
    <xdr:to>
      <xdr:col>73</xdr:col>
      <xdr:colOff>180975</xdr:colOff>
      <xdr:row>77</xdr:row>
      <xdr:rowOff>115570</xdr:rowOff>
    </xdr:to>
    <xdr:cxnSp macro="">
      <xdr:nvCxnSpPr>
        <xdr:cNvPr id="436" name="直線コネクタ 435"/>
        <xdr:cNvCxnSpPr/>
      </xdr:nvCxnSpPr>
      <xdr:spPr>
        <a:xfrm>
          <a:off x="13893800" y="132349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7" name="フローチャート: 判断 436"/>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38" name="テキスト ボックス 437"/>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154432</xdr:rowOff>
    </xdr:from>
    <xdr:to>
      <xdr:col>69</xdr:col>
      <xdr:colOff>92075</xdr:colOff>
      <xdr:row>77</xdr:row>
      <xdr:rowOff>33274</xdr:rowOff>
    </xdr:to>
    <xdr:cxnSp macro="">
      <xdr:nvCxnSpPr>
        <xdr:cNvPr id="439" name="直線コネクタ 438"/>
        <xdr:cNvCxnSpPr/>
      </xdr:nvCxnSpPr>
      <xdr:spPr>
        <a:xfrm>
          <a:off x="13004800" y="131846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40" name="フローチャート: 判断 439"/>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41" name="テキスト ボックス 440"/>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2" name="フローチャート: 判断 441"/>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25671</xdr:rowOff>
    </xdr:from>
    <xdr:ext cx="762000" cy="259045"/>
    <xdr:sp macro="" textlink="">
      <xdr:nvSpPr>
        <xdr:cNvPr id="443" name="テキスト ボックス 442"/>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49" name="楕円 448"/>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17290</xdr:rowOff>
    </xdr:from>
    <xdr:ext cx="762000" cy="259045"/>
    <xdr:sp macro="" textlink="">
      <xdr:nvSpPr>
        <xdr:cNvPr id="450" name="公債費以外該当値テキスト"/>
        <xdr:cNvSpPr txBox="1"/>
      </xdr:nvSpPr>
      <xdr:spPr>
        <a:xfrm>
          <a:off x="16598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78487</xdr:rowOff>
    </xdr:from>
    <xdr:to>
      <xdr:col>78</xdr:col>
      <xdr:colOff>120650</xdr:colOff>
      <xdr:row>78</xdr:row>
      <xdr:rowOff>8637</xdr:rowOff>
    </xdr:to>
    <xdr:sp macro="" textlink="">
      <xdr:nvSpPr>
        <xdr:cNvPr id="451" name="楕円 450"/>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164864</xdr:rowOff>
    </xdr:from>
    <xdr:ext cx="736600" cy="259045"/>
    <xdr:sp macro="" textlink="">
      <xdr:nvSpPr>
        <xdr:cNvPr id="452" name="テキスト ボックス 451"/>
        <xdr:cNvSpPr txBox="1"/>
      </xdr:nvSpPr>
      <xdr:spPr>
        <a:xfrm>
          <a:off x="15290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3" name="楕円 452"/>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4" name="テキスト ボックス 453"/>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153924</xdr:rowOff>
    </xdr:from>
    <xdr:to>
      <xdr:col>69</xdr:col>
      <xdr:colOff>142875</xdr:colOff>
      <xdr:row>77</xdr:row>
      <xdr:rowOff>84074</xdr:rowOff>
    </xdr:to>
    <xdr:sp macro="" textlink="">
      <xdr:nvSpPr>
        <xdr:cNvPr id="455" name="楕円 454"/>
        <xdr:cNvSpPr/>
      </xdr:nvSpPr>
      <xdr:spPr>
        <a:xfrm>
          <a:off x="13843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56" name="テキスト ボックス 455"/>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57" name="楕円 456"/>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18559</xdr:rowOff>
    </xdr:from>
    <xdr:ext cx="762000" cy="259045"/>
    <xdr:sp macro="" textlink="">
      <xdr:nvSpPr>
        <xdr:cNvPr id="458" name="テキスト ボックス 457"/>
        <xdr:cNvSpPr txBox="1"/>
      </xdr:nvSpPr>
      <xdr:spPr>
        <a:xfrm>
          <a:off x="12623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127396</xdr:rowOff>
    </xdr:from>
    <xdr:to>
      <xdr:col>29</xdr:col>
      <xdr:colOff>127000</xdr:colOff>
      <xdr:row>16</xdr:row>
      <xdr:rowOff>160726</xdr:rowOff>
    </xdr:to>
    <xdr:cxnSp macro="">
      <xdr:nvCxnSpPr>
        <xdr:cNvPr id="48" name="直線コネクタ 47"/>
        <xdr:cNvCxnSpPr/>
      </xdr:nvCxnSpPr>
      <xdr:spPr bwMode="auto">
        <a:xfrm flipV="1">
          <a:off x="5003800" y="2918221"/>
          <a:ext cx="647700" cy="33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112173</xdr:rowOff>
    </xdr:from>
    <xdr:ext cx="762000" cy="259045"/>
    <xdr:sp macro="" textlink="">
      <xdr:nvSpPr>
        <xdr:cNvPr id="49" name="人口1人当たり決算額の推移平均値テキスト130"/>
        <xdr:cNvSpPr txBox="1"/>
      </xdr:nvSpPr>
      <xdr:spPr>
        <a:xfrm>
          <a:off x="5740400" y="2902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160726</xdr:rowOff>
    </xdr:from>
    <xdr:to>
      <xdr:col>26</xdr:col>
      <xdr:colOff>50800</xdr:colOff>
      <xdr:row>17</xdr:row>
      <xdr:rowOff>14102</xdr:rowOff>
    </xdr:to>
    <xdr:cxnSp macro="">
      <xdr:nvCxnSpPr>
        <xdr:cNvPr id="51" name="直線コネクタ 50"/>
        <xdr:cNvCxnSpPr/>
      </xdr:nvCxnSpPr>
      <xdr:spPr bwMode="auto">
        <a:xfrm flipV="1">
          <a:off x="4305300" y="2951551"/>
          <a:ext cx="698500" cy="24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41724</xdr:rowOff>
    </xdr:from>
    <xdr:ext cx="736600" cy="259045"/>
    <xdr:sp macro="" textlink="">
      <xdr:nvSpPr>
        <xdr:cNvPr id="53" name="テキスト ボックス 52"/>
        <xdr:cNvSpPr txBox="1"/>
      </xdr:nvSpPr>
      <xdr:spPr>
        <a:xfrm>
          <a:off x="4622800" y="300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153502</xdr:rowOff>
    </xdr:from>
    <xdr:to>
      <xdr:col>22</xdr:col>
      <xdr:colOff>114300</xdr:colOff>
      <xdr:row>17</xdr:row>
      <xdr:rowOff>14102</xdr:rowOff>
    </xdr:to>
    <xdr:cxnSp macro="">
      <xdr:nvCxnSpPr>
        <xdr:cNvPr id="54" name="直線コネクタ 53"/>
        <xdr:cNvCxnSpPr/>
      </xdr:nvCxnSpPr>
      <xdr:spPr bwMode="auto">
        <a:xfrm>
          <a:off x="3606800" y="2944327"/>
          <a:ext cx="698500" cy="32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63715</xdr:rowOff>
    </xdr:from>
    <xdr:ext cx="762000" cy="259045"/>
    <xdr:sp macro="" textlink="">
      <xdr:nvSpPr>
        <xdr:cNvPr id="56" name="テキスト ボックス 55"/>
        <xdr:cNvSpPr txBox="1"/>
      </xdr:nvSpPr>
      <xdr:spPr>
        <a:xfrm>
          <a:off x="3924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153502</xdr:rowOff>
    </xdr:from>
    <xdr:to>
      <xdr:col>18</xdr:col>
      <xdr:colOff>177800</xdr:colOff>
      <xdr:row>17</xdr:row>
      <xdr:rowOff>16617</xdr:rowOff>
    </xdr:to>
    <xdr:cxnSp macro="">
      <xdr:nvCxnSpPr>
        <xdr:cNvPr id="57" name="直線コネクタ 56"/>
        <xdr:cNvCxnSpPr/>
      </xdr:nvCxnSpPr>
      <xdr:spPr bwMode="auto">
        <a:xfrm flipV="1">
          <a:off x="2908300" y="2944327"/>
          <a:ext cx="698500" cy="34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145999</xdr:rowOff>
    </xdr:from>
    <xdr:to>
      <xdr:col>19</xdr:col>
      <xdr:colOff>38100</xdr:colOff>
      <xdr:row>17</xdr:row>
      <xdr:rowOff>76149</xdr:rowOff>
    </xdr:to>
    <xdr:sp macro="" textlink="">
      <xdr:nvSpPr>
        <xdr:cNvPr id="58" name="フローチャート: 判断 57"/>
        <xdr:cNvSpPr/>
      </xdr:nvSpPr>
      <xdr:spPr bwMode="auto">
        <a:xfrm>
          <a:off x="3556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60926</xdr:rowOff>
    </xdr:from>
    <xdr:ext cx="762000" cy="259045"/>
    <xdr:sp macro="" textlink="">
      <xdr:nvSpPr>
        <xdr:cNvPr id="59" name="テキスト ボックス 58"/>
        <xdr:cNvSpPr txBox="1"/>
      </xdr:nvSpPr>
      <xdr:spPr>
        <a:xfrm>
          <a:off x="32258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162916</xdr:rowOff>
    </xdr:from>
    <xdr:to>
      <xdr:col>15</xdr:col>
      <xdr:colOff>101600</xdr:colOff>
      <xdr:row>17</xdr:row>
      <xdr:rowOff>93066</xdr:rowOff>
    </xdr:to>
    <xdr:sp macro="" textlink="">
      <xdr:nvSpPr>
        <xdr:cNvPr id="60" name="フローチャート: 判断 59"/>
        <xdr:cNvSpPr/>
      </xdr:nvSpPr>
      <xdr:spPr bwMode="auto">
        <a:xfrm>
          <a:off x="2857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77843</xdr:rowOff>
    </xdr:from>
    <xdr:ext cx="762000" cy="259045"/>
    <xdr:sp macro="" textlink="">
      <xdr:nvSpPr>
        <xdr:cNvPr id="61" name="テキスト ボックス 60"/>
        <xdr:cNvSpPr txBox="1"/>
      </xdr:nvSpPr>
      <xdr:spPr>
        <a:xfrm>
          <a:off x="2527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76596</xdr:rowOff>
    </xdr:from>
    <xdr:to>
      <xdr:col>29</xdr:col>
      <xdr:colOff>177800</xdr:colOff>
      <xdr:row>17</xdr:row>
      <xdr:rowOff>6746</xdr:rowOff>
    </xdr:to>
    <xdr:sp macro="" textlink="">
      <xdr:nvSpPr>
        <xdr:cNvPr id="67" name="楕円 66"/>
        <xdr:cNvSpPr/>
      </xdr:nvSpPr>
      <xdr:spPr bwMode="auto">
        <a:xfrm>
          <a:off x="5600700" y="2867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93123</xdr:rowOff>
    </xdr:from>
    <xdr:ext cx="762000" cy="259045"/>
    <xdr:sp macro="" textlink="">
      <xdr:nvSpPr>
        <xdr:cNvPr id="68" name="人口1人当たり決算額の推移該当値テキスト130"/>
        <xdr:cNvSpPr txBox="1"/>
      </xdr:nvSpPr>
      <xdr:spPr>
        <a:xfrm>
          <a:off x="5740400" y="271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109926</xdr:rowOff>
    </xdr:from>
    <xdr:to>
      <xdr:col>26</xdr:col>
      <xdr:colOff>101600</xdr:colOff>
      <xdr:row>17</xdr:row>
      <xdr:rowOff>40076</xdr:rowOff>
    </xdr:to>
    <xdr:sp macro="" textlink="">
      <xdr:nvSpPr>
        <xdr:cNvPr id="69" name="楕円 68"/>
        <xdr:cNvSpPr/>
      </xdr:nvSpPr>
      <xdr:spPr bwMode="auto">
        <a:xfrm>
          <a:off x="4953000" y="2900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50253</xdr:rowOff>
    </xdr:from>
    <xdr:ext cx="736600" cy="259045"/>
    <xdr:sp macro="" textlink="">
      <xdr:nvSpPr>
        <xdr:cNvPr id="70" name="テキスト ボックス 69"/>
        <xdr:cNvSpPr txBox="1"/>
      </xdr:nvSpPr>
      <xdr:spPr>
        <a:xfrm>
          <a:off x="4622800" y="266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134752</xdr:rowOff>
    </xdr:from>
    <xdr:to>
      <xdr:col>22</xdr:col>
      <xdr:colOff>165100</xdr:colOff>
      <xdr:row>17</xdr:row>
      <xdr:rowOff>64902</xdr:rowOff>
    </xdr:to>
    <xdr:sp macro="" textlink="">
      <xdr:nvSpPr>
        <xdr:cNvPr id="71" name="楕円 70"/>
        <xdr:cNvSpPr/>
      </xdr:nvSpPr>
      <xdr:spPr bwMode="auto">
        <a:xfrm>
          <a:off x="4254500" y="2925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75079</xdr:rowOff>
    </xdr:from>
    <xdr:ext cx="762000" cy="259045"/>
    <xdr:sp macro="" textlink="">
      <xdr:nvSpPr>
        <xdr:cNvPr id="72" name="テキスト ボックス 71"/>
        <xdr:cNvSpPr txBox="1"/>
      </xdr:nvSpPr>
      <xdr:spPr>
        <a:xfrm>
          <a:off x="3924300" y="2694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102702</xdr:rowOff>
    </xdr:from>
    <xdr:to>
      <xdr:col>19</xdr:col>
      <xdr:colOff>38100</xdr:colOff>
      <xdr:row>17</xdr:row>
      <xdr:rowOff>32852</xdr:rowOff>
    </xdr:to>
    <xdr:sp macro="" textlink="">
      <xdr:nvSpPr>
        <xdr:cNvPr id="73" name="楕円 72"/>
        <xdr:cNvSpPr/>
      </xdr:nvSpPr>
      <xdr:spPr bwMode="auto">
        <a:xfrm>
          <a:off x="3556000" y="2893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43029</xdr:rowOff>
    </xdr:from>
    <xdr:ext cx="762000" cy="259045"/>
    <xdr:sp macro="" textlink="">
      <xdr:nvSpPr>
        <xdr:cNvPr id="74" name="テキスト ボックス 73"/>
        <xdr:cNvSpPr txBox="1"/>
      </xdr:nvSpPr>
      <xdr:spPr>
        <a:xfrm>
          <a:off x="3225800" y="266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137267</xdr:rowOff>
    </xdr:from>
    <xdr:to>
      <xdr:col>15</xdr:col>
      <xdr:colOff>101600</xdr:colOff>
      <xdr:row>17</xdr:row>
      <xdr:rowOff>67417</xdr:rowOff>
    </xdr:to>
    <xdr:sp macro="" textlink="">
      <xdr:nvSpPr>
        <xdr:cNvPr id="75" name="楕円 74"/>
        <xdr:cNvSpPr/>
      </xdr:nvSpPr>
      <xdr:spPr bwMode="auto">
        <a:xfrm>
          <a:off x="2857500" y="2928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77594</xdr:rowOff>
    </xdr:from>
    <xdr:ext cx="762000" cy="259045"/>
    <xdr:sp macro="" textlink="">
      <xdr:nvSpPr>
        <xdr:cNvPr id="76" name="テキスト ボックス 75"/>
        <xdr:cNvSpPr txBox="1"/>
      </xdr:nvSpPr>
      <xdr:spPr>
        <a:xfrm>
          <a:off x="2527300" y="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94813</xdr:rowOff>
    </xdr:from>
    <xdr:to>
      <xdr:col>29</xdr:col>
      <xdr:colOff>127000</xdr:colOff>
      <xdr:row>37</xdr:row>
      <xdr:rowOff>46579</xdr:rowOff>
    </xdr:to>
    <xdr:cxnSp macro="">
      <xdr:nvCxnSpPr>
        <xdr:cNvPr id="108" name="直線コネクタ 107"/>
        <xdr:cNvCxnSpPr/>
      </xdr:nvCxnSpPr>
      <xdr:spPr bwMode="auto">
        <a:xfrm>
          <a:off x="5003800" y="7048063"/>
          <a:ext cx="647700" cy="123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182612</xdr:rowOff>
    </xdr:from>
    <xdr:ext cx="762000" cy="259045"/>
    <xdr:sp macro="" textlink="">
      <xdr:nvSpPr>
        <xdr:cNvPr id="109" name="人口1人当たり決算額の推移平均値テキスト445"/>
        <xdr:cNvSpPr txBox="1"/>
      </xdr:nvSpPr>
      <xdr:spPr>
        <a:xfrm>
          <a:off x="5740400" y="6792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34874</xdr:rowOff>
    </xdr:from>
    <xdr:to>
      <xdr:col>26</xdr:col>
      <xdr:colOff>50800</xdr:colOff>
      <xdr:row>36</xdr:row>
      <xdr:rowOff>94813</xdr:rowOff>
    </xdr:to>
    <xdr:cxnSp macro="">
      <xdr:nvCxnSpPr>
        <xdr:cNvPr id="111" name="直線コネクタ 110"/>
        <xdr:cNvCxnSpPr/>
      </xdr:nvCxnSpPr>
      <xdr:spPr bwMode="auto">
        <a:xfrm>
          <a:off x="4305300" y="6988124"/>
          <a:ext cx="698500" cy="59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100378</xdr:rowOff>
    </xdr:from>
    <xdr:ext cx="736600" cy="259045"/>
    <xdr:sp macro="" textlink="">
      <xdr:nvSpPr>
        <xdr:cNvPr id="113" name="テキスト ボックス 112"/>
        <xdr:cNvSpPr txBox="1"/>
      </xdr:nvSpPr>
      <xdr:spPr>
        <a:xfrm>
          <a:off x="4622800" y="6710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34874</xdr:rowOff>
    </xdr:from>
    <xdr:to>
      <xdr:col>22</xdr:col>
      <xdr:colOff>114300</xdr:colOff>
      <xdr:row>36</xdr:row>
      <xdr:rowOff>78903</xdr:rowOff>
    </xdr:to>
    <xdr:cxnSp macro="">
      <xdr:nvCxnSpPr>
        <xdr:cNvPr id="114" name="直線コネクタ 113"/>
        <xdr:cNvCxnSpPr/>
      </xdr:nvCxnSpPr>
      <xdr:spPr bwMode="auto">
        <a:xfrm flipV="1">
          <a:off x="3606800" y="6988124"/>
          <a:ext cx="698500" cy="44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63024</xdr:rowOff>
    </xdr:from>
    <xdr:ext cx="762000" cy="259045"/>
    <xdr:sp macro="" textlink="">
      <xdr:nvSpPr>
        <xdr:cNvPr id="116" name="テキスト ボックス 115"/>
        <xdr:cNvSpPr txBox="1"/>
      </xdr:nvSpPr>
      <xdr:spPr>
        <a:xfrm>
          <a:off x="39243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78903</xdr:rowOff>
    </xdr:from>
    <xdr:to>
      <xdr:col>18</xdr:col>
      <xdr:colOff>177800</xdr:colOff>
      <xdr:row>37</xdr:row>
      <xdr:rowOff>29707</xdr:rowOff>
    </xdr:to>
    <xdr:cxnSp macro="">
      <xdr:nvCxnSpPr>
        <xdr:cNvPr id="117" name="直線コネクタ 116"/>
        <xdr:cNvCxnSpPr/>
      </xdr:nvCxnSpPr>
      <xdr:spPr bwMode="auto">
        <a:xfrm flipV="1">
          <a:off x="2908300" y="7032153"/>
          <a:ext cx="698500" cy="122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271790</xdr:rowOff>
    </xdr:from>
    <xdr:to>
      <xdr:col>19</xdr:col>
      <xdr:colOff>38100</xdr:colOff>
      <xdr:row>36</xdr:row>
      <xdr:rowOff>30490</xdr:rowOff>
    </xdr:to>
    <xdr:sp macro="" textlink="">
      <xdr:nvSpPr>
        <xdr:cNvPr id="118" name="フローチャート: 判断 117"/>
        <xdr:cNvSpPr/>
      </xdr:nvSpPr>
      <xdr:spPr bwMode="auto">
        <a:xfrm>
          <a:off x="3556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40667</xdr:rowOff>
    </xdr:from>
    <xdr:ext cx="762000" cy="259045"/>
    <xdr:sp macro="" textlink="">
      <xdr:nvSpPr>
        <xdr:cNvPr id="119" name="テキスト ボックス 118"/>
        <xdr:cNvSpPr txBox="1"/>
      </xdr:nvSpPr>
      <xdr:spPr>
        <a:xfrm>
          <a:off x="32258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267401</xdr:rowOff>
    </xdr:from>
    <xdr:to>
      <xdr:col>15</xdr:col>
      <xdr:colOff>101600</xdr:colOff>
      <xdr:row>36</xdr:row>
      <xdr:rowOff>26101</xdr:rowOff>
    </xdr:to>
    <xdr:sp macro="" textlink="">
      <xdr:nvSpPr>
        <xdr:cNvPr id="120" name="フローチャート: 判断 119"/>
        <xdr:cNvSpPr/>
      </xdr:nvSpPr>
      <xdr:spPr bwMode="auto">
        <a:xfrm>
          <a:off x="2857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36278</xdr:rowOff>
    </xdr:from>
    <xdr:ext cx="762000" cy="259045"/>
    <xdr:sp macro="" textlink="">
      <xdr:nvSpPr>
        <xdr:cNvPr id="121" name="テキスト ボックス 120"/>
        <xdr:cNvSpPr txBox="1"/>
      </xdr:nvSpPr>
      <xdr:spPr>
        <a:xfrm>
          <a:off x="2527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167229</xdr:rowOff>
    </xdr:from>
    <xdr:to>
      <xdr:col>29</xdr:col>
      <xdr:colOff>177800</xdr:colOff>
      <xdr:row>37</xdr:row>
      <xdr:rowOff>97379</xdr:rowOff>
    </xdr:to>
    <xdr:sp macro="" textlink="">
      <xdr:nvSpPr>
        <xdr:cNvPr id="127" name="楕円 126"/>
        <xdr:cNvSpPr/>
      </xdr:nvSpPr>
      <xdr:spPr bwMode="auto">
        <a:xfrm>
          <a:off x="5600700" y="7120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139306</xdr:rowOff>
    </xdr:from>
    <xdr:ext cx="762000" cy="259045"/>
    <xdr:sp macro="" textlink="">
      <xdr:nvSpPr>
        <xdr:cNvPr id="128" name="人口1人当たり決算額の推移該当値テキスト445"/>
        <xdr:cNvSpPr txBox="1"/>
      </xdr:nvSpPr>
      <xdr:spPr>
        <a:xfrm>
          <a:off x="5740400" y="709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44013</xdr:rowOff>
    </xdr:from>
    <xdr:to>
      <xdr:col>26</xdr:col>
      <xdr:colOff>101600</xdr:colOff>
      <xdr:row>36</xdr:row>
      <xdr:rowOff>145613</xdr:rowOff>
    </xdr:to>
    <xdr:sp macro="" textlink="">
      <xdr:nvSpPr>
        <xdr:cNvPr id="129" name="楕円 128"/>
        <xdr:cNvSpPr/>
      </xdr:nvSpPr>
      <xdr:spPr bwMode="auto">
        <a:xfrm>
          <a:off x="4953000" y="6997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130390</xdr:rowOff>
    </xdr:from>
    <xdr:ext cx="736600" cy="259045"/>
    <xdr:sp macro="" textlink="">
      <xdr:nvSpPr>
        <xdr:cNvPr id="130" name="テキスト ボックス 129"/>
        <xdr:cNvSpPr txBox="1"/>
      </xdr:nvSpPr>
      <xdr:spPr>
        <a:xfrm>
          <a:off x="4622800" y="7083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326974</xdr:rowOff>
    </xdr:from>
    <xdr:to>
      <xdr:col>22</xdr:col>
      <xdr:colOff>165100</xdr:colOff>
      <xdr:row>36</xdr:row>
      <xdr:rowOff>85674</xdr:rowOff>
    </xdr:to>
    <xdr:sp macro="" textlink="">
      <xdr:nvSpPr>
        <xdr:cNvPr id="131" name="楕円 130"/>
        <xdr:cNvSpPr/>
      </xdr:nvSpPr>
      <xdr:spPr bwMode="auto">
        <a:xfrm>
          <a:off x="4254500" y="6937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70451</xdr:rowOff>
    </xdr:from>
    <xdr:ext cx="762000" cy="259045"/>
    <xdr:sp macro="" textlink="">
      <xdr:nvSpPr>
        <xdr:cNvPr id="132" name="テキスト ボックス 131"/>
        <xdr:cNvSpPr txBox="1"/>
      </xdr:nvSpPr>
      <xdr:spPr>
        <a:xfrm>
          <a:off x="3924300" y="702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28103</xdr:rowOff>
    </xdr:from>
    <xdr:to>
      <xdr:col>19</xdr:col>
      <xdr:colOff>38100</xdr:colOff>
      <xdr:row>36</xdr:row>
      <xdr:rowOff>129703</xdr:rowOff>
    </xdr:to>
    <xdr:sp macro="" textlink="">
      <xdr:nvSpPr>
        <xdr:cNvPr id="133" name="楕円 132"/>
        <xdr:cNvSpPr/>
      </xdr:nvSpPr>
      <xdr:spPr bwMode="auto">
        <a:xfrm>
          <a:off x="3556000" y="6981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114480</xdr:rowOff>
    </xdr:from>
    <xdr:ext cx="762000" cy="259045"/>
    <xdr:sp macro="" textlink="">
      <xdr:nvSpPr>
        <xdr:cNvPr id="134" name="テキスト ボックス 133"/>
        <xdr:cNvSpPr txBox="1"/>
      </xdr:nvSpPr>
      <xdr:spPr>
        <a:xfrm>
          <a:off x="3225800" y="7067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150357</xdr:rowOff>
    </xdr:from>
    <xdr:to>
      <xdr:col>15</xdr:col>
      <xdr:colOff>101600</xdr:colOff>
      <xdr:row>37</xdr:row>
      <xdr:rowOff>80507</xdr:rowOff>
    </xdr:to>
    <xdr:sp macro="" textlink="">
      <xdr:nvSpPr>
        <xdr:cNvPr id="135" name="楕円 134"/>
        <xdr:cNvSpPr/>
      </xdr:nvSpPr>
      <xdr:spPr bwMode="auto">
        <a:xfrm>
          <a:off x="2857500" y="7103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65284</xdr:rowOff>
    </xdr:from>
    <xdr:ext cx="762000" cy="259045"/>
    <xdr:sp macro="" textlink="">
      <xdr:nvSpPr>
        <xdr:cNvPr id="136" name="テキスト ボックス 135"/>
        <xdr:cNvSpPr txBox="1"/>
      </xdr:nvSpPr>
      <xdr:spPr>
        <a:xfrm>
          <a:off x="2527300" y="7189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324,109
321,427
757.20
134,837,697
129,987,800
3,985,470
68,306,533
82,684,551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109944</xdr:rowOff>
    </xdr:from>
    <xdr:to>
      <xdr:col>24</xdr:col>
      <xdr:colOff>63500</xdr:colOff>
      <xdr:row>37</xdr:row>
      <xdr:rowOff>135661</xdr:rowOff>
    </xdr:to>
    <xdr:cxnSp macro="">
      <xdr:nvCxnSpPr>
        <xdr:cNvPr id="61" name="直線コネクタ 60"/>
        <xdr:cNvCxnSpPr/>
      </xdr:nvCxnSpPr>
      <xdr:spPr>
        <a:xfrm flipV="1">
          <a:off x="3797300" y="6453594"/>
          <a:ext cx="8382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19461</xdr:rowOff>
    </xdr:from>
    <xdr:ext cx="534377" cy="259045"/>
    <xdr:sp macro="" textlink="">
      <xdr:nvSpPr>
        <xdr:cNvPr id="62" name="人件費平均値テキスト"/>
        <xdr:cNvSpPr txBox="1"/>
      </xdr:nvSpPr>
      <xdr:spPr>
        <a:xfrm>
          <a:off x="4686300" y="584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135661</xdr:rowOff>
    </xdr:from>
    <xdr:to>
      <xdr:col>19</xdr:col>
      <xdr:colOff>177800</xdr:colOff>
      <xdr:row>37</xdr:row>
      <xdr:rowOff>156083</xdr:rowOff>
    </xdr:to>
    <xdr:cxnSp macro="">
      <xdr:nvCxnSpPr>
        <xdr:cNvPr id="64" name="直線コネクタ 63"/>
        <xdr:cNvCxnSpPr/>
      </xdr:nvCxnSpPr>
      <xdr:spPr>
        <a:xfrm flipV="1">
          <a:off x="2908300" y="6479311"/>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119397</xdr:rowOff>
    </xdr:from>
    <xdr:ext cx="534377" cy="259045"/>
    <xdr:sp macro="" textlink="">
      <xdr:nvSpPr>
        <xdr:cNvPr id="66" name="テキスト ボックス 65"/>
        <xdr:cNvSpPr txBox="1"/>
      </xdr:nvSpPr>
      <xdr:spPr>
        <a:xfrm>
          <a:off x="3530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152273</xdr:rowOff>
    </xdr:from>
    <xdr:to>
      <xdr:col>15</xdr:col>
      <xdr:colOff>50800</xdr:colOff>
      <xdr:row>37</xdr:row>
      <xdr:rowOff>156083</xdr:rowOff>
    </xdr:to>
    <xdr:cxnSp macro="">
      <xdr:nvCxnSpPr>
        <xdr:cNvPr id="67" name="直線コネクタ 66"/>
        <xdr:cNvCxnSpPr/>
      </xdr:nvCxnSpPr>
      <xdr:spPr>
        <a:xfrm>
          <a:off x="2019300" y="6495923"/>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126788</xdr:rowOff>
    </xdr:from>
    <xdr:ext cx="534377" cy="259045"/>
    <xdr:sp macro="" textlink="">
      <xdr:nvSpPr>
        <xdr:cNvPr id="69" name="テキスト ボックス 68"/>
        <xdr:cNvSpPr txBox="1"/>
      </xdr:nvSpPr>
      <xdr:spPr>
        <a:xfrm>
          <a:off x="2641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120078</xdr:rowOff>
    </xdr:from>
    <xdr:to>
      <xdr:col>10</xdr:col>
      <xdr:colOff>114300</xdr:colOff>
      <xdr:row>37</xdr:row>
      <xdr:rowOff>152273</xdr:rowOff>
    </xdr:to>
    <xdr:cxnSp macro="">
      <xdr:nvCxnSpPr>
        <xdr:cNvPr id="70" name="直線コネクタ 69"/>
        <xdr:cNvCxnSpPr/>
      </xdr:nvCxnSpPr>
      <xdr:spPr>
        <a:xfrm>
          <a:off x="1130300" y="6463728"/>
          <a:ext cx="8890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167234</xdr:rowOff>
    </xdr:from>
    <xdr:to>
      <xdr:col>10</xdr:col>
      <xdr:colOff>165100</xdr:colOff>
      <xdr:row>35</xdr:row>
      <xdr:rowOff>97384</xdr:rowOff>
    </xdr:to>
    <xdr:sp macro="" textlink="">
      <xdr:nvSpPr>
        <xdr:cNvPr id="71" name="フローチャート: 判断 70"/>
        <xdr:cNvSpPr/>
      </xdr:nvSpPr>
      <xdr:spPr>
        <a:xfrm>
          <a:off x="1968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113911</xdr:rowOff>
    </xdr:from>
    <xdr:ext cx="534377" cy="259045"/>
    <xdr:sp macro="" textlink="">
      <xdr:nvSpPr>
        <xdr:cNvPr id="72" name="テキスト ボックス 71"/>
        <xdr:cNvSpPr txBox="1"/>
      </xdr:nvSpPr>
      <xdr:spPr>
        <a:xfrm>
          <a:off x="1752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xdr:rowOff>
    </xdr:from>
    <xdr:to>
      <xdr:col>6</xdr:col>
      <xdr:colOff>38100</xdr:colOff>
      <xdr:row>35</xdr:row>
      <xdr:rowOff>107213</xdr:rowOff>
    </xdr:to>
    <xdr:sp macro="" textlink="">
      <xdr:nvSpPr>
        <xdr:cNvPr id="73" name="フローチャート: 判断 72"/>
        <xdr:cNvSpPr/>
      </xdr:nvSpPr>
      <xdr:spPr>
        <a:xfrm>
          <a:off x="1079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123740</xdr:rowOff>
    </xdr:from>
    <xdr:ext cx="534377" cy="259045"/>
    <xdr:sp macro="" textlink="">
      <xdr:nvSpPr>
        <xdr:cNvPr id="74" name="テキスト ボックス 73"/>
        <xdr:cNvSpPr txBox="1"/>
      </xdr:nvSpPr>
      <xdr:spPr>
        <a:xfrm>
          <a:off x="863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59144</xdr:rowOff>
    </xdr:from>
    <xdr:to>
      <xdr:col>24</xdr:col>
      <xdr:colOff>114300</xdr:colOff>
      <xdr:row>37</xdr:row>
      <xdr:rowOff>160744</xdr:rowOff>
    </xdr:to>
    <xdr:sp macro="" textlink="">
      <xdr:nvSpPr>
        <xdr:cNvPr id="80" name="楕円 79"/>
        <xdr:cNvSpPr/>
      </xdr:nvSpPr>
      <xdr:spPr>
        <a:xfrm>
          <a:off x="4584700" y="640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37571</xdr:rowOff>
    </xdr:from>
    <xdr:ext cx="534377" cy="259045"/>
    <xdr:sp macro="" textlink="">
      <xdr:nvSpPr>
        <xdr:cNvPr id="81" name="人件費該当値テキスト"/>
        <xdr:cNvSpPr txBox="1"/>
      </xdr:nvSpPr>
      <xdr:spPr>
        <a:xfrm>
          <a:off x="4686300" y="638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84861</xdr:rowOff>
    </xdr:from>
    <xdr:to>
      <xdr:col>20</xdr:col>
      <xdr:colOff>38100</xdr:colOff>
      <xdr:row>38</xdr:row>
      <xdr:rowOff>15011</xdr:rowOff>
    </xdr:to>
    <xdr:sp macro="" textlink="">
      <xdr:nvSpPr>
        <xdr:cNvPr id="82" name="楕円 81"/>
        <xdr:cNvSpPr/>
      </xdr:nvSpPr>
      <xdr:spPr>
        <a:xfrm>
          <a:off x="3746500" y="642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6138</xdr:rowOff>
    </xdr:from>
    <xdr:ext cx="534377" cy="259045"/>
    <xdr:sp macro="" textlink="">
      <xdr:nvSpPr>
        <xdr:cNvPr id="83" name="テキスト ボックス 82"/>
        <xdr:cNvSpPr txBox="1"/>
      </xdr:nvSpPr>
      <xdr:spPr>
        <a:xfrm>
          <a:off x="3530111" y="652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105283</xdr:rowOff>
    </xdr:from>
    <xdr:to>
      <xdr:col>15</xdr:col>
      <xdr:colOff>101600</xdr:colOff>
      <xdr:row>38</xdr:row>
      <xdr:rowOff>35433</xdr:rowOff>
    </xdr:to>
    <xdr:sp macro="" textlink="">
      <xdr:nvSpPr>
        <xdr:cNvPr id="84" name="楕円 83"/>
        <xdr:cNvSpPr/>
      </xdr:nvSpPr>
      <xdr:spPr>
        <a:xfrm>
          <a:off x="2857500" y="644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26560</xdr:rowOff>
    </xdr:from>
    <xdr:ext cx="534377" cy="259045"/>
    <xdr:sp macro="" textlink="">
      <xdr:nvSpPr>
        <xdr:cNvPr id="85" name="テキスト ボックス 84"/>
        <xdr:cNvSpPr txBox="1"/>
      </xdr:nvSpPr>
      <xdr:spPr>
        <a:xfrm>
          <a:off x="2641111" y="654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101473</xdr:rowOff>
    </xdr:from>
    <xdr:to>
      <xdr:col>10</xdr:col>
      <xdr:colOff>165100</xdr:colOff>
      <xdr:row>38</xdr:row>
      <xdr:rowOff>31623</xdr:rowOff>
    </xdr:to>
    <xdr:sp macro="" textlink="">
      <xdr:nvSpPr>
        <xdr:cNvPr id="86" name="楕円 85"/>
        <xdr:cNvSpPr/>
      </xdr:nvSpPr>
      <xdr:spPr>
        <a:xfrm>
          <a:off x="1968500" y="64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22750</xdr:rowOff>
    </xdr:from>
    <xdr:ext cx="534377" cy="259045"/>
    <xdr:sp macro="" textlink="">
      <xdr:nvSpPr>
        <xdr:cNvPr id="87" name="テキスト ボックス 86"/>
        <xdr:cNvSpPr txBox="1"/>
      </xdr:nvSpPr>
      <xdr:spPr>
        <a:xfrm>
          <a:off x="1752111" y="653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69278</xdr:rowOff>
    </xdr:from>
    <xdr:to>
      <xdr:col>6</xdr:col>
      <xdr:colOff>38100</xdr:colOff>
      <xdr:row>37</xdr:row>
      <xdr:rowOff>170878</xdr:rowOff>
    </xdr:to>
    <xdr:sp macro="" textlink="">
      <xdr:nvSpPr>
        <xdr:cNvPr id="88" name="楕円 87"/>
        <xdr:cNvSpPr/>
      </xdr:nvSpPr>
      <xdr:spPr>
        <a:xfrm>
          <a:off x="1079500" y="641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162006</xdr:rowOff>
    </xdr:from>
    <xdr:ext cx="534377" cy="259045"/>
    <xdr:sp macro="" textlink="">
      <xdr:nvSpPr>
        <xdr:cNvPr id="89" name="テキスト ボックス 88"/>
        <xdr:cNvSpPr txBox="1"/>
      </xdr:nvSpPr>
      <xdr:spPr>
        <a:xfrm>
          <a:off x="863111" y="650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19108</xdr:rowOff>
    </xdr:from>
    <xdr:to>
      <xdr:col>24</xdr:col>
      <xdr:colOff>62865</xdr:colOff>
      <xdr:row>59</xdr:row>
      <xdr:rowOff>44635</xdr:rowOff>
    </xdr:to>
    <xdr:cxnSp macro="">
      <xdr:nvCxnSpPr>
        <xdr:cNvPr id="116" name="直線コネクタ 115"/>
        <xdr:cNvCxnSpPr/>
      </xdr:nvCxnSpPr>
      <xdr:spPr>
        <a:xfrm flipV="1">
          <a:off x="4633595" y="8934508"/>
          <a:ext cx="1270" cy="122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48462</xdr:rowOff>
    </xdr:from>
    <xdr:ext cx="534377" cy="259045"/>
    <xdr:sp macro="" textlink="">
      <xdr:nvSpPr>
        <xdr:cNvPr id="117" name="物件費最小値テキスト"/>
        <xdr:cNvSpPr txBox="1"/>
      </xdr:nvSpPr>
      <xdr:spPr>
        <a:xfrm>
          <a:off x="4686300" y="1016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44635</xdr:rowOff>
    </xdr:from>
    <xdr:to>
      <xdr:col>24</xdr:col>
      <xdr:colOff>152400</xdr:colOff>
      <xdr:row>59</xdr:row>
      <xdr:rowOff>44635</xdr:rowOff>
    </xdr:to>
    <xdr:cxnSp macro="">
      <xdr:nvCxnSpPr>
        <xdr:cNvPr id="118" name="直線コネクタ 117"/>
        <xdr:cNvCxnSpPr/>
      </xdr:nvCxnSpPr>
      <xdr:spPr>
        <a:xfrm>
          <a:off x="4546600" y="1016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137235</xdr:rowOff>
    </xdr:from>
    <xdr:ext cx="599010" cy="259045"/>
    <xdr:sp macro="" textlink="">
      <xdr:nvSpPr>
        <xdr:cNvPr id="119" name="物件費最大値テキスト"/>
        <xdr:cNvSpPr txBox="1"/>
      </xdr:nvSpPr>
      <xdr:spPr>
        <a:xfrm>
          <a:off x="4686300" y="870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19108</xdr:rowOff>
    </xdr:from>
    <xdr:to>
      <xdr:col>24</xdr:col>
      <xdr:colOff>152400</xdr:colOff>
      <xdr:row>52</xdr:row>
      <xdr:rowOff>19108</xdr:rowOff>
    </xdr:to>
    <xdr:cxnSp macro="">
      <xdr:nvCxnSpPr>
        <xdr:cNvPr id="120" name="直線コネクタ 119"/>
        <xdr:cNvCxnSpPr/>
      </xdr:nvCxnSpPr>
      <xdr:spPr>
        <a:xfrm>
          <a:off x="4546600" y="8934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122751</xdr:rowOff>
    </xdr:from>
    <xdr:to>
      <xdr:col>24</xdr:col>
      <xdr:colOff>63500</xdr:colOff>
      <xdr:row>57</xdr:row>
      <xdr:rowOff>126724</xdr:rowOff>
    </xdr:to>
    <xdr:cxnSp macro="">
      <xdr:nvCxnSpPr>
        <xdr:cNvPr id="121" name="直線コネクタ 120"/>
        <xdr:cNvCxnSpPr/>
      </xdr:nvCxnSpPr>
      <xdr:spPr>
        <a:xfrm>
          <a:off x="3797300" y="9895401"/>
          <a:ext cx="838200" cy="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157646</xdr:rowOff>
    </xdr:from>
    <xdr:ext cx="534377" cy="259045"/>
    <xdr:sp macro="" textlink="">
      <xdr:nvSpPr>
        <xdr:cNvPr id="122" name="物件費平均値テキスト"/>
        <xdr:cNvSpPr txBox="1"/>
      </xdr:nvSpPr>
      <xdr:spPr>
        <a:xfrm>
          <a:off x="4686300" y="9930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7769</xdr:rowOff>
    </xdr:from>
    <xdr:to>
      <xdr:col>24</xdr:col>
      <xdr:colOff>114300</xdr:colOff>
      <xdr:row>58</xdr:row>
      <xdr:rowOff>109369</xdr:rowOff>
    </xdr:to>
    <xdr:sp macro="" textlink="">
      <xdr:nvSpPr>
        <xdr:cNvPr id="123" name="フローチャート: 判断 122"/>
        <xdr:cNvSpPr/>
      </xdr:nvSpPr>
      <xdr:spPr>
        <a:xfrm>
          <a:off x="4584700" y="99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169015</xdr:rowOff>
    </xdr:from>
    <xdr:to>
      <xdr:col>19</xdr:col>
      <xdr:colOff>177800</xdr:colOff>
      <xdr:row>57</xdr:row>
      <xdr:rowOff>122751</xdr:rowOff>
    </xdr:to>
    <xdr:cxnSp macro="">
      <xdr:nvCxnSpPr>
        <xdr:cNvPr id="124" name="直線コネクタ 123"/>
        <xdr:cNvCxnSpPr/>
      </xdr:nvCxnSpPr>
      <xdr:spPr>
        <a:xfrm>
          <a:off x="2908300" y="8912965"/>
          <a:ext cx="889000" cy="98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32784</xdr:rowOff>
    </xdr:from>
    <xdr:to>
      <xdr:col>20</xdr:col>
      <xdr:colOff>38100</xdr:colOff>
      <xdr:row>58</xdr:row>
      <xdr:rowOff>134384</xdr:rowOff>
    </xdr:to>
    <xdr:sp macro="" textlink="">
      <xdr:nvSpPr>
        <xdr:cNvPr id="125" name="フローチャート: 判断 124"/>
        <xdr:cNvSpPr/>
      </xdr:nvSpPr>
      <xdr:spPr>
        <a:xfrm>
          <a:off x="3746500" y="997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125511</xdr:rowOff>
    </xdr:from>
    <xdr:ext cx="534377" cy="259045"/>
    <xdr:sp macro="" textlink="">
      <xdr:nvSpPr>
        <xdr:cNvPr id="126" name="テキスト ボックス 125"/>
        <xdr:cNvSpPr txBox="1"/>
      </xdr:nvSpPr>
      <xdr:spPr>
        <a:xfrm>
          <a:off x="3530111" y="1006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169015</xdr:rowOff>
    </xdr:from>
    <xdr:to>
      <xdr:col>15</xdr:col>
      <xdr:colOff>50800</xdr:colOff>
      <xdr:row>52</xdr:row>
      <xdr:rowOff>66711</xdr:rowOff>
    </xdr:to>
    <xdr:cxnSp macro="">
      <xdr:nvCxnSpPr>
        <xdr:cNvPr id="127" name="直線コネクタ 126"/>
        <xdr:cNvCxnSpPr/>
      </xdr:nvCxnSpPr>
      <xdr:spPr>
        <a:xfrm flipV="1">
          <a:off x="2019300" y="8912965"/>
          <a:ext cx="889000" cy="6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20265</xdr:rowOff>
    </xdr:from>
    <xdr:to>
      <xdr:col>15</xdr:col>
      <xdr:colOff>101600</xdr:colOff>
      <xdr:row>58</xdr:row>
      <xdr:rowOff>121865</xdr:rowOff>
    </xdr:to>
    <xdr:sp macro="" textlink="">
      <xdr:nvSpPr>
        <xdr:cNvPr id="128" name="フローチャート: 判断 127"/>
        <xdr:cNvSpPr/>
      </xdr:nvSpPr>
      <xdr:spPr>
        <a:xfrm>
          <a:off x="2857500" y="996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112992</xdr:rowOff>
    </xdr:from>
    <xdr:ext cx="534377" cy="259045"/>
    <xdr:sp macro="" textlink="">
      <xdr:nvSpPr>
        <xdr:cNvPr id="129" name="テキスト ボックス 128"/>
        <xdr:cNvSpPr txBox="1"/>
      </xdr:nvSpPr>
      <xdr:spPr>
        <a:xfrm>
          <a:off x="2641111" y="1005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137196</xdr:rowOff>
    </xdr:from>
    <xdr:to>
      <xdr:col>10</xdr:col>
      <xdr:colOff>114300</xdr:colOff>
      <xdr:row>52</xdr:row>
      <xdr:rowOff>66711</xdr:rowOff>
    </xdr:to>
    <xdr:cxnSp macro="">
      <xdr:nvCxnSpPr>
        <xdr:cNvPr id="130" name="直線コネクタ 129"/>
        <xdr:cNvCxnSpPr/>
      </xdr:nvCxnSpPr>
      <xdr:spPr>
        <a:xfrm>
          <a:off x="1130300" y="8709696"/>
          <a:ext cx="889000" cy="27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28342</xdr:rowOff>
    </xdr:from>
    <xdr:to>
      <xdr:col>10</xdr:col>
      <xdr:colOff>165100</xdr:colOff>
      <xdr:row>58</xdr:row>
      <xdr:rowOff>129942</xdr:rowOff>
    </xdr:to>
    <xdr:sp macro="" textlink="">
      <xdr:nvSpPr>
        <xdr:cNvPr id="131" name="フローチャート: 判断 130"/>
        <xdr:cNvSpPr/>
      </xdr:nvSpPr>
      <xdr:spPr>
        <a:xfrm>
          <a:off x="1968500" y="997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121069</xdr:rowOff>
    </xdr:from>
    <xdr:ext cx="534377" cy="259045"/>
    <xdr:sp macro="" textlink="">
      <xdr:nvSpPr>
        <xdr:cNvPr id="132" name="テキスト ボックス 131"/>
        <xdr:cNvSpPr txBox="1"/>
      </xdr:nvSpPr>
      <xdr:spPr>
        <a:xfrm>
          <a:off x="1752111" y="1006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30128</xdr:rowOff>
    </xdr:from>
    <xdr:to>
      <xdr:col>6</xdr:col>
      <xdr:colOff>38100</xdr:colOff>
      <xdr:row>58</xdr:row>
      <xdr:rowOff>131728</xdr:rowOff>
    </xdr:to>
    <xdr:sp macro="" textlink="">
      <xdr:nvSpPr>
        <xdr:cNvPr id="133" name="フローチャート: 判断 132"/>
        <xdr:cNvSpPr/>
      </xdr:nvSpPr>
      <xdr:spPr>
        <a:xfrm>
          <a:off x="1079500" y="997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122855</xdr:rowOff>
    </xdr:from>
    <xdr:ext cx="534377" cy="259045"/>
    <xdr:sp macro="" textlink="">
      <xdr:nvSpPr>
        <xdr:cNvPr id="134" name="テキスト ボックス 133"/>
        <xdr:cNvSpPr txBox="1"/>
      </xdr:nvSpPr>
      <xdr:spPr>
        <a:xfrm>
          <a:off x="863111" y="1006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75924</xdr:rowOff>
    </xdr:from>
    <xdr:to>
      <xdr:col>24</xdr:col>
      <xdr:colOff>114300</xdr:colOff>
      <xdr:row>58</xdr:row>
      <xdr:rowOff>6074</xdr:rowOff>
    </xdr:to>
    <xdr:sp macro="" textlink="">
      <xdr:nvSpPr>
        <xdr:cNvPr id="140" name="楕円 139"/>
        <xdr:cNvSpPr/>
      </xdr:nvSpPr>
      <xdr:spPr>
        <a:xfrm>
          <a:off x="4584700" y="98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98801</xdr:rowOff>
    </xdr:from>
    <xdr:ext cx="534377" cy="259045"/>
    <xdr:sp macro="" textlink="">
      <xdr:nvSpPr>
        <xdr:cNvPr id="141" name="物件費該当値テキスト"/>
        <xdr:cNvSpPr txBox="1"/>
      </xdr:nvSpPr>
      <xdr:spPr>
        <a:xfrm>
          <a:off x="4686300" y="970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71951</xdr:rowOff>
    </xdr:from>
    <xdr:to>
      <xdr:col>20</xdr:col>
      <xdr:colOff>38100</xdr:colOff>
      <xdr:row>58</xdr:row>
      <xdr:rowOff>2101</xdr:rowOff>
    </xdr:to>
    <xdr:sp macro="" textlink="">
      <xdr:nvSpPr>
        <xdr:cNvPr id="142" name="楕円 141"/>
        <xdr:cNvSpPr/>
      </xdr:nvSpPr>
      <xdr:spPr>
        <a:xfrm>
          <a:off x="3746500" y="984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18628</xdr:rowOff>
    </xdr:from>
    <xdr:ext cx="534377" cy="259045"/>
    <xdr:sp macro="" textlink="">
      <xdr:nvSpPr>
        <xdr:cNvPr id="143" name="テキスト ボックス 142"/>
        <xdr:cNvSpPr txBox="1"/>
      </xdr:nvSpPr>
      <xdr:spPr>
        <a:xfrm>
          <a:off x="3530111" y="961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118215</xdr:rowOff>
    </xdr:from>
    <xdr:to>
      <xdr:col>15</xdr:col>
      <xdr:colOff>101600</xdr:colOff>
      <xdr:row>52</xdr:row>
      <xdr:rowOff>48365</xdr:rowOff>
    </xdr:to>
    <xdr:sp macro="" textlink="">
      <xdr:nvSpPr>
        <xdr:cNvPr id="144" name="楕円 143"/>
        <xdr:cNvSpPr/>
      </xdr:nvSpPr>
      <xdr:spPr>
        <a:xfrm>
          <a:off x="2857500" y="886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64892</xdr:rowOff>
    </xdr:from>
    <xdr:ext cx="599010" cy="259045"/>
    <xdr:sp macro="" textlink="">
      <xdr:nvSpPr>
        <xdr:cNvPr id="145" name="テキスト ボックス 144"/>
        <xdr:cNvSpPr txBox="1"/>
      </xdr:nvSpPr>
      <xdr:spPr>
        <a:xfrm>
          <a:off x="2608795" y="863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15911</xdr:rowOff>
    </xdr:from>
    <xdr:to>
      <xdr:col>10</xdr:col>
      <xdr:colOff>165100</xdr:colOff>
      <xdr:row>52</xdr:row>
      <xdr:rowOff>117511</xdr:rowOff>
    </xdr:to>
    <xdr:sp macro="" textlink="">
      <xdr:nvSpPr>
        <xdr:cNvPr id="146" name="楕円 145"/>
        <xdr:cNvSpPr/>
      </xdr:nvSpPr>
      <xdr:spPr>
        <a:xfrm>
          <a:off x="1968500" y="893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134038</xdr:rowOff>
    </xdr:from>
    <xdr:ext cx="599010" cy="259045"/>
    <xdr:sp macro="" textlink="">
      <xdr:nvSpPr>
        <xdr:cNvPr id="147" name="テキスト ボックス 146"/>
        <xdr:cNvSpPr txBox="1"/>
      </xdr:nvSpPr>
      <xdr:spPr>
        <a:xfrm>
          <a:off x="1719795" y="870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86396</xdr:rowOff>
    </xdr:from>
    <xdr:to>
      <xdr:col>6</xdr:col>
      <xdr:colOff>38100</xdr:colOff>
      <xdr:row>51</xdr:row>
      <xdr:rowOff>16546</xdr:rowOff>
    </xdr:to>
    <xdr:sp macro="" textlink="">
      <xdr:nvSpPr>
        <xdr:cNvPr id="148" name="楕円 147"/>
        <xdr:cNvSpPr/>
      </xdr:nvSpPr>
      <xdr:spPr>
        <a:xfrm>
          <a:off x="1079500" y="865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33073</xdr:rowOff>
    </xdr:from>
    <xdr:ext cx="599010" cy="259045"/>
    <xdr:sp macro="" textlink="">
      <xdr:nvSpPr>
        <xdr:cNvPr id="149" name="テキスト ボックス 148"/>
        <xdr:cNvSpPr txBox="1"/>
      </xdr:nvSpPr>
      <xdr:spPr>
        <a:xfrm>
          <a:off x="830795" y="843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5" name="直線コネクタ 174"/>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6" name="維持補修費最小値テキスト"/>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7" name="直線コネクタ 176"/>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8" name="維持補修費最大値テキスト"/>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9" name="直線コネクタ 178"/>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64915</xdr:rowOff>
    </xdr:from>
    <xdr:to>
      <xdr:col>24</xdr:col>
      <xdr:colOff>63500</xdr:colOff>
      <xdr:row>74</xdr:row>
      <xdr:rowOff>166588</xdr:rowOff>
    </xdr:to>
    <xdr:cxnSp macro="">
      <xdr:nvCxnSpPr>
        <xdr:cNvPr id="180" name="直線コネクタ 179"/>
        <xdr:cNvCxnSpPr/>
      </xdr:nvCxnSpPr>
      <xdr:spPr>
        <a:xfrm>
          <a:off x="3797300" y="12752215"/>
          <a:ext cx="838200" cy="10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71790</xdr:rowOff>
    </xdr:from>
    <xdr:ext cx="469744" cy="259045"/>
    <xdr:sp macro="" textlink="">
      <xdr:nvSpPr>
        <xdr:cNvPr id="181" name="維持補修費平均値テキスト"/>
        <xdr:cNvSpPr txBox="1"/>
      </xdr:nvSpPr>
      <xdr:spPr>
        <a:xfrm>
          <a:off x="4686300" y="1310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2" name="フローチャート: 判断 181"/>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24856</xdr:rowOff>
    </xdr:from>
    <xdr:to>
      <xdr:col>19</xdr:col>
      <xdr:colOff>177800</xdr:colOff>
      <xdr:row>74</xdr:row>
      <xdr:rowOff>64915</xdr:rowOff>
    </xdr:to>
    <xdr:cxnSp macro="">
      <xdr:nvCxnSpPr>
        <xdr:cNvPr id="183" name="直線コネクタ 182"/>
        <xdr:cNvCxnSpPr/>
      </xdr:nvCxnSpPr>
      <xdr:spPr>
        <a:xfrm>
          <a:off x="2908300" y="12712156"/>
          <a:ext cx="889000" cy="4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4" name="フローチャート: 判断 183"/>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23675</xdr:rowOff>
    </xdr:from>
    <xdr:ext cx="469744" cy="259045"/>
    <xdr:sp macro="" textlink="">
      <xdr:nvSpPr>
        <xdr:cNvPr id="185" name="テキスト ボックス 184"/>
        <xdr:cNvSpPr txBox="1"/>
      </xdr:nvSpPr>
      <xdr:spPr>
        <a:xfrm>
          <a:off x="3562428" y="132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24856</xdr:rowOff>
    </xdr:from>
    <xdr:to>
      <xdr:col>15</xdr:col>
      <xdr:colOff>50800</xdr:colOff>
      <xdr:row>74</xdr:row>
      <xdr:rowOff>36721</xdr:rowOff>
    </xdr:to>
    <xdr:cxnSp macro="">
      <xdr:nvCxnSpPr>
        <xdr:cNvPr id="186" name="直線コネクタ 185"/>
        <xdr:cNvCxnSpPr/>
      </xdr:nvCxnSpPr>
      <xdr:spPr>
        <a:xfrm flipV="1">
          <a:off x="2019300" y="12712156"/>
          <a:ext cx="889000" cy="1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7" name="フローチャート: 判断 186"/>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35758</xdr:rowOff>
    </xdr:from>
    <xdr:ext cx="469744" cy="259045"/>
    <xdr:sp macro="" textlink="">
      <xdr:nvSpPr>
        <xdr:cNvPr id="188" name="テキスト ボックス 187"/>
        <xdr:cNvSpPr txBox="1"/>
      </xdr:nvSpPr>
      <xdr:spPr>
        <a:xfrm>
          <a:off x="2673428" y="1323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36721</xdr:rowOff>
    </xdr:from>
    <xdr:to>
      <xdr:col>10</xdr:col>
      <xdr:colOff>114300</xdr:colOff>
      <xdr:row>74</xdr:row>
      <xdr:rowOff>130773</xdr:rowOff>
    </xdr:to>
    <xdr:cxnSp macro="">
      <xdr:nvCxnSpPr>
        <xdr:cNvPr id="189" name="直線コネクタ 188"/>
        <xdr:cNvCxnSpPr/>
      </xdr:nvCxnSpPr>
      <xdr:spPr>
        <a:xfrm flipV="1">
          <a:off x="1130300" y="12724021"/>
          <a:ext cx="889000" cy="9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121665</xdr:rowOff>
    </xdr:from>
    <xdr:to>
      <xdr:col>10</xdr:col>
      <xdr:colOff>165100</xdr:colOff>
      <xdr:row>77</xdr:row>
      <xdr:rowOff>51815</xdr:rowOff>
    </xdr:to>
    <xdr:sp macro="" textlink="">
      <xdr:nvSpPr>
        <xdr:cNvPr id="190" name="フローチャート: 判断 189"/>
        <xdr:cNvSpPr/>
      </xdr:nvSpPr>
      <xdr:spPr>
        <a:xfrm>
          <a:off x="19685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42942</xdr:rowOff>
    </xdr:from>
    <xdr:ext cx="469744" cy="259045"/>
    <xdr:sp macro="" textlink="">
      <xdr:nvSpPr>
        <xdr:cNvPr id="191" name="テキスト ボックス 190"/>
        <xdr:cNvSpPr txBox="1"/>
      </xdr:nvSpPr>
      <xdr:spPr>
        <a:xfrm>
          <a:off x="1784428" y="1324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129395</xdr:rowOff>
    </xdr:from>
    <xdr:to>
      <xdr:col>6</xdr:col>
      <xdr:colOff>38100</xdr:colOff>
      <xdr:row>77</xdr:row>
      <xdr:rowOff>59545</xdr:rowOff>
    </xdr:to>
    <xdr:sp macro="" textlink="">
      <xdr:nvSpPr>
        <xdr:cNvPr id="192" name="フローチャート: 判断 191"/>
        <xdr:cNvSpPr/>
      </xdr:nvSpPr>
      <xdr:spPr>
        <a:xfrm>
          <a:off x="1079500" y="131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50672</xdr:rowOff>
    </xdr:from>
    <xdr:ext cx="469744" cy="259045"/>
    <xdr:sp macro="" textlink="">
      <xdr:nvSpPr>
        <xdr:cNvPr id="193" name="テキスト ボックス 192"/>
        <xdr:cNvSpPr txBox="1"/>
      </xdr:nvSpPr>
      <xdr:spPr>
        <a:xfrm>
          <a:off x="895428" y="1325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115788</xdr:rowOff>
    </xdr:from>
    <xdr:to>
      <xdr:col>24</xdr:col>
      <xdr:colOff>114300</xdr:colOff>
      <xdr:row>75</xdr:row>
      <xdr:rowOff>45938</xdr:rowOff>
    </xdr:to>
    <xdr:sp macro="" textlink="">
      <xdr:nvSpPr>
        <xdr:cNvPr id="199" name="楕円 198"/>
        <xdr:cNvSpPr/>
      </xdr:nvSpPr>
      <xdr:spPr>
        <a:xfrm>
          <a:off x="4584700" y="1280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138665</xdr:rowOff>
    </xdr:from>
    <xdr:ext cx="469744" cy="259045"/>
    <xdr:sp macro="" textlink="">
      <xdr:nvSpPr>
        <xdr:cNvPr id="200" name="維持補修費該当値テキスト"/>
        <xdr:cNvSpPr txBox="1"/>
      </xdr:nvSpPr>
      <xdr:spPr>
        <a:xfrm>
          <a:off x="4686300" y="1265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14115</xdr:rowOff>
    </xdr:from>
    <xdr:to>
      <xdr:col>20</xdr:col>
      <xdr:colOff>38100</xdr:colOff>
      <xdr:row>74</xdr:row>
      <xdr:rowOff>115715</xdr:rowOff>
    </xdr:to>
    <xdr:sp macro="" textlink="">
      <xdr:nvSpPr>
        <xdr:cNvPr id="201" name="楕円 200"/>
        <xdr:cNvSpPr/>
      </xdr:nvSpPr>
      <xdr:spPr>
        <a:xfrm>
          <a:off x="3746500" y="127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132242</xdr:rowOff>
    </xdr:from>
    <xdr:ext cx="469744" cy="259045"/>
    <xdr:sp macro="" textlink="">
      <xdr:nvSpPr>
        <xdr:cNvPr id="202" name="テキスト ボックス 201"/>
        <xdr:cNvSpPr txBox="1"/>
      </xdr:nvSpPr>
      <xdr:spPr>
        <a:xfrm>
          <a:off x="3562428" y="1247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145506</xdr:rowOff>
    </xdr:from>
    <xdr:to>
      <xdr:col>15</xdr:col>
      <xdr:colOff>101600</xdr:colOff>
      <xdr:row>74</xdr:row>
      <xdr:rowOff>75656</xdr:rowOff>
    </xdr:to>
    <xdr:sp macro="" textlink="">
      <xdr:nvSpPr>
        <xdr:cNvPr id="203" name="楕円 202"/>
        <xdr:cNvSpPr/>
      </xdr:nvSpPr>
      <xdr:spPr>
        <a:xfrm>
          <a:off x="2857500" y="126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92183</xdr:rowOff>
    </xdr:from>
    <xdr:ext cx="469744" cy="259045"/>
    <xdr:sp macro="" textlink="">
      <xdr:nvSpPr>
        <xdr:cNvPr id="204" name="テキスト ボックス 203"/>
        <xdr:cNvSpPr txBox="1"/>
      </xdr:nvSpPr>
      <xdr:spPr>
        <a:xfrm>
          <a:off x="2673428" y="1243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157371</xdr:rowOff>
    </xdr:from>
    <xdr:to>
      <xdr:col>10</xdr:col>
      <xdr:colOff>165100</xdr:colOff>
      <xdr:row>74</xdr:row>
      <xdr:rowOff>87521</xdr:rowOff>
    </xdr:to>
    <xdr:sp macro="" textlink="">
      <xdr:nvSpPr>
        <xdr:cNvPr id="205" name="楕円 204"/>
        <xdr:cNvSpPr/>
      </xdr:nvSpPr>
      <xdr:spPr>
        <a:xfrm>
          <a:off x="1968500" y="1267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104048</xdr:rowOff>
    </xdr:from>
    <xdr:ext cx="469744" cy="259045"/>
    <xdr:sp macro="" textlink="">
      <xdr:nvSpPr>
        <xdr:cNvPr id="206" name="テキスト ボックス 205"/>
        <xdr:cNvSpPr txBox="1"/>
      </xdr:nvSpPr>
      <xdr:spPr>
        <a:xfrm>
          <a:off x="1784428" y="124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79973</xdr:rowOff>
    </xdr:from>
    <xdr:to>
      <xdr:col>6</xdr:col>
      <xdr:colOff>38100</xdr:colOff>
      <xdr:row>75</xdr:row>
      <xdr:rowOff>10123</xdr:rowOff>
    </xdr:to>
    <xdr:sp macro="" textlink="">
      <xdr:nvSpPr>
        <xdr:cNvPr id="207" name="楕円 206"/>
        <xdr:cNvSpPr/>
      </xdr:nvSpPr>
      <xdr:spPr>
        <a:xfrm>
          <a:off x="1079500" y="1276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26650</xdr:rowOff>
    </xdr:from>
    <xdr:ext cx="469744" cy="259045"/>
    <xdr:sp macro="" textlink="">
      <xdr:nvSpPr>
        <xdr:cNvPr id="208" name="テキスト ボックス 207"/>
        <xdr:cNvSpPr txBox="1"/>
      </xdr:nvSpPr>
      <xdr:spPr>
        <a:xfrm>
          <a:off x="895428" y="1254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3" name="直線コネクタ 232"/>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4" name="扶助費最小値テキスト"/>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5" name="直線コネクタ 234"/>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6" name="扶助費最大値テキスト"/>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7" name="直線コネクタ 236"/>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37491</xdr:rowOff>
    </xdr:from>
    <xdr:to>
      <xdr:col>24</xdr:col>
      <xdr:colOff>63500</xdr:colOff>
      <xdr:row>98</xdr:row>
      <xdr:rowOff>47561</xdr:rowOff>
    </xdr:to>
    <xdr:cxnSp macro="">
      <xdr:nvCxnSpPr>
        <xdr:cNvPr id="238" name="直線コネクタ 237"/>
        <xdr:cNvCxnSpPr/>
      </xdr:nvCxnSpPr>
      <xdr:spPr>
        <a:xfrm flipV="1">
          <a:off x="3797300" y="16839591"/>
          <a:ext cx="838200" cy="1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82072</xdr:rowOff>
    </xdr:from>
    <xdr:ext cx="599010" cy="259045"/>
    <xdr:sp macro="" textlink="">
      <xdr:nvSpPr>
        <xdr:cNvPr id="239" name="扶助費平均値テキスト"/>
        <xdr:cNvSpPr txBox="1"/>
      </xdr:nvSpPr>
      <xdr:spPr>
        <a:xfrm>
          <a:off x="4686300" y="16198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40" name="フローチャート: 判断 239"/>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47016</xdr:rowOff>
    </xdr:from>
    <xdr:to>
      <xdr:col>19</xdr:col>
      <xdr:colOff>177800</xdr:colOff>
      <xdr:row>98</xdr:row>
      <xdr:rowOff>47561</xdr:rowOff>
    </xdr:to>
    <xdr:cxnSp macro="">
      <xdr:nvCxnSpPr>
        <xdr:cNvPr id="241" name="直線コネクタ 240"/>
        <xdr:cNvCxnSpPr/>
      </xdr:nvCxnSpPr>
      <xdr:spPr>
        <a:xfrm>
          <a:off x="2908300" y="16849116"/>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2" name="フローチャート: 判断 241"/>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168712</xdr:rowOff>
    </xdr:from>
    <xdr:ext cx="599010" cy="259045"/>
    <xdr:sp macro="" textlink="">
      <xdr:nvSpPr>
        <xdr:cNvPr id="243" name="テキスト ボックス 242"/>
        <xdr:cNvSpPr txBox="1"/>
      </xdr:nvSpPr>
      <xdr:spPr>
        <a:xfrm>
          <a:off x="3497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47016</xdr:rowOff>
    </xdr:from>
    <xdr:to>
      <xdr:col>15</xdr:col>
      <xdr:colOff>50800</xdr:colOff>
      <xdr:row>98</xdr:row>
      <xdr:rowOff>135700</xdr:rowOff>
    </xdr:to>
    <xdr:cxnSp macro="">
      <xdr:nvCxnSpPr>
        <xdr:cNvPr id="244" name="直線コネクタ 243"/>
        <xdr:cNvCxnSpPr/>
      </xdr:nvCxnSpPr>
      <xdr:spPr>
        <a:xfrm flipV="1">
          <a:off x="2019300" y="16849116"/>
          <a:ext cx="889000" cy="8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5" name="フローチャート: 判断 244"/>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22877</xdr:rowOff>
    </xdr:from>
    <xdr:ext cx="599010" cy="259045"/>
    <xdr:sp macro="" textlink="">
      <xdr:nvSpPr>
        <xdr:cNvPr id="246" name="テキスト ボックス 245"/>
        <xdr:cNvSpPr txBox="1"/>
      </xdr:nvSpPr>
      <xdr:spPr>
        <a:xfrm>
          <a:off x="2608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135700</xdr:rowOff>
    </xdr:from>
    <xdr:to>
      <xdr:col>10</xdr:col>
      <xdr:colOff>114300</xdr:colOff>
      <xdr:row>98</xdr:row>
      <xdr:rowOff>139649</xdr:rowOff>
    </xdr:to>
    <xdr:cxnSp macro="">
      <xdr:nvCxnSpPr>
        <xdr:cNvPr id="247" name="直線コネクタ 246"/>
        <xdr:cNvCxnSpPr/>
      </xdr:nvCxnSpPr>
      <xdr:spPr>
        <a:xfrm flipV="1">
          <a:off x="1130300" y="16937800"/>
          <a:ext cx="889000" cy="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141732</xdr:rowOff>
    </xdr:from>
    <xdr:to>
      <xdr:col>10</xdr:col>
      <xdr:colOff>165100</xdr:colOff>
      <xdr:row>96</xdr:row>
      <xdr:rowOff>71882</xdr:rowOff>
    </xdr:to>
    <xdr:sp macro="" textlink="">
      <xdr:nvSpPr>
        <xdr:cNvPr id="248" name="フローチャート: 判断 247"/>
        <xdr:cNvSpPr/>
      </xdr:nvSpPr>
      <xdr:spPr>
        <a:xfrm>
          <a:off x="1968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88409</xdr:rowOff>
    </xdr:from>
    <xdr:ext cx="599010" cy="259045"/>
    <xdr:sp macro="" textlink="">
      <xdr:nvSpPr>
        <xdr:cNvPr id="249" name="テキスト ボックス 248"/>
        <xdr:cNvSpPr txBox="1"/>
      </xdr:nvSpPr>
      <xdr:spPr>
        <a:xfrm>
          <a:off x="1719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8052</xdr:rowOff>
    </xdr:from>
    <xdr:to>
      <xdr:col>6</xdr:col>
      <xdr:colOff>38100</xdr:colOff>
      <xdr:row>96</xdr:row>
      <xdr:rowOff>109652</xdr:rowOff>
    </xdr:to>
    <xdr:sp macro="" textlink="">
      <xdr:nvSpPr>
        <xdr:cNvPr id="250" name="フローチャート: 判断 249"/>
        <xdr:cNvSpPr/>
      </xdr:nvSpPr>
      <xdr:spPr>
        <a:xfrm>
          <a:off x="1079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126179</xdr:rowOff>
    </xdr:from>
    <xdr:ext cx="534377" cy="259045"/>
    <xdr:sp macro="" textlink="">
      <xdr:nvSpPr>
        <xdr:cNvPr id="251" name="テキスト ボックス 250"/>
        <xdr:cNvSpPr txBox="1"/>
      </xdr:nvSpPr>
      <xdr:spPr>
        <a:xfrm>
          <a:off x="863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158141</xdr:rowOff>
    </xdr:from>
    <xdr:to>
      <xdr:col>24</xdr:col>
      <xdr:colOff>114300</xdr:colOff>
      <xdr:row>98</xdr:row>
      <xdr:rowOff>88291</xdr:rowOff>
    </xdr:to>
    <xdr:sp macro="" textlink="">
      <xdr:nvSpPr>
        <xdr:cNvPr id="257" name="楕円 256"/>
        <xdr:cNvSpPr/>
      </xdr:nvSpPr>
      <xdr:spPr>
        <a:xfrm>
          <a:off x="4584700" y="1678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73068</xdr:rowOff>
    </xdr:from>
    <xdr:ext cx="534377" cy="259045"/>
    <xdr:sp macro="" textlink="">
      <xdr:nvSpPr>
        <xdr:cNvPr id="258" name="扶助費該当値テキスト"/>
        <xdr:cNvSpPr txBox="1"/>
      </xdr:nvSpPr>
      <xdr:spPr>
        <a:xfrm>
          <a:off x="4686300" y="1670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168211</xdr:rowOff>
    </xdr:from>
    <xdr:to>
      <xdr:col>20</xdr:col>
      <xdr:colOff>38100</xdr:colOff>
      <xdr:row>98</xdr:row>
      <xdr:rowOff>98361</xdr:rowOff>
    </xdr:to>
    <xdr:sp macro="" textlink="">
      <xdr:nvSpPr>
        <xdr:cNvPr id="259" name="楕円 258"/>
        <xdr:cNvSpPr/>
      </xdr:nvSpPr>
      <xdr:spPr>
        <a:xfrm>
          <a:off x="3746500" y="1679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89488</xdr:rowOff>
    </xdr:from>
    <xdr:ext cx="534377" cy="259045"/>
    <xdr:sp macro="" textlink="">
      <xdr:nvSpPr>
        <xdr:cNvPr id="260" name="テキスト ボックス 259"/>
        <xdr:cNvSpPr txBox="1"/>
      </xdr:nvSpPr>
      <xdr:spPr>
        <a:xfrm>
          <a:off x="3530111" y="1689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167666</xdr:rowOff>
    </xdr:from>
    <xdr:to>
      <xdr:col>15</xdr:col>
      <xdr:colOff>101600</xdr:colOff>
      <xdr:row>98</xdr:row>
      <xdr:rowOff>97816</xdr:rowOff>
    </xdr:to>
    <xdr:sp macro="" textlink="">
      <xdr:nvSpPr>
        <xdr:cNvPr id="261" name="楕円 260"/>
        <xdr:cNvSpPr/>
      </xdr:nvSpPr>
      <xdr:spPr>
        <a:xfrm>
          <a:off x="2857500" y="1679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88943</xdr:rowOff>
    </xdr:from>
    <xdr:ext cx="534377" cy="259045"/>
    <xdr:sp macro="" textlink="">
      <xdr:nvSpPr>
        <xdr:cNvPr id="262" name="テキスト ボックス 261"/>
        <xdr:cNvSpPr txBox="1"/>
      </xdr:nvSpPr>
      <xdr:spPr>
        <a:xfrm>
          <a:off x="2641111" y="1689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84900</xdr:rowOff>
    </xdr:from>
    <xdr:to>
      <xdr:col>10</xdr:col>
      <xdr:colOff>165100</xdr:colOff>
      <xdr:row>99</xdr:row>
      <xdr:rowOff>15050</xdr:rowOff>
    </xdr:to>
    <xdr:sp macro="" textlink="">
      <xdr:nvSpPr>
        <xdr:cNvPr id="263" name="楕円 262"/>
        <xdr:cNvSpPr/>
      </xdr:nvSpPr>
      <xdr:spPr>
        <a:xfrm>
          <a:off x="1968500" y="168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6177</xdr:rowOff>
    </xdr:from>
    <xdr:ext cx="534377" cy="259045"/>
    <xdr:sp macro="" textlink="">
      <xdr:nvSpPr>
        <xdr:cNvPr id="264" name="テキスト ボックス 263"/>
        <xdr:cNvSpPr txBox="1"/>
      </xdr:nvSpPr>
      <xdr:spPr>
        <a:xfrm>
          <a:off x="1752111" y="1697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88849</xdr:rowOff>
    </xdr:from>
    <xdr:to>
      <xdr:col>6</xdr:col>
      <xdr:colOff>38100</xdr:colOff>
      <xdr:row>99</xdr:row>
      <xdr:rowOff>18999</xdr:rowOff>
    </xdr:to>
    <xdr:sp macro="" textlink="">
      <xdr:nvSpPr>
        <xdr:cNvPr id="265" name="楕円 264"/>
        <xdr:cNvSpPr/>
      </xdr:nvSpPr>
      <xdr:spPr>
        <a:xfrm>
          <a:off x="1079500" y="1689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10126</xdr:rowOff>
    </xdr:from>
    <xdr:ext cx="534377" cy="259045"/>
    <xdr:sp macro="" textlink="">
      <xdr:nvSpPr>
        <xdr:cNvPr id="266" name="テキスト ボックス 265"/>
        <xdr:cNvSpPr txBox="1"/>
      </xdr:nvSpPr>
      <xdr:spPr>
        <a:xfrm>
          <a:off x="863111" y="1698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90" name="直線コネクタ 289"/>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91" name="補助費等最小値テキスト"/>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2" name="直線コネクタ 291"/>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3" name="補助費等最大値テキスト"/>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4" name="直線コネクタ 293"/>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5036</xdr:rowOff>
    </xdr:from>
    <xdr:to>
      <xdr:col>55</xdr:col>
      <xdr:colOff>0</xdr:colOff>
      <xdr:row>35</xdr:row>
      <xdr:rowOff>43002</xdr:rowOff>
    </xdr:to>
    <xdr:cxnSp macro="">
      <xdr:nvCxnSpPr>
        <xdr:cNvPr id="295" name="直線コネクタ 294"/>
        <xdr:cNvCxnSpPr/>
      </xdr:nvCxnSpPr>
      <xdr:spPr>
        <a:xfrm flipV="1">
          <a:off x="9639300" y="6005786"/>
          <a:ext cx="838200" cy="3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89768</xdr:rowOff>
    </xdr:from>
    <xdr:ext cx="534377" cy="259045"/>
    <xdr:sp macro="" textlink="">
      <xdr:nvSpPr>
        <xdr:cNvPr id="296"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7" name="フローチャート: 判断 296"/>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43002</xdr:rowOff>
    </xdr:from>
    <xdr:to>
      <xdr:col>50</xdr:col>
      <xdr:colOff>114300</xdr:colOff>
      <xdr:row>35</xdr:row>
      <xdr:rowOff>63443</xdr:rowOff>
    </xdr:to>
    <xdr:cxnSp macro="">
      <xdr:nvCxnSpPr>
        <xdr:cNvPr id="298" name="直線コネクタ 297"/>
        <xdr:cNvCxnSpPr/>
      </xdr:nvCxnSpPr>
      <xdr:spPr>
        <a:xfrm flipV="1">
          <a:off x="8750300" y="6043752"/>
          <a:ext cx="889000" cy="2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9" name="フローチャート: 判断 298"/>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66984</xdr:rowOff>
    </xdr:from>
    <xdr:ext cx="534377" cy="259045"/>
    <xdr:sp macro="" textlink="">
      <xdr:nvSpPr>
        <xdr:cNvPr id="300" name="テキスト ボックス 299"/>
        <xdr:cNvSpPr txBox="1"/>
      </xdr:nvSpPr>
      <xdr:spPr>
        <a:xfrm>
          <a:off x="9372111" y="62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35192</xdr:rowOff>
    </xdr:from>
    <xdr:to>
      <xdr:col>45</xdr:col>
      <xdr:colOff>177800</xdr:colOff>
      <xdr:row>35</xdr:row>
      <xdr:rowOff>63443</xdr:rowOff>
    </xdr:to>
    <xdr:cxnSp macro="">
      <xdr:nvCxnSpPr>
        <xdr:cNvPr id="301" name="直線コネクタ 300"/>
        <xdr:cNvCxnSpPr/>
      </xdr:nvCxnSpPr>
      <xdr:spPr>
        <a:xfrm>
          <a:off x="7861300" y="6035942"/>
          <a:ext cx="889000" cy="2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2" name="フローチャート: 判断 301"/>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52487</xdr:rowOff>
    </xdr:from>
    <xdr:ext cx="534377" cy="259045"/>
    <xdr:sp macro="" textlink="">
      <xdr:nvSpPr>
        <xdr:cNvPr id="303" name="テキスト ボックス 302"/>
        <xdr:cNvSpPr txBox="1"/>
      </xdr:nvSpPr>
      <xdr:spPr>
        <a:xfrm>
          <a:off x="8483111" y="622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35192</xdr:rowOff>
    </xdr:from>
    <xdr:to>
      <xdr:col>41</xdr:col>
      <xdr:colOff>50800</xdr:colOff>
      <xdr:row>35</xdr:row>
      <xdr:rowOff>75197</xdr:rowOff>
    </xdr:to>
    <xdr:cxnSp macro="">
      <xdr:nvCxnSpPr>
        <xdr:cNvPr id="304" name="直線コネクタ 303"/>
        <xdr:cNvCxnSpPr/>
      </xdr:nvCxnSpPr>
      <xdr:spPr>
        <a:xfrm flipV="1">
          <a:off x="6972300" y="6035942"/>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131229</xdr:rowOff>
    </xdr:from>
    <xdr:to>
      <xdr:col>41</xdr:col>
      <xdr:colOff>101600</xdr:colOff>
      <xdr:row>36</xdr:row>
      <xdr:rowOff>61379</xdr:rowOff>
    </xdr:to>
    <xdr:sp macro="" textlink="">
      <xdr:nvSpPr>
        <xdr:cNvPr id="305" name="フローチャート: 判断 304"/>
        <xdr:cNvSpPr/>
      </xdr:nvSpPr>
      <xdr:spPr>
        <a:xfrm>
          <a:off x="7810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52506</xdr:rowOff>
    </xdr:from>
    <xdr:ext cx="534377" cy="259045"/>
    <xdr:sp macro="" textlink="">
      <xdr:nvSpPr>
        <xdr:cNvPr id="306" name="テキスト ボックス 305"/>
        <xdr:cNvSpPr txBox="1"/>
      </xdr:nvSpPr>
      <xdr:spPr>
        <a:xfrm>
          <a:off x="7594111" y="62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135306</xdr:rowOff>
    </xdr:from>
    <xdr:to>
      <xdr:col>36</xdr:col>
      <xdr:colOff>165100</xdr:colOff>
      <xdr:row>36</xdr:row>
      <xdr:rowOff>65456</xdr:rowOff>
    </xdr:to>
    <xdr:sp macro="" textlink="">
      <xdr:nvSpPr>
        <xdr:cNvPr id="307" name="フローチャート: 判断 306"/>
        <xdr:cNvSpPr/>
      </xdr:nvSpPr>
      <xdr:spPr>
        <a:xfrm>
          <a:off x="6921500" y="613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56583</xdr:rowOff>
    </xdr:from>
    <xdr:ext cx="534377" cy="259045"/>
    <xdr:sp macro="" textlink="">
      <xdr:nvSpPr>
        <xdr:cNvPr id="308" name="テキスト ボックス 307"/>
        <xdr:cNvSpPr txBox="1"/>
      </xdr:nvSpPr>
      <xdr:spPr>
        <a:xfrm>
          <a:off x="6705111" y="622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125686</xdr:rowOff>
    </xdr:from>
    <xdr:to>
      <xdr:col>55</xdr:col>
      <xdr:colOff>50800</xdr:colOff>
      <xdr:row>35</xdr:row>
      <xdr:rowOff>55836</xdr:rowOff>
    </xdr:to>
    <xdr:sp macro="" textlink="">
      <xdr:nvSpPr>
        <xdr:cNvPr id="314" name="楕円 313"/>
        <xdr:cNvSpPr/>
      </xdr:nvSpPr>
      <xdr:spPr>
        <a:xfrm>
          <a:off x="10426700" y="595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148563</xdr:rowOff>
    </xdr:from>
    <xdr:ext cx="534377" cy="259045"/>
    <xdr:sp macro="" textlink="">
      <xdr:nvSpPr>
        <xdr:cNvPr id="315" name="補助費等該当値テキスト"/>
        <xdr:cNvSpPr txBox="1"/>
      </xdr:nvSpPr>
      <xdr:spPr>
        <a:xfrm>
          <a:off x="10528300" y="580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163652</xdr:rowOff>
    </xdr:from>
    <xdr:to>
      <xdr:col>50</xdr:col>
      <xdr:colOff>165100</xdr:colOff>
      <xdr:row>35</xdr:row>
      <xdr:rowOff>93802</xdr:rowOff>
    </xdr:to>
    <xdr:sp macro="" textlink="">
      <xdr:nvSpPr>
        <xdr:cNvPr id="316" name="楕円 315"/>
        <xdr:cNvSpPr/>
      </xdr:nvSpPr>
      <xdr:spPr>
        <a:xfrm>
          <a:off x="9588500" y="59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110329</xdr:rowOff>
    </xdr:from>
    <xdr:ext cx="534377" cy="259045"/>
    <xdr:sp macro="" textlink="">
      <xdr:nvSpPr>
        <xdr:cNvPr id="317" name="テキスト ボックス 316"/>
        <xdr:cNvSpPr txBox="1"/>
      </xdr:nvSpPr>
      <xdr:spPr>
        <a:xfrm>
          <a:off x="9372111" y="576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12643</xdr:rowOff>
    </xdr:from>
    <xdr:to>
      <xdr:col>46</xdr:col>
      <xdr:colOff>38100</xdr:colOff>
      <xdr:row>35</xdr:row>
      <xdr:rowOff>114243</xdr:rowOff>
    </xdr:to>
    <xdr:sp macro="" textlink="">
      <xdr:nvSpPr>
        <xdr:cNvPr id="318" name="楕円 317"/>
        <xdr:cNvSpPr/>
      </xdr:nvSpPr>
      <xdr:spPr>
        <a:xfrm>
          <a:off x="8699500" y="601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130770</xdr:rowOff>
    </xdr:from>
    <xdr:ext cx="534377" cy="259045"/>
    <xdr:sp macro="" textlink="">
      <xdr:nvSpPr>
        <xdr:cNvPr id="319" name="テキスト ボックス 318"/>
        <xdr:cNvSpPr txBox="1"/>
      </xdr:nvSpPr>
      <xdr:spPr>
        <a:xfrm>
          <a:off x="8483111" y="578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155842</xdr:rowOff>
    </xdr:from>
    <xdr:to>
      <xdr:col>41</xdr:col>
      <xdr:colOff>101600</xdr:colOff>
      <xdr:row>35</xdr:row>
      <xdr:rowOff>85992</xdr:rowOff>
    </xdr:to>
    <xdr:sp macro="" textlink="">
      <xdr:nvSpPr>
        <xdr:cNvPr id="320" name="楕円 319"/>
        <xdr:cNvSpPr/>
      </xdr:nvSpPr>
      <xdr:spPr>
        <a:xfrm>
          <a:off x="7810500" y="598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102519</xdr:rowOff>
    </xdr:from>
    <xdr:ext cx="534377" cy="259045"/>
    <xdr:sp macro="" textlink="">
      <xdr:nvSpPr>
        <xdr:cNvPr id="321" name="テキスト ボックス 320"/>
        <xdr:cNvSpPr txBox="1"/>
      </xdr:nvSpPr>
      <xdr:spPr>
        <a:xfrm>
          <a:off x="7594111" y="576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24397</xdr:rowOff>
    </xdr:from>
    <xdr:to>
      <xdr:col>36</xdr:col>
      <xdr:colOff>165100</xdr:colOff>
      <xdr:row>35</xdr:row>
      <xdr:rowOff>125997</xdr:rowOff>
    </xdr:to>
    <xdr:sp macro="" textlink="">
      <xdr:nvSpPr>
        <xdr:cNvPr id="322" name="楕円 321"/>
        <xdr:cNvSpPr/>
      </xdr:nvSpPr>
      <xdr:spPr>
        <a:xfrm>
          <a:off x="6921500" y="602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142524</xdr:rowOff>
    </xdr:from>
    <xdr:ext cx="534377" cy="259045"/>
    <xdr:sp macro="" textlink="">
      <xdr:nvSpPr>
        <xdr:cNvPr id="323" name="テキスト ボックス 322"/>
        <xdr:cNvSpPr txBox="1"/>
      </xdr:nvSpPr>
      <xdr:spPr>
        <a:xfrm>
          <a:off x="6705111" y="580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8" name="直線コネクタ 347"/>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9" name="普通建設事業費最小値テキスト"/>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50" name="直線コネクタ 349"/>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51" name="普通建設事業費最大値テキスト"/>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2" name="直線コネクタ 351"/>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78492</xdr:rowOff>
    </xdr:from>
    <xdr:to>
      <xdr:col>55</xdr:col>
      <xdr:colOff>0</xdr:colOff>
      <xdr:row>57</xdr:row>
      <xdr:rowOff>162655</xdr:rowOff>
    </xdr:to>
    <xdr:cxnSp macro="">
      <xdr:nvCxnSpPr>
        <xdr:cNvPr id="353" name="直線コネクタ 352"/>
        <xdr:cNvCxnSpPr/>
      </xdr:nvCxnSpPr>
      <xdr:spPr>
        <a:xfrm>
          <a:off x="9639300" y="9508242"/>
          <a:ext cx="838200" cy="42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26871</xdr:rowOff>
    </xdr:from>
    <xdr:ext cx="534377" cy="259045"/>
    <xdr:sp macro="" textlink="">
      <xdr:nvSpPr>
        <xdr:cNvPr id="354" name="普通建設事業費平均値テキスト"/>
        <xdr:cNvSpPr txBox="1"/>
      </xdr:nvSpPr>
      <xdr:spPr>
        <a:xfrm>
          <a:off x="10528300" y="945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5" name="フローチャート: 判断 354"/>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39059</xdr:rowOff>
    </xdr:from>
    <xdr:to>
      <xdr:col>50</xdr:col>
      <xdr:colOff>114300</xdr:colOff>
      <xdr:row>55</xdr:row>
      <xdr:rowOff>78492</xdr:rowOff>
    </xdr:to>
    <xdr:cxnSp macro="">
      <xdr:nvCxnSpPr>
        <xdr:cNvPr id="356" name="直線コネクタ 355"/>
        <xdr:cNvCxnSpPr/>
      </xdr:nvCxnSpPr>
      <xdr:spPr>
        <a:xfrm>
          <a:off x="8750300" y="9468809"/>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7" name="フローチャート: 判断 356"/>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65650</xdr:rowOff>
    </xdr:from>
    <xdr:ext cx="534377" cy="259045"/>
    <xdr:sp macro="" textlink="">
      <xdr:nvSpPr>
        <xdr:cNvPr id="358" name="テキスト ボックス 357"/>
        <xdr:cNvSpPr txBox="1"/>
      </xdr:nvSpPr>
      <xdr:spPr>
        <a:xfrm>
          <a:off x="9372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72530</xdr:rowOff>
    </xdr:from>
    <xdr:to>
      <xdr:col>45</xdr:col>
      <xdr:colOff>177800</xdr:colOff>
      <xdr:row>55</xdr:row>
      <xdr:rowOff>39059</xdr:rowOff>
    </xdr:to>
    <xdr:cxnSp macro="">
      <xdr:nvCxnSpPr>
        <xdr:cNvPr id="359" name="直線コネクタ 358"/>
        <xdr:cNvCxnSpPr/>
      </xdr:nvCxnSpPr>
      <xdr:spPr>
        <a:xfrm>
          <a:off x="7861300" y="9330830"/>
          <a:ext cx="889000" cy="13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60" name="フローチャート: 判断 359"/>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97902</xdr:rowOff>
    </xdr:from>
    <xdr:ext cx="534377" cy="259045"/>
    <xdr:sp macro="" textlink="">
      <xdr:nvSpPr>
        <xdr:cNvPr id="361" name="テキスト ボックス 360"/>
        <xdr:cNvSpPr txBox="1"/>
      </xdr:nvSpPr>
      <xdr:spPr>
        <a:xfrm>
          <a:off x="8483111" y="9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72530</xdr:rowOff>
    </xdr:from>
    <xdr:to>
      <xdr:col>41</xdr:col>
      <xdr:colOff>50800</xdr:colOff>
      <xdr:row>56</xdr:row>
      <xdr:rowOff>62719</xdr:rowOff>
    </xdr:to>
    <xdr:cxnSp macro="">
      <xdr:nvCxnSpPr>
        <xdr:cNvPr id="362" name="直線コネクタ 361"/>
        <xdr:cNvCxnSpPr/>
      </xdr:nvCxnSpPr>
      <xdr:spPr>
        <a:xfrm flipV="1">
          <a:off x="6972300" y="9330830"/>
          <a:ext cx="889000" cy="33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91186</xdr:rowOff>
    </xdr:from>
    <xdr:to>
      <xdr:col>41</xdr:col>
      <xdr:colOff>101600</xdr:colOff>
      <xdr:row>56</xdr:row>
      <xdr:rowOff>21336</xdr:rowOff>
    </xdr:to>
    <xdr:sp macro="" textlink="">
      <xdr:nvSpPr>
        <xdr:cNvPr id="363" name="フローチャート: 判断 362"/>
        <xdr:cNvSpPr/>
      </xdr:nvSpPr>
      <xdr:spPr>
        <a:xfrm>
          <a:off x="7810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12463</xdr:rowOff>
    </xdr:from>
    <xdr:ext cx="534377" cy="259045"/>
    <xdr:sp macro="" textlink="">
      <xdr:nvSpPr>
        <xdr:cNvPr id="364" name="テキスト ボックス 363"/>
        <xdr:cNvSpPr txBox="1"/>
      </xdr:nvSpPr>
      <xdr:spPr>
        <a:xfrm>
          <a:off x="7594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77222</xdr:rowOff>
    </xdr:from>
    <xdr:to>
      <xdr:col>36</xdr:col>
      <xdr:colOff>165100</xdr:colOff>
      <xdr:row>56</xdr:row>
      <xdr:rowOff>7372</xdr:rowOff>
    </xdr:to>
    <xdr:sp macro="" textlink="">
      <xdr:nvSpPr>
        <xdr:cNvPr id="365" name="フローチャート: 判断 364"/>
        <xdr:cNvSpPr/>
      </xdr:nvSpPr>
      <xdr:spPr>
        <a:xfrm>
          <a:off x="6921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23899</xdr:rowOff>
    </xdr:from>
    <xdr:ext cx="534377" cy="259045"/>
    <xdr:sp macro="" textlink="">
      <xdr:nvSpPr>
        <xdr:cNvPr id="366" name="テキスト ボックス 365"/>
        <xdr:cNvSpPr txBox="1"/>
      </xdr:nvSpPr>
      <xdr:spPr>
        <a:xfrm>
          <a:off x="6705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111855</xdr:rowOff>
    </xdr:from>
    <xdr:to>
      <xdr:col>55</xdr:col>
      <xdr:colOff>50800</xdr:colOff>
      <xdr:row>58</xdr:row>
      <xdr:rowOff>42005</xdr:rowOff>
    </xdr:to>
    <xdr:sp macro="" textlink="">
      <xdr:nvSpPr>
        <xdr:cNvPr id="372" name="楕円 371"/>
        <xdr:cNvSpPr/>
      </xdr:nvSpPr>
      <xdr:spPr>
        <a:xfrm>
          <a:off x="10426700" y="988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90282</xdr:rowOff>
    </xdr:from>
    <xdr:ext cx="534377" cy="259045"/>
    <xdr:sp macro="" textlink="">
      <xdr:nvSpPr>
        <xdr:cNvPr id="373" name="普通建設事業費該当値テキスト"/>
        <xdr:cNvSpPr txBox="1"/>
      </xdr:nvSpPr>
      <xdr:spPr>
        <a:xfrm>
          <a:off x="10528300" y="986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27692</xdr:rowOff>
    </xdr:from>
    <xdr:to>
      <xdr:col>50</xdr:col>
      <xdr:colOff>165100</xdr:colOff>
      <xdr:row>55</xdr:row>
      <xdr:rowOff>129292</xdr:rowOff>
    </xdr:to>
    <xdr:sp macro="" textlink="">
      <xdr:nvSpPr>
        <xdr:cNvPr id="374" name="楕円 373"/>
        <xdr:cNvSpPr/>
      </xdr:nvSpPr>
      <xdr:spPr>
        <a:xfrm>
          <a:off x="9588500" y="94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145819</xdr:rowOff>
    </xdr:from>
    <xdr:ext cx="534377" cy="259045"/>
    <xdr:sp macro="" textlink="">
      <xdr:nvSpPr>
        <xdr:cNvPr id="375" name="テキスト ボックス 374"/>
        <xdr:cNvSpPr txBox="1"/>
      </xdr:nvSpPr>
      <xdr:spPr>
        <a:xfrm>
          <a:off x="9372111" y="923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159709</xdr:rowOff>
    </xdr:from>
    <xdr:to>
      <xdr:col>46</xdr:col>
      <xdr:colOff>38100</xdr:colOff>
      <xdr:row>55</xdr:row>
      <xdr:rowOff>89859</xdr:rowOff>
    </xdr:to>
    <xdr:sp macro="" textlink="">
      <xdr:nvSpPr>
        <xdr:cNvPr id="376" name="楕円 375"/>
        <xdr:cNvSpPr/>
      </xdr:nvSpPr>
      <xdr:spPr>
        <a:xfrm>
          <a:off x="8699500" y="941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106386</xdr:rowOff>
    </xdr:from>
    <xdr:ext cx="534377" cy="259045"/>
    <xdr:sp macro="" textlink="">
      <xdr:nvSpPr>
        <xdr:cNvPr id="377" name="テキスト ボックス 376"/>
        <xdr:cNvSpPr txBox="1"/>
      </xdr:nvSpPr>
      <xdr:spPr>
        <a:xfrm>
          <a:off x="8483111" y="919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21730</xdr:rowOff>
    </xdr:from>
    <xdr:to>
      <xdr:col>41</xdr:col>
      <xdr:colOff>101600</xdr:colOff>
      <xdr:row>54</xdr:row>
      <xdr:rowOff>123330</xdr:rowOff>
    </xdr:to>
    <xdr:sp macro="" textlink="">
      <xdr:nvSpPr>
        <xdr:cNvPr id="378" name="楕円 377"/>
        <xdr:cNvSpPr/>
      </xdr:nvSpPr>
      <xdr:spPr>
        <a:xfrm>
          <a:off x="7810500" y="928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139857</xdr:rowOff>
    </xdr:from>
    <xdr:ext cx="534377" cy="259045"/>
    <xdr:sp macro="" textlink="">
      <xdr:nvSpPr>
        <xdr:cNvPr id="379" name="テキスト ボックス 378"/>
        <xdr:cNvSpPr txBox="1"/>
      </xdr:nvSpPr>
      <xdr:spPr>
        <a:xfrm>
          <a:off x="7594111" y="905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11919</xdr:rowOff>
    </xdr:from>
    <xdr:to>
      <xdr:col>36</xdr:col>
      <xdr:colOff>165100</xdr:colOff>
      <xdr:row>56</xdr:row>
      <xdr:rowOff>113519</xdr:rowOff>
    </xdr:to>
    <xdr:sp macro="" textlink="">
      <xdr:nvSpPr>
        <xdr:cNvPr id="380" name="楕円 379"/>
        <xdr:cNvSpPr/>
      </xdr:nvSpPr>
      <xdr:spPr>
        <a:xfrm>
          <a:off x="6921500" y="961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104646</xdr:rowOff>
    </xdr:from>
    <xdr:ext cx="534377" cy="259045"/>
    <xdr:sp macro="" textlink="">
      <xdr:nvSpPr>
        <xdr:cNvPr id="381" name="テキスト ボックス 380"/>
        <xdr:cNvSpPr txBox="1"/>
      </xdr:nvSpPr>
      <xdr:spPr>
        <a:xfrm>
          <a:off x="6705111" y="97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7" name="直線コネクタ 406"/>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8" name="普通建設事業費 （ うち新規整備　）最小値テキスト"/>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9" name="直線コネクタ 408"/>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10" name="普通建設事業費 （ うち新規整備　）最大値テキスト"/>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11" name="直線コネクタ 410"/>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71218</xdr:rowOff>
    </xdr:from>
    <xdr:to>
      <xdr:col>55</xdr:col>
      <xdr:colOff>0</xdr:colOff>
      <xdr:row>77</xdr:row>
      <xdr:rowOff>147734</xdr:rowOff>
    </xdr:to>
    <xdr:cxnSp macro="">
      <xdr:nvCxnSpPr>
        <xdr:cNvPr id="412" name="直線コネクタ 411"/>
        <xdr:cNvCxnSpPr/>
      </xdr:nvCxnSpPr>
      <xdr:spPr>
        <a:xfrm>
          <a:off x="9639300" y="12758518"/>
          <a:ext cx="838200" cy="59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84214</xdr:rowOff>
    </xdr:from>
    <xdr:ext cx="534377" cy="259045"/>
    <xdr:sp macro="" textlink="">
      <xdr:nvSpPr>
        <xdr:cNvPr id="413" name="普通建設事業費 （ うち新規整備　）平均値テキスト"/>
        <xdr:cNvSpPr txBox="1"/>
      </xdr:nvSpPr>
      <xdr:spPr>
        <a:xfrm>
          <a:off x="10528300" y="13114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4" name="フローチャート: 判断 413"/>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71218</xdr:rowOff>
    </xdr:from>
    <xdr:to>
      <xdr:col>50</xdr:col>
      <xdr:colOff>114300</xdr:colOff>
      <xdr:row>74</xdr:row>
      <xdr:rowOff>145970</xdr:rowOff>
    </xdr:to>
    <xdr:cxnSp macro="">
      <xdr:nvCxnSpPr>
        <xdr:cNvPr id="415" name="直線コネクタ 414"/>
        <xdr:cNvCxnSpPr/>
      </xdr:nvCxnSpPr>
      <xdr:spPr>
        <a:xfrm flipV="1">
          <a:off x="8750300" y="12758518"/>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6" name="フローチャート: 判断 415"/>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114746</xdr:rowOff>
    </xdr:from>
    <xdr:ext cx="534377" cy="259045"/>
    <xdr:sp macro="" textlink="">
      <xdr:nvSpPr>
        <xdr:cNvPr id="417" name="テキスト ボックス 416"/>
        <xdr:cNvSpPr txBox="1"/>
      </xdr:nvSpPr>
      <xdr:spPr>
        <a:xfrm>
          <a:off x="9372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144109</xdr:rowOff>
    </xdr:from>
    <xdr:to>
      <xdr:col>45</xdr:col>
      <xdr:colOff>177800</xdr:colOff>
      <xdr:row>74</xdr:row>
      <xdr:rowOff>145970</xdr:rowOff>
    </xdr:to>
    <xdr:cxnSp macro="">
      <xdr:nvCxnSpPr>
        <xdr:cNvPr id="418" name="直線コネクタ 417"/>
        <xdr:cNvCxnSpPr/>
      </xdr:nvCxnSpPr>
      <xdr:spPr>
        <a:xfrm>
          <a:off x="7861300" y="12831409"/>
          <a:ext cx="8890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9" name="フローチャート: 判断 418"/>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63440</xdr:rowOff>
    </xdr:from>
    <xdr:ext cx="534377" cy="259045"/>
    <xdr:sp macro="" textlink="">
      <xdr:nvSpPr>
        <xdr:cNvPr id="420" name="テキスト ボックス 419"/>
        <xdr:cNvSpPr txBox="1"/>
      </xdr:nvSpPr>
      <xdr:spPr>
        <a:xfrm>
          <a:off x="8483111" y="132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144109</xdr:rowOff>
    </xdr:from>
    <xdr:to>
      <xdr:col>41</xdr:col>
      <xdr:colOff>50800</xdr:colOff>
      <xdr:row>76</xdr:row>
      <xdr:rowOff>124058</xdr:rowOff>
    </xdr:to>
    <xdr:cxnSp macro="">
      <xdr:nvCxnSpPr>
        <xdr:cNvPr id="421" name="直線コネクタ 420"/>
        <xdr:cNvCxnSpPr/>
      </xdr:nvCxnSpPr>
      <xdr:spPr>
        <a:xfrm flipV="1">
          <a:off x="6972300" y="12831409"/>
          <a:ext cx="889000" cy="32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143928</xdr:rowOff>
    </xdr:from>
    <xdr:to>
      <xdr:col>41</xdr:col>
      <xdr:colOff>101600</xdr:colOff>
      <xdr:row>76</xdr:row>
      <xdr:rowOff>74078</xdr:rowOff>
    </xdr:to>
    <xdr:sp macro="" textlink="">
      <xdr:nvSpPr>
        <xdr:cNvPr id="422" name="フローチャート: 判断 421"/>
        <xdr:cNvSpPr/>
      </xdr:nvSpPr>
      <xdr:spPr>
        <a:xfrm>
          <a:off x="7810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65205</xdr:rowOff>
    </xdr:from>
    <xdr:ext cx="534377" cy="259045"/>
    <xdr:sp macro="" textlink="">
      <xdr:nvSpPr>
        <xdr:cNvPr id="423" name="テキスト ボックス 422"/>
        <xdr:cNvSpPr txBox="1"/>
      </xdr:nvSpPr>
      <xdr:spPr>
        <a:xfrm>
          <a:off x="7594111" y="130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114928</xdr:rowOff>
    </xdr:from>
    <xdr:to>
      <xdr:col>36</xdr:col>
      <xdr:colOff>165100</xdr:colOff>
      <xdr:row>76</xdr:row>
      <xdr:rowOff>45078</xdr:rowOff>
    </xdr:to>
    <xdr:sp macro="" textlink="">
      <xdr:nvSpPr>
        <xdr:cNvPr id="424" name="フローチャート: 判断 423"/>
        <xdr:cNvSpPr/>
      </xdr:nvSpPr>
      <xdr:spPr>
        <a:xfrm>
          <a:off x="6921500" y="1297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61605</xdr:rowOff>
    </xdr:from>
    <xdr:ext cx="534377" cy="259045"/>
    <xdr:sp macro="" textlink="">
      <xdr:nvSpPr>
        <xdr:cNvPr id="425" name="テキスト ボックス 424"/>
        <xdr:cNvSpPr txBox="1"/>
      </xdr:nvSpPr>
      <xdr:spPr>
        <a:xfrm>
          <a:off x="6705111" y="1274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31" name="楕円 430"/>
        <xdr:cNvSpPr/>
      </xdr:nvSpPr>
      <xdr:spPr>
        <a:xfrm>
          <a:off x="10426700" y="1329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75361</xdr:rowOff>
    </xdr:from>
    <xdr:ext cx="469744" cy="259045"/>
    <xdr:sp macro="" textlink="">
      <xdr:nvSpPr>
        <xdr:cNvPr id="432" name="普通建設事業費 （ うち新規整備　）該当値テキスト"/>
        <xdr:cNvSpPr txBox="1"/>
      </xdr:nvSpPr>
      <xdr:spPr>
        <a:xfrm>
          <a:off x="10528300" y="1327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20418</xdr:rowOff>
    </xdr:from>
    <xdr:to>
      <xdr:col>50</xdr:col>
      <xdr:colOff>165100</xdr:colOff>
      <xdr:row>74</xdr:row>
      <xdr:rowOff>122018</xdr:rowOff>
    </xdr:to>
    <xdr:sp macro="" textlink="">
      <xdr:nvSpPr>
        <xdr:cNvPr id="433" name="楕円 432"/>
        <xdr:cNvSpPr/>
      </xdr:nvSpPr>
      <xdr:spPr>
        <a:xfrm>
          <a:off x="9588500" y="1270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138545</xdr:rowOff>
    </xdr:from>
    <xdr:ext cx="534377" cy="259045"/>
    <xdr:sp macro="" textlink="">
      <xdr:nvSpPr>
        <xdr:cNvPr id="434" name="テキスト ボックス 433"/>
        <xdr:cNvSpPr txBox="1"/>
      </xdr:nvSpPr>
      <xdr:spPr>
        <a:xfrm>
          <a:off x="9372111" y="1248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95170</xdr:rowOff>
    </xdr:from>
    <xdr:to>
      <xdr:col>46</xdr:col>
      <xdr:colOff>38100</xdr:colOff>
      <xdr:row>75</xdr:row>
      <xdr:rowOff>25320</xdr:rowOff>
    </xdr:to>
    <xdr:sp macro="" textlink="">
      <xdr:nvSpPr>
        <xdr:cNvPr id="435" name="楕円 434"/>
        <xdr:cNvSpPr/>
      </xdr:nvSpPr>
      <xdr:spPr>
        <a:xfrm>
          <a:off x="8699500" y="127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41847</xdr:rowOff>
    </xdr:from>
    <xdr:ext cx="534377" cy="259045"/>
    <xdr:sp macro="" textlink="">
      <xdr:nvSpPr>
        <xdr:cNvPr id="436" name="テキスト ボックス 435"/>
        <xdr:cNvSpPr txBox="1"/>
      </xdr:nvSpPr>
      <xdr:spPr>
        <a:xfrm>
          <a:off x="8483111" y="1255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93309</xdr:rowOff>
    </xdr:from>
    <xdr:to>
      <xdr:col>41</xdr:col>
      <xdr:colOff>101600</xdr:colOff>
      <xdr:row>75</xdr:row>
      <xdr:rowOff>23459</xdr:rowOff>
    </xdr:to>
    <xdr:sp macro="" textlink="">
      <xdr:nvSpPr>
        <xdr:cNvPr id="437" name="楕円 436"/>
        <xdr:cNvSpPr/>
      </xdr:nvSpPr>
      <xdr:spPr>
        <a:xfrm>
          <a:off x="7810500" y="1278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39986</xdr:rowOff>
    </xdr:from>
    <xdr:ext cx="534377" cy="259045"/>
    <xdr:sp macro="" textlink="">
      <xdr:nvSpPr>
        <xdr:cNvPr id="438" name="テキスト ボックス 437"/>
        <xdr:cNvSpPr txBox="1"/>
      </xdr:nvSpPr>
      <xdr:spPr>
        <a:xfrm>
          <a:off x="7594111" y="1255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73258</xdr:rowOff>
    </xdr:from>
    <xdr:to>
      <xdr:col>36</xdr:col>
      <xdr:colOff>165100</xdr:colOff>
      <xdr:row>77</xdr:row>
      <xdr:rowOff>3408</xdr:rowOff>
    </xdr:to>
    <xdr:sp macro="" textlink="">
      <xdr:nvSpPr>
        <xdr:cNvPr id="439" name="楕円 438"/>
        <xdr:cNvSpPr/>
      </xdr:nvSpPr>
      <xdr:spPr>
        <a:xfrm>
          <a:off x="6921500" y="131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165985</xdr:rowOff>
    </xdr:from>
    <xdr:ext cx="534377" cy="259045"/>
    <xdr:sp macro="" textlink="">
      <xdr:nvSpPr>
        <xdr:cNvPr id="440" name="テキスト ボックス 439"/>
        <xdr:cNvSpPr txBox="1"/>
      </xdr:nvSpPr>
      <xdr:spPr>
        <a:xfrm>
          <a:off x="6705111" y="1319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4" name="直線コネクタ 463"/>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5" name="普通建設事業費 （ うち更新整備　）最小値テキスト"/>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6" name="直線コネクタ 465"/>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7" name="普通建設事業費 （ うち更新整備　）最大値テキスト"/>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8" name="直線コネクタ 467"/>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103315</xdr:rowOff>
    </xdr:from>
    <xdr:to>
      <xdr:col>55</xdr:col>
      <xdr:colOff>0</xdr:colOff>
      <xdr:row>97</xdr:row>
      <xdr:rowOff>37421</xdr:rowOff>
    </xdr:to>
    <xdr:cxnSp macro="">
      <xdr:nvCxnSpPr>
        <xdr:cNvPr id="469" name="直線コネクタ 468"/>
        <xdr:cNvCxnSpPr/>
      </xdr:nvCxnSpPr>
      <xdr:spPr>
        <a:xfrm>
          <a:off x="9639300" y="16562515"/>
          <a:ext cx="838200" cy="10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35958</xdr:rowOff>
    </xdr:from>
    <xdr:ext cx="534377" cy="259045"/>
    <xdr:sp macro="" textlink="">
      <xdr:nvSpPr>
        <xdr:cNvPr id="470" name="普通建設事業費 （ うち更新整備　）平均値テキスト"/>
        <xdr:cNvSpPr txBox="1"/>
      </xdr:nvSpPr>
      <xdr:spPr>
        <a:xfrm>
          <a:off x="10528300" y="1632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71" name="フローチャート: 判断 470"/>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94666</xdr:rowOff>
    </xdr:from>
    <xdr:to>
      <xdr:col>50</xdr:col>
      <xdr:colOff>114300</xdr:colOff>
      <xdr:row>96</xdr:row>
      <xdr:rowOff>103315</xdr:rowOff>
    </xdr:to>
    <xdr:cxnSp macro="">
      <xdr:nvCxnSpPr>
        <xdr:cNvPr id="472" name="直線コネクタ 471"/>
        <xdr:cNvCxnSpPr/>
      </xdr:nvCxnSpPr>
      <xdr:spPr>
        <a:xfrm>
          <a:off x="8750300" y="16553866"/>
          <a:ext cx="8890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3" name="フローチャート: 判断 472"/>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150620</xdr:rowOff>
    </xdr:from>
    <xdr:ext cx="534377" cy="259045"/>
    <xdr:sp macro="" textlink="">
      <xdr:nvSpPr>
        <xdr:cNvPr id="474" name="テキスト ボックス 473"/>
        <xdr:cNvSpPr txBox="1"/>
      </xdr:nvSpPr>
      <xdr:spPr>
        <a:xfrm>
          <a:off x="9372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137147</xdr:rowOff>
    </xdr:from>
    <xdr:to>
      <xdr:col>45</xdr:col>
      <xdr:colOff>177800</xdr:colOff>
      <xdr:row>96</xdr:row>
      <xdr:rowOff>94666</xdr:rowOff>
    </xdr:to>
    <xdr:cxnSp macro="">
      <xdr:nvCxnSpPr>
        <xdr:cNvPr id="475" name="直線コネクタ 474"/>
        <xdr:cNvCxnSpPr/>
      </xdr:nvCxnSpPr>
      <xdr:spPr>
        <a:xfrm>
          <a:off x="7861300" y="16424897"/>
          <a:ext cx="889000" cy="12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6" name="フローチャート: 判断 475"/>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161968</xdr:rowOff>
    </xdr:from>
    <xdr:ext cx="534377" cy="259045"/>
    <xdr:sp macro="" textlink="">
      <xdr:nvSpPr>
        <xdr:cNvPr id="477" name="テキスト ボックス 476"/>
        <xdr:cNvSpPr txBox="1"/>
      </xdr:nvSpPr>
      <xdr:spPr>
        <a:xfrm>
          <a:off x="8483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137147</xdr:rowOff>
    </xdr:from>
    <xdr:to>
      <xdr:col>41</xdr:col>
      <xdr:colOff>50800</xdr:colOff>
      <xdr:row>96</xdr:row>
      <xdr:rowOff>103391</xdr:rowOff>
    </xdr:to>
    <xdr:cxnSp macro="">
      <xdr:nvCxnSpPr>
        <xdr:cNvPr id="478" name="直線コネクタ 477"/>
        <xdr:cNvCxnSpPr/>
      </xdr:nvCxnSpPr>
      <xdr:spPr>
        <a:xfrm flipV="1">
          <a:off x="6972300" y="16424897"/>
          <a:ext cx="889000" cy="13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76175</xdr:rowOff>
    </xdr:from>
    <xdr:to>
      <xdr:col>41</xdr:col>
      <xdr:colOff>101600</xdr:colOff>
      <xdr:row>97</xdr:row>
      <xdr:rowOff>6325</xdr:rowOff>
    </xdr:to>
    <xdr:sp macro="" textlink="">
      <xdr:nvSpPr>
        <xdr:cNvPr id="479" name="フローチャート: 判断 478"/>
        <xdr:cNvSpPr/>
      </xdr:nvSpPr>
      <xdr:spPr>
        <a:xfrm>
          <a:off x="7810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168902</xdr:rowOff>
    </xdr:from>
    <xdr:ext cx="534377" cy="259045"/>
    <xdr:sp macro="" textlink="">
      <xdr:nvSpPr>
        <xdr:cNvPr id="480" name="テキスト ボックス 479"/>
        <xdr:cNvSpPr txBox="1"/>
      </xdr:nvSpPr>
      <xdr:spPr>
        <a:xfrm>
          <a:off x="7594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86995</xdr:rowOff>
    </xdr:from>
    <xdr:to>
      <xdr:col>36</xdr:col>
      <xdr:colOff>165100</xdr:colOff>
      <xdr:row>97</xdr:row>
      <xdr:rowOff>17145</xdr:rowOff>
    </xdr:to>
    <xdr:sp macro="" textlink="">
      <xdr:nvSpPr>
        <xdr:cNvPr id="481" name="フローチャート: 判断 480"/>
        <xdr:cNvSpPr/>
      </xdr:nvSpPr>
      <xdr:spPr>
        <a:xfrm>
          <a:off x="6921500" y="1654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8272</xdr:rowOff>
    </xdr:from>
    <xdr:ext cx="534377" cy="259045"/>
    <xdr:sp macro="" textlink="">
      <xdr:nvSpPr>
        <xdr:cNvPr id="482" name="テキスト ボックス 481"/>
        <xdr:cNvSpPr txBox="1"/>
      </xdr:nvSpPr>
      <xdr:spPr>
        <a:xfrm>
          <a:off x="6705111" y="1663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158071</xdr:rowOff>
    </xdr:from>
    <xdr:to>
      <xdr:col>55</xdr:col>
      <xdr:colOff>50800</xdr:colOff>
      <xdr:row>97</xdr:row>
      <xdr:rowOff>88221</xdr:rowOff>
    </xdr:to>
    <xdr:sp macro="" textlink="">
      <xdr:nvSpPr>
        <xdr:cNvPr id="488" name="楕円 487"/>
        <xdr:cNvSpPr/>
      </xdr:nvSpPr>
      <xdr:spPr>
        <a:xfrm>
          <a:off x="10426700" y="166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136498</xdr:rowOff>
    </xdr:from>
    <xdr:ext cx="534377" cy="259045"/>
    <xdr:sp macro="" textlink="">
      <xdr:nvSpPr>
        <xdr:cNvPr id="489" name="普通建設事業費 （ うち更新整備　）該当値テキスト"/>
        <xdr:cNvSpPr txBox="1"/>
      </xdr:nvSpPr>
      <xdr:spPr>
        <a:xfrm>
          <a:off x="10528300" y="1659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52515</xdr:rowOff>
    </xdr:from>
    <xdr:to>
      <xdr:col>50</xdr:col>
      <xdr:colOff>165100</xdr:colOff>
      <xdr:row>96</xdr:row>
      <xdr:rowOff>154115</xdr:rowOff>
    </xdr:to>
    <xdr:sp macro="" textlink="">
      <xdr:nvSpPr>
        <xdr:cNvPr id="490" name="楕円 489"/>
        <xdr:cNvSpPr/>
      </xdr:nvSpPr>
      <xdr:spPr>
        <a:xfrm>
          <a:off x="9588500" y="165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145242</xdr:rowOff>
    </xdr:from>
    <xdr:ext cx="534377" cy="259045"/>
    <xdr:sp macro="" textlink="">
      <xdr:nvSpPr>
        <xdr:cNvPr id="491" name="テキスト ボックス 490"/>
        <xdr:cNvSpPr txBox="1"/>
      </xdr:nvSpPr>
      <xdr:spPr>
        <a:xfrm>
          <a:off x="9372111" y="1660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43866</xdr:rowOff>
    </xdr:from>
    <xdr:to>
      <xdr:col>46</xdr:col>
      <xdr:colOff>38100</xdr:colOff>
      <xdr:row>96</xdr:row>
      <xdr:rowOff>145466</xdr:rowOff>
    </xdr:to>
    <xdr:sp macro="" textlink="">
      <xdr:nvSpPr>
        <xdr:cNvPr id="492" name="楕円 491"/>
        <xdr:cNvSpPr/>
      </xdr:nvSpPr>
      <xdr:spPr>
        <a:xfrm>
          <a:off x="8699500" y="1650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161993</xdr:rowOff>
    </xdr:from>
    <xdr:ext cx="534377" cy="259045"/>
    <xdr:sp macro="" textlink="">
      <xdr:nvSpPr>
        <xdr:cNvPr id="493" name="テキスト ボックス 492"/>
        <xdr:cNvSpPr txBox="1"/>
      </xdr:nvSpPr>
      <xdr:spPr>
        <a:xfrm>
          <a:off x="8483111" y="162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86347</xdr:rowOff>
    </xdr:from>
    <xdr:to>
      <xdr:col>41</xdr:col>
      <xdr:colOff>101600</xdr:colOff>
      <xdr:row>96</xdr:row>
      <xdr:rowOff>16497</xdr:rowOff>
    </xdr:to>
    <xdr:sp macro="" textlink="">
      <xdr:nvSpPr>
        <xdr:cNvPr id="494" name="楕円 493"/>
        <xdr:cNvSpPr/>
      </xdr:nvSpPr>
      <xdr:spPr>
        <a:xfrm>
          <a:off x="7810500" y="163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33024</xdr:rowOff>
    </xdr:from>
    <xdr:ext cx="534377" cy="259045"/>
    <xdr:sp macro="" textlink="">
      <xdr:nvSpPr>
        <xdr:cNvPr id="495" name="テキスト ボックス 494"/>
        <xdr:cNvSpPr txBox="1"/>
      </xdr:nvSpPr>
      <xdr:spPr>
        <a:xfrm>
          <a:off x="7594111" y="1614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52591</xdr:rowOff>
    </xdr:from>
    <xdr:to>
      <xdr:col>36</xdr:col>
      <xdr:colOff>165100</xdr:colOff>
      <xdr:row>96</xdr:row>
      <xdr:rowOff>154191</xdr:rowOff>
    </xdr:to>
    <xdr:sp macro="" textlink="">
      <xdr:nvSpPr>
        <xdr:cNvPr id="496" name="楕円 495"/>
        <xdr:cNvSpPr/>
      </xdr:nvSpPr>
      <xdr:spPr>
        <a:xfrm>
          <a:off x="6921500" y="1651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170718</xdr:rowOff>
    </xdr:from>
    <xdr:ext cx="534377" cy="259045"/>
    <xdr:sp macro="" textlink="">
      <xdr:nvSpPr>
        <xdr:cNvPr id="497" name="テキスト ボックス 496"/>
        <xdr:cNvSpPr txBox="1"/>
      </xdr:nvSpPr>
      <xdr:spPr>
        <a:xfrm>
          <a:off x="6705111" y="162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9" name="テキスト ボックス 50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170822</xdr:rowOff>
    </xdr:from>
    <xdr:to>
      <xdr:col>85</xdr:col>
      <xdr:colOff>126364</xdr:colOff>
      <xdr:row>39</xdr:row>
      <xdr:rowOff>98878</xdr:rowOff>
    </xdr:to>
    <xdr:cxnSp macro="">
      <xdr:nvCxnSpPr>
        <xdr:cNvPr id="523" name="直線コネクタ 522"/>
        <xdr:cNvCxnSpPr/>
      </xdr:nvCxnSpPr>
      <xdr:spPr>
        <a:xfrm flipV="1">
          <a:off x="16317595" y="5657222"/>
          <a:ext cx="1269" cy="1128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5" name="直線コネクタ 52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117499</xdr:rowOff>
    </xdr:from>
    <xdr:ext cx="534377" cy="259045"/>
    <xdr:sp macro="" textlink="">
      <xdr:nvSpPr>
        <xdr:cNvPr id="526" name="災害復旧事業費最大値テキスト"/>
        <xdr:cNvSpPr txBox="1"/>
      </xdr:nvSpPr>
      <xdr:spPr>
        <a:xfrm>
          <a:off x="16370300" y="543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170822</xdr:rowOff>
    </xdr:from>
    <xdr:to>
      <xdr:col>86</xdr:col>
      <xdr:colOff>25400</xdr:colOff>
      <xdr:row>32</xdr:row>
      <xdr:rowOff>170822</xdr:rowOff>
    </xdr:to>
    <xdr:cxnSp macro="">
      <xdr:nvCxnSpPr>
        <xdr:cNvPr id="527" name="直線コネクタ 526"/>
        <xdr:cNvCxnSpPr/>
      </xdr:nvCxnSpPr>
      <xdr:spPr>
        <a:xfrm>
          <a:off x="16230600" y="56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28143</xdr:rowOff>
    </xdr:from>
    <xdr:to>
      <xdr:col>85</xdr:col>
      <xdr:colOff>127000</xdr:colOff>
      <xdr:row>32</xdr:row>
      <xdr:rowOff>170822</xdr:rowOff>
    </xdr:to>
    <xdr:cxnSp macro="">
      <xdr:nvCxnSpPr>
        <xdr:cNvPr id="528" name="直線コネクタ 527"/>
        <xdr:cNvCxnSpPr/>
      </xdr:nvCxnSpPr>
      <xdr:spPr>
        <a:xfrm>
          <a:off x="15481300" y="5171643"/>
          <a:ext cx="838200" cy="48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127939</xdr:rowOff>
    </xdr:from>
    <xdr:ext cx="469744" cy="259045"/>
    <xdr:sp macro="" textlink="">
      <xdr:nvSpPr>
        <xdr:cNvPr id="529" name="災害復旧事業費平均値テキスト"/>
        <xdr:cNvSpPr txBox="1"/>
      </xdr:nvSpPr>
      <xdr:spPr>
        <a:xfrm>
          <a:off x="16370300" y="6643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149512</xdr:rowOff>
    </xdr:from>
    <xdr:to>
      <xdr:col>85</xdr:col>
      <xdr:colOff>177800</xdr:colOff>
      <xdr:row>39</xdr:row>
      <xdr:rowOff>79662</xdr:rowOff>
    </xdr:to>
    <xdr:sp macro="" textlink="">
      <xdr:nvSpPr>
        <xdr:cNvPr id="530" name="フローチャート: 判断 529"/>
        <xdr:cNvSpPr/>
      </xdr:nvSpPr>
      <xdr:spPr>
        <a:xfrm>
          <a:off x="162687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28143</xdr:rowOff>
    </xdr:from>
    <xdr:to>
      <xdr:col>81</xdr:col>
      <xdr:colOff>50800</xdr:colOff>
      <xdr:row>30</xdr:row>
      <xdr:rowOff>30625</xdr:rowOff>
    </xdr:to>
    <xdr:cxnSp macro="">
      <xdr:nvCxnSpPr>
        <xdr:cNvPr id="531" name="直線コネクタ 530"/>
        <xdr:cNvCxnSpPr/>
      </xdr:nvCxnSpPr>
      <xdr:spPr>
        <a:xfrm flipV="1">
          <a:off x="14592300" y="5171643"/>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3044</xdr:rowOff>
    </xdr:from>
    <xdr:to>
      <xdr:col>81</xdr:col>
      <xdr:colOff>101600</xdr:colOff>
      <xdr:row>39</xdr:row>
      <xdr:rowOff>104644</xdr:rowOff>
    </xdr:to>
    <xdr:sp macro="" textlink="">
      <xdr:nvSpPr>
        <xdr:cNvPr id="532" name="フローチャート: 判断 531"/>
        <xdr:cNvSpPr/>
      </xdr:nvSpPr>
      <xdr:spPr>
        <a:xfrm>
          <a:off x="15430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95771</xdr:rowOff>
    </xdr:from>
    <xdr:ext cx="469744" cy="259045"/>
    <xdr:sp macro="" textlink="">
      <xdr:nvSpPr>
        <xdr:cNvPr id="533" name="テキスト ボックス 532"/>
        <xdr:cNvSpPr txBox="1"/>
      </xdr:nvSpPr>
      <xdr:spPr>
        <a:xfrm>
          <a:off x="15246428" y="678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30625</xdr:rowOff>
    </xdr:from>
    <xdr:to>
      <xdr:col>76</xdr:col>
      <xdr:colOff>114300</xdr:colOff>
      <xdr:row>32</xdr:row>
      <xdr:rowOff>107435</xdr:rowOff>
    </xdr:to>
    <xdr:cxnSp macro="">
      <xdr:nvCxnSpPr>
        <xdr:cNvPr id="534" name="直線コネクタ 533"/>
        <xdr:cNvCxnSpPr/>
      </xdr:nvCxnSpPr>
      <xdr:spPr>
        <a:xfrm flipV="1">
          <a:off x="13703300" y="5174125"/>
          <a:ext cx="889000" cy="41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3436</xdr:rowOff>
    </xdr:from>
    <xdr:to>
      <xdr:col>76</xdr:col>
      <xdr:colOff>165100</xdr:colOff>
      <xdr:row>39</xdr:row>
      <xdr:rowOff>105036</xdr:rowOff>
    </xdr:to>
    <xdr:sp macro="" textlink="">
      <xdr:nvSpPr>
        <xdr:cNvPr id="535" name="フローチャート: 判断 534"/>
        <xdr:cNvSpPr/>
      </xdr:nvSpPr>
      <xdr:spPr>
        <a:xfrm>
          <a:off x="14541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96163</xdr:rowOff>
    </xdr:from>
    <xdr:ext cx="469744" cy="259045"/>
    <xdr:sp macro="" textlink="">
      <xdr:nvSpPr>
        <xdr:cNvPr id="536" name="テキスト ボックス 535"/>
        <xdr:cNvSpPr txBox="1"/>
      </xdr:nvSpPr>
      <xdr:spPr>
        <a:xfrm>
          <a:off x="14357428" y="678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107435</xdr:rowOff>
    </xdr:from>
    <xdr:to>
      <xdr:col>71</xdr:col>
      <xdr:colOff>177800</xdr:colOff>
      <xdr:row>35</xdr:row>
      <xdr:rowOff>13153</xdr:rowOff>
    </xdr:to>
    <xdr:cxnSp macro="">
      <xdr:nvCxnSpPr>
        <xdr:cNvPr id="537" name="直線コネクタ 536"/>
        <xdr:cNvCxnSpPr/>
      </xdr:nvCxnSpPr>
      <xdr:spPr>
        <a:xfrm flipV="1">
          <a:off x="12814300" y="5593835"/>
          <a:ext cx="889000" cy="42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14507</xdr:rowOff>
    </xdr:from>
    <xdr:to>
      <xdr:col>72</xdr:col>
      <xdr:colOff>38100</xdr:colOff>
      <xdr:row>39</xdr:row>
      <xdr:rowOff>116107</xdr:rowOff>
    </xdr:to>
    <xdr:sp macro="" textlink="">
      <xdr:nvSpPr>
        <xdr:cNvPr id="538" name="フローチャート: 判断 537"/>
        <xdr:cNvSpPr/>
      </xdr:nvSpPr>
      <xdr:spPr>
        <a:xfrm>
          <a:off x="13652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107234</xdr:rowOff>
    </xdr:from>
    <xdr:ext cx="469744" cy="259045"/>
    <xdr:sp macro="" textlink="">
      <xdr:nvSpPr>
        <xdr:cNvPr id="539" name="テキスト ボックス 538"/>
        <xdr:cNvSpPr txBox="1"/>
      </xdr:nvSpPr>
      <xdr:spPr>
        <a:xfrm>
          <a:off x="13468428" y="679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16564</xdr:rowOff>
    </xdr:from>
    <xdr:to>
      <xdr:col>67</xdr:col>
      <xdr:colOff>101600</xdr:colOff>
      <xdr:row>39</xdr:row>
      <xdr:rowOff>118164</xdr:rowOff>
    </xdr:to>
    <xdr:sp macro="" textlink="">
      <xdr:nvSpPr>
        <xdr:cNvPr id="540" name="フローチャート: 判断 539"/>
        <xdr:cNvSpPr/>
      </xdr:nvSpPr>
      <xdr:spPr>
        <a:xfrm>
          <a:off x="12763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109291</xdr:rowOff>
    </xdr:from>
    <xdr:ext cx="378565" cy="259045"/>
    <xdr:sp macro="" textlink="">
      <xdr:nvSpPr>
        <xdr:cNvPr id="541" name="テキスト ボックス 540"/>
        <xdr:cNvSpPr txBox="1"/>
      </xdr:nvSpPr>
      <xdr:spPr>
        <a:xfrm>
          <a:off x="12625017" y="679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120022</xdr:rowOff>
    </xdr:from>
    <xdr:to>
      <xdr:col>85</xdr:col>
      <xdr:colOff>177800</xdr:colOff>
      <xdr:row>33</xdr:row>
      <xdr:rowOff>50172</xdr:rowOff>
    </xdr:to>
    <xdr:sp macro="" textlink="">
      <xdr:nvSpPr>
        <xdr:cNvPr id="547" name="楕円 546"/>
        <xdr:cNvSpPr/>
      </xdr:nvSpPr>
      <xdr:spPr>
        <a:xfrm>
          <a:off x="16268700" y="560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73049</xdr:rowOff>
    </xdr:from>
    <xdr:ext cx="534377" cy="259045"/>
    <xdr:sp macro="" textlink="">
      <xdr:nvSpPr>
        <xdr:cNvPr id="548" name="災害復旧事業費該当値テキスト"/>
        <xdr:cNvSpPr txBox="1"/>
      </xdr:nvSpPr>
      <xdr:spPr>
        <a:xfrm>
          <a:off x="16370300" y="555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29</xdr:row>
      <xdr:rowOff>148793</xdr:rowOff>
    </xdr:from>
    <xdr:to>
      <xdr:col>81</xdr:col>
      <xdr:colOff>101600</xdr:colOff>
      <xdr:row>30</xdr:row>
      <xdr:rowOff>78943</xdr:rowOff>
    </xdr:to>
    <xdr:sp macro="" textlink="">
      <xdr:nvSpPr>
        <xdr:cNvPr id="549" name="楕円 548"/>
        <xdr:cNvSpPr/>
      </xdr:nvSpPr>
      <xdr:spPr>
        <a:xfrm>
          <a:off x="15430500" y="512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95470</xdr:rowOff>
    </xdr:from>
    <xdr:ext cx="534377" cy="259045"/>
    <xdr:sp macro="" textlink="">
      <xdr:nvSpPr>
        <xdr:cNvPr id="550" name="テキスト ボックス 549"/>
        <xdr:cNvSpPr txBox="1"/>
      </xdr:nvSpPr>
      <xdr:spPr>
        <a:xfrm>
          <a:off x="15214111" y="48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151275</xdr:rowOff>
    </xdr:from>
    <xdr:to>
      <xdr:col>76</xdr:col>
      <xdr:colOff>165100</xdr:colOff>
      <xdr:row>30</xdr:row>
      <xdr:rowOff>81425</xdr:rowOff>
    </xdr:to>
    <xdr:sp macro="" textlink="">
      <xdr:nvSpPr>
        <xdr:cNvPr id="551" name="楕円 550"/>
        <xdr:cNvSpPr/>
      </xdr:nvSpPr>
      <xdr:spPr>
        <a:xfrm>
          <a:off x="14541500" y="512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97952</xdr:rowOff>
    </xdr:from>
    <xdr:ext cx="534377" cy="259045"/>
    <xdr:sp macro="" textlink="">
      <xdr:nvSpPr>
        <xdr:cNvPr id="552" name="テキスト ボックス 551"/>
        <xdr:cNvSpPr txBox="1"/>
      </xdr:nvSpPr>
      <xdr:spPr>
        <a:xfrm>
          <a:off x="14325111" y="489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56635</xdr:rowOff>
    </xdr:from>
    <xdr:to>
      <xdr:col>72</xdr:col>
      <xdr:colOff>38100</xdr:colOff>
      <xdr:row>32</xdr:row>
      <xdr:rowOff>158235</xdr:rowOff>
    </xdr:to>
    <xdr:sp macro="" textlink="">
      <xdr:nvSpPr>
        <xdr:cNvPr id="553" name="楕円 552"/>
        <xdr:cNvSpPr/>
      </xdr:nvSpPr>
      <xdr:spPr>
        <a:xfrm>
          <a:off x="13652500" y="554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3312</xdr:rowOff>
    </xdr:from>
    <xdr:ext cx="534377" cy="259045"/>
    <xdr:sp macro="" textlink="">
      <xdr:nvSpPr>
        <xdr:cNvPr id="554" name="テキスト ボックス 553"/>
        <xdr:cNvSpPr txBox="1"/>
      </xdr:nvSpPr>
      <xdr:spPr>
        <a:xfrm>
          <a:off x="13436111" y="531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133803</xdr:rowOff>
    </xdr:from>
    <xdr:to>
      <xdr:col>67</xdr:col>
      <xdr:colOff>101600</xdr:colOff>
      <xdr:row>35</xdr:row>
      <xdr:rowOff>63953</xdr:rowOff>
    </xdr:to>
    <xdr:sp macro="" textlink="">
      <xdr:nvSpPr>
        <xdr:cNvPr id="555" name="楕円 554"/>
        <xdr:cNvSpPr/>
      </xdr:nvSpPr>
      <xdr:spPr>
        <a:xfrm>
          <a:off x="12763500" y="596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80480</xdr:rowOff>
    </xdr:from>
    <xdr:ext cx="534377" cy="259045"/>
    <xdr:sp macro="" textlink="">
      <xdr:nvSpPr>
        <xdr:cNvPr id="556" name="テキスト ボックス 555"/>
        <xdr:cNvSpPr txBox="1"/>
      </xdr:nvSpPr>
      <xdr:spPr>
        <a:xfrm>
          <a:off x="12547111" y="573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6" name="テキスト ボックス 61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7" name="直線コネクタ 61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8" name="テキスト ボックス 617"/>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1" name="直線コネクタ 62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2" name="テキスト ボックス 621"/>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6" name="直線コネクタ 625"/>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7" name="公債費最小値テキスト"/>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8" name="直線コネクタ 627"/>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9" name="公債費最大値テキスト"/>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30" name="直線コネクタ 629"/>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54432</xdr:rowOff>
    </xdr:from>
    <xdr:to>
      <xdr:col>85</xdr:col>
      <xdr:colOff>127000</xdr:colOff>
      <xdr:row>76</xdr:row>
      <xdr:rowOff>70720</xdr:rowOff>
    </xdr:to>
    <xdr:cxnSp macro="">
      <xdr:nvCxnSpPr>
        <xdr:cNvPr id="631" name="直線コネクタ 630"/>
        <xdr:cNvCxnSpPr/>
      </xdr:nvCxnSpPr>
      <xdr:spPr>
        <a:xfrm>
          <a:off x="15481300" y="13084632"/>
          <a:ext cx="8382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168841</xdr:rowOff>
    </xdr:from>
    <xdr:ext cx="534377" cy="259045"/>
    <xdr:sp macro="" textlink="">
      <xdr:nvSpPr>
        <xdr:cNvPr id="632" name="公債費平均値テキスト"/>
        <xdr:cNvSpPr txBox="1"/>
      </xdr:nvSpPr>
      <xdr:spPr>
        <a:xfrm>
          <a:off x="16370300" y="1268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33" name="フローチャート: 判断 632"/>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44689</xdr:rowOff>
    </xdr:from>
    <xdr:to>
      <xdr:col>81</xdr:col>
      <xdr:colOff>50800</xdr:colOff>
      <xdr:row>76</xdr:row>
      <xdr:rowOff>54432</xdr:rowOff>
    </xdr:to>
    <xdr:cxnSp macro="">
      <xdr:nvCxnSpPr>
        <xdr:cNvPr id="634" name="直線コネクタ 633"/>
        <xdr:cNvCxnSpPr/>
      </xdr:nvCxnSpPr>
      <xdr:spPr>
        <a:xfrm>
          <a:off x="14592300" y="13074889"/>
          <a:ext cx="889000" cy="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144793</xdr:rowOff>
    </xdr:from>
    <xdr:to>
      <xdr:col>81</xdr:col>
      <xdr:colOff>101600</xdr:colOff>
      <xdr:row>75</xdr:row>
      <xdr:rowOff>74943</xdr:rowOff>
    </xdr:to>
    <xdr:sp macro="" textlink="">
      <xdr:nvSpPr>
        <xdr:cNvPr id="635" name="フローチャート: 判断 634"/>
        <xdr:cNvSpPr/>
      </xdr:nvSpPr>
      <xdr:spPr>
        <a:xfrm>
          <a:off x="15430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91470</xdr:rowOff>
    </xdr:from>
    <xdr:ext cx="534377" cy="259045"/>
    <xdr:sp macro="" textlink="">
      <xdr:nvSpPr>
        <xdr:cNvPr id="636" name="テキスト ボックス 635"/>
        <xdr:cNvSpPr txBox="1"/>
      </xdr:nvSpPr>
      <xdr:spPr>
        <a:xfrm>
          <a:off x="15214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44689</xdr:rowOff>
    </xdr:from>
    <xdr:to>
      <xdr:col>76</xdr:col>
      <xdr:colOff>114300</xdr:colOff>
      <xdr:row>76</xdr:row>
      <xdr:rowOff>62661</xdr:rowOff>
    </xdr:to>
    <xdr:cxnSp macro="">
      <xdr:nvCxnSpPr>
        <xdr:cNvPr id="637" name="直線コネクタ 636"/>
        <xdr:cNvCxnSpPr/>
      </xdr:nvCxnSpPr>
      <xdr:spPr>
        <a:xfrm flipV="1">
          <a:off x="13703300" y="13074889"/>
          <a:ext cx="889000" cy="1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134048</xdr:rowOff>
    </xdr:from>
    <xdr:to>
      <xdr:col>76</xdr:col>
      <xdr:colOff>165100</xdr:colOff>
      <xdr:row>75</xdr:row>
      <xdr:rowOff>64198</xdr:rowOff>
    </xdr:to>
    <xdr:sp macro="" textlink="">
      <xdr:nvSpPr>
        <xdr:cNvPr id="638" name="フローチャート: 判断 637"/>
        <xdr:cNvSpPr/>
      </xdr:nvSpPr>
      <xdr:spPr>
        <a:xfrm>
          <a:off x="14541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80725</xdr:rowOff>
    </xdr:from>
    <xdr:ext cx="534377" cy="259045"/>
    <xdr:sp macro="" textlink="">
      <xdr:nvSpPr>
        <xdr:cNvPr id="639" name="テキスト ボックス 638"/>
        <xdr:cNvSpPr txBox="1"/>
      </xdr:nvSpPr>
      <xdr:spPr>
        <a:xfrm>
          <a:off x="14325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44345</xdr:rowOff>
    </xdr:from>
    <xdr:to>
      <xdr:col>71</xdr:col>
      <xdr:colOff>177800</xdr:colOff>
      <xdr:row>76</xdr:row>
      <xdr:rowOff>62661</xdr:rowOff>
    </xdr:to>
    <xdr:cxnSp macro="">
      <xdr:nvCxnSpPr>
        <xdr:cNvPr id="640" name="直線コネクタ 639"/>
        <xdr:cNvCxnSpPr/>
      </xdr:nvCxnSpPr>
      <xdr:spPr>
        <a:xfrm>
          <a:off x="12814300" y="13074545"/>
          <a:ext cx="889000" cy="1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129162</xdr:rowOff>
    </xdr:from>
    <xdr:to>
      <xdr:col>72</xdr:col>
      <xdr:colOff>38100</xdr:colOff>
      <xdr:row>75</xdr:row>
      <xdr:rowOff>59312</xdr:rowOff>
    </xdr:to>
    <xdr:sp macro="" textlink="">
      <xdr:nvSpPr>
        <xdr:cNvPr id="641" name="フローチャート: 判断 640"/>
        <xdr:cNvSpPr/>
      </xdr:nvSpPr>
      <xdr:spPr>
        <a:xfrm>
          <a:off x="13652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75839</xdr:rowOff>
    </xdr:from>
    <xdr:ext cx="534377" cy="259045"/>
    <xdr:sp macro="" textlink="">
      <xdr:nvSpPr>
        <xdr:cNvPr id="642" name="テキスト ボックス 641"/>
        <xdr:cNvSpPr txBox="1"/>
      </xdr:nvSpPr>
      <xdr:spPr>
        <a:xfrm>
          <a:off x="13436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65983</xdr:rowOff>
    </xdr:from>
    <xdr:to>
      <xdr:col>67</xdr:col>
      <xdr:colOff>101600</xdr:colOff>
      <xdr:row>74</xdr:row>
      <xdr:rowOff>167583</xdr:rowOff>
    </xdr:to>
    <xdr:sp macro="" textlink="">
      <xdr:nvSpPr>
        <xdr:cNvPr id="643" name="フローチャート: 判断 642"/>
        <xdr:cNvSpPr/>
      </xdr:nvSpPr>
      <xdr:spPr>
        <a:xfrm>
          <a:off x="12763500" y="1275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12660</xdr:rowOff>
    </xdr:from>
    <xdr:ext cx="534377" cy="259045"/>
    <xdr:sp macro="" textlink="">
      <xdr:nvSpPr>
        <xdr:cNvPr id="644" name="テキスト ボックス 643"/>
        <xdr:cNvSpPr txBox="1"/>
      </xdr:nvSpPr>
      <xdr:spPr>
        <a:xfrm>
          <a:off x="12547111" y="125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19920</xdr:rowOff>
    </xdr:from>
    <xdr:to>
      <xdr:col>85</xdr:col>
      <xdr:colOff>177800</xdr:colOff>
      <xdr:row>76</xdr:row>
      <xdr:rowOff>121520</xdr:rowOff>
    </xdr:to>
    <xdr:sp macro="" textlink="">
      <xdr:nvSpPr>
        <xdr:cNvPr id="650" name="楕円 649"/>
        <xdr:cNvSpPr/>
      </xdr:nvSpPr>
      <xdr:spPr>
        <a:xfrm>
          <a:off x="16268700" y="130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169797</xdr:rowOff>
    </xdr:from>
    <xdr:ext cx="534377" cy="259045"/>
    <xdr:sp macro="" textlink="">
      <xdr:nvSpPr>
        <xdr:cNvPr id="651" name="公債費該当値テキスト"/>
        <xdr:cNvSpPr txBox="1"/>
      </xdr:nvSpPr>
      <xdr:spPr>
        <a:xfrm>
          <a:off x="16370300" y="1302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3632</xdr:rowOff>
    </xdr:from>
    <xdr:to>
      <xdr:col>81</xdr:col>
      <xdr:colOff>101600</xdr:colOff>
      <xdr:row>76</xdr:row>
      <xdr:rowOff>105232</xdr:rowOff>
    </xdr:to>
    <xdr:sp macro="" textlink="">
      <xdr:nvSpPr>
        <xdr:cNvPr id="652" name="楕円 651"/>
        <xdr:cNvSpPr/>
      </xdr:nvSpPr>
      <xdr:spPr>
        <a:xfrm>
          <a:off x="15430500" y="130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96359</xdr:rowOff>
    </xdr:from>
    <xdr:ext cx="534377" cy="259045"/>
    <xdr:sp macro="" textlink="">
      <xdr:nvSpPr>
        <xdr:cNvPr id="653" name="テキスト ボックス 652"/>
        <xdr:cNvSpPr txBox="1"/>
      </xdr:nvSpPr>
      <xdr:spPr>
        <a:xfrm>
          <a:off x="15214111" y="1312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165339</xdr:rowOff>
    </xdr:from>
    <xdr:to>
      <xdr:col>76</xdr:col>
      <xdr:colOff>165100</xdr:colOff>
      <xdr:row>76</xdr:row>
      <xdr:rowOff>95489</xdr:rowOff>
    </xdr:to>
    <xdr:sp macro="" textlink="">
      <xdr:nvSpPr>
        <xdr:cNvPr id="654" name="楕円 653"/>
        <xdr:cNvSpPr/>
      </xdr:nvSpPr>
      <xdr:spPr>
        <a:xfrm>
          <a:off x="14541500" y="1302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86616</xdr:rowOff>
    </xdr:from>
    <xdr:ext cx="534377" cy="259045"/>
    <xdr:sp macro="" textlink="">
      <xdr:nvSpPr>
        <xdr:cNvPr id="655" name="テキスト ボックス 654"/>
        <xdr:cNvSpPr txBox="1"/>
      </xdr:nvSpPr>
      <xdr:spPr>
        <a:xfrm>
          <a:off x="14325111" y="1311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11861</xdr:rowOff>
    </xdr:from>
    <xdr:to>
      <xdr:col>72</xdr:col>
      <xdr:colOff>38100</xdr:colOff>
      <xdr:row>76</xdr:row>
      <xdr:rowOff>113461</xdr:rowOff>
    </xdr:to>
    <xdr:sp macro="" textlink="">
      <xdr:nvSpPr>
        <xdr:cNvPr id="656" name="楕円 655"/>
        <xdr:cNvSpPr/>
      </xdr:nvSpPr>
      <xdr:spPr>
        <a:xfrm>
          <a:off x="13652500" y="1304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104588</xdr:rowOff>
    </xdr:from>
    <xdr:ext cx="534377" cy="259045"/>
    <xdr:sp macro="" textlink="">
      <xdr:nvSpPr>
        <xdr:cNvPr id="657" name="テキスト ボックス 656"/>
        <xdr:cNvSpPr txBox="1"/>
      </xdr:nvSpPr>
      <xdr:spPr>
        <a:xfrm>
          <a:off x="13436111" y="1313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164995</xdr:rowOff>
    </xdr:from>
    <xdr:to>
      <xdr:col>67</xdr:col>
      <xdr:colOff>101600</xdr:colOff>
      <xdr:row>76</xdr:row>
      <xdr:rowOff>95145</xdr:rowOff>
    </xdr:to>
    <xdr:sp macro="" textlink="">
      <xdr:nvSpPr>
        <xdr:cNvPr id="658" name="楕円 657"/>
        <xdr:cNvSpPr/>
      </xdr:nvSpPr>
      <xdr:spPr>
        <a:xfrm>
          <a:off x="12763500" y="1302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86272</xdr:rowOff>
    </xdr:from>
    <xdr:ext cx="534377" cy="259045"/>
    <xdr:sp macro="" textlink="">
      <xdr:nvSpPr>
        <xdr:cNvPr id="659" name="テキスト ボックス 658"/>
        <xdr:cNvSpPr txBox="1"/>
      </xdr:nvSpPr>
      <xdr:spPr>
        <a:xfrm>
          <a:off x="12547111" y="1311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81" name="直線コネクタ 680"/>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82" name="積立金最小値テキスト"/>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83" name="直線コネクタ 682"/>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4" name="積立金最大値テキスト"/>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5" name="直線コネクタ 684"/>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159817</xdr:rowOff>
    </xdr:from>
    <xdr:to>
      <xdr:col>85</xdr:col>
      <xdr:colOff>127000</xdr:colOff>
      <xdr:row>94</xdr:row>
      <xdr:rowOff>150764</xdr:rowOff>
    </xdr:to>
    <xdr:cxnSp macro="">
      <xdr:nvCxnSpPr>
        <xdr:cNvPr id="686" name="直線コネクタ 685"/>
        <xdr:cNvCxnSpPr/>
      </xdr:nvCxnSpPr>
      <xdr:spPr>
        <a:xfrm flipV="1">
          <a:off x="15481300" y="15590317"/>
          <a:ext cx="838200" cy="67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139839</xdr:rowOff>
    </xdr:from>
    <xdr:ext cx="469744" cy="259045"/>
    <xdr:sp macro="" textlink="">
      <xdr:nvSpPr>
        <xdr:cNvPr id="687" name="積立金平均値テキスト"/>
        <xdr:cNvSpPr txBox="1"/>
      </xdr:nvSpPr>
      <xdr:spPr>
        <a:xfrm>
          <a:off x="16370300" y="16599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8" name="フローチャート: 判断 687"/>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150764</xdr:rowOff>
    </xdr:from>
    <xdr:to>
      <xdr:col>81</xdr:col>
      <xdr:colOff>50800</xdr:colOff>
      <xdr:row>95</xdr:row>
      <xdr:rowOff>59415</xdr:rowOff>
    </xdr:to>
    <xdr:cxnSp macro="">
      <xdr:nvCxnSpPr>
        <xdr:cNvPr id="689" name="直線コネクタ 688"/>
        <xdr:cNvCxnSpPr/>
      </xdr:nvCxnSpPr>
      <xdr:spPr>
        <a:xfrm flipV="1">
          <a:off x="14592300" y="16267064"/>
          <a:ext cx="889000" cy="8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90" name="フローチャート: 判断 689"/>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95400</xdr:rowOff>
    </xdr:from>
    <xdr:ext cx="469744" cy="259045"/>
    <xdr:sp macro="" textlink="">
      <xdr:nvSpPr>
        <xdr:cNvPr id="691" name="テキスト ボックス 690"/>
        <xdr:cNvSpPr txBox="1"/>
      </xdr:nvSpPr>
      <xdr:spPr>
        <a:xfrm>
          <a:off x="15246428" y="1672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39939</xdr:rowOff>
    </xdr:from>
    <xdr:to>
      <xdr:col>76</xdr:col>
      <xdr:colOff>114300</xdr:colOff>
      <xdr:row>95</xdr:row>
      <xdr:rowOff>59415</xdr:rowOff>
    </xdr:to>
    <xdr:cxnSp macro="">
      <xdr:nvCxnSpPr>
        <xdr:cNvPr id="692" name="直線コネクタ 691"/>
        <xdr:cNvCxnSpPr/>
      </xdr:nvCxnSpPr>
      <xdr:spPr>
        <a:xfrm>
          <a:off x="13703300" y="15813339"/>
          <a:ext cx="889000" cy="53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93" name="フローチャート: 判断 692"/>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61017</xdr:rowOff>
    </xdr:from>
    <xdr:ext cx="469744" cy="259045"/>
    <xdr:sp macro="" textlink="">
      <xdr:nvSpPr>
        <xdr:cNvPr id="694" name="テキスト ボックス 693"/>
        <xdr:cNvSpPr txBox="1"/>
      </xdr:nvSpPr>
      <xdr:spPr>
        <a:xfrm>
          <a:off x="14357428" y="166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134533</xdr:rowOff>
    </xdr:from>
    <xdr:to>
      <xdr:col>71</xdr:col>
      <xdr:colOff>177800</xdr:colOff>
      <xdr:row>92</xdr:row>
      <xdr:rowOff>39939</xdr:rowOff>
    </xdr:to>
    <xdr:cxnSp macro="">
      <xdr:nvCxnSpPr>
        <xdr:cNvPr id="695" name="直線コネクタ 694"/>
        <xdr:cNvCxnSpPr/>
      </xdr:nvCxnSpPr>
      <xdr:spPr>
        <a:xfrm>
          <a:off x="12814300" y="15736483"/>
          <a:ext cx="889000" cy="7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121362</xdr:rowOff>
    </xdr:from>
    <xdr:to>
      <xdr:col>72</xdr:col>
      <xdr:colOff>38100</xdr:colOff>
      <xdr:row>97</xdr:row>
      <xdr:rowOff>51512</xdr:rowOff>
    </xdr:to>
    <xdr:sp macro="" textlink="">
      <xdr:nvSpPr>
        <xdr:cNvPr id="696" name="フローチャート: 判断 695"/>
        <xdr:cNvSpPr/>
      </xdr:nvSpPr>
      <xdr:spPr>
        <a:xfrm>
          <a:off x="13652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42639</xdr:rowOff>
    </xdr:from>
    <xdr:ext cx="469744" cy="259045"/>
    <xdr:sp macro="" textlink="">
      <xdr:nvSpPr>
        <xdr:cNvPr id="697" name="テキスト ボックス 696"/>
        <xdr:cNvSpPr txBox="1"/>
      </xdr:nvSpPr>
      <xdr:spPr>
        <a:xfrm>
          <a:off x="13468428"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40391</xdr:rowOff>
    </xdr:from>
    <xdr:to>
      <xdr:col>67</xdr:col>
      <xdr:colOff>101600</xdr:colOff>
      <xdr:row>96</xdr:row>
      <xdr:rowOff>141991</xdr:rowOff>
    </xdr:to>
    <xdr:sp macro="" textlink="">
      <xdr:nvSpPr>
        <xdr:cNvPr id="698" name="フローチャート: 判断 697"/>
        <xdr:cNvSpPr/>
      </xdr:nvSpPr>
      <xdr:spPr>
        <a:xfrm>
          <a:off x="12763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133118</xdr:rowOff>
    </xdr:from>
    <xdr:ext cx="469744" cy="259045"/>
    <xdr:sp macro="" textlink="">
      <xdr:nvSpPr>
        <xdr:cNvPr id="699" name="テキスト ボックス 698"/>
        <xdr:cNvSpPr txBox="1"/>
      </xdr:nvSpPr>
      <xdr:spPr>
        <a:xfrm>
          <a:off x="12579428" y="1659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109017</xdr:rowOff>
    </xdr:from>
    <xdr:to>
      <xdr:col>85</xdr:col>
      <xdr:colOff>177800</xdr:colOff>
      <xdr:row>91</xdr:row>
      <xdr:rowOff>39167</xdr:rowOff>
    </xdr:to>
    <xdr:sp macro="" textlink="">
      <xdr:nvSpPr>
        <xdr:cNvPr id="705" name="楕円 704"/>
        <xdr:cNvSpPr/>
      </xdr:nvSpPr>
      <xdr:spPr>
        <a:xfrm>
          <a:off x="16268700" y="1553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62044</xdr:rowOff>
    </xdr:from>
    <xdr:ext cx="534377" cy="259045"/>
    <xdr:sp macro="" textlink="">
      <xdr:nvSpPr>
        <xdr:cNvPr id="706" name="積立金該当値テキスト"/>
        <xdr:cNvSpPr txBox="1"/>
      </xdr:nvSpPr>
      <xdr:spPr>
        <a:xfrm>
          <a:off x="16370300" y="1549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99964</xdr:rowOff>
    </xdr:from>
    <xdr:to>
      <xdr:col>81</xdr:col>
      <xdr:colOff>101600</xdr:colOff>
      <xdr:row>95</xdr:row>
      <xdr:rowOff>30114</xdr:rowOff>
    </xdr:to>
    <xdr:sp macro="" textlink="">
      <xdr:nvSpPr>
        <xdr:cNvPr id="707" name="楕円 706"/>
        <xdr:cNvSpPr/>
      </xdr:nvSpPr>
      <xdr:spPr>
        <a:xfrm>
          <a:off x="15430500" y="1621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46641</xdr:rowOff>
    </xdr:from>
    <xdr:ext cx="534377" cy="259045"/>
    <xdr:sp macro="" textlink="">
      <xdr:nvSpPr>
        <xdr:cNvPr id="708" name="テキスト ボックス 707"/>
        <xdr:cNvSpPr txBox="1"/>
      </xdr:nvSpPr>
      <xdr:spPr>
        <a:xfrm>
          <a:off x="15214111" y="1599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8615</xdr:rowOff>
    </xdr:from>
    <xdr:to>
      <xdr:col>76</xdr:col>
      <xdr:colOff>165100</xdr:colOff>
      <xdr:row>95</xdr:row>
      <xdr:rowOff>110215</xdr:rowOff>
    </xdr:to>
    <xdr:sp macro="" textlink="">
      <xdr:nvSpPr>
        <xdr:cNvPr id="709" name="楕円 708"/>
        <xdr:cNvSpPr/>
      </xdr:nvSpPr>
      <xdr:spPr>
        <a:xfrm>
          <a:off x="14541500" y="1629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126742</xdr:rowOff>
    </xdr:from>
    <xdr:ext cx="534377" cy="259045"/>
    <xdr:sp macro="" textlink="">
      <xdr:nvSpPr>
        <xdr:cNvPr id="710" name="テキスト ボックス 709"/>
        <xdr:cNvSpPr txBox="1"/>
      </xdr:nvSpPr>
      <xdr:spPr>
        <a:xfrm>
          <a:off x="14325111" y="1607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160589</xdr:rowOff>
    </xdr:from>
    <xdr:to>
      <xdr:col>72</xdr:col>
      <xdr:colOff>38100</xdr:colOff>
      <xdr:row>92</xdr:row>
      <xdr:rowOff>90739</xdr:rowOff>
    </xdr:to>
    <xdr:sp macro="" textlink="">
      <xdr:nvSpPr>
        <xdr:cNvPr id="711" name="楕円 710"/>
        <xdr:cNvSpPr/>
      </xdr:nvSpPr>
      <xdr:spPr>
        <a:xfrm>
          <a:off x="13652500" y="1576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107266</xdr:rowOff>
    </xdr:from>
    <xdr:ext cx="534377" cy="259045"/>
    <xdr:sp macro="" textlink="">
      <xdr:nvSpPr>
        <xdr:cNvPr id="712" name="テキスト ボックス 711"/>
        <xdr:cNvSpPr txBox="1"/>
      </xdr:nvSpPr>
      <xdr:spPr>
        <a:xfrm>
          <a:off x="13436111" y="1553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83733</xdr:rowOff>
    </xdr:from>
    <xdr:to>
      <xdr:col>67</xdr:col>
      <xdr:colOff>101600</xdr:colOff>
      <xdr:row>92</xdr:row>
      <xdr:rowOff>13883</xdr:rowOff>
    </xdr:to>
    <xdr:sp macro="" textlink="">
      <xdr:nvSpPr>
        <xdr:cNvPr id="713" name="楕円 712"/>
        <xdr:cNvSpPr/>
      </xdr:nvSpPr>
      <xdr:spPr>
        <a:xfrm>
          <a:off x="12763500" y="1568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30410</xdr:rowOff>
    </xdr:from>
    <xdr:ext cx="534377" cy="259045"/>
    <xdr:sp macro="" textlink="">
      <xdr:nvSpPr>
        <xdr:cNvPr id="714" name="テキスト ボックス 713"/>
        <xdr:cNvSpPr txBox="1"/>
      </xdr:nvSpPr>
      <xdr:spPr>
        <a:xfrm>
          <a:off x="12547111" y="1546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40" name="直線コネクタ 739"/>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43" name="投資及び出資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4" name="直線コネクタ 743"/>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136108</xdr:rowOff>
    </xdr:from>
    <xdr:to>
      <xdr:col>116</xdr:col>
      <xdr:colOff>63500</xdr:colOff>
      <xdr:row>32</xdr:row>
      <xdr:rowOff>70467</xdr:rowOff>
    </xdr:to>
    <xdr:cxnSp macro="">
      <xdr:nvCxnSpPr>
        <xdr:cNvPr id="745" name="直線コネクタ 744"/>
        <xdr:cNvCxnSpPr/>
      </xdr:nvCxnSpPr>
      <xdr:spPr>
        <a:xfrm>
          <a:off x="21323300" y="5451058"/>
          <a:ext cx="838200" cy="10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29608</xdr:rowOff>
    </xdr:from>
    <xdr:ext cx="469744" cy="259045"/>
    <xdr:sp macro="" textlink="">
      <xdr:nvSpPr>
        <xdr:cNvPr id="746" name="投資及び出資金平均値テキスト"/>
        <xdr:cNvSpPr txBox="1"/>
      </xdr:nvSpPr>
      <xdr:spPr>
        <a:xfrm>
          <a:off x="22212300" y="637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7" name="フローチャート: 判断 746"/>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136108</xdr:rowOff>
    </xdr:from>
    <xdr:to>
      <xdr:col>111</xdr:col>
      <xdr:colOff>177800</xdr:colOff>
      <xdr:row>32</xdr:row>
      <xdr:rowOff>55935</xdr:rowOff>
    </xdr:to>
    <xdr:cxnSp macro="">
      <xdr:nvCxnSpPr>
        <xdr:cNvPr id="748" name="直線コネクタ 747"/>
        <xdr:cNvCxnSpPr/>
      </xdr:nvCxnSpPr>
      <xdr:spPr>
        <a:xfrm flipV="1">
          <a:off x="20434300" y="5451058"/>
          <a:ext cx="889000" cy="9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9" name="フローチャート: 判断 748"/>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167258</xdr:rowOff>
    </xdr:from>
    <xdr:ext cx="469744" cy="259045"/>
    <xdr:sp macro="" textlink="">
      <xdr:nvSpPr>
        <xdr:cNvPr id="750" name="テキスト ボックス 749"/>
        <xdr:cNvSpPr txBox="1"/>
      </xdr:nvSpPr>
      <xdr:spPr>
        <a:xfrm>
          <a:off x="21088428" y="65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55935</xdr:rowOff>
    </xdr:from>
    <xdr:to>
      <xdr:col>107</xdr:col>
      <xdr:colOff>50800</xdr:colOff>
      <xdr:row>32</xdr:row>
      <xdr:rowOff>159294</xdr:rowOff>
    </xdr:to>
    <xdr:cxnSp macro="">
      <xdr:nvCxnSpPr>
        <xdr:cNvPr id="751" name="直線コネクタ 750"/>
        <xdr:cNvCxnSpPr/>
      </xdr:nvCxnSpPr>
      <xdr:spPr>
        <a:xfrm flipV="1">
          <a:off x="19545300" y="5542335"/>
          <a:ext cx="889000" cy="10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52" name="フローチャート: 判断 751"/>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543</xdr:rowOff>
    </xdr:from>
    <xdr:ext cx="469744" cy="259045"/>
    <xdr:sp macro="" textlink="">
      <xdr:nvSpPr>
        <xdr:cNvPr id="753" name="テキスト ボックス 752"/>
        <xdr:cNvSpPr txBox="1"/>
      </xdr:nvSpPr>
      <xdr:spPr>
        <a:xfrm>
          <a:off x="20199428" y="651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159294</xdr:rowOff>
    </xdr:from>
    <xdr:to>
      <xdr:col>102</xdr:col>
      <xdr:colOff>114300</xdr:colOff>
      <xdr:row>33</xdr:row>
      <xdr:rowOff>138067</xdr:rowOff>
    </xdr:to>
    <xdr:cxnSp macro="">
      <xdr:nvCxnSpPr>
        <xdr:cNvPr id="754" name="直線コネクタ 753"/>
        <xdr:cNvCxnSpPr/>
      </xdr:nvCxnSpPr>
      <xdr:spPr>
        <a:xfrm flipV="1">
          <a:off x="18656300" y="5645694"/>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91186</xdr:rowOff>
    </xdr:from>
    <xdr:to>
      <xdr:col>102</xdr:col>
      <xdr:colOff>165100</xdr:colOff>
      <xdr:row>38</xdr:row>
      <xdr:rowOff>21336</xdr:rowOff>
    </xdr:to>
    <xdr:sp macro="" textlink="">
      <xdr:nvSpPr>
        <xdr:cNvPr id="755" name="フローチャート: 判断 754"/>
        <xdr:cNvSpPr/>
      </xdr:nvSpPr>
      <xdr:spPr>
        <a:xfrm>
          <a:off x="19494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12463</xdr:rowOff>
    </xdr:from>
    <xdr:ext cx="469744" cy="259045"/>
    <xdr:sp macro="" textlink="">
      <xdr:nvSpPr>
        <xdr:cNvPr id="756" name="テキスト ボックス 755"/>
        <xdr:cNvSpPr txBox="1"/>
      </xdr:nvSpPr>
      <xdr:spPr>
        <a:xfrm>
          <a:off x="19310428" y="652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71918</xdr:rowOff>
    </xdr:from>
    <xdr:to>
      <xdr:col>98</xdr:col>
      <xdr:colOff>38100</xdr:colOff>
      <xdr:row>38</xdr:row>
      <xdr:rowOff>2068</xdr:rowOff>
    </xdr:to>
    <xdr:sp macro="" textlink="">
      <xdr:nvSpPr>
        <xdr:cNvPr id="757" name="フローチャート: 判断 756"/>
        <xdr:cNvSpPr/>
      </xdr:nvSpPr>
      <xdr:spPr>
        <a:xfrm>
          <a:off x="18605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164645</xdr:rowOff>
    </xdr:from>
    <xdr:ext cx="469744" cy="259045"/>
    <xdr:sp macro="" textlink="">
      <xdr:nvSpPr>
        <xdr:cNvPr id="758" name="テキスト ボックス 757"/>
        <xdr:cNvSpPr txBox="1"/>
      </xdr:nvSpPr>
      <xdr:spPr>
        <a:xfrm>
          <a:off x="18421428" y="65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19667</xdr:rowOff>
    </xdr:from>
    <xdr:to>
      <xdr:col>116</xdr:col>
      <xdr:colOff>114300</xdr:colOff>
      <xdr:row>32</xdr:row>
      <xdr:rowOff>121267</xdr:rowOff>
    </xdr:to>
    <xdr:sp macro="" textlink="">
      <xdr:nvSpPr>
        <xdr:cNvPr id="764" name="楕円 763"/>
        <xdr:cNvSpPr/>
      </xdr:nvSpPr>
      <xdr:spPr>
        <a:xfrm>
          <a:off x="22110700" y="55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42544</xdr:rowOff>
    </xdr:from>
    <xdr:ext cx="469744" cy="259045"/>
    <xdr:sp macro="" textlink="">
      <xdr:nvSpPr>
        <xdr:cNvPr id="765" name="投資及び出資金該当値テキスト"/>
        <xdr:cNvSpPr txBox="1"/>
      </xdr:nvSpPr>
      <xdr:spPr>
        <a:xfrm>
          <a:off x="22212300" y="535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85308</xdr:rowOff>
    </xdr:from>
    <xdr:to>
      <xdr:col>112</xdr:col>
      <xdr:colOff>38100</xdr:colOff>
      <xdr:row>32</xdr:row>
      <xdr:rowOff>15458</xdr:rowOff>
    </xdr:to>
    <xdr:sp macro="" textlink="">
      <xdr:nvSpPr>
        <xdr:cNvPr id="766" name="楕円 765"/>
        <xdr:cNvSpPr/>
      </xdr:nvSpPr>
      <xdr:spPr>
        <a:xfrm>
          <a:off x="21272500" y="54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31985</xdr:rowOff>
    </xdr:from>
    <xdr:ext cx="469744" cy="259045"/>
    <xdr:sp macro="" textlink="">
      <xdr:nvSpPr>
        <xdr:cNvPr id="767" name="テキスト ボックス 766"/>
        <xdr:cNvSpPr txBox="1"/>
      </xdr:nvSpPr>
      <xdr:spPr>
        <a:xfrm>
          <a:off x="21088428" y="517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5135</xdr:rowOff>
    </xdr:from>
    <xdr:to>
      <xdr:col>107</xdr:col>
      <xdr:colOff>101600</xdr:colOff>
      <xdr:row>32</xdr:row>
      <xdr:rowOff>106735</xdr:rowOff>
    </xdr:to>
    <xdr:sp macro="" textlink="">
      <xdr:nvSpPr>
        <xdr:cNvPr id="768" name="楕円 767"/>
        <xdr:cNvSpPr/>
      </xdr:nvSpPr>
      <xdr:spPr>
        <a:xfrm>
          <a:off x="20383500" y="549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123262</xdr:rowOff>
    </xdr:from>
    <xdr:ext cx="469744" cy="259045"/>
    <xdr:sp macro="" textlink="">
      <xdr:nvSpPr>
        <xdr:cNvPr id="769" name="テキスト ボックス 768"/>
        <xdr:cNvSpPr txBox="1"/>
      </xdr:nvSpPr>
      <xdr:spPr>
        <a:xfrm>
          <a:off x="20199428" y="526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108494</xdr:rowOff>
    </xdr:from>
    <xdr:to>
      <xdr:col>102</xdr:col>
      <xdr:colOff>165100</xdr:colOff>
      <xdr:row>33</xdr:row>
      <xdr:rowOff>38644</xdr:rowOff>
    </xdr:to>
    <xdr:sp macro="" textlink="">
      <xdr:nvSpPr>
        <xdr:cNvPr id="770" name="楕円 769"/>
        <xdr:cNvSpPr/>
      </xdr:nvSpPr>
      <xdr:spPr>
        <a:xfrm>
          <a:off x="19494500" y="55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55171</xdr:rowOff>
    </xdr:from>
    <xdr:ext cx="469744" cy="259045"/>
    <xdr:sp macro="" textlink="">
      <xdr:nvSpPr>
        <xdr:cNvPr id="771" name="テキスト ボックス 770"/>
        <xdr:cNvSpPr txBox="1"/>
      </xdr:nvSpPr>
      <xdr:spPr>
        <a:xfrm>
          <a:off x="19310428" y="537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87267</xdr:rowOff>
    </xdr:from>
    <xdr:to>
      <xdr:col>98</xdr:col>
      <xdr:colOff>38100</xdr:colOff>
      <xdr:row>34</xdr:row>
      <xdr:rowOff>17417</xdr:rowOff>
    </xdr:to>
    <xdr:sp macro="" textlink="">
      <xdr:nvSpPr>
        <xdr:cNvPr id="772" name="楕円 771"/>
        <xdr:cNvSpPr/>
      </xdr:nvSpPr>
      <xdr:spPr>
        <a:xfrm>
          <a:off x="18605500" y="574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33944</xdr:rowOff>
    </xdr:from>
    <xdr:ext cx="469744" cy="259045"/>
    <xdr:sp macro="" textlink="">
      <xdr:nvSpPr>
        <xdr:cNvPr id="773" name="テキスト ボックス 772"/>
        <xdr:cNvSpPr txBox="1"/>
      </xdr:nvSpPr>
      <xdr:spPr>
        <a:xfrm>
          <a:off x="18421428" y="552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4" name="直線コネクタ 78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5" name="テキスト ボックス 78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6" name="直線コネクタ 78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7" name="テキスト ボックス 78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8" name="直線コネクタ 78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9" name="テキスト ボックス 78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0" name="直線コネクタ 78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1" name="テキスト ボックス 79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2" name="直線コネクタ 79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3" name="テキスト ボックス 79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4" name="直線コネクタ 79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5" name="テキスト ボックス 79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9" name="直線コネクタ 798"/>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800" name="貸付金最小値テキスト"/>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801" name="直線コネクタ 800"/>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802" name="貸付金最大値テキスト"/>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803" name="直線コネクタ 802"/>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158510</xdr:rowOff>
    </xdr:from>
    <xdr:to>
      <xdr:col>116</xdr:col>
      <xdr:colOff>63500</xdr:colOff>
      <xdr:row>58</xdr:row>
      <xdr:rowOff>4728</xdr:rowOff>
    </xdr:to>
    <xdr:cxnSp macro="">
      <xdr:nvCxnSpPr>
        <xdr:cNvPr id="804" name="直線コネクタ 803"/>
        <xdr:cNvCxnSpPr/>
      </xdr:nvCxnSpPr>
      <xdr:spPr>
        <a:xfrm>
          <a:off x="21323300" y="9931160"/>
          <a:ext cx="838200" cy="1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150766</xdr:rowOff>
    </xdr:from>
    <xdr:ext cx="469744" cy="259045"/>
    <xdr:sp macro="" textlink="">
      <xdr:nvSpPr>
        <xdr:cNvPr id="805" name="貸付金平均値テキスト"/>
        <xdr:cNvSpPr txBox="1"/>
      </xdr:nvSpPr>
      <xdr:spPr>
        <a:xfrm>
          <a:off x="22212300" y="9923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6" name="フローチャート: 判断 805"/>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126147</xdr:rowOff>
    </xdr:from>
    <xdr:to>
      <xdr:col>111</xdr:col>
      <xdr:colOff>177800</xdr:colOff>
      <xdr:row>57</xdr:row>
      <xdr:rowOff>158510</xdr:rowOff>
    </xdr:to>
    <xdr:cxnSp macro="">
      <xdr:nvCxnSpPr>
        <xdr:cNvPr id="807" name="直線コネクタ 806"/>
        <xdr:cNvCxnSpPr/>
      </xdr:nvCxnSpPr>
      <xdr:spPr>
        <a:xfrm>
          <a:off x="20434300" y="9898797"/>
          <a:ext cx="889000" cy="3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8" name="フローチャート: 判断 807"/>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79965</xdr:rowOff>
    </xdr:from>
    <xdr:ext cx="469744" cy="259045"/>
    <xdr:sp macro="" textlink="">
      <xdr:nvSpPr>
        <xdr:cNvPr id="809" name="テキスト ボックス 808"/>
        <xdr:cNvSpPr txBox="1"/>
      </xdr:nvSpPr>
      <xdr:spPr>
        <a:xfrm>
          <a:off x="21088428" y="1002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108349</xdr:rowOff>
    </xdr:from>
    <xdr:to>
      <xdr:col>107</xdr:col>
      <xdr:colOff>50800</xdr:colOff>
      <xdr:row>57</xdr:row>
      <xdr:rowOff>126147</xdr:rowOff>
    </xdr:to>
    <xdr:cxnSp macro="">
      <xdr:nvCxnSpPr>
        <xdr:cNvPr id="810" name="直線コネクタ 809"/>
        <xdr:cNvCxnSpPr/>
      </xdr:nvCxnSpPr>
      <xdr:spPr>
        <a:xfrm>
          <a:off x="19545300" y="9880999"/>
          <a:ext cx="889000" cy="1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11" name="フローチャート: 判断 810"/>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54852</xdr:rowOff>
    </xdr:from>
    <xdr:ext cx="469744" cy="259045"/>
    <xdr:sp macro="" textlink="">
      <xdr:nvSpPr>
        <xdr:cNvPr id="812" name="テキスト ボックス 811"/>
        <xdr:cNvSpPr txBox="1"/>
      </xdr:nvSpPr>
      <xdr:spPr>
        <a:xfrm>
          <a:off x="20199428" y="999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5936</xdr:rowOff>
    </xdr:from>
    <xdr:to>
      <xdr:col>102</xdr:col>
      <xdr:colOff>114300</xdr:colOff>
      <xdr:row>57</xdr:row>
      <xdr:rowOff>108349</xdr:rowOff>
    </xdr:to>
    <xdr:cxnSp macro="">
      <xdr:nvCxnSpPr>
        <xdr:cNvPr id="813" name="直線コネクタ 812"/>
        <xdr:cNvCxnSpPr/>
      </xdr:nvCxnSpPr>
      <xdr:spPr>
        <a:xfrm>
          <a:off x="18656300" y="9778586"/>
          <a:ext cx="889000" cy="10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131714</xdr:rowOff>
    </xdr:from>
    <xdr:to>
      <xdr:col>102</xdr:col>
      <xdr:colOff>165100</xdr:colOff>
      <xdr:row>58</xdr:row>
      <xdr:rowOff>61864</xdr:rowOff>
    </xdr:to>
    <xdr:sp macro="" textlink="">
      <xdr:nvSpPr>
        <xdr:cNvPr id="814" name="フローチャート: 判断 813"/>
        <xdr:cNvSpPr/>
      </xdr:nvSpPr>
      <xdr:spPr>
        <a:xfrm>
          <a:off x="19494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52991</xdr:rowOff>
    </xdr:from>
    <xdr:ext cx="469744" cy="259045"/>
    <xdr:sp macro="" textlink="">
      <xdr:nvSpPr>
        <xdr:cNvPr id="815" name="テキスト ボックス 814"/>
        <xdr:cNvSpPr txBox="1"/>
      </xdr:nvSpPr>
      <xdr:spPr>
        <a:xfrm>
          <a:off x="19310428" y="999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91251</xdr:rowOff>
    </xdr:from>
    <xdr:to>
      <xdr:col>98</xdr:col>
      <xdr:colOff>38100</xdr:colOff>
      <xdr:row>58</xdr:row>
      <xdr:rowOff>21401</xdr:rowOff>
    </xdr:to>
    <xdr:sp macro="" textlink="">
      <xdr:nvSpPr>
        <xdr:cNvPr id="816" name="フローチャート: 判断 815"/>
        <xdr:cNvSpPr/>
      </xdr:nvSpPr>
      <xdr:spPr>
        <a:xfrm>
          <a:off x="18605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12528</xdr:rowOff>
    </xdr:from>
    <xdr:ext cx="469744" cy="259045"/>
    <xdr:sp macro="" textlink="">
      <xdr:nvSpPr>
        <xdr:cNvPr id="817" name="テキスト ボックス 816"/>
        <xdr:cNvSpPr txBox="1"/>
      </xdr:nvSpPr>
      <xdr:spPr>
        <a:xfrm>
          <a:off x="18421428" y="995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125378</xdr:rowOff>
    </xdr:from>
    <xdr:to>
      <xdr:col>116</xdr:col>
      <xdr:colOff>114300</xdr:colOff>
      <xdr:row>58</xdr:row>
      <xdr:rowOff>55528</xdr:rowOff>
    </xdr:to>
    <xdr:sp macro="" textlink="">
      <xdr:nvSpPr>
        <xdr:cNvPr id="823" name="楕円 822"/>
        <xdr:cNvSpPr/>
      </xdr:nvSpPr>
      <xdr:spPr>
        <a:xfrm>
          <a:off x="22110700" y="989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148255</xdr:rowOff>
    </xdr:from>
    <xdr:ext cx="469744" cy="259045"/>
    <xdr:sp macro="" textlink="">
      <xdr:nvSpPr>
        <xdr:cNvPr id="824" name="貸付金該当値テキスト"/>
        <xdr:cNvSpPr txBox="1"/>
      </xdr:nvSpPr>
      <xdr:spPr>
        <a:xfrm>
          <a:off x="22212300" y="9749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107710</xdr:rowOff>
    </xdr:from>
    <xdr:to>
      <xdr:col>112</xdr:col>
      <xdr:colOff>38100</xdr:colOff>
      <xdr:row>58</xdr:row>
      <xdr:rowOff>37860</xdr:rowOff>
    </xdr:to>
    <xdr:sp macro="" textlink="">
      <xdr:nvSpPr>
        <xdr:cNvPr id="825" name="楕円 824"/>
        <xdr:cNvSpPr/>
      </xdr:nvSpPr>
      <xdr:spPr>
        <a:xfrm>
          <a:off x="21272500" y="9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54387</xdr:rowOff>
    </xdr:from>
    <xdr:ext cx="469744" cy="259045"/>
    <xdr:sp macro="" textlink="">
      <xdr:nvSpPr>
        <xdr:cNvPr id="826" name="テキスト ボックス 825"/>
        <xdr:cNvSpPr txBox="1"/>
      </xdr:nvSpPr>
      <xdr:spPr>
        <a:xfrm>
          <a:off x="21088428" y="965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75347</xdr:rowOff>
    </xdr:from>
    <xdr:to>
      <xdr:col>107</xdr:col>
      <xdr:colOff>101600</xdr:colOff>
      <xdr:row>58</xdr:row>
      <xdr:rowOff>5497</xdr:rowOff>
    </xdr:to>
    <xdr:sp macro="" textlink="">
      <xdr:nvSpPr>
        <xdr:cNvPr id="827" name="楕円 826"/>
        <xdr:cNvSpPr/>
      </xdr:nvSpPr>
      <xdr:spPr>
        <a:xfrm>
          <a:off x="20383500" y="984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22024</xdr:rowOff>
    </xdr:from>
    <xdr:ext cx="469744" cy="259045"/>
    <xdr:sp macro="" textlink="">
      <xdr:nvSpPr>
        <xdr:cNvPr id="828" name="テキスト ボックス 827"/>
        <xdr:cNvSpPr txBox="1"/>
      </xdr:nvSpPr>
      <xdr:spPr>
        <a:xfrm>
          <a:off x="20199428" y="962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57549</xdr:rowOff>
    </xdr:from>
    <xdr:to>
      <xdr:col>102</xdr:col>
      <xdr:colOff>165100</xdr:colOff>
      <xdr:row>57</xdr:row>
      <xdr:rowOff>159149</xdr:rowOff>
    </xdr:to>
    <xdr:sp macro="" textlink="">
      <xdr:nvSpPr>
        <xdr:cNvPr id="829" name="楕円 828"/>
        <xdr:cNvSpPr/>
      </xdr:nvSpPr>
      <xdr:spPr>
        <a:xfrm>
          <a:off x="19494500" y="983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4226</xdr:rowOff>
    </xdr:from>
    <xdr:ext cx="534377" cy="259045"/>
    <xdr:sp macro="" textlink="">
      <xdr:nvSpPr>
        <xdr:cNvPr id="830" name="テキスト ボックス 829"/>
        <xdr:cNvSpPr txBox="1"/>
      </xdr:nvSpPr>
      <xdr:spPr>
        <a:xfrm>
          <a:off x="19278111" y="960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126586</xdr:rowOff>
    </xdr:from>
    <xdr:to>
      <xdr:col>98</xdr:col>
      <xdr:colOff>38100</xdr:colOff>
      <xdr:row>57</xdr:row>
      <xdr:rowOff>56736</xdr:rowOff>
    </xdr:to>
    <xdr:sp macro="" textlink="">
      <xdr:nvSpPr>
        <xdr:cNvPr id="831" name="楕円 830"/>
        <xdr:cNvSpPr/>
      </xdr:nvSpPr>
      <xdr:spPr>
        <a:xfrm>
          <a:off x="18605500" y="972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73263</xdr:rowOff>
    </xdr:from>
    <xdr:ext cx="534377" cy="259045"/>
    <xdr:sp macro="" textlink="">
      <xdr:nvSpPr>
        <xdr:cNvPr id="832" name="テキスト ボックス 831"/>
        <xdr:cNvSpPr txBox="1"/>
      </xdr:nvSpPr>
      <xdr:spPr>
        <a:xfrm>
          <a:off x="18389111" y="95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7" name="直線コネクタ 856"/>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8" name="繰出金最小値テキスト"/>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9" name="直線コネクタ 858"/>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60" name="繰出金最大値テキスト"/>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61" name="直線コネクタ 860"/>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44526</xdr:rowOff>
    </xdr:from>
    <xdr:to>
      <xdr:col>116</xdr:col>
      <xdr:colOff>63500</xdr:colOff>
      <xdr:row>76</xdr:row>
      <xdr:rowOff>56375</xdr:rowOff>
    </xdr:to>
    <xdr:cxnSp macro="">
      <xdr:nvCxnSpPr>
        <xdr:cNvPr id="862" name="直線コネクタ 861"/>
        <xdr:cNvCxnSpPr/>
      </xdr:nvCxnSpPr>
      <xdr:spPr>
        <a:xfrm flipV="1">
          <a:off x="21323300" y="13074726"/>
          <a:ext cx="8382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106100</xdr:rowOff>
    </xdr:from>
    <xdr:ext cx="534377" cy="259045"/>
    <xdr:sp macro="" textlink="">
      <xdr:nvSpPr>
        <xdr:cNvPr id="863" name="繰出金平均値テキスト"/>
        <xdr:cNvSpPr txBox="1"/>
      </xdr:nvSpPr>
      <xdr:spPr>
        <a:xfrm>
          <a:off x="22212300" y="1279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4" name="フローチャート: 判断 863"/>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31153</xdr:rowOff>
    </xdr:from>
    <xdr:to>
      <xdr:col>111</xdr:col>
      <xdr:colOff>177800</xdr:colOff>
      <xdr:row>76</xdr:row>
      <xdr:rowOff>56375</xdr:rowOff>
    </xdr:to>
    <xdr:cxnSp macro="">
      <xdr:nvCxnSpPr>
        <xdr:cNvPr id="865" name="直線コネクタ 864"/>
        <xdr:cNvCxnSpPr/>
      </xdr:nvCxnSpPr>
      <xdr:spPr>
        <a:xfrm>
          <a:off x="20434300" y="13061353"/>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66" name="フローチャート: 判断 865"/>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170184</xdr:rowOff>
    </xdr:from>
    <xdr:ext cx="534377" cy="259045"/>
    <xdr:sp macro="" textlink="">
      <xdr:nvSpPr>
        <xdr:cNvPr id="867" name="テキスト ボックス 866"/>
        <xdr:cNvSpPr txBox="1"/>
      </xdr:nvSpPr>
      <xdr:spPr>
        <a:xfrm>
          <a:off x="21056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25933</xdr:rowOff>
    </xdr:from>
    <xdr:to>
      <xdr:col>107</xdr:col>
      <xdr:colOff>50800</xdr:colOff>
      <xdr:row>76</xdr:row>
      <xdr:rowOff>31153</xdr:rowOff>
    </xdr:to>
    <xdr:cxnSp macro="">
      <xdr:nvCxnSpPr>
        <xdr:cNvPr id="868" name="直線コネクタ 867"/>
        <xdr:cNvCxnSpPr/>
      </xdr:nvCxnSpPr>
      <xdr:spPr>
        <a:xfrm>
          <a:off x="19545300" y="13056133"/>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9" name="フローチャート: 判断 868"/>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6507</xdr:rowOff>
    </xdr:from>
    <xdr:ext cx="534377" cy="259045"/>
    <xdr:sp macro="" textlink="">
      <xdr:nvSpPr>
        <xdr:cNvPr id="870" name="テキスト ボックス 869"/>
        <xdr:cNvSpPr txBox="1"/>
      </xdr:nvSpPr>
      <xdr:spPr>
        <a:xfrm>
          <a:off x="20167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25933</xdr:rowOff>
    </xdr:from>
    <xdr:to>
      <xdr:col>102</xdr:col>
      <xdr:colOff>114300</xdr:colOff>
      <xdr:row>76</xdr:row>
      <xdr:rowOff>111086</xdr:rowOff>
    </xdr:to>
    <xdr:cxnSp macro="">
      <xdr:nvCxnSpPr>
        <xdr:cNvPr id="871" name="直線コネクタ 870"/>
        <xdr:cNvCxnSpPr/>
      </xdr:nvCxnSpPr>
      <xdr:spPr>
        <a:xfrm flipV="1">
          <a:off x="18656300" y="13056133"/>
          <a:ext cx="889000" cy="8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65163</xdr:rowOff>
    </xdr:from>
    <xdr:to>
      <xdr:col>102</xdr:col>
      <xdr:colOff>165100</xdr:colOff>
      <xdr:row>75</xdr:row>
      <xdr:rowOff>166763</xdr:rowOff>
    </xdr:to>
    <xdr:sp macro="" textlink="">
      <xdr:nvSpPr>
        <xdr:cNvPr id="872" name="フローチャート: 判断 871"/>
        <xdr:cNvSpPr/>
      </xdr:nvSpPr>
      <xdr:spPr>
        <a:xfrm>
          <a:off x="194945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11840</xdr:rowOff>
    </xdr:from>
    <xdr:ext cx="534377" cy="259045"/>
    <xdr:sp macro="" textlink="">
      <xdr:nvSpPr>
        <xdr:cNvPr id="873" name="テキスト ボックス 872"/>
        <xdr:cNvSpPr txBox="1"/>
      </xdr:nvSpPr>
      <xdr:spPr>
        <a:xfrm>
          <a:off x="19278111" y="1269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160680</xdr:rowOff>
    </xdr:from>
    <xdr:to>
      <xdr:col>98</xdr:col>
      <xdr:colOff>38100</xdr:colOff>
      <xdr:row>76</xdr:row>
      <xdr:rowOff>90830</xdr:rowOff>
    </xdr:to>
    <xdr:sp macro="" textlink="">
      <xdr:nvSpPr>
        <xdr:cNvPr id="874" name="フローチャート: 判断 873"/>
        <xdr:cNvSpPr/>
      </xdr:nvSpPr>
      <xdr:spPr>
        <a:xfrm>
          <a:off x="18605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107357</xdr:rowOff>
    </xdr:from>
    <xdr:ext cx="534377" cy="259045"/>
    <xdr:sp macro="" textlink="">
      <xdr:nvSpPr>
        <xdr:cNvPr id="875" name="テキスト ボックス 874"/>
        <xdr:cNvSpPr txBox="1"/>
      </xdr:nvSpPr>
      <xdr:spPr>
        <a:xfrm>
          <a:off x="18389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165176</xdr:rowOff>
    </xdr:from>
    <xdr:to>
      <xdr:col>116</xdr:col>
      <xdr:colOff>114300</xdr:colOff>
      <xdr:row>76</xdr:row>
      <xdr:rowOff>95326</xdr:rowOff>
    </xdr:to>
    <xdr:sp macro="" textlink="">
      <xdr:nvSpPr>
        <xdr:cNvPr id="881" name="楕円 880"/>
        <xdr:cNvSpPr/>
      </xdr:nvSpPr>
      <xdr:spPr>
        <a:xfrm>
          <a:off x="22110700" y="1302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143603</xdr:rowOff>
    </xdr:from>
    <xdr:ext cx="534377" cy="259045"/>
    <xdr:sp macro="" textlink="">
      <xdr:nvSpPr>
        <xdr:cNvPr id="882" name="繰出金該当値テキスト"/>
        <xdr:cNvSpPr txBox="1"/>
      </xdr:nvSpPr>
      <xdr:spPr>
        <a:xfrm>
          <a:off x="22212300" y="1300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5575</xdr:rowOff>
    </xdr:from>
    <xdr:to>
      <xdr:col>112</xdr:col>
      <xdr:colOff>38100</xdr:colOff>
      <xdr:row>76</xdr:row>
      <xdr:rowOff>107175</xdr:rowOff>
    </xdr:to>
    <xdr:sp macro="" textlink="">
      <xdr:nvSpPr>
        <xdr:cNvPr id="883" name="楕円 882"/>
        <xdr:cNvSpPr/>
      </xdr:nvSpPr>
      <xdr:spPr>
        <a:xfrm>
          <a:off x="21272500" y="130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98302</xdr:rowOff>
    </xdr:from>
    <xdr:ext cx="534377" cy="259045"/>
    <xdr:sp macro="" textlink="">
      <xdr:nvSpPr>
        <xdr:cNvPr id="884" name="テキスト ボックス 883"/>
        <xdr:cNvSpPr txBox="1"/>
      </xdr:nvSpPr>
      <xdr:spPr>
        <a:xfrm>
          <a:off x="21056111" y="1312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151803</xdr:rowOff>
    </xdr:from>
    <xdr:to>
      <xdr:col>107</xdr:col>
      <xdr:colOff>101600</xdr:colOff>
      <xdr:row>76</xdr:row>
      <xdr:rowOff>81953</xdr:rowOff>
    </xdr:to>
    <xdr:sp macro="" textlink="">
      <xdr:nvSpPr>
        <xdr:cNvPr id="885" name="楕円 884"/>
        <xdr:cNvSpPr/>
      </xdr:nvSpPr>
      <xdr:spPr>
        <a:xfrm>
          <a:off x="20383500" y="1301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73080</xdr:rowOff>
    </xdr:from>
    <xdr:ext cx="534377" cy="259045"/>
    <xdr:sp macro="" textlink="">
      <xdr:nvSpPr>
        <xdr:cNvPr id="886" name="テキスト ボックス 885"/>
        <xdr:cNvSpPr txBox="1"/>
      </xdr:nvSpPr>
      <xdr:spPr>
        <a:xfrm>
          <a:off x="20167111" y="1310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146583</xdr:rowOff>
    </xdr:from>
    <xdr:to>
      <xdr:col>102</xdr:col>
      <xdr:colOff>165100</xdr:colOff>
      <xdr:row>76</xdr:row>
      <xdr:rowOff>76733</xdr:rowOff>
    </xdr:to>
    <xdr:sp macro="" textlink="">
      <xdr:nvSpPr>
        <xdr:cNvPr id="887" name="楕円 886"/>
        <xdr:cNvSpPr/>
      </xdr:nvSpPr>
      <xdr:spPr>
        <a:xfrm>
          <a:off x="19494500" y="1300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67860</xdr:rowOff>
    </xdr:from>
    <xdr:ext cx="534377" cy="259045"/>
    <xdr:sp macro="" textlink="">
      <xdr:nvSpPr>
        <xdr:cNvPr id="888" name="テキスト ボックス 887"/>
        <xdr:cNvSpPr txBox="1"/>
      </xdr:nvSpPr>
      <xdr:spPr>
        <a:xfrm>
          <a:off x="19278111" y="1309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60286</xdr:rowOff>
    </xdr:from>
    <xdr:to>
      <xdr:col>98</xdr:col>
      <xdr:colOff>38100</xdr:colOff>
      <xdr:row>76</xdr:row>
      <xdr:rowOff>161886</xdr:rowOff>
    </xdr:to>
    <xdr:sp macro="" textlink="">
      <xdr:nvSpPr>
        <xdr:cNvPr id="889" name="楕円 888"/>
        <xdr:cNvSpPr/>
      </xdr:nvSpPr>
      <xdr:spPr>
        <a:xfrm>
          <a:off x="18605500" y="1309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153013</xdr:rowOff>
    </xdr:from>
    <xdr:ext cx="534377" cy="259045"/>
    <xdr:sp macro="" textlink="">
      <xdr:nvSpPr>
        <xdr:cNvPr id="890" name="テキスト ボックス 889"/>
        <xdr:cNvSpPr txBox="1"/>
      </xdr:nvSpPr>
      <xdr:spPr>
        <a:xfrm>
          <a:off x="18389111" y="1318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401,062</a:t>
          </a:r>
          <a:r>
            <a:rPr kumimoji="1" lang="ja-JP" altLang="en-US" sz="1300">
              <a:latin typeface="ＭＳ Ｐゴシック" panose="020B0600070205080204" pitchFamily="50" charset="-128"/>
              <a:ea typeface="ＭＳ Ｐゴシック" panose="020B0600070205080204" pitchFamily="50" charset="-128"/>
            </a:rPr>
            <a:t>円となっている。主な構成費目である災害復旧事業費（一人当たり</a:t>
          </a:r>
          <a:r>
            <a:rPr kumimoji="1" lang="en-US" altLang="ja-JP" sz="1300">
              <a:latin typeface="ＭＳ Ｐゴシック" panose="020B0600070205080204" pitchFamily="50" charset="-128"/>
              <a:ea typeface="ＭＳ Ｐゴシック" panose="020B0600070205080204" pitchFamily="50" charset="-128"/>
            </a:rPr>
            <a:t>34,547</a:t>
          </a:r>
          <a:r>
            <a:rPr kumimoji="1" lang="ja-JP" altLang="en-US" sz="1300">
              <a:latin typeface="ＭＳ Ｐゴシック" panose="020B0600070205080204" pitchFamily="50" charset="-128"/>
              <a:ea typeface="ＭＳ Ｐゴシック" panose="020B0600070205080204" pitchFamily="50" charset="-128"/>
            </a:rPr>
            <a:t>円）については、類似団体に比較して突出しているが、東京電力福島第一原子力発電所事故による除染に伴う除去土壌等搬出事業等に対する経費の影響である（全国平均と福島県平均の差を参照）。同事故によるこのような異常値は令和２年度まで続く見込みである。投資及び出資金の数値についても類似団体と比較して突出しているが、本市ではゲリラ豪雨による甚大な浸水被害が発生したことから、「郡山市ゲリラ豪雨対策９年プラン」に基づき、雨水貯留管の整備等を下水道事業会計で実施しており、同会計に対する出資金が多額になっていることによるものである。新規整備の普通建設事業費は、都市計画道路整備事業の進捗や屋内水泳場整備事業の終了等により前年度から大きく減少している。人件費は住民一人当たり</a:t>
          </a:r>
          <a:r>
            <a:rPr kumimoji="1" lang="en-US" altLang="ja-JP" sz="1300">
              <a:latin typeface="ＭＳ Ｐゴシック" panose="020B0600070205080204" pitchFamily="50" charset="-128"/>
              <a:ea typeface="ＭＳ Ｐゴシック" panose="020B0600070205080204" pitchFamily="50" charset="-128"/>
            </a:rPr>
            <a:t>47,281</a:t>
          </a:r>
          <a:r>
            <a:rPr kumimoji="1" lang="ja-JP" altLang="en-US" sz="1300">
              <a:latin typeface="ＭＳ Ｐゴシック" panose="020B0600070205080204" pitchFamily="50" charset="-128"/>
              <a:ea typeface="ＭＳ Ｐゴシック" panose="020B0600070205080204" pitchFamily="50" charset="-128"/>
            </a:rPr>
            <a:t>円と類似団体に比べ低くなっているが、これは、人口一人当たりの職員数が少ないことによる。また、公債費についても</a:t>
          </a:r>
          <a:r>
            <a:rPr kumimoji="1" lang="en-US" altLang="ja-JP" sz="1300">
              <a:latin typeface="ＭＳ Ｐゴシック" panose="020B0600070205080204" pitchFamily="50" charset="-128"/>
              <a:ea typeface="ＭＳ Ｐゴシック" panose="020B0600070205080204" pitchFamily="50" charset="-128"/>
            </a:rPr>
            <a:t>30,414</a:t>
          </a:r>
          <a:r>
            <a:rPr kumimoji="1" lang="ja-JP" altLang="en-US" sz="1300">
              <a:latin typeface="ＭＳ Ｐゴシック" panose="020B0600070205080204" pitchFamily="50" charset="-128"/>
              <a:ea typeface="ＭＳ Ｐゴシック" panose="020B0600070205080204" pitchFamily="50" charset="-128"/>
            </a:rPr>
            <a:t>円と同様に類似団体と比較して低い水準となっているが、財政措置の厚い起債の活用を基本とし、地方債の発行抑制に努めてきたことによるものである。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決算から作成している事業別財務諸表の活用、公共施設等総合管理計画に基づく各施設の最適化・長寿命化、民間委託の推進、補助金等の全庁的な見直し、地方債の発行抑制（財政措置の厚い起債の活用を基本とする）、事務のカイゼン及び定員・給与の適正化等により健全な財政運営を継続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324,109
321,427
757.20
134,837,697
129,987,800
3,985,470
68,306,533
82,684,551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2540</xdr:rowOff>
    </xdr:from>
    <xdr:to>
      <xdr:col>24</xdr:col>
      <xdr:colOff>63500</xdr:colOff>
      <xdr:row>34</xdr:row>
      <xdr:rowOff>51526</xdr:rowOff>
    </xdr:to>
    <xdr:cxnSp macro="">
      <xdr:nvCxnSpPr>
        <xdr:cNvPr id="63" name="直線コネクタ 62"/>
        <xdr:cNvCxnSpPr/>
      </xdr:nvCxnSpPr>
      <xdr:spPr>
        <a:xfrm flipV="1">
          <a:off x="3797300" y="583184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xdr:rowOff>
    </xdr:from>
    <xdr:ext cx="469744" cy="259045"/>
    <xdr:sp macro="" textlink="">
      <xdr:nvSpPr>
        <xdr:cNvPr id="64" name="議会費平均値テキスト"/>
        <xdr:cNvSpPr txBox="1"/>
      </xdr:nvSpPr>
      <xdr:spPr>
        <a:xfrm>
          <a:off x="4686300" y="600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17780</xdr:rowOff>
    </xdr:from>
    <xdr:to>
      <xdr:col>19</xdr:col>
      <xdr:colOff>177800</xdr:colOff>
      <xdr:row>34</xdr:row>
      <xdr:rowOff>51526</xdr:rowOff>
    </xdr:to>
    <xdr:cxnSp macro="">
      <xdr:nvCxnSpPr>
        <xdr:cNvPr id="66" name="直線コネクタ 65"/>
        <xdr:cNvCxnSpPr/>
      </xdr:nvCxnSpPr>
      <xdr:spPr>
        <a:xfrm>
          <a:off x="2908300" y="5847080"/>
          <a:ext cx="8890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171269</xdr:rowOff>
    </xdr:from>
    <xdr:to>
      <xdr:col>15</xdr:col>
      <xdr:colOff>50800</xdr:colOff>
      <xdr:row>34</xdr:row>
      <xdr:rowOff>17780</xdr:rowOff>
    </xdr:to>
    <xdr:cxnSp macro="">
      <xdr:nvCxnSpPr>
        <xdr:cNvPr id="69" name="直線コネクタ 68"/>
        <xdr:cNvCxnSpPr/>
      </xdr:nvCxnSpPr>
      <xdr:spPr>
        <a:xfrm>
          <a:off x="2019300" y="5657669"/>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110326</xdr:rowOff>
    </xdr:from>
    <xdr:ext cx="469744" cy="259045"/>
    <xdr:sp macro="" textlink="">
      <xdr:nvSpPr>
        <xdr:cNvPr id="71" name="テキスト ボックス 70"/>
        <xdr:cNvSpPr txBox="1"/>
      </xdr:nvSpPr>
      <xdr:spPr>
        <a:xfrm>
          <a:off x="2673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150586</xdr:rowOff>
    </xdr:from>
    <xdr:to>
      <xdr:col>10</xdr:col>
      <xdr:colOff>114300</xdr:colOff>
      <xdr:row>32</xdr:row>
      <xdr:rowOff>171269</xdr:rowOff>
    </xdr:to>
    <xdr:cxnSp macro="">
      <xdr:nvCxnSpPr>
        <xdr:cNvPr id="72" name="直線コネクタ 71"/>
        <xdr:cNvCxnSpPr/>
      </xdr:nvCxnSpPr>
      <xdr:spPr>
        <a:xfrm>
          <a:off x="1130300" y="563698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51889</xdr:rowOff>
    </xdr:from>
    <xdr:to>
      <xdr:col>10</xdr:col>
      <xdr:colOff>165100</xdr:colOff>
      <xdr:row>34</xdr:row>
      <xdr:rowOff>153489</xdr:rowOff>
    </xdr:to>
    <xdr:sp macro="" textlink="">
      <xdr:nvSpPr>
        <xdr:cNvPr id="73" name="フローチャート: 判断 72"/>
        <xdr:cNvSpPr/>
      </xdr:nvSpPr>
      <xdr:spPr>
        <a:xfrm>
          <a:off x="1968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144616</xdr:rowOff>
    </xdr:from>
    <xdr:ext cx="469744" cy="259045"/>
    <xdr:sp macro="" textlink="">
      <xdr:nvSpPr>
        <xdr:cNvPr id="74" name="テキスト ボックス 73"/>
        <xdr:cNvSpPr txBox="1"/>
      </xdr:nvSpPr>
      <xdr:spPr>
        <a:xfrm>
          <a:off x="1784428"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93254</xdr:rowOff>
    </xdr:from>
    <xdr:to>
      <xdr:col>6</xdr:col>
      <xdr:colOff>38100</xdr:colOff>
      <xdr:row>35</xdr:row>
      <xdr:rowOff>23404</xdr:rowOff>
    </xdr:to>
    <xdr:sp macro="" textlink="">
      <xdr:nvSpPr>
        <xdr:cNvPr id="75" name="フローチャート: 判断 74"/>
        <xdr:cNvSpPr/>
      </xdr:nvSpPr>
      <xdr:spPr>
        <a:xfrm>
          <a:off x="1079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14531</xdr:rowOff>
    </xdr:from>
    <xdr:ext cx="469744" cy="259045"/>
    <xdr:sp macro="" textlink="">
      <xdr:nvSpPr>
        <xdr:cNvPr id="76" name="テキスト ボックス 75"/>
        <xdr:cNvSpPr txBox="1"/>
      </xdr:nvSpPr>
      <xdr:spPr>
        <a:xfrm>
          <a:off x="895428"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123190</xdr:rowOff>
    </xdr:from>
    <xdr:to>
      <xdr:col>24</xdr:col>
      <xdr:colOff>114300</xdr:colOff>
      <xdr:row>34</xdr:row>
      <xdr:rowOff>53340</xdr:rowOff>
    </xdr:to>
    <xdr:sp macro="" textlink="">
      <xdr:nvSpPr>
        <xdr:cNvPr id="82" name="楕円 81"/>
        <xdr:cNvSpPr/>
      </xdr:nvSpPr>
      <xdr:spPr>
        <a:xfrm>
          <a:off x="45847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146067</xdr:rowOff>
    </xdr:from>
    <xdr:ext cx="469744" cy="259045"/>
    <xdr:sp macro="" textlink="">
      <xdr:nvSpPr>
        <xdr:cNvPr id="83" name="議会費該当値テキスト"/>
        <xdr:cNvSpPr txBox="1"/>
      </xdr:nvSpPr>
      <xdr:spPr>
        <a:xfrm>
          <a:off x="4686300"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726</xdr:rowOff>
    </xdr:from>
    <xdr:to>
      <xdr:col>20</xdr:col>
      <xdr:colOff>38100</xdr:colOff>
      <xdr:row>34</xdr:row>
      <xdr:rowOff>102326</xdr:rowOff>
    </xdr:to>
    <xdr:sp macro="" textlink="">
      <xdr:nvSpPr>
        <xdr:cNvPr id="84" name="楕円 83"/>
        <xdr:cNvSpPr/>
      </xdr:nvSpPr>
      <xdr:spPr>
        <a:xfrm>
          <a:off x="3746500" y="583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118853</xdr:rowOff>
    </xdr:from>
    <xdr:ext cx="469744" cy="259045"/>
    <xdr:sp macro="" textlink="">
      <xdr:nvSpPr>
        <xdr:cNvPr id="85" name="テキスト ボックス 84"/>
        <xdr:cNvSpPr txBox="1"/>
      </xdr:nvSpPr>
      <xdr:spPr>
        <a:xfrm>
          <a:off x="3562428" y="560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138430</xdr:rowOff>
    </xdr:from>
    <xdr:to>
      <xdr:col>15</xdr:col>
      <xdr:colOff>101600</xdr:colOff>
      <xdr:row>34</xdr:row>
      <xdr:rowOff>68580</xdr:rowOff>
    </xdr:to>
    <xdr:sp macro="" textlink="">
      <xdr:nvSpPr>
        <xdr:cNvPr id="86" name="楕円 85"/>
        <xdr:cNvSpPr/>
      </xdr:nvSpPr>
      <xdr:spPr>
        <a:xfrm>
          <a:off x="2857500" y="57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85107</xdr:rowOff>
    </xdr:from>
    <xdr:ext cx="469744" cy="259045"/>
    <xdr:sp macro="" textlink="">
      <xdr:nvSpPr>
        <xdr:cNvPr id="87" name="テキスト ボックス 86"/>
        <xdr:cNvSpPr txBox="1"/>
      </xdr:nvSpPr>
      <xdr:spPr>
        <a:xfrm>
          <a:off x="2673428" y="557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120469</xdr:rowOff>
    </xdr:from>
    <xdr:to>
      <xdr:col>10</xdr:col>
      <xdr:colOff>165100</xdr:colOff>
      <xdr:row>33</xdr:row>
      <xdr:rowOff>50619</xdr:rowOff>
    </xdr:to>
    <xdr:sp macro="" textlink="">
      <xdr:nvSpPr>
        <xdr:cNvPr id="88" name="楕円 87"/>
        <xdr:cNvSpPr/>
      </xdr:nvSpPr>
      <xdr:spPr>
        <a:xfrm>
          <a:off x="1968500" y="56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67146</xdr:rowOff>
    </xdr:from>
    <xdr:ext cx="469744" cy="259045"/>
    <xdr:sp macro="" textlink="">
      <xdr:nvSpPr>
        <xdr:cNvPr id="89" name="テキスト ボックス 88"/>
        <xdr:cNvSpPr txBox="1"/>
      </xdr:nvSpPr>
      <xdr:spPr>
        <a:xfrm>
          <a:off x="1784428" y="538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99786</xdr:rowOff>
    </xdr:from>
    <xdr:to>
      <xdr:col>6</xdr:col>
      <xdr:colOff>38100</xdr:colOff>
      <xdr:row>33</xdr:row>
      <xdr:rowOff>29936</xdr:rowOff>
    </xdr:to>
    <xdr:sp macro="" textlink="">
      <xdr:nvSpPr>
        <xdr:cNvPr id="90" name="楕円 89"/>
        <xdr:cNvSpPr/>
      </xdr:nvSpPr>
      <xdr:spPr>
        <a:xfrm>
          <a:off x="1079500" y="558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46463</xdr:rowOff>
    </xdr:from>
    <xdr:ext cx="469744" cy="259045"/>
    <xdr:sp macro="" textlink="">
      <xdr:nvSpPr>
        <xdr:cNvPr id="91" name="テキスト ボックス 90"/>
        <xdr:cNvSpPr txBox="1"/>
      </xdr:nvSpPr>
      <xdr:spPr>
        <a:xfrm>
          <a:off x="895428" y="536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146993</xdr:rowOff>
    </xdr:from>
    <xdr:to>
      <xdr:col>24</xdr:col>
      <xdr:colOff>63500</xdr:colOff>
      <xdr:row>55</xdr:row>
      <xdr:rowOff>48420</xdr:rowOff>
    </xdr:to>
    <xdr:cxnSp macro="">
      <xdr:nvCxnSpPr>
        <xdr:cNvPr id="119" name="直線コネクタ 118"/>
        <xdr:cNvCxnSpPr/>
      </xdr:nvCxnSpPr>
      <xdr:spPr>
        <a:xfrm flipV="1">
          <a:off x="3797300" y="9405293"/>
          <a:ext cx="838200" cy="7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50571</xdr:rowOff>
    </xdr:from>
    <xdr:ext cx="534377" cy="259045"/>
    <xdr:sp macro="" textlink="">
      <xdr:nvSpPr>
        <xdr:cNvPr id="120" name="総務費平均値テキスト"/>
        <xdr:cNvSpPr txBox="1"/>
      </xdr:nvSpPr>
      <xdr:spPr>
        <a:xfrm>
          <a:off x="4686300" y="9651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48420</xdr:rowOff>
    </xdr:from>
    <xdr:to>
      <xdr:col>19</xdr:col>
      <xdr:colOff>177800</xdr:colOff>
      <xdr:row>55</xdr:row>
      <xdr:rowOff>128818</xdr:rowOff>
    </xdr:to>
    <xdr:cxnSp macro="">
      <xdr:nvCxnSpPr>
        <xdr:cNvPr id="122" name="直線コネクタ 121"/>
        <xdr:cNvCxnSpPr/>
      </xdr:nvCxnSpPr>
      <xdr:spPr>
        <a:xfrm flipV="1">
          <a:off x="2908300" y="9478170"/>
          <a:ext cx="889000" cy="8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3" name="フローチャート: 判断 122"/>
        <xdr:cNvSpPr/>
      </xdr:nvSpPr>
      <xdr:spPr>
        <a:xfrm>
          <a:off x="37465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12692</xdr:rowOff>
    </xdr:from>
    <xdr:ext cx="534377" cy="259045"/>
    <xdr:sp macro="" textlink="">
      <xdr:nvSpPr>
        <xdr:cNvPr id="124" name="テキスト ボックス 123"/>
        <xdr:cNvSpPr txBox="1"/>
      </xdr:nvSpPr>
      <xdr:spPr>
        <a:xfrm>
          <a:off x="3530111" y="97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62685</xdr:rowOff>
    </xdr:from>
    <xdr:to>
      <xdr:col>15</xdr:col>
      <xdr:colOff>50800</xdr:colOff>
      <xdr:row>55</xdr:row>
      <xdr:rowOff>128818</xdr:rowOff>
    </xdr:to>
    <xdr:cxnSp macro="">
      <xdr:nvCxnSpPr>
        <xdr:cNvPr id="125" name="直線コネクタ 124"/>
        <xdr:cNvCxnSpPr/>
      </xdr:nvCxnSpPr>
      <xdr:spPr>
        <a:xfrm>
          <a:off x="2019300" y="9320985"/>
          <a:ext cx="889000" cy="23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6" name="フローチャート: 判断 125"/>
        <xdr:cNvSpPr/>
      </xdr:nvSpPr>
      <xdr:spPr>
        <a:xfrm>
          <a:off x="2857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145508</xdr:rowOff>
    </xdr:from>
    <xdr:ext cx="534377" cy="259045"/>
    <xdr:sp macro="" textlink="">
      <xdr:nvSpPr>
        <xdr:cNvPr id="127" name="テキスト ボックス 126"/>
        <xdr:cNvSpPr txBox="1"/>
      </xdr:nvSpPr>
      <xdr:spPr>
        <a:xfrm>
          <a:off x="2641111" y="974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33721</xdr:rowOff>
    </xdr:from>
    <xdr:to>
      <xdr:col>10</xdr:col>
      <xdr:colOff>114300</xdr:colOff>
      <xdr:row>54</xdr:row>
      <xdr:rowOff>62685</xdr:rowOff>
    </xdr:to>
    <xdr:cxnSp macro="">
      <xdr:nvCxnSpPr>
        <xdr:cNvPr id="128" name="直線コネクタ 127"/>
        <xdr:cNvCxnSpPr/>
      </xdr:nvCxnSpPr>
      <xdr:spPr>
        <a:xfrm>
          <a:off x="1130300" y="9292021"/>
          <a:ext cx="889000" cy="2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35682</xdr:rowOff>
    </xdr:from>
    <xdr:to>
      <xdr:col>10</xdr:col>
      <xdr:colOff>165100</xdr:colOff>
      <xdr:row>56</xdr:row>
      <xdr:rowOff>137282</xdr:rowOff>
    </xdr:to>
    <xdr:sp macro="" textlink="">
      <xdr:nvSpPr>
        <xdr:cNvPr id="129" name="フローチャート: 判断 128"/>
        <xdr:cNvSpPr/>
      </xdr:nvSpPr>
      <xdr:spPr>
        <a:xfrm>
          <a:off x="1968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128409</xdr:rowOff>
    </xdr:from>
    <xdr:ext cx="534377" cy="259045"/>
    <xdr:sp macro="" textlink="">
      <xdr:nvSpPr>
        <xdr:cNvPr id="130" name="テキスト ボックス 129"/>
        <xdr:cNvSpPr txBox="1"/>
      </xdr:nvSpPr>
      <xdr:spPr>
        <a:xfrm>
          <a:off x="1752111" y="972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31728</xdr:rowOff>
    </xdr:from>
    <xdr:to>
      <xdr:col>6</xdr:col>
      <xdr:colOff>38100</xdr:colOff>
      <xdr:row>56</xdr:row>
      <xdr:rowOff>133328</xdr:rowOff>
    </xdr:to>
    <xdr:sp macro="" textlink="">
      <xdr:nvSpPr>
        <xdr:cNvPr id="131" name="フローチャート: 判断 130"/>
        <xdr:cNvSpPr/>
      </xdr:nvSpPr>
      <xdr:spPr>
        <a:xfrm>
          <a:off x="1079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124455</xdr:rowOff>
    </xdr:from>
    <xdr:ext cx="534377" cy="259045"/>
    <xdr:sp macro="" textlink="">
      <xdr:nvSpPr>
        <xdr:cNvPr id="132" name="テキスト ボックス 131"/>
        <xdr:cNvSpPr txBox="1"/>
      </xdr:nvSpPr>
      <xdr:spPr>
        <a:xfrm>
          <a:off x="863111" y="972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96193</xdr:rowOff>
    </xdr:from>
    <xdr:to>
      <xdr:col>24</xdr:col>
      <xdr:colOff>114300</xdr:colOff>
      <xdr:row>55</xdr:row>
      <xdr:rowOff>26343</xdr:rowOff>
    </xdr:to>
    <xdr:sp macro="" textlink="">
      <xdr:nvSpPr>
        <xdr:cNvPr id="138" name="楕円 137"/>
        <xdr:cNvSpPr/>
      </xdr:nvSpPr>
      <xdr:spPr>
        <a:xfrm>
          <a:off x="4584700" y="935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119070</xdr:rowOff>
    </xdr:from>
    <xdr:ext cx="534377" cy="259045"/>
    <xdr:sp macro="" textlink="">
      <xdr:nvSpPr>
        <xdr:cNvPr id="139" name="総務費該当値テキスト"/>
        <xdr:cNvSpPr txBox="1"/>
      </xdr:nvSpPr>
      <xdr:spPr>
        <a:xfrm>
          <a:off x="4686300" y="920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169070</xdr:rowOff>
    </xdr:from>
    <xdr:to>
      <xdr:col>20</xdr:col>
      <xdr:colOff>38100</xdr:colOff>
      <xdr:row>55</xdr:row>
      <xdr:rowOff>99220</xdr:rowOff>
    </xdr:to>
    <xdr:sp macro="" textlink="">
      <xdr:nvSpPr>
        <xdr:cNvPr id="140" name="楕円 139"/>
        <xdr:cNvSpPr/>
      </xdr:nvSpPr>
      <xdr:spPr>
        <a:xfrm>
          <a:off x="3746500" y="942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115747</xdr:rowOff>
    </xdr:from>
    <xdr:ext cx="534377" cy="259045"/>
    <xdr:sp macro="" textlink="">
      <xdr:nvSpPr>
        <xdr:cNvPr id="141" name="テキスト ボックス 140"/>
        <xdr:cNvSpPr txBox="1"/>
      </xdr:nvSpPr>
      <xdr:spPr>
        <a:xfrm>
          <a:off x="3530111" y="920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78018</xdr:rowOff>
    </xdr:from>
    <xdr:to>
      <xdr:col>15</xdr:col>
      <xdr:colOff>101600</xdr:colOff>
      <xdr:row>56</xdr:row>
      <xdr:rowOff>8168</xdr:rowOff>
    </xdr:to>
    <xdr:sp macro="" textlink="">
      <xdr:nvSpPr>
        <xdr:cNvPr id="142" name="楕円 141"/>
        <xdr:cNvSpPr/>
      </xdr:nvSpPr>
      <xdr:spPr>
        <a:xfrm>
          <a:off x="2857500" y="950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24695</xdr:rowOff>
    </xdr:from>
    <xdr:ext cx="534377" cy="259045"/>
    <xdr:sp macro="" textlink="">
      <xdr:nvSpPr>
        <xdr:cNvPr id="143" name="テキスト ボックス 142"/>
        <xdr:cNvSpPr txBox="1"/>
      </xdr:nvSpPr>
      <xdr:spPr>
        <a:xfrm>
          <a:off x="2641111" y="928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11885</xdr:rowOff>
    </xdr:from>
    <xdr:to>
      <xdr:col>10</xdr:col>
      <xdr:colOff>165100</xdr:colOff>
      <xdr:row>54</xdr:row>
      <xdr:rowOff>113485</xdr:rowOff>
    </xdr:to>
    <xdr:sp macro="" textlink="">
      <xdr:nvSpPr>
        <xdr:cNvPr id="144" name="楕円 143"/>
        <xdr:cNvSpPr/>
      </xdr:nvSpPr>
      <xdr:spPr>
        <a:xfrm>
          <a:off x="1968500" y="92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130012</xdr:rowOff>
    </xdr:from>
    <xdr:ext cx="534377" cy="259045"/>
    <xdr:sp macro="" textlink="">
      <xdr:nvSpPr>
        <xdr:cNvPr id="145" name="テキスト ボックス 144"/>
        <xdr:cNvSpPr txBox="1"/>
      </xdr:nvSpPr>
      <xdr:spPr>
        <a:xfrm>
          <a:off x="1752111" y="904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154371</xdr:rowOff>
    </xdr:from>
    <xdr:to>
      <xdr:col>6</xdr:col>
      <xdr:colOff>38100</xdr:colOff>
      <xdr:row>54</xdr:row>
      <xdr:rowOff>84521</xdr:rowOff>
    </xdr:to>
    <xdr:sp macro="" textlink="">
      <xdr:nvSpPr>
        <xdr:cNvPr id="146" name="楕円 145"/>
        <xdr:cNvSpPr/>
      </xdr:nvSpPr>
      <xdr:spPr>
        <a:xfrm>
          <a:off x="1079500" y="924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101048</xdr:rowOff>
    </xdr:from>
    <xdr:ext cx="534377" cy="259045"/>
    <xdr:sp macro="" textlink="">
      <xdr:nvSpPr>
        <xdr:cNvPr id="147" name="テキスト ボックス 146"/>
        <xdr:cNvSpPr txBox="1"/>
      </xdr:nvSpPr>
      <xdr:spPr>
        <a:xfrm>
          <a:off x="863111" y="901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165773</xdr:rowOff>
    </xdr:from>
    <xdr:to>
      <xdr:col>24</xdr:col>
      <xdr:colOff>63500</xdr:colOff>
      <xdr:row>79</xdr:row>
      <xdr:rowOff>8013</xdr:rowOff>
    </xdr:to>
    <xdr:cxnSp macro="">
      <xdr:nvCxnSpPr>
        <xdr:cNvPr id="177" name="直線コネクタ 176"/>
        <xdr:cNvCxnSpPr/>
      </xdr:nvCxnSpPr>
      <xdr:spPr>
        <a:xfrm>
          <a:off x="3797300" y="13538873"/>
          <a:ext cx="838200" cy="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152125</xdr:rowOff>
    </xdr:from>
    <xdr:ext cx="599010" cy="259045"/>
    <xdr:sp macro="" textlink="">
      <xdr:nvSpPr>
        <xdr:cNvPr id="178" name="民生費平均値テキスト"/>
        <xdr:cNvSpPr txBox="1"/>
      </xdr:nvSpPr>
      <xdr:spPr>
        <a:xfrm>
          <a:off x="4686300" y="12839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30772</xdr:rowOff>
    </xdr:from>
    <xdr:to>
      <xdr:col>19</xdr:col>
      <xdr:colOff>177800</xdr:colOff>
      <xdr:row>78</xdr:row>
      <xdr:rowOff>165773</xdr:rowOff>
    </xdr:to>
    <xdr:cxnSp macro="">
      <xdr:nvCxnSpPr>
        <xdr:cNvPr id="180" name="直線コネクタ 179"/>
        <xdr:cNvCxnSpPr/>
      </xdr:nvCxnSpPr>
      <xdr:spPr>
        <a:xfrm>
          <a:off x="2908300" y="12375172"/>
          <a:ext cx="889000" cy="116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139979</xdr:rowOff>
    </xdr:from>
    <xdr:to>
      <xdr:col>20</xdr:col>
      <xdr:colOff>38100</xdr:colOff>
      <xdr:row>76</xdr:row>
      <xdr:rowOff>70129</xdr:rowOff>
    </xdr:to>
    <xdr:sp macro="" textlink="">
      <xdr:nvSpPr>
        <xdr:cNvPr id="181" name="フローチャート: 判断 180"/>
        <xdr:cNvSpPr/>
      </xdr:nvSpPr>
      <xdr:spPr>
        <a:xfrm>
          <a:off x="3746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86656</xdr:rowOff>
    </xdr:from>
    <xdr:ext cx="599010" cy="259045"/>
    <xdr:sp macro="" textlink="">
      <xdr:nvSpPr>
        <xdr:cNvPr id="182" name="テキスト ボックス 181"/>
        <xdr:cNvSpPr txBox="1"/>
      </xdr:nvSpPr>
      <xdr:spPr>
        <a:xfrm>
          <a:off x="3497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30772</xdr:rowOff>
    </xdr:from>
    <xdr:to>
      <xdr:col>15</xdr:col>
      <xdr:colOff>50800</xdr:colOff>
      <xdr:row>73</xdr:row>
      <xdr:rowOff>52350</xdr:rowOff>
    </xdr:to>
    <xdr:cxnSp macro="">
      <xdr:nvCxnSpPr>
        <xdr:cNvPr id="183" name="直線コネクタ 182"/>
        <xdr:cNvCxnSpPr/>
      </xdr:nvCxnSpPr>
      <xdr:spPr>
        <a:xfrm flipV="1">
          <a:off x="2019300" y="12375172"/>
          <a:ext cx="889000" cy="19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152882</xdr:rowOff>
    </xdr:from>
    <xdr:to>
      <xdr:col>15</xdr:col>
      <xdr:colOff>101600</xdr:colOff>
      <xdr:row>76</xdr:row>
      <xdr:rowOff>83032</xdr:rowOff>
    </xdr:to>
    <xdr:sp macro="" textlink="">
      <xdr:nvSpPr>
        <xdr:cNvPr id="184" name="フローチャート: 判断 183"/>
        <xdr:cNvSpPr/>
      </xdr:nvSpPr>
      <xdr:spPr>
        <a:xfrm>
          <a:off x="2857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74159</xdr:rowOff>
    </xdr:from>
    <xdr:ext cx="599010" cy="259045"/>
    <xdr:sp macro="" textlink="">
      <xdr:nvSpPr>
        <xdr:cNvPr id="185" name="テキスト ボックス 184"/>
        <xdr:cNvSpPr txBox="1"/>
      </xdr:nvSpPr>
      <xdr:spPr>
        <a:xfrm>
          <a:off x="2608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71348</xdr:rowOff>
    </xdr:from>
    <xdr:to>
      <xdr:col>10</xdr:col>
      <xdr:colOff>114300</xdr:colOff>
      <xdr:row>73</xdr:row>
      <xdr:rowOff>52350</xdr:rowOff>
    </xdr:to>
    <xdr:cxnSp macro="">
      <xdr:nvCxnSpPr>
        <xdr:cNvPr id="186" name="直線コネクタ 185"/>
        <xdr:cNvCxnSpPr/>
      </xdr:nvCxnSpPr>
      <xdr:spPr>
        <a:xfrm>
          <a:off x="1130300" y="12244298"/>
          <a:ext cx="889000" cy="32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63182</xdr:rowOff>
    </xdr:from>
    <xdr:to>
      <xdr:col>10</xdr:col>
      <xdr:colOff>165100</xdr:colOff>
      <xdr:row>76</xdr:row>
      <xdr:rowOff>164782</xdr:rowOff>
    </xdr:to>
    <xdr:sp macro="" textlink="">
      <xdr:nvSpPr>
        <xdr:cNvPr id="187" name="フローチャート: 判断 186"/>
        <xdr:cNvSpPr/>
      </xdr:nvSpPr>
      <xdr:spPr>
        <a:xfrm>
          <a:off x="1968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155909</xdr:rowOff>
    </xdr:from>
    <xdr:ext cx="599010" cy="259045"/>
    <xdr:sp macro="" textlink="">
      <xdr:nvSpPr>
        <xdr:cNvPr id="188" name="テキスト ボックス 187"/>
        <xdr:cNvSpPr txBox="1"/>
      </xdr:nvSpPr>
      <xdr:spPr>
        <a:xfrm>
          <a:off x="1719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101955</xdr:rowOff>
    </xdr:from>
    <xdr:to>
      <xdr:col>6</xdr:col>
      <xdr:colOff>38100</xdr:colOff>
      <xdr:row>77</xdr:row>
      <xdr:rowOff>32105</xdr:rowOff>
    </xdr:to>
    <xdr:sp macro="" textlink="">
      <xdr:nvSpPr>
        <xdr:cNvPr id="189" name="フローチャート: 判断 188"/>
        <xdr:cNvSpPr/>
      </xdr:nvSpPr>
      <xdr:spPr>
        <a:xfrm>
          <a:off x="1079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23232</xdr:rowOff>
    </xdr:from>
    <xdr:ext cx="599010" cy="259045"/>
    <xdr:sp macro="" textlink="">
      <xdr:nvSpPr>
        <xdr:cNvPr id="190" name="テキスト ボックス 189"/>
        <xdr:cNvSpPr txBox="1"/>
      </xdr:nvSpPr>
      <xdr:spPr>
        <a:xfrm>
          <a:off x="830795"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128663</xdr:rowOff>
    </xdr:from>
    <xdr:to>
      <xdr:col>24</xdr:col>
      <xdr:colOff>114300</xdr:colOff>
      <xdr:row>79</xdr:row>
      <xdr:rowOff>58813</xdr:rowOff>
    </xdr:to>
    <xdr:sp macro="" textlink="">
      <xdr:nvSpPr>
        <xdr:cNvPr id="196" name="楕円 195"/>
        <xdr:cNvSpPr/>
      </xdr:nvSpPr>
      <xdr:spPr>
        <a:xfrm>
          <a:off x="4584700" y="1350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43590</xdr:rowOff>
    </xdr:from>
    <xdr:ext cx="599010" cy="259045"/>
    <xdr:sp macro="" textlink="">
      <xdr:nvSpPr>
        <xdr:cNvPr id="197" name="民生費該当値テキスト"/>
        <xdr:cNvSpPr txBox="1"/>
      </xdr:nvSpPr>
      <xdr:spPr>
        <a:xfrm>
          <a:off x="4686300" y="1341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114973</xdr:rowOff>
    </xdr:from>
    <xdr:to>
      <xdr:col>20</xdr:col>
      <xdr:colOff>38100</xdr:colOff>
      <xdr:row>79</xdr:row>
      <xdr:rowOff>45123</xdr:rowOff>
    </xdr:to>
    <xdr:sp macro="" textlink="">
      <xdr:nvSpPr>
        <xdr:cNvPr id="198" name="楕円 197"/>
        <xdr:cNvSpPr/>
      </xdr:nvSpPr>
      <xdr:spPr>
        <a:xfrm>
          <a:off x="3746500" y="1348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36250</xdr:rowOff>
    </xdr:from>
    <xdr:ext cx="599010" cy="259045"/>
    <xdr:sp macro="" textlink="">
      <xdr:nvSpPr>
        <xdr:cNvPr id="199" name="テキスト ボックス 198"/>
        <xdr:cNvSpPr txBox="1"/>
      </xdr:nvSpPr>
      <xdr:spPr>
        <a:xfrm>
          <a:off x="3497795" y="1358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151422</xdr:rowOff>
    </xdr:from>
    <xdr:to>
      <xdr:col>15</xdr:col>
      <xdr:colOff>101600</xdr:colOff>
      <xdr:row>72</xdr:row>
      <xdr:rowOff>81572</xdr:rowOff>
    </xdr:to>
    <xdr:sp macro="" textlink="">
      <xdr:nvSpPr>
        <xdr:cNvPr id="200" name="楕円 199"/>
        <xdr:cNvSpPr/>
      </xdr:nvSpPr>
      <xdr:spPr>
        <a:xfrm>
          <a:off x="2857500" y="123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98099</xdr:rowOff>
    </xdr:from>
    <xdr:ext cx="599010" cy="259045"/>
    <xdr:sp macro="" textlink="">
      <xdr:nvSpPr>
        <xdr:cNvPr id="201" name="テキスト ボックス 200"/>
        <xdr:cNvSpPr txBox="1"/>
      </xdr:nvSpPr>
      <xdr:spPr>
        <a:xfrm>
          <a:off x="2608795" y="1209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1550</xdr:rowOff>
    </xdr:from>
    <xdr:to>
      <xdr:col>10</xdr:col>
      <xdr:colOff>165100</xdr:colOff>
      <xdr:row>73</xdr:row>
      <xdr:rowOff>103150</xdr:rowOff>
    </xdr:to>
    <xdr:sp macro="" textlink="">
      <xdr:nvSpPr>
        <xdr:cNvPr id="202" name="楕円 201"/>
        <xdr:cNvSpPr/>
      </xdr:nvSpPr>
      <xdr:spPr>
        <a:xfrm>
          <a:off x="1968500" y="1251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119677</xdr:rowOff>
    </xdr:from>
    <xdr:ext cx="599010" cy="259045"/>
    <xdr:sp macro="" textlink="">
      <xdr:nvSpPr>
        <xdr:cNvPr id="203" name="テキスト ボックス 202"/>
        <xdr:cNvSpPr txBox="1"/>
      </xdr:nvSpPr>
      <xdr:spPr>
        <a:xfrm>
          <a:off x="1719795" y="12292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20548</xdr:rowOff>
    </xdr:from>
    <xdr:to>
      <xdr:col>6</xdr:col>
      <xdr:colOff>38100</xdr:colOff>
      <xdr:row>71</xdr:row>
      <xdr:rowOff>122148</xdr:rowOff>
    </xdr:to>
    <xdr:sp macro="" textlink="">
      <xdr:nvSpPr>
        <xdr:cNvPr id="204" name="楕円 203"/>
        <xdr:cNvSpPr/>
      </xdr:nvSpPr>
      <xdr:spPr>
        <a:xfrm>
          <a:off x="1079500" y="1219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138675</xdr:rowOff>
    </xdr:from>
    <xdr:ext cx="599010" cy="259045"/>
    <xdr:sp macro="" textlink="">
      <xdr:nvSpPr>
        <xdr:cNvPr id="205" name="テキスト ボックス 204"/>
        <xdr:cNvSpPr txBox="1"/>
      </xdr:nvSpPr>
      <xdr:spPr>
        <a:xfrm>
          <a:off x="830795" y="1196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12632</xdr:rowOff>
    </xdr:from>
    <xdr:to>
      <xdr:col>24</xdr:col>
      <xdr:colOff>63500</xdr:colOff>
      <xdr:row>98</xdr:row>
      <xdr:rowOff>60049</xdr:rowOff>
    </xdr:to>
    <xdr:cxnSp macro="">
      <xdr:nvCxnSpPr>
        <xdr:cNvPr id="237" name="直線コネクタ 236"/>
        <xdr:cNvCxnSpPr/>
      </xdr:nvCxnSpPr>
      <xdr:spPr>
        <a:xfrm>
          <a:off x="3797300" y="16643282"/>
          <a:ext cx="838200" cy="21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118733</xdr:rowOff>
    </xdr:from>
    <xdr:ext cx="534377" cy="259045"/>
    <xdr:sp macro="" textlink="">
      <xdr:nvSpPr>
        <xdr:cNvPr id="238" name="衛生費平均値テキスト"/>
        <xdr:cNvSpPr txBox="1"/>
      </xdr:nvSpPr>
      <xdr:spPr>
        <a:xfrm>
          <a:off x="4686300" y="1640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12632</xdr:rowOff>
    </xdr:from>
    <xdr:to>
      <xdr:col>19</xdr:col>
      <xdr:colOff>177800</xdr:colOff>
      <xdr:row>97</xdr:row>
      <xdr:rowOff>22623</xdr:rowOff>
    </xdr:to>
    <xdr:cxnSp macro="">
      <xdr:nvCxnSpPr>
        <xdr:cNvPr id="240" name="直線コネクタ 239"/>
        <xdr:cNvCxnSpPr/>
      </xdr:nvCxnSpPr>
      <xdr:spPr>
        <a:xfrm flipV="1">
          <a:off x="2908300" y="16643282"/>
          <a:ext cx="889000" cy="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1" name="フローチャート: 判断 240"/>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76733</xdr:rowOff>
    </xdr:from>
    <xdr:ext cx="534377" cy="259045"/>
    <xdr:sp macro="" textlink="">
      <xdr:nvSpPr>
        <xdr:cNvPr id="242" name="テキスト ボックス 241"/>
        <xdr:cNvSpPr txBox="1"/>
      </xdr:nvSpPr>
      <xdr:spPr>
        <a:xfrm>
          <a:off x="3530111" y="167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26315</xdr:rowOff>
    </xdr:from>
    <xdr:to>
      <xdr:col>15</xdr:col>
      <xdr:colOff>50800</xdr:colOff>
      <xdr:row>97</xdr:row>
      <xdr:rowOff>22623</xdr:rowOff>
    </xdr:to>
    <xdr:cxnSp macro="">
      <xdr:nvCxnSpPr>
        <xdr:cNvPr id="243" name="直線コネクタ 242"/>
        <xdr:cNvCxnSpPr/>
      </xdr:nvCxnSpPr>
      <xdr:spPr>
        <a:xfrm>
          <a:off x="2019300" y="16485515"/>
          <a:ext cx="889000" cy="16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4" name="フローチャート: 判断 243"/>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76013</xdr:rowOff>
    </xdr:from>
    <xdr:ext cx="534377" cy="259045"/>
    <xdr:sp macro="" textlink="">
      <xdr:nvSpPr>
        <xdr:cNvPr id="245" name="テキスト ボックス 244"/>
        <xdr:cNvSpPr txBox="1"/>
      </xdr:nvSpPr>
      <xdr:spPr>
        <a:xfrm>
          <a:off x="2641111" y="167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26315</xdr:rowOff>
    </xdr:from>
    <xdr:to>
      <xdr:col>10</xdr:col>
      <xdr:colOff>114300</xdr:colOff>
      <xdr:row>98</xdr:row>
      <xdr:rowOff>17497</xdr:rowOff>
    </xdr:to>
    <xdr:cxnSp macro="">
      <xdr:nvCxnSpPr>
        <xdr:cNvPr id="246" name="直線コネクタ 245"/>
        <xdr:cNvCxnSpPr/>
      </xdr:nvCxnSpPr>
      <xdr:spPr>
        <a:xfrm flipV="1">
          <a:off x="1130300" y="16485515"/>
          <a:ext cx="889000" cy="33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112478</xdr:rowOff>
    </xdr:from>
    <xdr:to>
      <xdr:col>10</xdr:col>
      <xdr:colOff>165100</xdr:colOff>
      <xdr:row>97</xdr:row>
      <xdr:rowOff>42628</xdr:rowOff>
    </xdr:to>
    <xdr:sp macro="" textlink="">
      <xdr:nvSpPr>
        <xdr:cNvPr id="247" name="フローチャート: 判断 246"/>
        <xdr:cNvSpPr/>
      </xdr:nvSpPr>
      <xdr:spPr>
        <a:xfrm>
          <a:off x="1968500" y="165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33755</xdr:rowOff>
    </xdr:from>
    <xdr:ext cx="534377" cy="259045"/>
    <xdr:sp macro="" textlink="">
      <xdr:nvSpPr>
        <xdr:cNvPr id="248" name="テキスト ボックス 247"/>
        <xdr:cNvSpPr txBox="1"/>
      </xdr:nvSpPr>
      <xdr:spPr>
        <a:xfrm>
          <a:off x="1752111" y="1666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xdr:rowOff>
    </xdr:from>
    <xdr:to>
      <xdr:col>6</xdr:col>
      <xdr:colOff>38100</xdr:colOff>
      <xdr:row>97</xdr:row>
      <xdr:rowOff>101673</xdr:rowOff>
    </xdr:to>
    <xdr:sp macro="" textlink="">
      <xdr:nvSpPr>
        <xdr:cNvPr id="249" name="フローチャート: 判断 248"/>
        <xdr:cNvSpPr/>
      </xdr:nvSpPr>
      <xdr:spPr>
        <a:xfrm>
          <a:off x="1079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118200</xdr:rowOff>
    </xdr:from>
    <xdr:ext cx="534377" cy="259045"/>
    <xdr:sp macro="" textlink="">
      <xdr:nvSpPr>
        <xdr:cNvPr id="250" name="テキスト ボックス 249"/>
        <xdr:cNvSpPr txBox="1"/>
      </xdr:nvSpPr>
      <xdr:spPr>
        <a:xfrm>
          <a:off x="863111" y="1640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9249</xdr:rowOff>
    </xdr:from>
    <xdr:to>
      <xdr:col>24</xdr:col>
      <xdr:colOff>114300</xdr:colOff>
      <xdr:row>98</xdr:row>
      <xdr:rowOff>110849</xdr:rowOff>
    </xdr:to>
    <xdr:sp macro="" textlink="">
      <xdr:nvSpPr>
        <xdr:cNvPr id="256" name="楕円 255"/>
        <xdr:cNvSpPr/>
      </xdr:nvSpPr>
      <xdr:spPr>
        <a:xfrm>
          <a:off x="4584700" y="1681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159126</xdr:rowOff>
    </xdr:from>
    <xdr:ext cx="534377" cy="259045"/>
    <xdr:sp macro="" textlink="">
      <xdr:nvSpPr>
        <xdr:cNvPr id="257" name="衛生費該当値テキスト"/>
        <xdr:cNvSpPr txBox="1"/>
      </xdr:nvSpPr>
      <xdr:spPr>
        <a:xfrm>
          <a:off x="4686300" y="1678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133282</xdr:rowOff>
    </xdr:from>
    <xdr:to>
      <xdr:col>20</xdr:col>
      <xdr:colOff>38100</xdr:colOff>
      <xdr:row>97</xdr:row>
      <xdr:rowOff>63432</xdr:rowOff>
    </xdr:to>
    <xdr:sp macro="" textlink="">
      <xdr:nvSpPr>
        <xdr:cNvPr id="258" name="楕円 257"/>
        <xdr:cNvSpPr/>
      </xdr:nvSpPr>
      <xdr:spPr>
        <a:xfrm>
          <a:off x="3746500" y="1659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79959</xdr:rowOff>
    </xdr:from>
    <xdr:ext cx="534377" cy="259045"/>
    <xdr:sp macro="" textlink="">
      <xdr:nvSpPr>
        <xdr:cNvPr id="259" name="テキスト ボックス 258"/>
        <xdr:cNvSpPr txBox="1"/>
      </xdr:nvSpPr>
      <xdr:spPr>
        <a:xfrm>
          <a:off x="3530111" y="1636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143273</xdr:rowOff>
    </xdr:from>
    <xdr:to>
      <xdr:col>15</xdr:col>
      <xdr:colOff>101600</xdr:colOff>
      <xdr:row>97</xdr:row>
      <xdr:rowOff>73423</xdr:rowOff>
    </xdr:to>
    <xdr:sp macro="" textlink="">
      <xdr:nvSpPr>
        <xdr:cNvPr id="260" name="楕円 259"/>
        <xdr:cNvSpPr/>
      </xdr:nvSpPr>
      <xdr:spPr>
        <a:xfrm>
          <a:off x="2857500" y="1660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89950</xdr:rowOff>
    </xdr:from>
    <xdr:ext cx="534377" cy="259045"/>
    <xdr:sp macro="" textlink="">
      <xdr:nvSpPr>
        <xdr:cNvPr id="261" name="テキスト ボックス 260"/>
        <xdr:cNvSpPr txBox="1"/>
      </xdr:nvSpPr>
      <xdr:spPr>
        <a:xfrm>
          <a:off x="2641111" y="1637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146965</xdr:rowOff>
    </xdr:from>
    <xdr:to>
      <xdr:col>10</xdr:col>
      <xdr:colOff>165100</xdr:colOff>
      <xdr:row>96</xdr:row>
      <xdr:rowOff>77115</xdr:rowOff>
    </xdr:to>
    <xdr:sp macro="" textlink="">
      <xdr:nvSpPr>
        <xdr:cNvPr id="262" name="楕円 261"/>
        <xdr:cNvSpPr/>
      </xdr:nvSpPr>
      <xdr:spPr>
        <a:xfrm>
          <a:off x="1968500" y="1643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93642</xdr:rowOff>
    </xdr:from>
    <xdr:ext cx="534377" cy="259045"/>
    <xdr:sp macro="" textlink="">
      <xdr:nvSpPr>
        <xdr:cNvPr id="263" name="テキスト ボックス 262"/>
        <xdr:cNvSpPr txBox="1"/>
      </xdr:nvSpPr>
      <xdr:spPr>
        <a:xfrm>
          <a:off x="1752111" y="1620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138147</xdr:rowOff>
    </xdr:from>
    <xdr:to>
      <xdr:col>6</xdr:col>
      <xdr:colOff>38100</xdr:colOff>
      <xdr:row>98</xdr:row>
      <xdr:rowOff>68297</xdr:rowOff>
    </xdr:to>
    <xdr:sp macro="" textlink="">
      <xdr:nvSpPr>
        <xdr:cNvPr id="264" name="楕円 263"/>
        <xdr:cNvSpPr/>
      </xdr:nvSpPr>
      <xdr:spPr>
        <a:xfrm>
          <a:off x="1079500" y="1676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59424</xdr:rowOff>
    </xdr:from>
    <xdr:ext cx="534377" cy="259045"/>
    <xdr:sp macro="" textlink="">
      <xdr:nvSpPr>
        <xdr:cNvPr id="265" name="テキスト ボックス 264"/>
        <xdr:cNvSpPr txBox="1"/>
      </xdr:nvSpPr>
      <xdr:spPr>
        <a:xfrm>
          <a:off x="863111" y="1686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7" name="直線コネクタ 286"/>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0" name="労働費最大値テキスト"/>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1" name="直線コネクタ 290"/>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25857</xdr:rowOff>
    </xdr:from>
    <xdr:to>
      <xdr:col>55</xdr:col>
      <xdr:colOff>0</xdr:colOff>
      <xdr:row>37</xdr:row>
      <xdr:rowOff>64262</xdr:rowOff>
    </xdr:to>
    <xdr:cxnSp macro="">
      <xdr:nvCxnSpPr>
        <xdr:cNvPr id="292" name="直線コネクタ 291"/>
        <xdr:cNvCxnSpPr/>
      </xdr:nvCxnSpPr>
      <xdr:spPr>
        <a:xfrm>
          <a:off x="9639300" y="6369507"/>
          <a:ext cx="8382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157497</xdr:rowOff>
    </xdr:from>
    <xdr:ext cx="378565" cy="259045"/>
    <xdr:sp macro="" textlink="">
      <xdr:nvSpPr>
        <xdr:cNvPr id="293" name="労働費平均値テキスト"/>
        <xdr:cNvSpPr txBox="1"/>
      </xdr:nvSpPr>
      <xdr:spPr>
        <a:xfrm>
          <a:off x="10528300" y="6158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4" name="フローチャート: 判断 293"/>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4826</xdr:rowOff>
    </xdr:from>
    <xdr:to>
      <xdr:col>50</xdr:col>
      <xdr:colOff>114300</xdr:colOff>
      <xdr:row>37</xdr:row>
      <xdr:rowOff>25857</xdr:rowOff>
    </xdr:to>
    <xdr:cxnSp macro="">
      <xdr:nvCxnSpPr>
        <xdr:cNvPr id="295" name="直線コネクタ 294"/>
        <xdr:cNvCxnSpPr/>
      </xdr:nvCxnSpPr>
      <xdr:spPr>
        <a:xfrm>
          <a:off x="8750300" y="6348476"/>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6" name="フローチャート: 判断 295"/>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75811</xdr:rowOff>
    </xdr:from>
    <xdr:ext cx="378565" cy="259045"/>
    <xdr:sp macro="" textlink="">
      <xdr:nvSpPr>
        <xdr:cNvPr id="297" name="テキスト ボックス 296"/>
        <xdr:cNvSpPr txBox="1"/>
      </xdr:nvSpPr>
      <xdr:spPr>
        <a:xfrm>
          <a:off x="9450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25400</xdr:rowOff>
    </xdr:from>
    <xdr:to>
      <xdr:col>45</xdr:col>
      <xdr:colOff>177800</xdr:colOff>
      <xdr:row>37</xdr:row>
      <xdr:rowOff>4826</xdr:rowOff>
    </xdr:to>
    <xdr:cxnSp macro="">
      <xdr:nvCxnSpPr>
        <xdr:cNvPr id="298" name="直線コネクタ 297"/>
        <xdr:cNvCxnSpPr/>
      </xdr:nvCxnSpPr>
      <xdr:spPr>
        <a:xfrm>
          <a:off x="7861300" y="5511800"/>
          <a:ext cx="889000" cy="83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299" name="フローチャート: 判断 298"/>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63923</xdr:rowOff>
    </xdr:from>
    <xdr:ext cx="378565" cy="259045"/>
    <xdr:sp macro="" textlink="">
      <xdr:nvSpPr>
        <xdr:cNvPr id="300" name="テキスト ボックス 299"/>
        <xdr:cNvSpPr txBox="1"/>
      </xdr:nvSpPr>
      <xdr:spPr>
        <a:xfrm>
          <a:off x="8561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96266</xdr:rowOff>
    </xdr:from>
    <xdr:to>
      <xdr:col>41</xdr:col>
      <xdr:colOff>50800</xdr:colOff>
      <xdr:row>32</xdr:row>
      <xdr:rowOff>25400</xdr:rowOff>
    </xdr:to>
    <xdr:cxnSp macro="">
      <xdr:nvCxnSpPr>
        <xdr:cNvPr id="301" name="直線コネクタ 300"/>
        <xdr:cNvCxnSpPr/>
      </xdr:nvCxnSpPr>
      <xdr:spPr>
        <a:xfrm>
          <a:off x="6972300" y="5239766"/>
          <a:ext cx="889000" cy="27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76098</xdr:rowOff>
    </xdr:from>
    <xdr:to>
      <xdr:col>41</xdr:col>
      <xdr:colOff>101600</xdr:colOff>
      <xdr:row>37</xdr:row>
      <xdr:rowOff>6248</xdr:rowOff>
    </xdr:to>
    <xdr:sp macro="" textlink="">
      <xdr:nvSpPr>
        <xdr:cNvPr id="302" name="フローチャート: 判断 301"/>
        <xdr:cNvSpPr/>
      </xdr:nvSpPr>
      <xdr:spPr>
        <a:xfrm>
          <a:off x="7810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168825</xdr:rowOff>
    </xdr:from>
    <xdr:ext cx="378565" cy="259045"/>
    <xdr:sp macro="" textlink="">
      <xdr:nvSpPr>
        <xdr:cNvPr id="303" name="テキスト ボックス 302"/>
        <xdr:cNvSpPr txBox="1"/>
      </xdr:nvSpPr>
      <xdr:spPr>
        <a:xfrm>
          <a:off x="7672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165710</xdr:rowOff>
    </xdr:from>
    <xdr:to>
      <xdr:col>36</xdr:col>
      <xdr:colOff>165100</xdr:colOff>
      <xdr:row>36</xdr:row>
      <xdr:rowOff>95860</xdr:rowOff>
    </xdr:to>
    <xdr:sp macro="" textlink="">
      <xdr:nvSpPr>
        <xdr:cNvPr id="304" name="フローチャート: 判断 303"/>
        <xdr:cNvSpPr/>
      </xdr:nvSpPr>
      <xdr:spPr>
        <a:xfrm>
          <a:off x="6921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86987</xdr:rowOff>
    </xdr:from>
    <xdr:ext cx="378565" cy="259045"/>
    <xdr:sp macro="" textlink="">
      <xdr:nvSpPr>
        <xdr:cNvPr id="305" name="テキスト ボックス 304"/>
        <xdr:cNvSpPr txBox="1"/>
      </xdr:nvSpPr>
      <xdr:spPr>
        <a:xfrm>
          <a:off x="6783017" y="6259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13462</xdr:rowOff>
    </xdr:from>
    <xdr:to>
      <xdr:col>55</xdr:col>
      <xdr:colOff>50800</xdr:colOff>
      <xdr:row>37</xdr:row>
      <xdr:rowOff>115062</xdr:rowOff>
    </xdr:to>
    <xdr:sp macro="" textlink="">
      <xdr:nvSpPr>
        <xdr:cNvPr id="311" name="楕円 310"/>
        <xdr:cNvSpPr/>
      </xdr:nvSpPr>
      <xdr:spPr>
        <a:xfrm>
          <a:off x="10426700" y="63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163339</xdr:rowOff>
    </xdr:from>
    <xdr:ext cx="378565" cy="259045"/>
    <xdr:sp macro="" textlink="">
      <xdr:nvSpPr>
        <xdr:cNvPr id="312" name="労働費該当値テキスト"/>
        <xdr:cNvSpPr txBox="1"/>
      </xdr:nvSpPr>
      <xdr:spPr>
        <a:xfrm>
          <a:off x="10528300" y="6335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146507</xdr:rowOff>
    </xdr:from>
    <xdr:to>
      <xdr:col>50</xdr:col>
      <xdr:colOff>165100</xdr:colOff>
      <xdr:row>37</xdr:row>
      <xdr:rowOff>76657</xdr:rowOff>
    </xdr:to>
    <xdr:sp macro="" textlink="">
      <xdr:nvSpPr>
        <xdr:cNvPr id="313" name="楕円 312"/>
        <xdr:cNvSpPr/>
      </xdr:nvSpPr>
      <xdr:spPr>
        <a:xfrm>
          <a:off x="9588500" y="63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67784</xdr:rowOff>
    </xdr:from>
    <xdr:ext cx="378565" cy="259045"/>
    <xdr:sp macro="" textlink="">
      <xdr:nvSpPr>
        <xdr:cNvPr id="314" name="テキスト ボックス 313"/>
        <xdr:cNvSpPr txBox="1"/>
      </xdr:nvSpPr>
      <xdr:spPr>
        <a:xfrm>
          <a:off x="9450017" y="6411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125476</xdr:rowOff>
    </xdr:from>
    <xdr:to>
      <xdr:col>46</xdr:col>
      <xdr:colOff>38100</xdr:colOff>
      <xdr:row>37</xdr:row>
      <xdr:rowOff>55626</xdr:rowOff>
    </xdr:to>
    <xdr:sp macro="" textlink="">
      <xdr:nvSpPr>
        <xdr:cNvPr id="315" name="楕円 314"/>
        <xdr:cNvSpPr/>
      </xdr:nvSpPr>
      <xdr:spPr>
        <a:xfrm>
          <a:off x="86995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46753</xdr:rowOff>
    </xdr:from>
    <xdr:ext cx="378565" cy="259045"/>
    <xdr:sp macro="" textlink="">
      <xdr:nvSpPr>
        <xdr:cNvPr id="316" name="テキスト ボックス 315"/>
        <xdr:cNvSpPr txBox="1"/>
      </xdr:nvSpPr>
      <xdr:spPr>
        <a:xfrm>
          <a:off x="8561017" y="6390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146050</xdr:rowOff>
    </xdr:from>
    <xdr:to>
      <xdr:col>41</xdr:col>
      <xdr:colOff>101600</xdr:colOff>
      <xdr:row>32</xdr:row>
      <xdr:rowOff>76200</xdr:rowOff>
    </xdr:to>
    <xdr:sp macro="" textlink="">
      <xdr:nvSpPr>
        <xdr:cNvPr id="317" name="楕円 316"/>
        <xdr:cNvSpPr/>
      </xdr:nvSpPr>
      <xdr:spPr>
        <a:xfrm>
          <a:off x="7810500" y="54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92727</xdr:rowOff>
    </xdr:from>
    <xdr:ext cx="469744" cy="259045"/>
    <xdr:sp macro="" textlink="">
      <xdr:nvSpPr>
        <xdr:cNvPr id="318" name="テキスト ボックス 317"/>
        <xdr:cNvSpPr txBox="1"/>
      </xdr:nvSpPr>
      <xdr:spPr>
        <a:xfrm>
          <a:off x="7626428" y="52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45466</xdr:rowOff>
    </xdr:from>
    <xdr:to>
      <xdr:col>36</xdr:col>
      <xdr:colOff>165100</xdr:colOff>
      <xdr:row>30</xdr:row>
      <xdr:rowOff>147066</xdr:rowOff>
    </xdr:to>
    <xdr:sp macro="" textlink="">
      <xdr:nvSpPr>
        <xdr:cNvPr id="319" name="楕円 318"/>
        <xdr:cNvSpPr/>
      </xdr:nvSpPr>
      <xdr:spPr>
        <a:xfrm>
          <a:off x="6921500" y="518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163593</xdr:rowOff>
    </xdr:from>
    <xdr:ext cx="469744" cy="259045"/>
    <xdr:sp macro="" textlink="">
      <xdr:nvSpPr>
        <xdr:cNvPr id="320" name="テキスト ボックス 319"/>
        <xdr:cNvSpPr txBox="1"/>
      </xdr:nvSpPr>
      <xdr:spPr>
        <a:xfrm>
          <a:off x="6737428" y="496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2" name="直線コネクタ 341"/>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3"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4" name="直線コネクタ 343"/>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5" name="農林水産業費最大値テキスト"/>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6" name="直線コネクタ 345"/>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129413</xdr:rowOff>
    </xdr:from>
    <xdr:to>
      <xdr:col>55</xdr:col>
      <xdr:colOff>0</xdr:colOff>
      <xdr:row>56</xdr:row>
      <xdr:rowOff>3911</xdr:rowOff>
    </xdr:to>
    <xdr:cxnSp macro="">
      <xdr:nvCxnSpPr>
        <xdr:cNvPr id="347" name="直線コネクタ 346"/>
        <xdr:cNvCxnSpPr/>
      </xdr:nvCxnSpPr>
      <xdr:spPr>
        <a:xfrm flipV="1">
          <a:off x="9639300" y="8873363"/>
          <a:ext cx="838200" cy="73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167865</xdr:rowOff>
    </xdr:from>
    <xdr:ext cx="469744" cy="259045"/>
    <xdr:sp macro="" textlink="">
      <xdr:nvSpPr>
        <xdr:cNvPr id="348" name="農林水産業費平均値テキスト"/>
        <xdr:cNvSpPr txBox="1"/>
      </xdr:nvSpPr>
      <xdr:spPr>
        <a:xfrm>
          <a:off x="10528300" y="976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9" name="フローチャート: 判断 348"/>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86116</xdr:rowOff>
    </xdr:from>
    <xdr:to>
      <xdr:col>50</xdr:col>
      <xdr:colOff>114300</xdr:colOff>
      <xdr:row>56</xdr:row>
      <xdr:rowOff>3911</xdr:rowOff>
    </xdr:to>
    <xdr:cxnSp macro="">
      <xdr:nvCxnSpPr>
        <xdr:cNvPr id="350" name="直線コネクタ 349"/>
        <xdr:cNvCxnSpPr/>
      </xdr:nvCxnSpPr>
      <xdr:spPr>
        <a:xfrm>
          <a:off x="8750300" y="9515866"/>
          <a:ext cx="889000" cy="8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1" name="フローチャート: 判断 350"/>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131472</xdr:rowOff>
    </xdr:from>
    <xdr:ext cx="469744" cy="259045"/>
    <xdr:sp macro="" textlink="">
      <xdr:nvSpPr>
        <xdr:cNvPr id="352" name="テキスト ボックス 351"/>
        <xdr:cNvSpPr txBox="1"/>
      </xdr:nvSpPr>
      <xdr:spPr>
        <a:xfrm>
          <a:off x="9404428" y="990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86116</xdr:rowOff>
    </xdr:from>
    <xdr:to>
      <xdr:col>45</xdr:col>
      <xdr:colOff>177800</xdr:colOff>
      <xdr:row>55</xdr:row>
      <xdr:rowOff>116657</xdr:rowOff>
    </xdr:to>
    <xdr:cxnSp macro="">
      <xdr:nvCxnSpPr>
        <xdr:cNvPr id="353" name="直線コネクタ 352"/>
        <xdr:cNvCxnSpPr/>
      </xdr:nvCxnSpPr>
      <xdr:spPr>
        <a:xfrm flipV="1">
          <a:off x="7861300" y="9515866"/>
          <a:ext cx="889000" cy="3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4" name="フローチャート: 判断 353"/>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124111</xdr:rowOff>
    </xdr:from>
    <xdr:ext cx="469744" cy="259045"/>
    <xdr:sp macro="" textlink="">
      <xdr:nvSpPr>
        <xdr:cNvPr id="355" name="テキスト ボックス 354"/>
        <xdr:cNvSpPr txBox="1"/>
      </xdr:nvSpPr>
      <xdr:spPr>
        <a:xfrm>
          <a:off x="8515428" y="98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116657</xdr:rowOff>
    </xdr:from>
    <xdr:to>
      <xdr:col>41</xdr:col>
      <xdr:colOff>50800</xdr:colOff>
      <xdr:row>56</xdr:row>
      <xdr:rowOff>30292</xdr:rowOff>
    </xdr:to>
    <xdr:cxnSp macro="">
      <xdr:nvCxnSpPr>
        <xdr:cNvPr id="356" name="直線コネクタ 355"/>
        <xdr:cNvCxnSpPr/>
      </xdr:nvCxnSpPr>
      <xdr:spPr>
        <a:xfrm flipV="1">
          <a:off x="6972300" y="9546407"/>
          <a:ext cx="889000" cy="8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38974</xdr:rowOff>
    </xdr:from>
    <xdr:to>
      <xdr:col>41</xdr:col>
      <xdr:colOff>101600</xdr:colOff>
      <xdr:row>57</xdr:row>
      <xdr:rowOff>140574</xdr:rowOff>
    </xdr:to>
    <xdr:sp macro="" textlink="">
      <xdr:nvSpPr>
        <xdr:cNvPr id="357" name="フローチャート: 判断 356"/>
        <xdr:cNvSpPr/>
      </xdr:nvSpPr>
      <xdr:spPr>
        <a:xfrm>
          <a:off x="7810500" y="981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131701</xdr:rowOff>
    </xdr:from>
    <xdr:ext cx="469744" cy="259045"/>
    <xdr:sp macro="" textlink="">
      <xdr:nvSpPr>
        <xdr:cNvPr id="358" name="テキスト ボックス 357"/>
        <xdr:cNvSpPr txBox="1"/>
      </xdr:nvSpPr>
      <xdr:spPr>
        <a:xfrm>
          <a:off x="7626428" y="990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34493</xdr:rowOff>
    </xdr:from>
    <xdr:to>
      <xdr:col>36</xdr:col>
      <xdr:colOff>165100</xdr:colOff>
      <xdr:row>57</xdr:row>
      <xdr:rowOff>136093</xdr:rowOff>
    </xdr:to>
    <xdr:sp macro="" textlink="">
      <xdr:nvSpPr>
        <xdr:cNvPr id="359" name="フローチャート: 判断 358"/>
        <xdr:cNvSpPr/>
      </xdr:nvSpPr>
      <xdr:spPr>
        <a:xfrm>
          <a:off x="6921500" y="980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127220</xdr:rowOff>
    </xdr:from>
    <xdr:ext cx="469744" cy="259045"/>
    <xdr:sp macro="" textlink="">
      <xdr:nvSpPr>
        <xdr:cNvPr id="360" name="テキスト ボックス 359"/>
        <xdr:cNvSpPr txBox="1"/>
      </xdr:nvSpPr>
      <xdr:spPr>
        <a:xfrm>
          <a:off x="6737428" y="989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78613</xdr:rowOff>
    </xdr:from>
    <xdr:to>
      <xdr:col>55</xdr:col>
      <xdr:colOff>50800</xdr:colOff>
      <xdr:row>52</xdr:row>
      <xdr:rowOff>8763</xdr:rowOff>
    </xdr:to>
    <xdr:sp macro="" textlink="">
      <xdr:nvSpPr>
        <xdr:cNvPr id="366" name="楕円 365"/>
        <xdr:cNvSpPr/>
      </xdr:nvSpPr>
      <xdr:spPr>
        <a:xfrm>
          <a:off x="10426700" y="882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31640</xdr:rowOff>
    </xdr:from>
    <xdr:ext cx="534377" cy="259045"/>
    <xdr:sp macro="" textlink="">
      <xdr:nvSpPr>
        <xdr:cNvPr id="367" name="農林水産業費該当値テキスト"/>
        <xdr:cNvSpPr txBox="1"/>
      </xdr:nvSpPr>
      <xdr:spPr>
        <a:xfrm>
          <a:off x="10528300" y="877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124561</xdr:rowOff>
    </xdr:from>
    <xdr:to>
      <xdr:col>50</xdr:col>
      <xdr:colOff>165100</xdr:colOff>
      <xdr:row>56</xdr:row>
      <xdr:rowOff>54711</xdr:rowOff>
    </xdr:to>
    <xdr:sp macro="" textlink="">
      <xdr:nvSpPr>
        <xdr:cNvPr id="368" name="楕円 367"/>
        <xdr:cNvSpPr/>
      </xdr:nvSpPr>
      <xdr:spPr>
        <a:xfrm>
          <a:off x="9588500" y="955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71238</xdr:rowOff>
    </xdr:from>
    <xdr:ext cx="534377" cy="259045"/>
    <xdr:sp macro="" textlink="">
      <xdr:nvSpPr>
        <xdr:cNvPr id="369" name="テキスト ボックス 368"/>
        <xdr:cNvSpPr txBox="1"/>
      </xdr:nvSpPr>
      <xdr:spPr>
        <a:xfrm>
          <a:off x="9372111" y="932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35316</xdr:rowOff>
    </xdr:from>
    <xdr:to>
      <xdr:col>46</xdr:col>
      <xdr:colOff>38100</xdr:colOff>
      <xdr:row>55</xdr:row>
      <xdr:rowOff>136916</xdr:rowOff>
    </xdr:to>
    <xdr:sp macro="" textlink="">
      <xdr:nvSpPr>
        <xdr:cNvPr id="370" name="楕円 369"/>
        <xdr:cNvSpPr/>
      </xdr:nvSpPr>
      <xdr:spPr>
        <a:xfrm>
          <a:off x="8699500" y="946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153443</xdr:rowOff>
    </xdr:from>
    <xdr:ext cx="534377" cy="259045"/>
    <xdr:sp macro="" textlink="">
      <xdr:nvSpPr>
        <xdr:cNvPr id="371" name="テキスト ボックス 370"/>
        <xdr:cNvSpPr txBox="1"/>
      </xdr:nvSpPr>
      <xdr:spPr>
        <a:xfrm>
          <a:off x="8483111" y="924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65857</xdr:rowOff>
    </xdr:from>
    <xdr:to>
      <xdr:col>41</xdr:col>
      <xdr:colOff>101600</xdr:colOff>
      <xdr:row>55</xdr:row>
      <xdr:rowOff>167457</xdr:rowOff>
    </xdr:to>
    <xdr:sp macro="" textlink="">
      <xdr:nvSpPr>
        <xdr:cNvPr id="372" name="楕円 371"/>
        <xdr:cNvSpPr/>
      </xdr:nvSpPr>
      <xdr:spPr>
        <a:xfrm>
          <a:off x="7810500" y="949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12534</xdr:rowOff>
    </xdr:from>
    <xdr:ext cx="534377" cy="259045"/>
    <xdr:sp macro="" textlink="">
      <xdr:nvSpPr>
        <xdr:cNvPr id="373" name="テキスト ボックス 372"/>
        <xdr:cNvSpPr txBox="1"/>
      </xdr:nvSpPr>
      <xdr:spPr>
        <a:xfrm>
          <a:off x="7594111" y="927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150942</xdr:rowOff>
    </xdr:from>
    <xdr:to>
      <xdr:col>36</xdr:col>
      <xdr:colOff>165100</xdr:colOff>
      <xdr:row>56</xdr:row>
      <xdr:rowOff>81092</xdr:rowOff>
    </xdr:to>
    <xdr:sp macro="" textlink="">
      <xdr:nvSpPr>
        <xdr:cNvPr id="374" name="楕円 373"/>
        <xdr:cNvSpPr/>
      </xdr:nvSpPr>
      <xdr:spPr>
        <a:xfrm>
          <a:off x="6921500" y="958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97619</xdr:rowOff>
    </xdr:from>
    <xdr:ext cx="469744" cy="259045"/>
    <xdr:sp macro="" textlink="">
      <xdr:nvSpPr>
        <xdr:cNvPr id="375" name="テキスト ボックス 374"/>
        <xdr:cNvSpPr txBox="1"/>
      </xdr:nvSpPr>
      <xdr:spPr>
        <a:xfrm>
          <a:off x="6737428" y="935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7" name="直線コネクタ 396"/>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8" name="商工費最小値テキスト"/>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9" name="直線コネクタ 398"/>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0" name="商工費最大値テキスト"/>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1" name="直線コネクタ 400"/>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142787</xdr:rowOff>
    </xdr:from>
    <xdr:to>
      <xdr:col>55</xdr:col>
      <xdr:colOff>0</xdr:colOff>
      <xdr:row>77</xdr:row>
      <xdr:rowOff>10747</xdr:rowOff>
    </xdr:to>
    <xdr:cxnSp macro="">
      <xdr:nvCxnSpPr>
        <xdr:cNvPr id="402" name="直線コネクタ 401"/>
        <xdr:cNvCxnSpPr/>
      </xdr:nvCxnSpPr>
      <xdr:spPr>
        <a:xfrm>
          <a:off x="9639300" y="13172987"/>
          <a:ext cx="838200" cy="3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691</xdr:rowOff>
    </xdr:from>
    <xdr:ext cx="534377" cy="259045"/>
    <xdr:sp macro="" textlink="">
      <xdr:nvSpPr>
        <xdr:cNvPr id="403" name="商工費平均値テキスト"/>
        <xdr:cNvSpPr txBox="1"/>
      </xdr:nvSpPr>
      <xdr:spPr>
        <a:xfrm>
          <a:off x="10528300" y="13202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4" name="フローチャート: 判断 403"/>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24440</xdr:rowOff>
    </xdr:from>
    <xdr:to>
      <xdr:col>50</xdr:col>
      <xdr:colOff>114300</xdr:colOff>
      <xdr:row>76</xdr:row>
      <xdr:rowOff>142787</xdr:rowOff>
    </xdr:to>
    <xdr:cxnSp macro="">
      <xdr:nvCxnSpPr>
        <xdr:cNvPr id="405" name="直線コネクタ 404"/>
        <xdr:cNvCxnSpPr/>
      </xdr:nvCxnSpPr>
      <xdr:spPr>
        <a:xfrm>
          <a:off x="8750300" y="13054640"/>
          <a:ext cx="889000" cy="11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6" name="フローチャート: 判断 405"/>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108932</xdr:rowOff>
    </xdr:from>
    <xdr:ext cx="534377" cy="259045"/>
    <xdr:sp macro="" textlink="">
      <xdr:nvSpPr>
        <xdr:cNvPr id="407" name="テキスト ボックス 406"/>
        <xdr:cNvSpPr txBox="1"/>
      </xdr:nvSpPr>
      <xdr:spPr>
        <a:xfrm>
          <a:off x="9372111" y="133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24440</xdr:rowOff>
    </xdr:from>
    <xdr:to>
      <xdr:col>45</xdr:col>
      <xdr:colOff>177800</xdr:colOff>
      <xdr:row>76</xdr:row>
      <xdr:rowOff>40373</xdr:rowOff>
    </xdr:to>
    <xdr:cxnSp macro="">
      <xdr:nvCxnSpPr>
        <xdr:cNvPr id="408" name="直線コネクタ 407"/>
        <xdr:cNvCxnSpPr/>
      </xdr:nvCxnSpPr>
      <xdr:spPr>
        <a:xfrm flipV="1">
          <a:off x="7861300" y="13054640"/>
          <a:ext cx="889000" cy="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09" name="フローチャート: 判断 408"/>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96519</xdr:rowOff>
    </xdr:from>
    <xdr:ext cx="534377" cy="259045"/>
    <xdr:sp macro="" textlink="">
      <xdr:nvSpPr>
        <xdr:cNvPr id="410" name="テキスト ボックス 409"/>
        <xdr:cNvSpPr txBox="1"/>
      </xdr:nvSpPr>
      <xdr:spPr>
        <a:xfrm>
          <a:off x="8483111" y="1329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40373</xdr:rowOff>
    </xdr:from>
    <xdr:to>
      <xdr:col>41</xdr:col>
      <xdr:colOff>50800</xdr:colOff>
      <xdr:row>76</xdr:row>
      <xdr:rowOff>41974</xdr:rowOff>
    </xdr:to>
    <xdr:cxnSp macro="">
      <xdr:nvCxnSpPr>
        <xdr:cNvPr id="411" name="直線コネクタ 410"/>
        <xdr:cNvCxnSpPr/>
      </xdr:nvCxnSpPr>
      <xdr:spPr>
        <a:xfrm flipV="1">
          <a:off x="6972300" y="13070573"/>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149273</xdr:rowOff>
    </xdr:from>
    <xdr:to>
      <xdr:col>41</xdr:col>
      <xdr:colOff>101600</xdr:colOff>
      <xdr:row>77</xdr:row>
      <xdr:rowOff>79423</xdr:rowOff>
    </xdr:to>
    <xdr:sp macro="" textlink="">
      <xdr:nvSpPr>
        <xdr:cNvPr id="412" name="フローチャート: 判断 411"/>
        <xdr:cNvSpPr/>
      </xdr:nvSpPr>
      <xdr:spPr>
        <a:xfrm>
          <a:off x="7810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70550</xdr:rowOff>
    </xdr:from>
    <xdr:ext cx="534377" cy="259045"/>
    <xdr:sp macro="" textlink="">
      <xdr:nvSpPr>
        <xdr:cNvPr id="413" name="テキスト ボックス 412"/>
        <xdr:cNvSpPr txBox="1"/>
      </xdr:nvSpPr>
      <xdr:spPr>
        <a:xfrm>
          <a:off x="7594111" y="13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153068</xdr:rowOff>
    </xdr:from>
    <xdr:to>
      <xdr:col>36</xdr:col>
      <xdr:colOff>165100</xdr:colOff>
      <xdr:row>77</xdr:row>
      <xdr:rowOff>83218</xdr:rowOff>
    </xdr:to>
    <xdr:sp macro="" textlink="">
      <xdr:nvSpPr>
        <xdr:cNvPr id="414" name="フローチャート: 判断 413"/>
        <xdr:cNvSpPr/>
      </xdr:nvSpPr>
      <xdr:spPr>
        <a:xfrm>
          <a:off x="6921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74345</xdr:rowOff>
    </xdr:from>
    <xdr:ext cx="534377" cy="259045"/>
    <xdr:sp macro="" textlink="">
      <xdr:nvSpPr>
        <xdr:cNvPr id="415" name="テキスト ボックス 414"/>
        <xdr:cNvSpPr txBox="1"/>
      </xdr:nvSpPr>
      <xdr:spPr>
        <a:xfrm>
          <a:off x="6705111" y="132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131397</xdr:rowOff>
    </xdr:from>
    <xdr:to>
      <xdr:col>55</xdr:col>
      <xdr:colOff>50800</xdr:colOff>
      <xdr:row>77</xdr:row>
      <xdr:rowOff>61547</xdr:rowOff>
    </xdr:to>
    <xdr:sp macro="" textlink="">
      <xdr:nvSpPr>
        <xdr:cNvPr id="421" name="楕円 420"/>
        <xdr:cNvSpPr/>
      </xdr:nvSpPr>
      <xdr:spPr>
        <a:xfrm>
          <a:off x="10426700" y="1316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154274</xdr:rowOff>
    </xdr:from>
    <xdr:ext cx="534377" cy="259045"/>
    <xdr:sp macro="" textlink="">
      <xdr:nvSpPr>
        <xdr:cNvPr id="422" name="商工費該当値テキスト"/>
        <xdr:cNvSpPr txBox="1"/>
      </xdr:nvSpPr>
      <xdr:spPr>
        <a:xfrm>
          <a:off x="10528300" y="1301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91987</xdr:rowOff>
    </xdr:from>
    <xdr:to>
      <xdr:col>50</xdr:col>
      <xdr:colOff>165100</xdr:colOff>
      <xdr:row>77</xdr:row>
      <xdr:rowOff>22137</xdr:rowOff>
    </xdr:to>
    <xdr:sp macro="" textlink="">
      <xdr:nvSpPr>
        <xdr:cNvPr id="423" name="楕円 422"/>
        <xdr:cNvSpPr/>
      </xdr:nvSpPr>
      <xdr:spPr>
        <a:xfrm>
          <a:off x="9588500" y="1312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38663</xdr:rowOff>
    </xdr:from>
    <xdr:ext cx="534377" cy="259045"/>
    <xdr:sp macro="" textlink="">
      <xdr:nvSpPr>
        <xdr:cNvPr id="424" name="テキスト ボックス 423"/>
        <xdr:cNvSpPr txBox="1"/>
      </xdr:nvSpPr>
      <xdr:spPr>
        <a:xfrm>
          <a:off x="9372111" y="1289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145090</xdr:rowOff>
    </xdr:from>
    <xdr:to>
      <xdr:col>46</xdr:col>
      <xdr:colOff>38100</xdr:colOff>
      <xdr:row>76</xdr:row>
      <xdr:rowOff>75239</xdr:rowOff>
    </xdr:to>
    <xdr:sp macro="" textlink="">
      <xdr:nvSpPr>
        <xdr:cNvPr id="425" name="楕円 424"/>
        <xdr:cNvSpPr/>
      </xdr:nvSpPr>
      <xdr:spPr>
        <a:xfrm>
          <a:off x="8699500" y="130038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91767</xdr:rowOff>
    </xdr:from>
    <xdr:ext cx="534377" cy="259045"/>
    <xdr:sp macro="" textlink="">
      <xdr:nvSpPr>
        <xdr:cNvPr id="426" name="テキスト ボックス 425"/>
        <xdr:cNvSpPr txBox="1"/>
      </xdr:nvSpPr>
      <xdr:spPr>
        <a:xfrm>
          <a:off x="8483111" y="1277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161023</xdr:rowOff>
    </xdr:from>
    <xdr:to>
      <xdr:col>41</xdr:col>
      <xdr:colOff>101600</xdr:colOff>
      <xdr:row>76</xdr:row>
      <xdr:rowOff>91173</xdr:rowOff>
    </xdr:to>
    <xdr:sp macro="" textlink="">
      <xdr:nvSpPr>
        <xdr:cNvPr id="427" name="楕円 426"/>
        <xdr:cNvSpPr/>
      </xdr:nvSpPr>
      <xdr:spPr>
        <a:xfrm>
          <a:off x="7810500" y="1301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107701</xdr:rowOff>
    </xdr:from>
    <xdr:ext cx="534377" cy="259045"/>
    <xdr:sp macro="" textlink="">
      <xdr:nvSpPr>
        <xdr:cNvPr id="428" name="テキスト ボックス 427"/>
        <xdr:cNvSpPr txBox="1"/>
      </xdr:nvSpPr>
      <xdr:spPr>
        <a:xfrm>
          <a:off x="7594111" y="127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162624</xdr:rowOff>
    </xdr:from>
    <xdr:to>
      <xdr:col>36</xdr:col>
      <xdr:colOff>165100</xdr:colOff>
      <xdr:row>76</xdr:row>
      <xdr:rowOff>92774</xdr:rowOff>
    </xdr:to>
    <xdr:sp macro="" textlink="">
      <xdr:nvSpPr>
        <xdr:cNvPr id="429" name="楕円 428"/>
        <xdr:cNvSpPr/>
      </xdr:nvSpPr>
      <xdr:spPr>
        <a:xfrm>
          <a:off x="6921500" y="130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109300</xdr:rowOff>
    </xdr:from>
    <xdr:ext cx="534377" cy="259045"/>
    <xdr:sp macro="" textlink="">
      <xdr:nvSpPr>
        <xdr:cNvPr id="430" name="テキスト ボックス 429"/>
        <xdr:cNvSpPr txBox="1"/>
      </xdr:nvSpPr>
      <xdr:spPr>
        <a:xfrm>
          <a:off x="6705111" y="1279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5" name="直線コネクタ 454"/>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6" name="土木費最小値テキスト"/>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7" name="直線コネクタ 456"/>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8" name="土木費最大値テキスト"/>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9" name="直線コネクタ 458"/>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105277</xdr:rowOff>
    </xdr:from>
    <xdr:to>
      <xdr:col>55</xdr:col>
      <xdr:colOff>0</xdr:colOff>
      <xdr:row>96</xdr:row>
      <xdr:rowOff>14675</xdr:rowOff>
    </xdr:to>
    <xdr:cxnSp macro="">
      <xdr:nvCxnSpPr>
        <xdr:cNvPr id="460" name="直線コネクタ 459"/>
        <xdr:cNvCxnSpPr/>
      </xdr:nvCxnSpPr>
      <xdr:spPr>
        <a:xfrm>
          <a:off x="9639300" y="16393027"/>
          <a:ext cx="838200" cy="8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42142</xdr:rowOff>
    </xdr:from>
    <xdr:ext cx="534377" cy="259045"/>
    <xdr:sp macro="" textlink="">
      <xdr:nvSpPr>
        <xdr:cNvPr id="461" name="土木費平均値テキスト"/>
        <xdr:cNvSpPr txBox="1"/>
      </xdr:nvSpPr>
      <xdr:spPr>
        <a:xfrm>
          <a:off x="10528300" y="1650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2" name="フローチャート: 判断 461"/>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105277</xdr:rowOff>
    </xdr:from>
    <xdr:to>
      <xdr:col>50</xdr:col>
      <xdr:colOff>114300</xdr:colOff>
      <xdr:row>95</xdr:row>
      <xdr:rowOff>150521</xdr:rowOff>
    </xdr:to>
    <xdr:cxnSp macro="">
      <xdr:nvCxnSpPr>
        <xdr:cNvPr id="463" name="直線コネクタ 462"/>
        <xdr:cNvCxnSpPr/>
      </xdr:nvCxnSpPr>
      <xdr:spPr>
        <a:xfrm flipV="1">
          <a:off x="8750300" y="16393027"/>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4" name="フローチャート: 判断 463"/>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138098</xdr:rowOff>
    </xdr:from>
    <xdr:ext cx="534377" cy="259045"/>
    <xdr:sp macro="" textlink="">
      <xdr:nvSpPr>
        <xdr:cNvPr id="465" name="テキスト ボックス 464"/>
        <xdr:cNvSpPr txBox="1"/>
      </xdr:nvSpPr>
      <xdr:spPr>
        <a:xfrm>
          <a:off x="9372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150521</xdr:rowOff>
    </xdr:from>
    <xdr:to>
      <xdr:col>45</xdr:col>
      <xdr:colOff>177800</xdr:colOff>
      <xdr:row>96</xdr:row>
      <xdr:rowOff>110764</xdr:rowOff>
    </xdr:to>
    <xdr:cxnSp macro="">
      <xdr:nvCxnSpPr>
        <xdr:cNvPr id="466" name="直線コネクタ 465"/>
        <xdr:cNvCxnSpPr/>
      </xdr:nvCxnSpPr>
      <xdr:spPr>
        <a:xfrm flipV="1">
          <a:off x="7861300" y="16438271"/>
          <a:ext cx="889000" cy="13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7" name="フローチャート: 判断 466"/>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152404</xdr:rowOff>
    </xdr:from>
    <xdr:ext cx="534377" cy="259045"/>
    <xdr:sp macro="" textlink="">
      <xdr:nvSpPr>
        <xdr:cNvPr id="468" name="テキスト ボックス 467"/>
        <xdr:cNvSpPr txBox="1"/>
      </xdr:nvSpPr>
      <xdr:spPr>
        <a:xfrm>
          <a:off x="8483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94208</xdr:rowOff>
    </xdr:from>
    <xdr:to>
      <xdr:col>41</xdr:col>
      <xdr:colOff>50800</xdr:colOff>
      <xdr:row>96</xdr:row>
      <xdr:rowOff>110764</xdr:rowOff>
    </xdr:to>
    <xdr:cxnSp macro="">
      <xdr:nvCxnSpPr>
        <xdr:cNvPr id="469" name="直線コネクタ 468"/>
        <xdr:cNvCxnSpPr/>
      </xdr:nvCxnSpPr>
      <xdr:spPr>
        <a:xfrm>
          <a:off x="6972300" y="16553408"/>
          <a:ext cx="889000" cy="1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73013</xdr:rowOff>
    </xdr:from>
    <xdr:to>
      <xdr:col>41</xdr:col>
      <xdr:colOff>101600</xdr:colOff>
      <xdr:row>97</xdr:row>
      <xdr:rowOff>3163</xdr:rowOff>
    </xdr:to>
    <xdr:sp macro="" textlink="">
      <xdr:nvSpPr>
        <xdr:cNvPr id="470" name="フローチャート: 判断 469"/>
        <xdr:cNvSpPr/>
      </xdr:nvSpPr>
      <xdr:spPr>
        <a:xfrm>
          <a:off x="7810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165740</xdr:rowOff>
    </xdr:from>
    <xdr:ext cx="534377" cy="259045"/>
    <xdr:sp macro="" textlink="">
      <xdr:nvSpPr>
        <xdr:cNvPr id="471" name="テキスト ボックス 470"/>
        <xdr:cNvSpPr txBox="1"/>
      </xdr:nvSpPr>
      <xdr:spPr>
        <a:xfrm>
          <a:off x="7594111"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9709</xdr:rowOff>
    </xdr:from>
    <xdr:to>
      <xdr:col>36</xdr:col>
      <xdr:colOff>165100</xdr:colOff>
      <xdr:row>96</xdr:row>
      <xdr:rowOff>111309</xdr:rowOff>
    </xdr:to>
    <xdr:sp macro="" textlink="">
      <xdr:nvSpPr>
        <xdr:cNvPr id="472" name="フローチャート: 判断 471"/>
        <xdr:cNvSpPr/>
      </xdr:nvSpPr>
      <xdr:spPr>
        <a:xfrm>
          <a:off x="6921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127836</xdr:rowOff>
    </xdr:from>
    <xdr:ext cx="534377" cy="259045"/>
    <xdr:sp macro="" textlink="">
      <xdr:nvSpPr>
        <xdr:cNvPr id="473" name="テキスト ボックス 472"/>
        <xdr:cNvSpPr txBox="1"/>
      </xdr:nvSpPr>
      <xdr:spPr>
        <a:xfrm>
          <a:off x="6705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135325</xdr:rowOff>
    </xdr:from>
    <xdr:to>
      <xdr:col>55</xdr:col>
      <xdr:colOff>50800</xdr:colOff>
      <xdr:row>96</xdr:row>
      <xdr:rowOff>65475</xdr:rowOff>
    </xdr:to>
    <xdr:sp macro="" textlink="">
      <xdr:nvSpPr>
        <xdr:cNvPr id="479" name="楕円 478"/>
        <xdr:cNvSpPr/>
      </xdr:nvSpPr>
      <xdr:spPr>
        <a:xfrm>
          <a:off x="10426700" y="164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158202</xdr:rowOff>
    </xdr:from>
    <xdr:ext cx="534377" cy="259045"/>
    <xdr:sp macro="" textlink="">
      <xdr:nvSpPr>
        <xdr:cNvPr id="480" name="土木費該当値テキスト"/>
        <xdr:cNvSpPr txBox="1"/>
      </xdr:nvSpPr>
      <xdr:spPr>
        <a:xfrm>
          <a:off x="10528300" y="1627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54477</xdr:rowOff>
    </xdr:from>
    <xdr:to>
      <xdr:col>50</xdr:col>
      <xdr:colOff>165100</xdr:colOff>
      <xdr:row>95</xdr:row>
      <xdr:rowOff>156077</xdr:rowOff>
    </xdr:to>
    <xdr:sp macro="" textlink="">
      <xdr:nvSpPr>
        <xdr:cNvPr id="481" name="楕円 480"/>
        <xdr:cNvSpPr/>
      </xdr:nvSpPr>
      <xdr:spPr>
        <a:xfrm>
          <a:off x="9588500" y="1634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1154</xdr:rowOff>
    </xdr:from>
    <xdr:ext cx="534377" cy="259045"/>
    <xdr:sp macro="" textlink="">
      <xdr:nvSpPr>
        <xdr:cNvPr id="482" name="テキスト ボックス 481"/>
        <xdr:cNvSpPr txBox="1"/>
      </xdr:nvSpPr>
      <xdr:spPr>
        <a:xfrm>
          <a:off x="9372111" y="1611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99721</xdr:rowOff>
    </xdr:from>
    <xdr:to>
      <xdr:col>46</xdr:col>
      <xdr:colOff>38100</xdr:colOff>
      <xdr:row>96</xdr:row>
      <xdr:rowOff>29871</xdr:rowOff>
    </xdr:to>
    <xdr:sp macro="" textlink="">
      <xdr:nvSpPr>
        <xdr:cNvPr id="483" name="楕円 482"/>
        <xdr:cNvSpPr/>
      </xdr:nvSpPr>
      <xdr:spPr>
        <a:xfrm>
          <a:off x="8699500" y="1638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46398</xdr:rowOff>
    </xdr:from>
    <xdr:ext cx="534377" cy="259045"/>
    <xdr:sp macro="" textlink="">
      <xdr:nvSpPr>
        <xdr:cNvPr id="484" name="テキスト ボックス 483"/>
        <xdr:cNvSpPr txBox="1"/>
      </xdr:nvSpPr>
      <xdr:spPr>
        <a:xfrm>
          <a:off x="8483111" y="1616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59964</xdr:rowOff>
    </xdr:from>
    <xdr:to>
      <xdr:col>41</xdr:col>
      <xdr:colOff>101600</xdr:colOff>
      <xdr:row>96</xdr:row>
      <xdr:rowOff>161564</xdr:rowOff>
    </xdr:to>
    <xdr:sp macro="" textlink="">
      <xdr:nvSpPr>
        <xdr:cNvPr id="485" name="楕円 484"/>
        <xdr:cNvSpPr/>
      </xdr:nvSpPr>
      <xdr:spPr>
        <a:xfrm>
          <a:off x="7810500" y="1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6641</xdr:rowOff>
    </xdr:from>
    <xdr:ext cx="534377" cy="259045"/>
    <xdr:sp macro="" textlink="">
      <xdr:nvSpPr>
        <xdr:cNvPr id="486" name="テキスト ボックス 485"/>
        <xdr:cNvSpPr txBox="1"/>
      </xdr:nvSpPr>
      <xdr:spPr>
        <a:xfrm>
          <a:off x="7594111" y="1629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43408</xdr:rowOff>
    </xdr:from>
    <xdr:to>
      <xdr:col>36</xdr:col>
      <xdr:colOff>165100</xdr:colOff>
      <xdr:row>96</xdr:row>
      <xdr:rowOff>145008</xdr:rowOff>
    </xdr:to>
    <xdr:sp macro="" textlink="">
      <xdr:nvSpPr>
        <xdr:cNvPr id="487" name="楕円 486"/>
        <xdr:cNvSpPr/>
      </xdr:nvSpPr>
      <xdr:spPr>
        <a:xfrm>
          <a:off x="6921500" y="165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136135</xdr:rowOff>
    </xdr:from>
    <xdr:ext cx="534377" cy="259045"/>
    <xdr:sp macro="" textlink="">
      <xdr:nvSpPr>
        <xdr:cNvPr id="488" name="テキスト ボックス 487"/>
        <xdr:cNvSpPr txBox="1"/>
      </xdr:nvSpPr>
      <xdr:spPr>
        <a:xfrm>
          <a:off x="6705111" y="1659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5" name="直線コネクタ 514"/>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6" name="消防費最小値テキスト"/>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7" name="直線コネクタ 516"/>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18" name="消防費最大値テキスト"/>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19" name="直線コネクタ 518"/>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136434</xdr:rowOff>
    </xdr:from>
    <xdr:to>
      <xdr:col>85</xdr:col>
      <xdr:colOff>127000</xdr:colOff>
      <xdr:row>37</xdr:row>
      <xdr:rowOff>4826</xdr:rowOff>
    </xdr:to>
    <xdr:cxnSp macro="">
      <xdr:nvCxnSpPr>
        <xdr:cNvPr id="520" name="直線コネクタ 519"/>
        <xdr:cNvCxnSpPr/>
      </xdr:nvCxnSpPr>
      <xdr:spPr>
        <a:xfrm>
          <a:off x="15481300" y="6308634"/>
          <a:ext cx="838200" cy="3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45664</xdr:rowOff>
    </xdr:from>
    <xdr:ext cx="534377" cy="259045"/>
    <xdr:sp macro="" textlink="">
      <xdr:nvSpPr>
        <xdr:cNvPr id="521" name="消防費平均値テキスト"/>
        <xdr:cNvSpPr txBox="1"/>
      </xdr:nvSpPr>
      <xdr:spPr>
        <a:xfrm>
          <a:off x="16370300" y="6389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2" name="フローチャート: 判断 521"/>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136434</xdr:rowOff>
    </xdr:from>
    <xdr:to>
      <xdr:col>81</xdr:col>
      <xdr:colOff>50800</xdr:colOff>
      <xdr:row>38</xdr:row>
      <xdr:rowOff>45103</xdr:rowOff>
    </xdr:to>
    <xdr:cxnSp macro="">
      <xdr:nvCxnSpPr>
        <xdr:cNvPr id="523" name="直線コネクタ 522"/>
        <xdr:cNvCxnSpPr/>
      </xdr:nvCxnSpPr>
      <xdr:spPr>
        <a:xfrm flipV="1">
          <a:off x="14592300" y="6308634"/>
          <a:ext cx="889000" cy="25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4" name="フローチャート: 判断 523"/>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167149</xdr:rowOff>
    </xdr:from>
    <xdr:ext cx="534377" cy="259045"/>
    <xdr:sp macro="" textlink="">
      <xdr:nvSpPr>
        <xdr:cNvPr id="525" name="テキスト ボックス 524"/>
        <xdr:cNvSpPr txBox="1"/>
      </xdr:nvSpPr>
      <xdr:spPr>
        <a:xfrm>
          <a:off x="15214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45103</xdr:rowOff>
    </xdr:from>
    <xdr:to>
      <xdr:col>76</xdr:col>
      <xdr:colOff>114300</xdr:colOff>
      <xdr:row>38</xdr:row>
      <xdr:rowOff>57839</xdr:rowOff>
    </xdr:to>
    <xdr:cxnSp macro="">
      <xdr:nvCxnSpPr>
        <xdr:cNvPr id="526" name="直線コネクタ 525"/>
        <xdr:cNvCxnSpPr/>
      </xdr:nvCxnSpPr>
      <xdr:spPr>
        <a:xfrm flipV="1">
          <a:off x="13703300" y="6560203"/>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7" name="フローチャート: 判断 526"/>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35904</xdr:rowOff>
    </xdr:from>
    <xdr:ext cx="534377" cy="259045"/>
    <xdr:sp macro="" textlink="">
      <xdr:nvSpPr>
        <xdr:cNvPr id="528" name="テキスト ボックス 527"/>
        <xdr:cNvSpPr txBox="1"/>
      </xdr:nvSpPr>
      <xdr:spPr>
        <a:xfrm>
          <a:off x="14325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44886</xdr:rowOff>
    </xdr:from>
    <xdr:to>
      <xdr:col>71</xdr:col>
      <xdr:colOff>177800</xdr:colOff>
      <xdr:row>38</xdr:row>
      <xdr:rowOff>57839</xdr:rowOff>
    </xdr:to>
    <xdr:cxnSp macro="">
      <xdr:nvCxnSpPr>
        <xdr:cNvPr id="529" name="直線コネクタ 528"/>
        <xdr:cNvCxnSpPr/>
      </xdr:nvCxnSpPr>
      <xdr:spPr>
        <a:xfrm>
          <a:off x="12814300" y="6559986"/>
          <a:ext cx="8890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68652</xdr:rowOff>
    </xdr:from>
    <xdr:to>
      <xdr:col>72</xdr:col>
      <xdr:colOff>38100</xdr:colOff>
      <xdr:row>37</xdr:row>
      <xdr:rowOff>170252</xdr:rowOff>
    </xdr:to>
    <xdr:sp macro="" textlink="">
      <xdr:nvSpPr>
        <xdr:cNvPr id="530" name="フローチャート: 判断 529"/>
        <xdr:cNvSpPr/>
      </xdr:nvSpPr>
      <xdr:spPr>
        <a:xfrm>
          <a:off x="13652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15329</xdr:rowOff>
    </xdr:from>
    <xdr:ext cx="534377" cy="259045"/>
    <xdr:sp macro="" textlink="">
      <xdr:nvSpPr>
        <xdr:cNvPr id="531" name="テキスト ボックス 530"/>
        <xdr:cNvSpPr txBox="1"/>
      </xdr:nvSpPr>
      <xdr:spPr>
        <a:xfrm>
          <a:off x="13436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50691</xdr:rowOff>
    </xdr:from>
    <xdr:to>
      <xdr:col>67</xdr:col>
      <xdr:colOff>101600</xdr:colOff>
      <xdr:row>37</xdr:row>
      <xdr:rowOff>152291</xdr:rowOff>
    </xdr:to>
    <xdr:sp macro="" textlink="">
      <xdr:nvSpPr>
        <xdr:cNvPr id="532" name="フローチャート: 判断 531"/>
        <xdr:cNvSpPr/>
      </xdr:nvSpPr>
      <xdr:spPr>
        <a:xfrm>
          <a:off x="12763500" y="63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168818</xdr:rowOff>
    </xdr:from>
    <xdr:ext cx="534377" cy="259045"/>
    <xdr:sp macro="" textlink="">
      <xdr:nvSpPr>
        <xdr:cNvPr id="533" name="テキスト ボックス 532"/>
        <xdr:cNvSpPr txBox="1"/>
      </xdr:nvSpPr>
      <xdr:spPr>
        <a:xfrm>
          <a:off x="12547111" y="61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125476</xdr:rowOff>
    </xdr:from>
    <xdr:to>
      <xdr:col>85</xdr:col>
      <xdr:colOff>177800</xdr:colOff>
      <xdr:row>37</xdr:row>
      <xdr:rowOff>55626</xdr:rowOff>
    </xdr:to>
    <xdr:sp macro="" textlink="">
      <xdr:nvSpPr>
        <xdr:cNvPr id="539" name="楕円 538"/>
        <xdr:cNvSpPr/>
      </xdr:nvSpPr>
      <xdr:spPr>
        <a:xfrm>
          <a:off x="162687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148353</xdr:rowOff>
    </xdr:from>
    <xdr:ext cx="534377" cy="259045"/>
    <xdr:sp macro="" textlink="">
      <xdr:nvSpPr>
        <xdr:cNvPr id="540" name="消防費該当値テキスト"/>
        <xdr:cNvSpPr txBox="1"/>
      </xdr:nvSpPr>
      <xdr:spPr>
        <a:xfrm>
          <a:off x="16370300" y="614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85634</xdr:rowOff>
    </xdr:from>
    <xdr:to>
      <xdr:col>81</xdr:col>
      <xdr:colOff>101600</xdr:colOff>
      <xdr:row>37</xdr:row>
      <xdr:rowOff>15784</xdr:rowOff>
    </xdr:to>
    <xdr:sp macro="" textlink="">
      <xdr:nvSpPr>
        <xdr:cNvPr id="541" name="楕円 540"/>
        <xdr:cNvSpPr/>
      </xdr:nvSpPr>
      <xdr:spPr>
        <a:xfrm>
          <a:off x="15430500" y="625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32311</xdr:rowOff>
    </xdr:from>
    <xdr:ext cx="534377" cy="259045"/>
    <xdr:sp macro="" textlink="">
      <xdr:nvSpPr>
        <xdr:cNvPr id="542" name="テキスト ボックス 541"/>
        <xdr:cNvSpPr txBox="1"/>
      </xdr:nvSpPr>
      <xdr:spPr>
        <a:xfrm>
          <a:off x="15214111" y="603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165753</xdr:rowOff>
    </xdr:from>
    <xdr:to>
      <xdr:col>76</xdr:col>
      <xdr:colOff>165100</xdr:colOff>
      <xdr:row>38</xdr:row>
      <xdr:rowOff>95903</xdr:rowOff>
    </xdr:to>
    <xdr:sp macro="" textlink="">
      <xdr:nvSpPr>
        <xdr:cNvPr id="543" name="楕円 542"/>
        <xdr:cNvSpPr/>
      </xdr:nvSpPr>
      <xdr:spPr>
        <a:xfrm>
          <a:off x="14541500" y="650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87030</xdr:rowOff>
    </xdr:from>
    <xdr:ext cx="534377" cy="259045"/>
    <xdr:sp macro="" textlink="">
      <xdr:nvSpPr>
        <xdr:cNvPr id="544" name="テキスト ボックス 543"/>
        <xdr:cNvSpPr txBox="1"/>
      </xdr:nvSpPr>
      <xdr:spPr>
        <a:xfrm>
          <a:off x="14325111" y="660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7039</xdr:rowOff>
    </xdr:from>
    <xdr:to>
      <xdr:col>72</xdr:col>
      <xdr:colOff>38100</xdr:colOff>
      <xdr:row>38</xdr:row>
      <xdr:rowOff>108639</xdr:rowOff>
    </xdr:to>
    <xdr:sp macro="" textlink="">
      <xdr:nvSpPr>
        <xdr:cNvPr id="545" name="楕円 544"/>
        <xdr:cNvSpPr/>
      </xdr:nvSpPr>
      <xdr:spPr>
        <a:xfrm>
          <a:off x="13652500" y="652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99766</xdr:rowOff>
    </xdr:from>
    <xdr:ext cx="534377" cy="259045"/>
    <xdr:sp macro="" textlink="">
      <xdr:nvSpPr>
        <xdr:cNvPr id="546" name="テキスト ボックス 545"/>
        <xdr:cNvSpPr txBox="1"/>
      </xdr:nvSpPr>
      <xdr:spPr>
        <a:xfrm>
          <a:off x="13436111" y="661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165536</xdr:rowOff>
    </xdr:from>
    <xdr:to>
      <xdr:col>67</xdr:col>
      <xdr:colOff>101600</xdr:colOff>
      <xdr:row>38</xdr:row>
      <xdr:rowOff>95686</xdr:rowOff>
    </xdr:to>
    <xdr:sp macro="" textlink="">
      <xdr:nvSpPr>
        <xdr:cNvPr id="547" name="楕円 546"/>
        <xdr:cNvSpPr/>
      </xdr:nvSpPr>
      <xdr:spPr>
        <a:xfrm>
          <a:off x="12763500" y="650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86813</xdr:rowOff>
    </xdr:from>
    <xdr:ext cx="534377" cy="259045"/>
    <xdr:sp macro="" textlink="">
      <xdr:nvSpPr>
        <xdr:cNvPr id="548" name="テキスト ボックス 547"/>
        <xdr:cNvSpPr txBox="1"/>
      </xdr:nvSpPr>
      <xdr:spPr>
        <a:xfrm>
          <a:off x="12547111" y="66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5" name="直線コネクタ 574"/>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6" name="教育費最小値テキスト"/>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7" name="直線コネクタ 576"/>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78" name="教育費最大値テキスト"/>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79" name="直線コネクタ 578"/>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150216</xdr:rowOff>
    </xdr:from>
    <xdr:to>
      <xdr:col>85</xdr:col>
      <xdr:colOff>127000</xdr:colOff>
      <xdr:row>57</xdr:row>
      <xdr:rowOff>7341</xdr:rowOff>
    </xdr:to>
    <xdr:cxnSp macro="">
      <xdr:nvCxnSpPr>
        <xdr:cNvPr id="580" name="直線コネクタ 579"/>
        <xdr:cNvCxnSpPr/>
      </xdr:nvCxnSpPr>
      <xdr:spPr>
        <a:xfrm>
          <a:off x="15481300" y="9408516"/>
          <a:ext cx="8382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104136</xdr:rowOff>
    </xdr:from>
    <xdr:ext cx="534377" cy="259045"/>
    <xdr:sp macro="" textlink="">
      <xdr:nvSpPr>
        <xdr:cNvPr id="581" name="教育費平均値テキスト"/>
        <xdr:cNvSpPr txBox="1"/>
      </xdr:nvSpPr>
      <xdr:spPr>
        <a:xfrm>
          <a:off x="16370300" y="936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2" name="フローチャート: 判断 581"/>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145709</xdr:rowOff>
    </xdr:from>
    <xdr:to>
      <xdr:col>81</xdr:col>
      <xdr:colOff>50800</xdr:colOff>
      <xdr:row>54</xdr:row>
      <xdr:rowOff>150216</xdr:rowOff>
    </xdr:to>
    <xdr:cxnSp macro="">
      <xdr:nvCxnSpPr>
        <xdr:cNvPr id="583" name="直線コネクタ 582"/>
        <xdr:cNvCxnSpPr/>
      </xdr:nvCxnSpPr>
      <xdr:spPr>
        <a:xfrm>
          <a:off x="14592300" y="9404009"/>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4" name="フローチャート: 判断 583"/>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126273</xdr:rowOff>
    </xdr:from>
    <xdr:ext cx="534377" cy="259045"/>
    <xdr:sp macro="" textlink="">
      <xdr:nvSpPr>
        <xdr:cNvPr id="585" name="テキスト ボックス 584"/>
        <xdr:cNvSpPr txBox="1"/>
      </xdr:nvSpPr>
      <xdr:spPr>
        <a:xfrm>
          <a:off x="15214111" y="955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158347</xdr:rowOff>
    </xdr:from>
    <xdr:to>
      <xdr:col>76</xdr:col>
      <xdr:colOff>114300</xdr:colOff>
      <xdr:row>54</xdr:row>
      <xdr:rowOff>145709</xdr:rowOff>
    </xdr:to>
    <xdr:cxnSp macro="">
      <xdr:nvCxnSpPr>
        <xdr:cNvPr id="586" name="直線コネクタ 585"/>
        <xdr:cNvCxnSpPr/>
      </xdr:nvCxnSpPr>
      <xdr:spPr>
        <a:xfrm>
          <a:off x="13703300" y="9073747"/>
          <a:ext cx="889000" cy="33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7" name="フローチャート: 判断 586"/>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164613</xdr:rowOff>
    </xdr:from>
    <xdr:ext cx="534377" cy="259045"/>
    <xdr:sp macro="" textlink="">
      <xdr:nvSpPr>
        <xdr:cNvPr id="588" name="テキスト ボックス 587"/>
        <xdr:cNvSpPr txBox="1"/>
      </xdr:nvSpPr>
      <xdr:spPr>
        <a:xfrm>
          <a:off x="14325111" y="959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158347</xdr:rowOff>
    </xdr:from>
    <xdr:to>
      <xdr:col>71</xdr:col>
      <xdr:colOff>177800</xdr:colOff>
      <xdr:row>54</xdr:row>
      <xdr:rowOff>27817</xdr:rowOff>
    </xdr:to>
    <xdr:cxnSp macro="">
      <xdr:nvCxnSpPr>
        <xdr:cNvPr id="589" name="直線コネクタ 588"/>
        <xdr:cNvCxnSpPr/>
      </xdr:nvCxnSpPr>
      <xdr:spPr>
        <a:xfrm flipV="1">
          <a:off x="12814300" y="9073747"/>
          <a:ext cx="889000" cy="21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155945</xdr:rowOff>
    </xdr:from>
    <xdr:to>
      <xdr:col>72</xdr:col>
      <xdr:colOff>38100</xdr:colOff>
      <xdr:row>55</xdr:row>
      <xdr:rowOff>86095</xdr:rowOff>
    </xdr:to>
    <xdr:sp macro="" textlink="">
      <xdr:nvSpPr>
        <xdr:cNvPr id="590" name="フローチャート: 判断 589"/>
        <xdr:cNvSpPr/>
      </xdr:nvSpPr>
      <xdr:spPr>
        <a:xfrm>
          <a:off x="136525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77222</xdr:rowOff>
    </xdr:from>
    <xdr:ext cx="534377" cy="259045"/>
    <xdr:sp macro="" textlink="">
      <xdr:nvSpPr>
        <xdr:cNvPr id="591" name="テキスト ボックス 590"/>
        <xdr:cNvSpPr txBox="1"/>
      </xdr:nvSpPr>
      <xdr:spPr>
        <a:xfrm>
          <a:off x="13436111" y="950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34951</xdr:rowOff>
    </xdr:from>
    <xdr:to>
      <xdr:col>67</xdr:col>
      <xdr:colOff>101600</xdr:colOff>
      <xdr:row>55</xdr:row>
      <xdr:rowOff>136551</xdr:rowOff>
    </xdr:to>
    <xdr:sp macro="" textlink="">
      <xdr:nvSpPr>
        <xdr:cNvPr id="592" name="フローチャート: 判断 591"/>
        <xdr:cNvSpPr/>
      </xdr:nvSpPr>
      <xdr:spPr>
        <a:xfrm>
          <a:off x="12763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127678</xdr:rowOff>
    </xdr:from>
    <xdr:ext cx="534377" cy="259045"/>
    <xdr:sp macro="" textlink="">
      <xdr:nvSpPr>
        <xdr:cNvPr id="593" name="テキスト ボックス 592"/>
        <xdr:cNvSpPr txBox="1"/>
      </xdr:nvSpPr>
      <xdr:spPr>
        <a:xfrm>
          <a:off x="12547111" y="955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127991</xdr:rowOff>
    </xdr:from>
    <xdr:to>
      <xdr:col>85</xdr:col>
      <xdr:colOff>177800</xdr:colOff>
      <xdr:row>57</xdr:row>
      <xdr:rowOff>58141</xdr:rowOff>
    </xdr:to>
    <xdr:sp macro="" textlink="">
      <xdr:nvSpPr>
        <xdr:cNvPr id="599" name="楕円 598"/>
        <xdr:cNvSpPr/>
      </xdr:nvSpPr>
      <xdr:spPr>
        <a:xfrm>
          <a:off x="16268700" y="972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106418</xdr:rowOff>
    </xdr:from>
    <xdr:ext cx="534377" cy="259045"/>
    <xdr:sp macro="" textlink="">
      <xdr:nvSpPr>
        <xdr:cNvPr id="600" name="教育費該当値テキスト"/>
        <xdr:cNvSpPr txBox="1"/>
      </xdr:nvSpPr>
      <xdr:spPr>
        <a:xfrm>
          <a:off x="16370300" y="970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99416</xdr:rowOff>
    </xdr:from>
    <xdr:to>
      <xdr:col>81</xdr:col>
      <xdr:colOff>101600</xdr:colOff>
      <xdr:row>55</xdr:row>
      <xdr:rowOff>29566</xdr:rowOff>
    </xdr:to>
    <xdr:sp macro="" textlink="">
      <xdr:nvSpPr>
        <xdr:cNvPr id="601" name="楕円 600"/>
        <xdr:cNvSpPr/>
      </xdr:nvSpPr>
      <xdr:spPr>
        <a:xfrm>
          <a:off x="15430500" y="935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46093</xdr:rowOff>
    </xdr:from>
    <xdr:ext cx="534377" cy="259045"/>
    <xdr:sp macro="" textlink="">
      <xdr:nvSpPr>
        <xdr:cNvPr id="602" name="テキスト ボックス 601"/>
        <xdr:cNvSpPr txBox="1"/>
      </xdr:nvSpPr>
      <xdr:spPr>
        <a:xfrm>
          <a:off x="15214111" y="913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94909</xdr:rowOff>
    </xdr:from>
    <xdr:to>
      <xdr:col>76</xdr:col>
      <xdr:colOff>165100</xdr:colOff>
      <xdr:row>55</xdr:row>
      <xdr:rowOff>25059</xdr:rowOff>
    </xdr:to>
    <xdr:sp macro="" textlink="">
      <xdr:nvSpPr>
        <xdr:cNvPr id="603" name="楕円 602"/>
        <xdr:cNvSpPr/>
      </xdr:nvSpPr>
      <xdr:spPr>
        <a:xfrm>
          <a:off x="14541500" y="935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41586</xdr:rowOff>
    </xdr:from>
    <xdr:ext cx="534377" cy="259045"/>
    <xdr:sp macro="" textlink="">
      <xdr:nvSpPr>
        <xdr:cNvPr id="604" name="テキスト ボックス 603"/>
        <xdr:cNvSpPr txBox="1"/>
      </xdr:nvSpPr>
      <xdr:spPr>
        <a:xfrm>
          <a:off x="14325111" y="912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107547</xdr:rowOff>
    </xdr:from>
    <xdr:to>
      <xdr:col>72</xdr:col>
      <xdr:colOff>38100</xdr:colOff>
      <xdr:row>53</xdr:row>
      <xdr:rowOff>37697</xdr:rowOff>
    </xdr:to>
    <xdr:sp macro="" textlink="">
      <xdr:nvSpPr>
        <xdr:cNvPr id="605" name="楕円 604"/>
        <xdr:cNvSpPr/>
      </xdr:nvSpPr>
      <xdr:spPr>
        <a:xfrm>
          <a:off x="13652500" y="902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54224</xdr:rowOff>
    </xdr:from>
    <xdr:ext cx="534377" cy="259045"/>
    <xdr:sp macro="" textlink="">
      <xdr:nvSpPr>
        <xdr:cNvPr id="606" name="テキスト ボックス 605"/>
        <xdr:cNvSpPr txBox="1"/>
      </xdr:nvSpPr>
      <xdr:spPr>
        <a:xfrm>
          <a:off x="13436111" y="879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148467</xdr:rowOff>
    </xdr:from>
    <xdr:to>
      <xdr:col>67</xdr:col>
      <xdr:colOff>101600</xdr:colOff>
      <xdr:row>54</xdr:row>
      <xdr:rowOff>78617</xdr:rowOff>
    </xdr:to>
    <xdr:sp macro="" textlink="">
      <xdr:nvSpPr>
        <xdr:cNvPr id="607" name="楕円 606"/>
        <xdr:cNvSpPr/>
      </xdr:nvSpPr>
      <xdr:spPr>
        <a:xfrm>
          <a:off x="12763500" y="923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95144</xdr:rowOff>
    </xdr:from>
    <xdr:ext cx="534377" cy="259045"/>
    <xdr:sp macro="" textlink="">
      <xdr:nvSpPr>
        <xdr:cNvPr id="608" name="テキスト ボックス 607"/>
        <xdr:cNvSpPr txBox="1"/>
      </xdr:nvSpPr>
      <xdr:spPr>
        <a:xfrm>
          <a:off x="12547111" y="901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170822</xdr:rowOff>
    </xdr:from>
    <xdr:to>
      <xdr:col>85</xdr:col>
      <xdr:colOff>126364</xdr:colOff>
      <xdr:row>79</xdr:row>
      <xdr:rowOff>98879</xdr:rowOff>
    </xdr:to>
    <xdr:cxnSp macro="">
      <xdr:nvCxnSpPr>
        <xdr:cNvPr id="634" name="直線コネクタ 633"/>
        <xdr:cNvCxnSpPr/>
      </xdr:nvCxnSpPr>
      <xdr:spPr>
        <a:xfrm flipV="1">
          <a:off x="16317595" y="12515222"/>
          <a:ext cx="1269" cy="1128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117499</xdr:rowOff>
    </xdr:from>
    <xdr:ext cx="534377" cy="259045"/>
    <xdr:sp macro="" textlink="">
      <xdr:nvSpPr>
        <xdr:cNvPr id="637" name="災害復旧費最大値テキスト"/>
        <xdr:cNvSpPr txBox="1"/>
      </xdr:nvSpPr>
      <xdr:spPr>
        <a:xfrm>
          <a:off x="16370300" y="1229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170822</xdr:rowOff>
    </xdr:from>
    <xdr:to>
      <xdr:col>86</xdr:col>
      <xdr:colOff>25400</xdr:colOff>
      <xdr:row>72</xdr:row>
      <xdr:rowOff>170822</xdr:rowOff>
    </xdr:to>
    <xdr:cxnSp macro="">
      <xdr:nvCxnSpPr>
        <xdr:cNvPr id="638" name="直線コネクタ 637"/>
        <xdr:cNvCxnSpPr/>
      </xdr:nvCxnSpPr>
      <xdr:spPr>
        <a:xfrm>
          <a:off x="16230600" y="12515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28143</xdr:rowOff>
    </xdr:from>
    <xdr:to>
      <xdr:col>85</xdr:col>
      <xdr:colOff>127000</xdr:colOff>
      <xdr:row>72</xdr:row>
      <xdr:rowOff>170822</xdr:rowOff>
    </xdr:to>
    <xdr:cxnSp macro="">
      <xdr:nvCxnSpPr>
        <xdr:cNvPr id="639" name="直線コネクタ 638"/>
        <xdr:cNvCxnSpPr/>
      </xdr:nvCxnSpPr>
      <xdr:spPr>
        <a:xfrm>
          <a:off x="15481300" y="12029643"/>
          <a:ext cx="838200" cy="48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127939</xdr:rowOff>
    </xdr:from>
    <xdr:ext cx="469744" cy="259045"/>
    <xdr:sp macro="" textlink="">
      <xdr:nvSpPr>
        <xdr:cNvPr id="640" name="災害復旧費平均値テキスト"/>
        <xdr:cNvSpPr txBox="1"/>
      </xdr:nvSpPr>
      <xdr:spPr>
        <a:xfrm>
          <a:off x="16370300" y="13501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149512</xdr:rowOff>
    </xdr:from>
    <xdr:to>
      <xdr:col>85</xdr:col>
      <xdr:colOff>177800</xdr:colOff>
      <xdr:row>79</xdr:row>
      <xdr:rowOff>79662</xdr:rowOff>
    </xdr:to>
    <xdr:sp macro="" textlink="">
      <xdr:nvSpPr>
        <xdr:cNvPr id="641" name="フローチャート: 判断 640"/>
        <xdr:cNvSpPr/>
      </xdr:nvSpPr>
      <xdr:spPr>
        <a:xfrm>
          <a:off x="162687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28143</xdr:rowOff>
    </xdr:from>
    <xdr:to>
      <xdr:col>81</xdr:col>
      <xdr:colOff>50800</xdr:colOff>
      <xdr:row>70</xdr:row>
      <xdr:rowOff>30625</xdr:rowOff>
    </xdr:to>
    <xdr:cxnSp macro="">
      <xdr:nvCxnSpPr>
        <xdr:cNvPr id="642" name="直線コネクタ 641"/>
        <xdr:cNvCxnSpPr/>
      </xdr:nvCxnSpPr>
      <xdr:spPr>
        <a:xfrm flipV="1">
          <a:off x="14592300" y="12029643"/>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3045</xdr:rowOff>
    </xdr:from>
    <xdr:to>
      <xdr:col>81</xdr:col>
      <xdr:colOff>101600</xdr:colOff>
      <xdr:row>79</xdr:row>
      <xdr:rowOff>104645</xdr:rowOff>
    </xdr:to>
    <xdr:sp macro="" textlink="">
      <xdr:nvSpPr>
        <xdr:cNvPr id="643" name="フローチャート: 判断 642"/>
        <xdr:cNvSpPr/>
      </xdr:nvSpPr>
      <xdr:spPr>
        <a:xfrm>
          <a:off x="15430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95772</xdr:rowOff>
    </xdr:from>
    <xdr:ext cx="469744" cy="259045"/>
    <xdr:sp macro="" textlink="">
      <xdr:nvSpPr>
        <xdr:cNvPr id="644" name="テキスト ボックス 643"/>
        <xdr:cNvSpPr txBox="1"/>
      </xdr:nvSpPr>
      <xdr:spPr>
        <a:xfrm>
          <a:off x="15246428" y="1364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30625</xdr:rowOff>
    </xdr:from>
    <xdr:to>
      <xdr:col>76</xdr:col>
      <xdr:colOff>114300</xdr:colOff>
      <xdr:row>72</xdr:row>
      <xdr:rowOff>107435</xdr:rowOff>
    </xdr:to>
    <xdr:cxnSp macro="">
      <xdr:nvCxnSpPr>
        <xdr:cNvPr id="645" name="直線コネクタ 644"/>
        <xdr:cNvCxnSpPr/>
      </xdr:nvCxnSpPr>
      <xdr:spPr>
        <a:xfrm flipV="1">
          <a:off x="13703300" y="12032125"/>
          <a:ext cx="889000" cy="41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3437</xdr:rowOff>
    </xdr:from>
    <xdr:to>
      <xdr:col>76</xdr:col>
      <xdr:colOff>165100</xdr:colOff>
      <xdr:row>79</xdr:row>
      <xdr:rowOff>105037</xdr:rowOff>
    </xdr:to>
    <xdr:sp macro="" textlink="">
      <xdr:nvSpPr>
        <xdr:cNvPr id="646" name="フローチャート: 判断 645"/>
        <xdr:cNvSpPr/>
      </xdr:nvSpPr>
      <xdr:spPr>
        <a:xfrm>
          <a:off x="14541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96164</xdr:rowOff>
    </xdr:from>
    <xdr:ext cx="469744" cy="259045"/>
    <xdr:sp macro="" textlink="">
      <xdr:nvSpPr>
        <xdr:cNvPr id="647" name="テキスト ボックス 646"/>
        <xdr:cNvSpPr txBox="1"/>
      </xdr:nvSpPr>
      <xdr:spPr>
        <a:xfrm>
          <a:off x="14357428" y="1364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107435</xdr:rowOff>
    </xdr:from>
    <xdr:to>
      <xdr:col>71</xdr:col>
      <xdr:colOff>177800</xdr:colOff>
      <xdr:row>75</xdr:row>
      <xdr:rowOff>13153</xdr:rowOff>
    </xdr:to>
    <xdr:cxnSp macro="">
      <xdr:nvCxnSpPr>
        <xdr:cNvPr id="648" name="直線コネクタ 647"/>
        <xdr:cNvCxnSpPr/>
      </xdr:nvCxnSpPr>
      <xdr:spPr>
        <a:xfrm flipV="1">
          <a:off x="12814300" y="12451835"/>
          <a:ext cx="889000" cy="42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14508</xdr:rowOff>
    </xdr:from>
    <xdr:to>
      <xdr:col>72</xdr:col>
      <xdr:colOff>38100</xdr:colOff>
      <xdr:row>79</xdr:row>
      <xdr:rowOff>116108</xdr:rowOff>
    </xdr:to>
    <xdr:sp macro="" textlink="">
      <xdr:nvSpPr>
        <xdr:cNvPr id="649" name="フローチャート: 判断 648"/>
        <xdr:cNvSpPr/>
      </xdr:nvSpPr>
      <xdr:spPr>
        <a:xfrm>
          <a:off x="13652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107235</xdr:rowOff>
    </xdr:from>
    <xdr:ext cx="469744" cy="259045"/>
    <xdr:sp macro="" textlink="">
      <xdr:nvSpPr>
        <xdr:cNvPr id="650" name="テキスト ボックス 649"/>
        <xdr:cNvSpPr txBox="1"/>
      </xdr:nvSpPr>
      <xdr:spPr>
        <a:xfrm>
          <a:off x="13468428" y="1365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16565</xdr:rowOff>
    </xdr:from>
    <xdr:to>
      <xdr:col>67</xdr:col>
      <xdr:colOff>101600</xdr:colOff>
      <xdr:row>79</xdr:row>
      <xdr:rowOff>118165</xdr:rowOff>
    </xdr:to>
    <xdr:sp macro="" textlink="">
      <xdr:nvSpPr>
        <xdr:cNvPr id="651" name="フローチャート: 判断 650"/>
        <xdr:cNvSpPr/>
      </xdr:nvSpPr>
      <xdr:spPr>
        <a:xfrm>
          <a:off x="12763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109292</xdr:rowOff>
    </xdr:from>
    <xdr:ext cx="378565" cy="259045"/>
    <xdr:sp macro="" textlink="">
      <xdr:nvSpPr>
        <xdr:cNvPr id="652" name="テキスト ボックス 651"/>
        <xdr:cNvSpPr txBox="1"/>
      </xdr:nvSpPr>
      <xdr:spPr>
        <a:xfrm>
          <a:off x="12625017" y="13653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120022</xdr:rowOff>
    </xdr:from>
    <xdr:to>
      <xdr:col>85</xdr:col>
      <xdr:colOff>177800</xdr:colOff>
      <xdr:row>73</xdr:row>
      <xdr:rowOff>50172</xdr:rowOff>
    </xdr:to>
    <xdr:sp macro="" textlink="">
      <xdr:nvSpPr>
        <xdr:cNvPr id="658" name="楕円 657"/>
        <xdr:cNvSpPr/>
      </xdr:nvSpPr>
      <xdr:spPr>
        <a:xfrm>
          <a:off x="16268700" y="1246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73049</xdr:rowOff>
    </xdr:from>
    <xdr:ext cx="534377" cy="259045"/>
    <xdr:sp macro="" textlink="">
      <xdr:nvSpPr>
        <xdr:cNvPr id="659" name="災害復旧費該当値テキスト"/>
        <xdr:cNvSpPr txBox="1"/>
      </xdr:nvSpPr>
      <xdr:spPr>
        <a:xfrm>
          <a:off x="16370300" y="1241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69</xdr:row>
      <xdr:rowOff>148793</xdr:rowOff>
    </xdr:from>
    <xdr:to>
      <xdr:col>81</xdr:col>
      <xdr:colOff>101600</xdr:colOff>
      <xdr:row>70</xdr:row>
      <xdr:rowOff>78943</xdr:rowOff>
    </xdr:to>
    <xdr:sp macro="" textlink="">
      <xdr:nvSpPr>
        <xdr:cNvPr id="660" name="楕円 659"/>
        <xdr:cNvSpPr/>
      </xdr:nvSpPr>
      <xdr:spPr>
        <a:xfrm>
          <a:off x="15430500" y="1197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68</xdr:row>
      <xdr:rowOff>95470</xdr:rowOff>
    </xdr:from>
    <xdr:ext cx="534377" cy="259045"/>
    <xdr:sp macro="" textlink="">
      <xdr:nvSpPr>
        <xdr:cNvPr id="661" name="テキスト ボックス 660"/>
        <xdr:cNvSpPr txBox="1"/>
      </xdr:nvSpPr>
      <xdr:spPr>
        <a:xfrm>
          <a:off x="15214111" y="1175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69</xdr:row>
      <xdr:rowOff>151275</xdr:rowOff>
    </xdr:from>
    <xdr:to>
      <xdr:col>76</xdr:col>
      <xdr:colOff>165100</xdr:colOff>
      <xdr:row>70</xdr:row>
      <xdr:rowOff>81425</xdr:rowOff>
    </xdr:to>
    <xdr:sp macro="" textlink="">
      <xdr:nvSpPr>
        <xdr:cNvPr id="662" name="楕円 661"/>
        <xdr:cNvSpPr/>
      </xdr:nvSpPr>
      <xdr:spPr>
        <a:xfrm>
          <a:off x="14541500" y="1198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68</xdr:row>
      <xdr:rowOff>97952</xdr:rowOff>
    </xdr:from>
    <xdr:ext cx="534377" cy="259045"/>
    <xdr:sp macro="" textlink="">
      <xdr:nvSpPr>
        <xdr:cNvPr id="663" name="テキスト ボックス 662"/>
        <xdr:cNvSpPr txBox="1"/>
      </xdr:nvSpPr>
      <xdr:spPr>
        <a:xfrm>
          <a:off x="14325111" y="1175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56635</xdr:rowOff>
    </xdr:from>
    <xdr:to>
      <xdr:col>72</xdr:col>
      <xdr:colOff>38100</xdr:colOff>
      <xdr:row>72</xdr:row>
      <xdr:rowOff>158235</xdr:rowOff>
    </xdr:to>
    <xdr:sp macro="" textlink="">
      <xdr:nvSpPr>
        <xdr:cNvPr id="664" name="楕円 663"/>
        <xdr:cNvSpPr/>
      </xdr:nvSpPr>
      <xdr:spPr>
        <a:xfrm>
          <a:off x="13652500" y="1240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3312</xdr:rowOff>
    </xdr:from>
    <xdr:ext cx="534377" cy="259045"/>
    <xdr:sp macro="" textlink="">
      <xdr:nvSpPr>
        <xdr:cNvPr id="665" name="テキスト ボックス 664"/>
        <xdr:cNvSpPr txBox="1"/>
      </xdr:nvSpPr>
      <xdr:spPr>
        <a:xfrm>
          <a:off x="13436111" y="1217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133803</xdr:rowOff>
    </xdr:from>
    <xdr:to>
      <xdr:col>67</xdr:col>
      <xdr:colOff>101600</xdr:colOff>
      <xdr:row>75</xdr:row>
      <xdr:rowOff>63953</xdr:rowOff>
    </xdr:to>
    <xdr:sp macro="" textlink="">
      <xdr:nvSpPr>
        <xdr:cNvPr id="666" name="楕円 665"/>
        <xdr:cNvSpPr/>
      </xdr:nvSpPr>
      <xdr:spPr>
        <a:xfrm>
          <a:off x="12763500" y="1282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80480</xdr:rowOff>
    </xdr:from>
    <xdr:ext cx="534377" cy="259045"/>
    <xdr:sp macro="" textlink="">
      <xdr:nvSpPr>
        <xdr:cNvPr id="667" name="テキスト ボックス 666"/>
        <xdr:cNvSpPr txBox="1"/>
      </xdr:nvSpPr>
      <xdr:spPr>
        <a:xfrm>
          <a:off x="12547111" y="1259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9" name="直線コネクタ 678"/>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0" name="テキスト ボックス 679"/>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4" name="テキスト ボックス 683"/>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8" name="直線コネクタ 687"/>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9" name="公債費最小値テキスト"/>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90" name="直線コネクタ 689"/>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91" name="公債費最大値テキスト"/>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2" name="直線コネクタ 691"/>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54432</xdr:rowOff>
    </xdr:from>
    <xdr:to>
      <xdr:col>85</xdr:col>
      <xdr:colOff>127000</xdr:colOff>
      <xdr:row>96</xdr:row>
      <xdr:rowOff>70720</xdr:rowOff>
    </xdr:to>
    <xdr:cxnSp macro="">
      <xdr:nvCxnSpPr>
        <xdr:cNvPr id="693" name="直線コネクタ 692"/>
        <xdr:cNvCxnSpPr/>
      </xdr:nvCxnSpPr>
      <xdr:spPr>
        <a:xfrm>
          <a:off x="15481300" y="16513632"/>
          <a:ext cx="8382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168670</xdr:rowOff>
    </xdr:from>
    <xdr:ext cx="534377" cy="259045"/>
    <xdr:sp macro="" textlink="">
      <xdr:nvSpPr>
        <xdr:cNvPr id="694" name="公債費平均値テキスト"/>
        <xdr:cNvSpPr txBox="1"/>
      </xdr:nvSpPr>
      <xdr:spPr>
        <a:xfrm>
          <a:off x="16370300" y="16113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5" name="フローチャート: 判断 694"/>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44689</xdr:rowOff>
    </xdr:from>
    <xdr:to>
      <xdr:col>81</xdr:col>
      <xdr:colOff>50800</xdr:colOff>
      <xdr:row>96</xdr:row>
      <xdr:rowOff>54432</xdr:rowOff>
    </xdr:to>
    <xdr:cxnSp macro="">
      <xdr:nvCxnSpPr>
        <xdr:cNvPr id="696" name="直線コネクタ 695"/>
        <xdr:cNvCxnSpPr/>
      </xdr:nvCxnSpPr>
      <xdr:spPr>
        <a:xfrm>
          <a:off x="14592300" y="16503889"/>
          <a:ext cx="889000" cy="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144765</xdr:rowOff>
    </xdr:from>
    <xdr:to>
      <xdr:col>81</xdr:col>
      <xdr:colOff>101600</xdr:colOff>
      <xdr:row>95</xdr:row>
      <xdr:rowOff>74915</xdr:rowOff>
    </xdr:to>
    <xdr:sp macro="" textlink="">
      <xdr:nvSpPr>
        <xdr:cNvPr id="697" name="フローチャート: 判断 696"/>
        <xdr:cNvSpPr/>
      </xdr:nvSpPr>
      <xdr:spPr>
        <a:xfrm>
          <a:off x="15430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91442</xdr:rowOff>
    </xdr:from>
    <xdr:ext cx="534377" cy="259045"/>
    <xdr:sp macro="" textlink="">
      <xdr:nvSpPr>
        <xdr:cNvPr id="698" name="テキスト ボックス 697"/>
        <xdr:cNvSpPr txBox="1"/>
      </xdr:nvSpPr>
      <xdr:spPr>
        <a:xfrm>
          <a:off x="15214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44689</xdr:rowOff>
    </xdr:from>
    <xdr:to>
      <xdr:col>76</xdr:col>
      <xdr:colOff>114300</xdr:colOff>
      <xdr:row>96</xdr:row>
      <xdr:rowOff>62661</xdr:rowOff>
    </xdr:to>
    <xdr:cxnSp macro="">
      <xdr:nvCxnSpPr>
        <xdr:cNvPr id="699" name="直線コネクタ 698"/>
        <xdr:cNvCxnSpPr/>
      </xdr:nvCxnSpPr>
      <xdr:spPr>
        <a:xfrm flipV="1">
          <a:off x="13703300" y="16503889"/>
          <a:ext cx="889000" cy="1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134020</xdr:rowOff>
    </xdr:from>
    <xdr:to>
      <xdr:col>76</xdr:col>
      <xdr:colOff>165100</xdr:colOff>
      <xdr:row>95</xdr:row>
      <xdr:rowOff>64170</xdr:rowOff>
    </xdr:to>
    <xdr:sp macro="" textlink="">
      <xdr:nvSpPr>
        <xdr:cNvPr id="700" name="フローチャート: 判断 699"/>
        <xdr:cNvSpPr/>
      </xdr:nvSpPr>
      <xdr:spPr>
        <a:xfrm>
          <a:off x="14541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80697</xdr:rowOff>
    </xdr:from>
    <xdr:ext cx="534377" cy="259045"/>
    <xdr:sp macro="" textlink="">
      <xdr:nvSpPr>
        <xdr:cNvPr id="701" name="テキスト ボックス 700"/>
        <xdr:cNvSpPr txBox="1"/>
      </xdr:nvSpPr>
      <xdr:spPr>
        <a:xfrm>
          <a:off x="14325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44345</xdr:rowOff>
    </xdr:from>
    <xdr:to>
      <xdr:col>71</xdr:col>
      <xdr:colOff>177800</xdr:colOff>
      <xdr:row>96</xdr:row>
      <xdr:rowOff>62661</xdr:rowOff>
    </xdr:to>
    <xdr:cxnSp macro="">
      <xdr:nvCxnSpPr>
        <xdr:cNvPr id="702" name="直線コネクタ 701"/>
        <xdr:cNvCxnSpPr/>
      </xdr:nvCxnSpPr>
      <xdr:spPr>
        <a:xfrm>
          <a:off x="12814300" y="16503545"/>
          <a:ext cx="889000" cy="1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129048</xdr:rowOff>
    </xdr:from>
    <xdr:to>
      <xdr:col>72</xdr:col>
      <xdr:colOff>38100</xdr:colOff>
      <xdr:row>95</xdr:row>
      <xdr:rowOff>59198</xdr:rowOff>
    </xdr:to>
    <xdr:sp macro="" textlink="">
      <xdr:nvSpPr>
        <xdr:cNvPr id="703" name="フローチャート: 判断 702"/>
        <xdr:cNvSpPr/>
      </xdr:nvSpPr>
      <xdr:spPr>
        <a:xfrm>
          <a:off x="13652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75725</xdr:rowOff>
    </xdr:from>
    <xdr:ext cx="534377" cy="259045"/>
    <xdr:sp macro="" textlink="">
      <xdr:nvSpPr>
        <xdr:cNvPr id="704" name="テキスト ボックス 703"/>
        <xdr:cNvSpPr txBox="1"/>
      </xdr:nvSpPr>
      <xdr:spPr>
        <a:xfrm>
          <a:off x="13436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65926</xdr:rowOff>
    </xdr:from>
    <xdr:to>
      <xdr:col>67</xdr:col>
      <xdr:colOff>101600</xdr:colOff>
      <xdr:row>94</xdr:row>
      <xdr:rowOff>167526</xdr:rowOff>
    </xdr:to>
    <xdr:sp macro="" textlink="">
      <xdr:nvSpPr>
        <xdr:cNvPr id="705" name="フローチャート: 判断 704"/>
        <xdr:cNvSpPr/>
      </xdr:nvSpPr>
      <xdr:spPr>
        <a:xfrm>
          <a:off x="12763500" y="1618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12603</xdr:rowOff>
    </xdr:from>
    <xdr:ext cx="534377" cy="259045"/>
    <xdr:sp macro="" textlink="">
      <xdr:nvSpPr>
        <xdr:cNvPr id="706" name="テキスト ボックス 705"/>
        <xdr:cNvSpPr txBox="1"/>
      </xdr:nvSpPr>
      <xdr:spPr>
        <a:xfrm>
          <a:off x="12547111" y="1595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19920</xdr:rowOff>
    </xdr:from>
    <xdr:to>
      <xdr:col>85</xdr:col>
      <xdr:colOff>177800</xdr:colOff>
      <xdr:row>96</xdr:row>
      <xdr:rowOff>121520</xdr:rowOff>
    </xdr:to>
    <xdr:sp macro="" textlink="">
      <xdr:nvSpPr>
        <xdr:cNvPr id="712" name="楕円 711"/>
        <xdr:cNvSpPr/>
      </xdr:nvSpPr>
      <xdr:spPr>
        <a:xfrm>
          <a:off x="16268700" y="1647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169797</xdr:rowOff>
    </xdr:from>
    <xdr:ext cx="534377" cy="259045"/>
    <xdr:sp macro="" textlink="">
      <xdr:nvSpPr>
        <xdr:cNvPr id="713" name="公債費該当値テキスト"/>
        <xdr:cNvSpPr txBox="1"/>
      </xdr:nvSpPr>
      <xdr:spPr>
        <a:xfrm>
          <a:off x="16370300" y="1645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3632</xdr:rowOff>
    </xdr:from>
    <xdr:to>
      <xdr:col>81</xdr:col>
      <xdr:colOff>101600</xdr:colOff>
      <xdr:row>96</xdr:row>
      <xdr:rowOff>105232</xdr:rowOff>
    </xdr:to>
    <xdr:sp macro="" textlink="">
      <xdr:nvSpPr>
        <xdr:cNvPr id="714" name="楕円 713"/>
        <xdr:cNvSpPr/>
      </xdr:nvSpPr>
      <xdr:spPr>
        <a:xfrm>
          <a:off x="15430500" y="1646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96359</xdr:rowOff>
    </xdr:from>
    <xdr:ext cx="534377" cy="259045"/>
    <xdr:sp macro="" textlink="">
      <xdr:nvSpPr>
        <xdr:cNvPr id="715" name="テキスト ボックス 714"/>
        <xdr:cNvSpPr txBox="1"/>
      </xdr:nvSpPr>
      <xdr:spPr>
        <a:xfrm>
          <a:off x="15214111" y="165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165339</xdr:rowOff>
    </xdr:from>
    <xdr:to>
      <xdr:col>76</xdr:col>
      <xdr:colOff>165100</xdr:colOff>
      <xdr:row>96</xdr:row>
      <xdr:rowOff>95489</xdr:rowOff>
    </xdr:to>
    <xdr:sp macro="" textlink="">
      <xdr:nvSpPr>
        <xdr:cNvPr id="716" name="楕円 715"/>
        <xdr:cNvSpPr/>
      </xdr:nvSpPr>
      <xdr:spPr>
        <a:xfrm>
          <a:off x="14541500" y="1645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86616</xdr:rowOff>
    </xdr:from>
    <xdr:ext cx="534377" cy="259045"/>
    <xdr:sp macro="" textlink="">
      <xdr:nvSpPr>
        <xdr:cNvPr id="717" name="テキスト ボックス 716"/>
        <xdr:cNvSpPr txBox="1"/>
      </xdr:nvSpPr>
      <xdr:spPr>
        <a:xfrm>
          <a:off x="14325111" y="1654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11861</xdr:rowOff>
    </xdr:from>
    <xdr:to>
      <xdr:col>72</xdr:col>
      <xdr:colOff>38100</xdr:colOff>
      <xdr:row>96</xdr:row>
      <xdr:rowOff>113461</xdr:rowOff>
    </xdr:to>
    <xdr:sp macro="" textlink="">
      <xdr:nvSpPr>
        <xdr:cNvPr id="718" name="楕円 717"/>
        <xdr:cNvSpPr/>
      </xdr:nvSpPr>
      <xdr:spPr>
        <a:xfrm>
          <a:off x="13652500" y="1647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104588</xdr:rowOff>
    </xdr:from>
    <xdr:ext cx="534377" cy="259045"/>
    <xdr:sp macro="" textlink="">
      <xdr:nvSpPr>
        <xdr:cNvPr id="719" name="テキスト ボックス 718"/>
        <xdr:cNvSpPr txBox="1"/>
      </xdr:nvSpPr>
      <xdr:spPr>
        <a:xfrm>
          <a:off x="13436111" y="1656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164995</xdr:rowOff>
    </xdr:from>
    <xdr:to>
      <xdr:col>67</xdr:col>
      <xdr:colOff>101600</xdr:colOff>
      <xdr:row>96</xdr:row>
      <xdr:rowOff>95145</xdr:rowOff>
    </xdr:to>
    <xdr:sp macro="" textlink="">
      <xdr:nvSpPr>
        <xdr:cNvPr id="720" name="楕円 719"/>
        <xdr:cNvSpPr/>
      </xdr:nvSpPr>
      <xdr:spPr>
        <a:xfrm>
          <a:off x="12763500" y="1645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86272</xdr:rowOff>
    </xdr:from>
    <xdr:ext cx="534377" cy="259045"/>
    <xdr:sp macro="" textlink="">
      <xdr:nvSpPr>
        <xdr:cNvPr id="721" name="テキスト ボックス 720"/>
        <xdr:cNvSpPr txBox="1"/>
      </xdr:nvSpPr>
      <xdr:spPr>
        <a:xfrm>
          <a:off x="12547111" y="1654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5" name="直線コネクタ 744"/>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8" name="諸支出金最大値テキスト"/>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9" name="直線コネクタ 748"/>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76725</xdr:rowOff>
    </xdr:from>
    <xdr:ext cx="378565" cy="259045"/>
    <xdr:sp macro="" textlink="">
      <xdr:nvSpPr>
        <xdr:cNvPr id="751" name="諸支出金平均値テキスト"/>
        <xdr:cNvSpPr txBox="1"/>
      </xdr:nvSpPr>
      <xdr:spPr>
        <a:xfrm>
          <a:off x="22212300" y="6420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2" name="フローチャート: 判断 751"/>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54" name="フローチャート: 判断 753"/>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115587</xdr:rowOff>
    </xdr:from>
    <xdr:ext cx="378565" cy="259045"/>
    <xdr:sp macro="" textlink="">
      <xdr:nvSpPr>
        <xdr:cNvPr id="755" name="テキスト ボックス 754"/>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81788</xdr:rowOff>
    </xdr:from>
    <xdr:to>
      <xdr:col>107</xdr:col>
      <xdr:colOff>50800</xdr:colOff>
      <xdr:row>39</xdr:row>
      <xdr:rowOff>44450</xdr:rowOff>
    </xdr:to>
    <xdr:cxnSp macro="">
      <xdr:nvCxnSpPr>
        <xdr:cNvPr id="756" name="直線コネクタ 755"/>
        <xdr:cNvCxnSpPr/>
      </xdr:nvCxnSpPr>
      <xdr:spPr>
        <a:xfrm>
          <a:off x="19545300" y="5568188"/>
          <a:ext cx="889000" cy="116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7" name="フローチャート: 判断 756"/>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12717</xdr:rowOff>
    </xdr:from>
    <xdr:ext cx="378565" cy="259045"/>
    <xdr:sp macro="" textlink="">
      <xdr:nvSpPr>
        <xdr:cNvPr id="758" name="テキスト ボックス 757"/>
        <xdr:cNvSpPr txBox="1"/>
      </xdr:nvSpPr>
      <xdr:spPr>
        <a:xfrm>
          <a:off x="20245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81788</xdr:rowOff>
    </xdr:from>
    <xdr:to>
      <xdr:col>102</xdr:col>
      <xdr:colOff>114300</xdr:colOff>
      <xdr:row>39</xdr:row>
      <xdr:rowOff>254</xdr:rowOff>
    </xdr:to>
    <xdr:cxnSp macro="">
      <xdr:nvCxnSpPr>
        <xdr:cNvPr id="759" name="直線コネクタ 758"/>
        <xdr:cNvCxnSpPr/>
      </xdr:nvCxnSpPr>
      <xdr:spPr>
        <a:xfrm flipV="1">
          <a:off x="18656300" y="5568188"/>
          <a:ext cx="889000" cy="111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60" name="フローチャート: 判断 759"/>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105046</xdr:rowOff>
    </xdr:from>
    <xdr:ext cx="378565" cy="259045"/>
    <xdr:sp macro="" textlink="">
      <xdr:nvSpPr>
        <xdr:cNvPr id="761" name="テキスト ボックス 760"/>
        <xdr:cNvSpPr txBox="1"/>
      </xdr:nvSpPr>
      <xdr:spPr>
        <a:xfrm>
          <a:off x="19356017" y="6620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50800</xdr:rowOff>
    </xdr:from>
    <xdr:to>
      <xdr:col>98</xdr:col>
      <xdr:colOff>38100</xdr:colOff>
      <xdr:row>37</xdr:row>
      <xdr:rowOff>152400</xdr:rowOff>
    </xdr:to>
    <xdr:sp macro="" textlink="">
      <xdr:nvSpPr>
        <xdr:cNvPr id="762" name="フローチャート: 判断 761"/>
        <xdr:cNvSpPr/>
      </xdr:nvSpPr>
      <xdr:spPr>
        <a:xfrm>
          <a:off x="18605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168927</xdr:rowOff>
    </xdr:from>
    <xdr:ext cx="378565" cy="259045"/>
    <xdr:sp macro="" textlink="">
      <xdr:nvSpPr>
        <xdr:cNvPr id="763" name="テキスト ボックス 762"/>
        <xdr:cNvSpPr txBox="1"/>
      </xdr:nvSpPr>
      <xdr:spPr>
        <a:xfrm>
          <a:off x="18467017" y="6169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30988</xdr:rowOff>
    </xdr:from>
    <xdr:to>
      <xdr:col>102</xdr:col>
      <xdr:colOff>165100</xdr:colOff>
      <xdr:row>32</xdr:row>
      <xdr:rowOff>132588</xdr:rowOff>
    </xdr:to>
    <xdr:sp macro="" textlink="">
      <xdr:nvSpPr>
        <xdr:cNvPr id="775" name="楕円 774"/>
        <xdr:cNvSpPr/>
      </xdr:nvSpPr>
      <xdr:spPr>
        <a:xfrm>
          <a:off x="19494500" y="551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149115</xdr:rowOff>
    </xdr:from>
    <xdr:ext cx="469744" cy="259045"/>
    <xdr:sp macro="" textlink="">
      <xdr:nvSpPr>
        <xdr:cNvPr id="776" name="テキスト ボックス 775"/>
        <xdr:cNvSpPr txBox="1"/>
      </xdr:nvSpPr>
      <xdr:spPr>
        <a:xfrm>
          <a:off x="19310428" y="529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120904</xdr:rowOff>
    </xdr:from>
    <xdr:to>
      <xdr:col>98</xdr:col>
      <xdr:colOff>38100</xdr:colOff>
      <xdr:row>39</xdr:row>
      <xdr:rowOff>51054</xdr:rowOff>
    </xdr:to>
    <xdr:sp macro="" textlink="">
      <xdr:nvSpPr>
        <xdr:cNvPr id="777" name="楕円 776"/>
        <xdr:cNvSpPr/>
      </xdr:nvSpPr>
      <xdr:spPr>
        <a:xfrm>
          <a:off x="18605500" y="66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42181</xdr:rowOff>
    </xdr:from>
    <xdr:ext cx="378565" cy="259045"/>
    <xdr:sp macro="" textlink="">
      <xdr:nvSpPr>
        <xdr:cNvPr id="778" name="テキスト ボックス 777"/>
        <xdr:cNvSpPr txBox="1"/>
      </xdr:nvSpPr>
      <xdr:spPr>
        <a:xfrm>
          <a:off x="18467017" y="6728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401,062</a:t>
          </a:r>
          <a:r>
            <a:rPr kumimoji="1" lang="ja-JP" altLang="en-US" sz="1300">
              <a:latin typeface="ＭＳ Ｐゴシック" panose="020B0600070205080204" pitchFamily="50" charset="-128"/>
              <a:ea typeface="ＭＳ Ｐゴシック" panose="020B0600070205080204" pitchFamily="50" charset="-128"/>
            </a:rPr>
            <a:t>円となっている。主な構成費目である、災害復旧費が</a:t>
          </a:r>
          <a:r>
            <a:rPr kumimoji="1" lang="en-US" altLang="ja-JP" sz="1300">
              <a:latin typeface="ＭＳ Ｐゴシック" panose="020B0600070205080204" pitchFamily="50" charset="-128"/>
              <a:ea typeface="ＭＳ Ｐゴシック" panose="020B0600070205080204" pitchFamily="50" charset="-128"/>
            </a:rPr>
            <a:t>34,547</a:t>
          </a:r>
          <a:r>
            <a:rPr kumimoji="1" lang="ja-JP" altLang="en-US" sz="1300">
              <a:latin typeface="ＭＳ Ｐゴシック" panose="020B0600070205080204" pitchFamily="50" charset="-128"/>
              <a:ea typeface="ＭＳ Ｐゴシック" panose="020B0600070205080204" pitchFamily="50" charset="-128"/>
            </a:rPr>
            <a:t>円となっているが、東京電力福島第一原子力発電所事故による除染に伴う除去土壌等搬出事業等に対する経費の影響である（全国平均と福島県平均の差を参照）。同様に農林水産業費も住民一人当たり</a:t>
          </a:r>
          <a:r>
            <a:rPr kumimoji="1" lang="en-US" altLang="ja-JP" sz="1300">
              <a:latin typeface="ＭＳ Ｐゴシック" panose="020B0600070205080204" pitchFamily="50" charset="-128"/>
              <a:ea typeface="ＭＳ Ｐゴシック" panose="020B0600070205080204" pitchFamily="50" charset="-128"/>
            </a:rPr>
            <a:t>26,475</a:t>
          </a:r>
          <a:r>
            <a:rPr kumimoji="1" lang="ja-JP" altLang="en-US" sz="1300">
              <a:latin typeface="ＭＳ Ｐゴシック" panose="020B0600070205080204" pitchFamily="50" charset="-128"/>
              <a:ea typeface="ＭＳ Ｐゴシック" panose="020B0600070205080204" pitchFamily="50" charset="-128"/>
            </a:rPr>
            <a:t>円となっており、類似団体よりも高い水準となっているが、これはため池放射性物質対策事業費等を実施していることに加え、国営土地改良事業償還負担金の繰上償還を行ったことによるものである。東京電力福島第一原子力発電所事故によるこのような異常値は令和２年度まで続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教育費が前年度から大きく減少し、類似団体平均を下回っているが、これは屋内水泳場整備事業の終了等によるものである。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決算から作成している事業別財務諸表の活用、公共施設等総合管理計画に基づく各施設の最適化・長寿命化、民間委託の推進、補助金等の全庁的な見直し、地方債の発行抑制（財政措置の厚い起債の活用を基本とする）、事務のカイゼン及び定員・給与の適正化等により健全な財政運営を継続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福島県郡山市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年度は道路除染事業の終了等により、歳入が</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％の減、歳出が</a:t>
          </a:r>
          <a:r>
            <a:rPr kumimoji="1" lang="en-US" altLang="ja-JP" sz="1400">
              <a:latin typeface="ＭＳ ゴシック" pitchFamily="49" charset="-128"/>
              <a:ea typeface="ＭＳ ゴシック" pitchFamily="49" charset="-128"/>
            </a:rPr>
            <a:t>5.6</a:t>
          </a:r>
          <a:r>
            <a:rPr kumimoji="1" lang="ja-JP" altLang="en-US" sz="1400">
              <a:latin typeface="ＭＳ ゴシック" pitchFamily="49" charset="-128"/>
              <a:ea typeface="ＭＳ ゴシック" pitchFamily="49" charset="-128"/>
            </a:rPr>
            <a:t>％の減となった。住宅需要の増加に伴う固定資産税の増加等による地方税歳入の確保等により、実質単年度収支は黒字となっている。今後は、さらなる扶助費の増加や老朽化施設の維持補修費の増加等が見込まれることから、歳入確保に加えて、公共施設等総合管理計画に基づく施設の最適化等により実質単年度収支が赤字にならないよう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福島県郡山市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連結実質赤字比率については、全ての会計で赤字は発生せず黒字決算となっている。</a:t>
          </a:r>
        </a:p>
        <a:p>
          <a:r>
            <a:rPr kumimoji="1" lang="ja-JP" altLang="en-US" sz="1400">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平成</a:t>
          </a:r>
          <a:r>
            <a:rPr kumimoji="1" lang="en-US" altLang="ja-JP" sz="1400">
              <a:solidFill>
                <a:schemeClr val="tx1"/>
              </a:solidFill>
              <a:latin typeface="ＭＳ ゴシック" pitchFamily="49" charset="-128"/>
              <a:ea typeface="ＭＳ ゴシック" pitchFamily="49" charset="-128"/>
            </a:rPr>
            <a:t>30</a:t>
          </a:r>
          <a:r>
            <a:rPr kumimoji="1" lang="ja-JP" altLang="en-US" sz="1400">
              <a:solidFill>
                <a:schemeClr val="tx1"/>
              </a:solidFill>
              <a:latin typeface="ＭＳ ゴシック" pitchFamily="49" charset="-128"/>
              <a:ea typeface="ＭＳ ゴシック" pitchFamily="49" charset="-128"/>
            </a:rPr>
            <a:t>年度については、国民健康保険特別会計において、国民健康保険制度改革に伴い財政運営の責任主体が県へ移管したことによる歳入歳出の規模の縮小により黒字額が減少しているが、介護保険特別会計における、介護保険事業計画の見直しによる保険料の引き上げに伴う歳入の増及び下水道事業会計等における、計画的な企業債の償還に伴う支払利息の減等による黒字額の増加等により、全体としての</a:t>
          </a:r>
          <a:r>
            <a:rPr kumimoji="1" lang="ja-JP" altLang="en-US" sz="1400">
              <a:latin typeface="ＭＳ ゴシック" pitchFamily="49" charset="-128"/>
              <a:ea typeface="ＭＳ ゴシック" pitchFamily="49" charset="-128"/>
            </a:rPr>
            <a:t>標準財政規模比の黒字額は前年度とほぼ同水準となっている。</a:t>
          </a:r>
        </a:p>
        <a:p>
          <a:r>
            <a:rPr kumimoji="1" lang="ja-JP" altLang="en-US" sz="1400">
              <a:latin typeface="ＭＳ ゴシック" pitchFamily="49" charset="-128"/>
              <a:ea typeface="ＭＳ ゴシック" pitchFamily="49" charset="-128"/>
            </a:rPr>
            <a:t>　今後も引き続き経費節減及び業務の効率化に努め、健全財政の維持に努めていく。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72036_&#37089;&#23665;&#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CF53">
            <v>50</v>
          </cell>
          <cell r="CN53">
            <v>50.4</v>
          </cell>
          <cell r="CV53">
            <v>51.9</v>
          </cell>
        </row>
        <row r="55">
          <cell r="AN55" t="str">
            <v>類似団体内平均値</v>
          </cell>
          <cell r="CF55">
            <v>38.9</v>
          </cell>
          <cell r="CN55">
            <v>37.6</v>
          </cell>
          <cell r="CV55">
            <v>34</v>
          </cell>
        </row>
        <row r="57">
          <cell r="CF57">
            <v>59.3</v>
          </cell>
          <cell r="CN57">
            <v>60</v>
          </cell>
          <cell r="CV57">
            <v>60.8</v>
          </cell>
        </row>
        <row r="72">
          <cell r="BP72" t="str">
            <v>H26</v>
          </cell>
          <cell r="BX72" t="str">
            <v>H27</v>
          </cell>
          <cell r="CF72" t="str">
            <v>H28</v>
          </cell>
          <cell r="CN72" t="str">
            <v>H29</v>
          </cell>
          <cell r="CV72" t="str">
            <v>H30</v>
          </cell>
        </row>
        <row r="73">
          <cell r="AN73" t="str">
            <v>当該団体値</v>
          </cell>
        </row>
        <row r="75">
          <cell r="BP75">
            <v>5</v>
          </cell>
          <cell r="BX75">
            <v>4.5999999999999996</v>
          </cell>
          <cell r="CF75">
            <v>5.0999999999999996</v>
          </cell>
          <cell r="CN75">
            <v>5.6</v>
          </cell>
          <cell r="CV75">
            <v>5</v>
          </cell>
        </row>
        <row r="77">
          <cell r="AN77" t="str">
            <v>類似団体内平均値</v>
          </cell>
          <cell r="BP77">
            <v>47</v>
          </cell>
          <cell r="BX77">
            <v>41.4</v>
          </cell>
          <cell r="CF77">
            <v>38.9</v>
          </cell>
          <cell r="CN77">
            <v>37.6</v>
          </cell>
          <cell r="CV77">
            <v>34</v>
          </cell>
        </row>
        <row r="79">
          <cell r="BP79">
            <v>7.3</v>
          </cell>
          <cell r="BX79">
            <v>6.7</v>
          </cell>
          <cell r="CF79">
            <v>6.4</v>
          </cell>
          <cell r="CN79">
            <v>6.1</v>
          </cell>
          <cell r="CV79">
            <v>5.9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134837697</v>
      </c>
      <c r="BO4" s="392"/>
      <c r="BP4" s="392"/>
      <c r="BQ4" s="392"/>
      <c r="BR4" s="392"/>
      <c r="BS4" s="392"/>
      <c r="BT4" s="392"/>
      <c r="BU4" s="393"/>
      <c r="BV4" s="391">
        <v>141926828</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5.8</v>
      </c>
      <c r="CU4" s="398"/>
      <c r="CV4" s="398"/>
      <c r="CW4" s="398"/>
      <c r="CX4" s="398"/>
      <c r="CY4" s="398"/>
      <c r="CZ4" s="398"/>
      <c r="DA4" s="399"/>
      <c r="DB4" s="397">
        <v>5.8</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129987800</v>
      </c>
      <c r="BO5" s="429"/>
      <c r="BP5" s="429"/>
      <c r="BQ5" s="429"/>
      <c r="BR5" s="429"/>
      <c r="BS5" s="429"/>
      <c r="BT5" s="429"/>
      <c r="BU5" s="430"/>
      <c r="BV5" s="428">
        <v>137710465</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88.3</v>
      </c>
      <c r="CU5" s="426"/>
      <c r="CV5" s="426"/>
      <c r="CW5" s="426"/>
      <c r="CX5" s="426"/>
      <c r="CY5" s="426"/>
      <c r="CZ5" s="426"/>
      <c r="DA5" s="427"/>
      <c r="DB5" s="425">
        <v>90.6</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4849897</v>
      </c>
      <c r="BO6" s="429"/>
      <c r="BP6" s="429"/>
      <c r="BQ6" s="429"/>
      <c r="BR6" s="429"/>
      <c r="BS6" s="429"/>
      <c r="BT6" s="429"/>
      <c r="BU6" s="430"/>
      <c r="BV6" s="428">
        <v>4216363</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94.6</v>
      </c>
      <c r="CU6" s="466"/>
      <c r="CV6" s="466"/>
      <c r="CW6" s="466"/>
      <c r="CX6" s="466"/>
      <c r="CY6" s="466"/>
      <c r="CZ6" s="466"/>
      <c r="DA6" s="467"/>
      <c r="DB6" s="465">
        <v>97.8</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864427</v>
      </c>
      <c r="BO7" s="429"/>
      <c r="BP7" s="429"/>
      <c r="BQ7" s="429"/>
      <c r="BR7" s="429"/>
      <c r="BS7" s="429"/>
      <c r="BT7" s="429"/>
      <c r="BU7" s="430"/>
      <c r="BV7" s="428">
        <v>327931</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68306533</v>
      </c>
      <c r="CU7" s="429"/>
      <c r="CV7" s="429"/>
      <c r="CW7" s="429"/>
      <c r="CX7" s="429"/>
      <c r="CY7" s="429"/>
      <c r="CZ7" s="429"/>
      <c r="DA7" s="430"/>
      <c r="DB7" s="428">
        <v>67407452</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3985470</v>
      </c>
      <c r="BO8" s="429"/>
      <c r="BP8" s="429"/>
      <c r="BQ8" s="429"/>
      <c r="BR8" s="429"/>
      <c r="BS8" s="429"/>
      <c r="BT8" s="429"/>
      <c r="BU8" s="430"/>
      <c r="BV8" s="428">
        <v>3888432</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0.82</v>
      </c>
      <c r="CU8" s="469"/>
      <c r="CV8" s="469"/>
      <c r="CW8" s="469"/>
      <c r="CX8" s="469"/>
      <c r="CY8" s="469"/>
      <c r="CZ8" s="469"/>
      <c r="DA8" s="470"/>
      <c r="DB8" s="468">
        <v>0.8</v>
      </c>
      <c r="DC8" s="469"/>
      <c r="DD8" s="469"/>
      <c r="DE8" s="469"/>
      <c r="DF8" s="469"/>
      <c r="DG8" s="469"/>
      <c r="DH8" s="469"/>
      <c r="DI8" s="470"/>
      <c r="DJ8" s="185"/>
      <c r="DK8" s="185"/>
      <c r="DL8" s="185"/>
      <c r="DM8" s="185"/>
      <c r="DN8" s="185"/>
      <c r="DO8" s="185"/>
    </row>
    <row r="9" spans="1:119" ht="18.75" customHeight="1" thickBot="1" x14ac:dyDescent="0.2">
      <c r="A9" s="186"/>
      <c r="B9" s="422" t="s">
        <v>112</v>
      </c>
      <c r="C9" s="423"/>
      <c r="D9" s="423"/>
      <c r="E9" s="423"/>
      <c r="F9" s="423"/>
      <c r="G9" s="423"/>
      <c r="H9" s="423"/>
      <c r="I9" s="423"/>
      <c r="J9" s="423"/>
      <c r="K9" s="471"/>
      <c r="L9" s="472" t="s">
        <v>113</v>
      </c>
      <c r="M9" s="473"/>
      <c r="N9" s="473"/>
      <c r="O9" s="473"/>
      <c r="P9" s="473"/>
      <c r="Q9" s="474"/>
      <c r="R9" s="475">
        <v>335444</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116</v>
      </c>
      <c r="AV9" s="461"/>
      <c r="AW9" s="461"/>
      <c r="AX9" s="461"/>
      <c r="AY9" s="462" t="s">
        <v>117</v>
      </c>
      <c r="AZ9" s="463"/>
      <c r="BA9" s="463"/>
      <c r="BB9" s="463"/>
      <c r="BC9" s="463"/>
      <c r="BD9" s="463"/>
      <c r="BE9" s="463"/>
      <c r="BF9" s="463"/>
      <c r="BG9" s="463"/>
      <c r="BH9" s="463"/>
      <c r="BI9" s="463"/>
      <c r="BJ9" s="463"/>
      <c r="BK9" s="463"/>
      <c r="BL9" s="463"/>
      <c r="BM9" s="464"/>
      <c r="BN9" s="428">
        <v>97038</v>
      </c>
      <c r="BO9" s="429"/>
      <c r="BP9" s="429"/>
      <c r="BQ9" s="429"/>
      <c r="BR9" s="429"/>
      <c r="BS9" s="429"/>
      <c r="BT9" s="429"/>
      <c r="BU9" s="430"/>
      <c r="BV9" s="428">
        <v>-56365</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10.9</v>
      </c>
      <c r="CU9" s="426"/>
      <c r="CV9" s="426"/>
      <c r="CW9" s="426"/>
      <c r="CX9" s="426"/>
      <c r="CY9" s="426"/>
      <c r="CZ9" s="426"/>
      <c r="DA9" s="427"/>
      <c r="DB9" s="425">
        <v>11.4</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119</v>
      </c>
      <c r="M10" s="458"/>
      <c r="N10" s="458"/>
      <c r="O10" s="458"/>
      <c r="P10" s="458"/>
      <c r="Q10" s="459"/>
      <c r="R10" s="479">
        <v>338712</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116</v>
      </c>
      <c r="AV10" s="461"/>
      <c r="AW10" s="461"/>
      <c r="AX10" s="461"/>
      <c r="AY10" s="462" t="s">
        <v>121</v>
      </c>
      <c r="AZ10" s="463"/>
      <c r="BA10" s="463"/>
      <c r="BB10" s="463"/>
      <c r="BC10" s="463"/>
      <c r="BD10" s="463"/>
      <c r="BE10" s="463"/>
      <c r="BF10" s="463"/>
      <c r="BG10" s="463"/>
      <c r="BH10" s="463"/>
      <c r="BI10" s="463"/>
      <c r="BJ10" s="463"/>
      <c r="BK10" s="463"/>
      <c r="BL10" s="463"/>
      <c r="BM10" s="464"/>
      <c r="BN10" s="428">
        <v>5910093</v>
      </c>
      <c r="BO10" s="429"/>
      <c r="BP10" s="429"/>
      <c r="BQ10" s="429"/>
      <c r="BR10" s="429"/>
      <c r="BS10" s="429"/>
      <c r="BT10" s="429"/>
      <c r="BU10" s="430"/>
      <c r="BV10" s="428">
        <v>4660088</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126</v>
      </c>
      <c r="AV11" s="461"/>
      <c r="AW11" s="461"/>
      <c r="AX11" s="461"/>
      <c r="AY11" s="462" t="s">
        <v>127</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130</v>
      </c>
      <c r="DC11" s="469"/>
      <c r="DD11" s="469"/>
      <c r="DE11" s="469"/>
      <c r="DF11" s="469"/>
      <c r="DG11" s="469"/>
      <c r="DH11" s="469"/>
      <c r="DI11" s="470"/>
      <c r="DJ11" s="185"/>
      <c r="DK11" s="185"/>
      <c r="DL11" s="185"/>
      <c r="DM11" s="185"/>
      <c r="DN11" s="185"/>
      <c r="DO11" s="185"/>
    </row>
    <row r="12" spans="1:119" ht="18.75" customHeight="1" x14ac:dyDescent="0.15">
      <c r="A12" s="186"/>
      <c r="B12" s="488" t="s">
        <v>131</v>
      </c>
      <c r="C12" s="489"/>
      <c r="D12" s="489"/>
      <c r="E12" s="489"/>
      <c r="F12" s="489"/>
      <c r="G12" s="489"/>
      <c r="H12" s="489"/>
      <c r="I12" s="489"/>
      <c r="J12" s="489"/>
      <c r="K12" s="490"/>
      <c r="L12" s="497" t="s">
        <v>132</v>
      </c>
      <c r="M12" s="498"/>
      <c r="N12" s="498"/>
      <c r="O12" s="498"/>
      <c r="P12" s="498"/>
      <c r="Q12" s="499"/>
      <c r="R12" s="500">
        <v>324109</v>
      </c>
      <c r="S12" s="501"/>
      <c r="T12" s="501"/>
      <c r="U12" s="501"/>
      <c r="V12" s="502"/>
      <c r="W12" s="503" t="s">
        <v>1</v>
      </c>
      <c r="X12" s="461"/>
      <c r="Y12" s="461"/>
      <c r="Z12" s="461"/>
      <c r="AA12" s="461"/>
      <c r="AB12" s="504"/>
      <c r="AC12" s="460" t="s">
        <v>133</v>
      </c>
      <c r="AD12" s="461"/>
      <c r="AE12" s="461"/>
      <c r="AF12" s="461"/>
      <c r="AG12" s="504"/>
      <c r="AH12" s="460" t="s">
        <v>134</v>
      </c>
      <c r="AI12" s="461"/>
      <c r="AJ12" s="461"/>
      <c r="AK12" s="461"/>
      <c r="AL12" s="505"/>
      <c r="AM12" s="457" t="s">
        <v>135</v>
      </c>
      <c r="AN12" s="458"/>
      <c r="AO12" s="458"/>
      <c r="AP12" s="458"/>
      <c r="AQ12" s="458"/>
      <c r="AR12" s="458"/>
      <c r="AS12" s="458"/>
      <c r="AT12" s="459"/>
      <c r="AU12" s="460" t="s">
        <v>116</v>
      </c>
      <c r="AV12" s="461"/>
      <c r="AW12" s="461"/>
      <c r="AX12" s="461"/>
      <c r="AY12" s="462" t="s">
        <v>136</v>
      </c>
      <c r="AZ12" s="463"/>
      <c r="BA12" s="463"/>
      <c r="BB12" s="463"/>
      <c r="BC12" s="463"/>
      <c r="BD12" s="463"/>
      <c r="BE12" s="463"/>
      <c r="BF12" s="463"/>
      <c r="BG12" s="463"/>
      <c r="BH12" s="463"/>
      <c r="BI12" s="463"/>
      <c r="BJ12" s="463"/>
      <c r="BK12" s="463"/>
      <c r="BL12" s="463"/>
      <c r="BM12" s="464"/>
      <c r="BN12" s="428">
        <v>4310000</v>
      </c>
      <c r="BO12" s="429"/>
      <c r="BP12" s="429"/>
      <c r="BQ12" s="429"/>
      <c r="BR12" s="429"/>
      <c r="BS12" s="429"/>
      <c r="BT12" s="429"/>
      <c r="BU12" s="430"/>
      <c r="BV12" s="428">
        <v>5160000</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138</v>
      </c>
      <c r="CU12" s="469"/>
      <c r="CV12" s="469"/>
      <c r="CW12" s="469"/>
      <c r="CX12" s="469"/>
      <c r="CY12" s="469"/>
      <c r="CZ12" s="469"/>
      <c r="DA12" s="470"/>
      <c r="DB12" s="468" t="s">
        <v>139</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140</v>
      </c>
      <c r="N13" s="517"/>
      <c r="O13" s="517"/>
      <c r="P13" s="517"/>
      <c r="Q13" s="518"/>
      <c r="R13" s="509">
        <v>321427</v>
      </c>
      <c r="S13" s="510"/>
      <c r="T13" s="510"/>
      <c r="U13" s="510"/>
      <c r="V13" s="511"/>
      <c r="W13" s="444" t="s">
        <v>141</v>
      </c>
      <c r="X13" s="445"/>
      <c r="Y13" s="445"/>
      <c r="Z13" s="445"/>
      <c r="AA13" s="445"/>
      <c r="AB13" s="435"/>
      <c r="AC13" s="479">
        <v>4550</v>
      </c>
      <c r="AD13" s="480"/>
      <c r="AE13" s="480"/>
      <c r="AF13" s="480"/>
      <c r="AG13" s="519"/>
      <c r="AH13" s="479">
        <v>5199</v>
      </c>
      <c r="AI13" s="480"/>
      <c r="AJ13" s="480"/>
      <c r="AK13" s="480"/>
      <c r="AL13" s="481"/>
      <c r="AM13" s="457" t="s">
        <v>142</v>
      </c>
      <c r="AN13" s="458"/>
      <c r="AO13" s="458"/>
      <c r="AP13" s="458"/>
      <c r="AQ13" s="458"/>
      <c r="AR13" s="458"/>
      <c r="AS13" s="458"/>
      <c r="AT13" s="459"/>
      <c r="AU13" s="460" t="s">
        <v>143</v>
      </c>
      <c r="AV13" s="461"/>
      <c r="AW13" s="461"/>
      <c r="AX13" s="461"/>
      <c r="AY13" s="462" t="s">
        <v>144</v>
      </c>
      <c r="AZ13" s="463"/>
      <c r="BA13" s="463"/>
      <c r="BB13" s="463"/>
      <c r="BC13" s="463"/>
      <c r="BD13" s="463"/>
      <c r="BE13" s="463"/>
      <c r="BF13" s="463"/>
      <c r="BG13" s="463"/>
      <c r="BH13" s="463"/>
      <c r="BI13" s="463"/>
      <c r="BJ13" s="463"/>
      <c r="BK13" s="463"/>
      <c r="BL13" s="463"/>
      <c r="BM13" s="464"/>
      <c r="BN13" s="428">
        <v>1697131</v>
      </c>
      <c r="BO13" s="429"/>
      <c r="BP13" s="429"/>
      <c r="BQ13" s="429"/>
      <c r="BR13" s="429"/>
      <c r="BS13" s="429"/>
      <c r="BT13" s="429"/>
      <c r="BU13" s="430"/>
      <c r="BV13" s="428">
        <v>-556277</v>
      </c>
      <c r="BW13" s="429"/>
      <c r="BX13" s="429"/>
      <c r="BY13" s="429"/>
      <c r="BZ13" s="429"/>
      <c r="CA13" s="429"/>
      <c r="CB13" s="429"/>
      <c r="CC13" s="430"/>
      <c r="CD13" s="431" t="s">
        <v>145</v>
      </c>
      <c r="CE13" s="432"/>
      <c r="CF13" s="432"/>
      <c r="CG13" s="432"/>
      <c r="CH13" s="432"/>
      <c r="CI13" s="432"/>
      <c r="CJ13" s="432"/>
      <c r="CK13" s="432"/>
      <c r="CL13" s="432"/>
      <c r="CM13" s="432"/>
      <c r="CN13" s="432"/>
      <c r="CO13" s="432"/>
      <c r="CP13" s="432"/>
      <c r="CQ13" s="432"/>
      <c r="CR13" s="432"/>
      <c r="CS13" s="433"/>
      <c r="CT13" s="425">
        <v>5</v>
      </c>
      <c r="CU13" s="426"/>
      <c r="CV13" s="426"/>
      <c r="CW13" s="426"/>
      <c r="CX13" s="426"/>
      <c r="CY13" s="426"/>
      <c r="CZ13" s="426"/>
      <c r="DA13" s="427"/>
      <c r="DB13" s="425">
        <v>5.6</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146</v>
      </c>
      <c r="M14" s="507"/>
      <c r="N14" s="507"/>
      <c r="O14" s="507"/>
      <c r="P14" s="507"/>
      <c r="Q14" s="508"/>
      <c r="R14" s="509">
        <v>325683</v>
      </c>
      <c r="S14" s="510"/>
      <c r="T14" s="510"/>
      <c r="U14" s="510"/>
      <c r="V14" s="511"/>
      <c r="W14" s="418"/>
      <c r="X14" s="419"/>
      <c r="Y14" s="419"/>
      <c r="Z14" s="419"/>
      <c r="AA14" s="419"/>
      <c r="AB14" s="408"/>
      <c r="AC14" s="512">
        <v>3.2</v>
      </c>
      <c r="AD14" s="513"/>
      <c r="AE14" s="513"/>
      <c r="AF14" s="513"/>
      <c r="AG14" s="514"/>
      <c r="AH14" s="512">
        <v>3.7</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147</v>
      </c>
      <c r="CE14" s="521"/>
      <c r="CF14" s="521"/>
      <c r="CG14" s="521"/>
      <c r="CH14" s="521"/>
      <c r="CI14" s="521"/>
      <c r="CJ14" s="521"/>
      <c r="CK14" s="521"/>
      <c r="CL14" s="521"/>
      <c r="CM14" s="521"/>
      <c r="CN14" s="521"/>
      <c r="CO14" s="521"/>
      <c r="CP14" s="521"/>
      <c r="CQ14" s="521"/>
      <c r="CR14" s="521"/>
      <c r="CS14" s="522"/>
      <c r="CT14" s="523" t="s">
        <v>148</v>
      </c>
      <c r="CU14" s="524"/>
      <c r="CV14" s="524"/>
      <c r="CW14" s="524"/>
      <c r="CX14" s="524"/>
      <c r="CY14" s="524"/>
      <c r="CZ14" s="524"/>
      <c r="DA14" s="525"/>
      <c r="DB14" s="523" t="s">
        <v>149</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140</v>
      </c>
      <c r="N15" s="517"/>
      <c r="O15" s="517"/>
      <c r="P15" s="517"/>
      <c r="Q15" s="518"/>
      <c r="R15" s="509">
        <v>323206</v>
      </c>
      <c r="S15" s="510"/>
      <c r="T15" s="510"/>
      <c r="U15" s="510"/>
      <c r="V15" s="511"/>
      <c r="W15" s="444" t="s">
        <v>150</v>
      </c>
      <c r="X15" s="445"/>
      <c r="Y15" s="445"/>
      <c r="Z15" s="445"/>
      <c r="AA15" s="445"/>
      <c r="AB15" s="435"/>
      <c r="AC15" s="479">
        <v>36734</v>
      </c>
      <c r="AD15" s="480"/>
      <c r="AE15" s="480"/>
      <c r="AF15" s="480"/>
      <c r="AG15" s="519"/>
      <c r="AH15" s="479">
        <v>34375</v>
      </c>
      <c r="AI15" s="480"/>
      <c r="AJ15" s="480"/>
      <c r="AK15" s="480"/>
      <c r="AL15" s="481"/>
      <c r="AM15" s="457"/>
      <c r="AN15" s="458"/>
      <c r="AO15" s="458"/>
      <c r="AP15" s="458"/>
      <c r="AQ15" s="458"/>
      <c r="AR15" s="458"/>
      <c r="AS15" s="458"/>
      <c r="AT15" s="459"/>
      <c r="AU15" s="460"/>
      <c r="AV15" s="461"/>
      <c r="AW15" s="461"/>
      <c r="AX15" s="461"/>
      <c r="AY15" s="388" t="s">
        <v>151</v>
      </c>
      <c r="AZ15" s="389"/>
      <c r="BA15" s="389"/>
      <c r="BB15" s="389"/>
      <c r="BC15" s="389"/>
      <c r="BD15" s="389"/>
      <c r="BE15" s="389"/>
      <c r="BF15" s="389"/>
      <c r="BG15" s="389"/>
      <c r="BH15" s="389"/>
      <c r="BI15" s="389"/>
      <c r="BJ15" s="389"/>
      <c r="BK15" s="389"/>
      <c r="BL15" s="389"/>
      <c r="BM15" s="390"/>
      <c r="BN15" s="391">
        <v>43833043</v>
      </c>
      <c r="BO15" s="392"/>
      <c r="BP15" s="392"/>
      <c r="BQ15" s="392"/>
      <c r="BR15" s="392"/>
      <c r="BS15" s="392"/>
      <c r="BT15" s="392"/>
      <c r="BU15" s="393"/>
      <c r="BV15" s="391">
        <v>41533259</v>
      </c>
      <c r="BW15" s="392"/>
      <c r="BX15" s="392"/>
      <c r="BY15" s="392"/>
      <c r="BZ15" s="392"/>
      <c r="CA15" s="392"/>
      <c r="CB15" s="392"/>
      <c r="CC15" s="393"/>
      <c r="CD15" s="526" t="s">
        <v>152</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153</v>
      </c>
      <c r="M16" s="537"/>
      <c r="N16" s="537"/>
      <c r="O16" s="537"/>
      <c r="P16" s="537"/>
      <c r="Q16" s="538"/>
      <c r="R16" s="529" t="s">
        <v>154</v>
      </c>
      <c r="S16" s="530"/>
      <c r="T16" s="530"/>
      <c r="U16" s="530"/>
      <c r="V16" s="531"/>
      <c r="W16" s="418"/>
      <c r="X16" s="419"/>
      <c r="Y16" s="419"/>
      <c r="Z16" s="419"/>
      <c r="AA16" s="419"/>
      <c r="AB16" s="408"/>
      <c r="AC16" s="512">
        <v>25.5</v>
      </c>
      <c r="AD16" s="513"/>
      <c r="AE16" s="513"/>
      <c r="AF16" s="513"/>
      <c r="AG16" s="514"/>
      <c r="AH16" s="512">
        <v>24.7</v>
      </c>
      <c r="AI16" s="513"/>
      <c r="AJ16" s="513"/>
      <c r="AK16" s="513"/>
      <c r="AL16" s="515"/>
      <c r="AM16" s="457"/>
      <c r="AN16" s="458"/>
      <c r="AO16" s="458"/>
      <c r="AP16" s="458"/>
      <c r="AQ16" s="458"/>
      <c r="AR16" s="458"/>
      <c r="AS16" s="458"/>
      <c r="AT16" s="459"/>
      <c r="AU16" s="460"/>
      <c r="AV16" s="461"/>
      <c r="AW16" s="461"/>
      <c r="AX16" s="461"/>
      <c r="AY16" s="462" t="s">
        <v>155</v>
      </c>
      <c r="AZ16" s="463"/>
      <c r="BA16" s="463"/>
      <c r="BB16" s="463"/>
      <c r="BC16" s="463"/>
      <c r="BD16" s="463"/>
      <c r="BE16" s="463"/>
      <c r="BF16" s="463"/>
      <c r="BG16" s="463"/>
      <c r="BH16" s="463"/>
      <c r="BI16" s="463"/>
      <c r="BJ16" s="463"/>
      <c r="BK16" s="463"/>
      <c r="BL16" s="463"/>
      <c r="BM16" s="464"/>
      <c r="BN16" s="428">
        <v>51317963</v>
      </c>
      <c r="BO16" s="429"/>
      <c r="BP16" s="429"/>
      <c r="BQ16" s="429"/>
      <c r="BR16" s="429"/>
      <c r="BS16" s="429"/>
      <c r="BT16" s="429"/>
      <c r="BU16" s="430"/>
      <c r="BV16" s="428">
        <v>51284255</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156</v>
      </c>
      <c r="N17" s="533"/>
      <c r="O17" s="533"/>
      <c r="P17" s="533"/>
      <c r="Q17" s="534"/>
      <c r="R17" s="529" t="s">
        <v>157</v>
      </c>
      <c r="S17" s="530"/>
      <c r="T17" s="530"/>
      <c r="U17" s="530"/>
      <c r="V17" s="531"/>
      <c r="W17" s="444" t="s">
        <v>158</v>
      </c>
      <c r="X17" s="445"/>
      <c r="Y17" s="445"/>
      <c r="Z17" s="445"/>
      <c r="AA17" s="445"/>
      <c r="AB17" s="435"/>
      <c r="AC17" s="479">
        <v>102817</v>
      </c>
      <c r="AD17" s="480"/>
      <c r="AE17" s="480"/>
      <c r="AF17" s="480"/>
      <c r="AG17" s="519"/>
      <c r="AH17" s="479">
        <v>99647</v>
      </c>
      <c r="AI17" s="480"/>
      <c r="AJ17" s="480"/>
      <c r="AK17" s="480"/>
      <c r="AL17" s="481"/>
      <c r="AM17" s="457"/>
      <c r="AN17" s="458"/>
      <c r="AO17" s="458"/>
      <c r="AP17" s="458"/>
      <c r="AQ17" s="458"/>
      <c r="AR17" s="458"/>
      <c r="AS17" s="458"/>
      <c r="AT17" s="459"/>
      <c r="AU17" s="460"/>
      <c r="AV17" s="461"/>
      <c r="AW17" s="461"/>
      <c r="AX17" s="461"/>
      <c r="AY17" s="462" t="s">
        <v>159</v>
      </c>
      <c r="AZ17" s="463"/>
      <c r="BA17" s="463"/>
      <c r="BB17" s="463"/>
      <c r="BC17" s="463"/>
      <c r="BD17" s="463"/>
      <c r="BE17" s="463"/>
      <c r="BF17" s="463"/>
      <c r="BG17" s="463"/>
      <c r="BH17" s="463"/>
      <c r="BI17" s="463"/>
      <c r="BJ17" s="463"/>
      <c r="BK17" s="463"/>
      <c r="BL17" s="463"/>
      <c r="BM17" s="464"/>
      <c r="BN17" s="428">
        <v>56269800</v>
      </c>
      <c r="BO17" s="429"/>
      <c r="BP17" s="429"/>
      <c r="BQ17" s="429"/>
      <c r="BR17" s="429"/>
      <c r="BS17" s="429"/>
      <c r="BT17" s="429"/>
      <c r="BU17" s="430"/>
      <c r="BV17" s="428">
        <v>53300261</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160</v>
      </c>
      <c r="C18" s="471"/>
      <c r="D18" s="471"/>
      <c r="E18" s="540"/>
      <c r="F18" s="540"/>
      <c r="G18" s="540"/>
      <c r="H18" s="540"/>
      <c r="I18" s="540"/>
      <c r="J18" s="540"/>
      <c r="K18" s="540"/>
      <c r="L18" s="541">
        <v>757.2</v>
      </c>
      <c r="M18" s="541"/>
      <c r="N18" s="541"/>
      <c r="O18" s="541"/>
      <c r="P18" s="541"/>
      <c r="Q18" s="541"/>
      <c r="R18" s="542"/>
      <c r="S18" s="542"/>
      <c r="T18" s="542"/>
      <c r="U18" s="542"/>
      <c r="V18" s="543"/>
      <c r="W18" s="446"/>
      <c r="X18" s="447"/>
      <c r="Y18" s="447"/>
      <c r="Z18" s="447"/>
      <c r="AA18" s="447"/>
      <c r="AB18" s="438"/>
      <c r="AC18" s="544">
        <v>71.400000000000006</v>
      </c>
      <c r="AD18" s="545"/>
      <c r="AE18" s="545"/>
      <c r="AF18" s="545"/>
      <c r="AG18" s="546"/>
      <c r="AH18" s="544">
        <v>71.599999999999994</v>
      </c>
      <c r="AI18" s="545"/>
      <c r="AJ18" s="545"/>
      <c r="AK18" s="545"/>
      <c r="AL18" s="547"/>
      <c r="AM18" s="457"/>
      <c r="AN18" s="458"/>
      <c r="AO18" s="458"/>
      <c r="AP18" s="458"/>
      <c r="AQ18" s="458"/>
      <c r="AR18" s="458"/>
      <c r="AS18" s="458"/>
      <c r="AT18" s="459"/>
      <c r="AU18" s="460"/>
      <c r="AV18" s="461"/>
      <c r="AW18" s="461"/>
      <c r="AX18" s="461"/>
      <c r="AY18" s="462" t="s">
        <v>161</v>
      </c>
      <c r="AZ18" s="463"/>
      <c r="BA18" s="463"/>
      <c r="BB18" s="463"/>
      <c r="BC18" s="463"/>
      <c r="BD18" s="463"/>
      <c r="BE18" s="463"/>
      <c r="BF18" s="463"/>
      <c r="BG18" s="463"/>
      <c r="BH18" s="463"/>
      <c r="BI18" s="463"/>
      <c r="BJ18" s="463"/>
      <c r="BK18" s="463"/>
      <c r="BL18" s="463"/>
      <c r="BM18" s="464"/>
      <c r="BN18" s="428">
        <v>60720165</v>
      </c>
      <c r="BO18" s="429"/>
      <c r="BP18" s="429"/>
      <c r="BQ18" s="429"/>
      <c r="BR18" s="429"/>
      <c r="BS18" s="429"/>
      <c r="BT18" s="429"/>
      <c r="BU18" s="430"/>
      <c r="BV18" s="428">
        <v>61095898</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162</v>
      </c>
      <c r="C19" s="471"/>
      <c r="D19" s="471"/>
      <c r="E19" s="540"/>
      <c r="F19" s="540"/>
      <c r="G19" s="540"/>
      <c r="H19" s="540"/>
      <c r="I19" s="540"/>
      <c r="J19" s="540"/>
      <c r="K19" s="540"/>
      <c r="L19" s="548">
        <v>443</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163</v>
      </c>
      <c r="AZ19" s="463"/>
      <c r="BA19" s="463"/>
      <c r="BB19" s="463"/>
      <c r="BC19" s="463"/>
      <c r="BD19" s="463"/>
      <c r="BE19" s="463"/>
      <c r="BF19" s="463"/>
      <c r="BG19" s="463"/>
      <c r="BH19" s="463"/>
      <c r="BI19" s="463"/>
      <c r="BJ19" s="463"/>
      <c r="BK19" s="463"/>
      <c r="BL19" s="463"/>
      <c r="BM19" s="464"/>
      <c r="BN19" s="428">
        <v>86464144</v>
      </c>
      <c r="BO19" s="429"/>
      <c r="BP19" s="429"/>
      <c r="BQ19" s="429"/>
      <c r="BR19" s="429"/>
      <c r="BS19" s="429"/>
      <c r="BT19" s="429"/>
      <c r="BU19" s="430"/>
      <c r="BV19" s="428">
        <v>84472027</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164</v>
      </c>
      <c r="C20" s="471"/>
      <c r="D20" s="471"/>
      <c r="E20" s="540"/>
      <c r="F20" s="540"/>
      <c r="G20" s="540"/>
      <c r="H20" s="540"/>
      <c r="I20" s="540"/>
      <c r="J20" s="540"/>
      <c r="K20" s="540"/>
      <c r="L20" s="548">
        <v>138310</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165</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166</v>
      </c>
      <c r="C22" s="563"/>
      <c r="D22" s="564"/>
      <c r="E22" s="440" t="s">
        <v>1</v>
      </c>
      <c r="F22" s="445"/>
      <c r="G22" s="445"/>
      <c r="H22" s="445"/>
      <c r="I22" s="445"/>
      <c r="J22" s="445"/>
      <c r="K22" s="435"/>
      <c r="L22" s="440" t="s">
        <v>167</v>
      </c>
      <c r="M22" s="445"/>
      <c r="N22" s="445"/>
      <c r="O22" s="445"/>
      <c r="P22" s="435"/>
      <c r="Q22" s="571" t="s">
        <v>168</v>
      </c>
      <c r="R22" s="572"/>
      <c r="S22" s="572"/>
      <c r="T22" s="572"/>
      <c r="U22" s="572"/>
      <c r="V22" s="573"/>
      <c r="W22" s="577" t="s">
        <v>169</v>
      </c>
      <c r="X22" s="563"/>
      <c r="Y22" s="564"/>
      <c r="Z22" s="440" t="s">
        <v>1</v>
      </c>
      <c r="AA22" s="445"/>
      <c r="AB22" s="445"/>
      <c r="AC22" s="445"/>
      <c r="AD22" s="445"/>
      <c r="AE22" s="445"/>
      <c r="AF22" s="445"/>
      <c r="AG22" s="435"/>
      <c r="AH22" s="590" t="s">
        <v>170</v>
      </c>
      <c r="AI22" s="445"/>
      <c r="AJ22" s="445"/>
      <c r="AK22" s="445"/>
      <c r="AL22" s="435"/>
      <c r="AM22" s="590" t="s">
        <v>171</v>
      </c>
      <c r="AN22" s="591"/>
      <c r="AO22" s="591"/>
      <c r="AP22" s="591"/>
      <c r="AQ22" s="591"/>
      <c r="AR22" s="592"/>
      <c r="AS22" s="571" t="s">
        <v>168</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172</v>
      </c>
      <c r="AZ23" s="389"/>
      <c r="BA23" s="389"/>
      <c r="BB23" s="389"/>
      <c r="BC23" s="389"/>
      <c r="BD23" s="389"/>
      <c r="BE23" s="389"/>
      <c r="BF23" s="389"/>
      <c r="BG23" s="389"/>
      <c r="BH23" s="389"/>
      <c r="BI23" s="389"/>
      <c r="BJ23" s="389"/>
      <c r="BK23" s="389"/>
      <c r="BL23" s="389"/>
      <c r="BM23" s="390"/>
      <c r="BN23" s="428">
        <v>82684551</v>
      </c>
      <c r="BO23" s="429"/>
      <c r="BP23" s="429"/>
      <c r="BQ23" s="429"/>
      <c r="BR23" s="429"/>
      <c r="BS23" s="429"/>
      <c r="BT23" s="429"/>
      <c r="BU23" s="430"/>
      <c r="BV23" s="428">
        <v>85168264</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173</v>
      </c>
      <c r="F24" s="458"/>
      <c r="G24" s="458"/>
      <c r="H24" s="458"/>
      <c r="I24" s="458"/>
      <c r="J24" s="458"/>
      <c r="K24" s="459"/>
      <c r="L24" s="479">
        <v>1</v>
      </c>
      <c r="M24" s="480"/>
      <c r="N24" s="480"/>
      <c r="O24" s="480"/>
      <c r="P24" s="519"/>
      <c r="Q24" s="479">
        <v>10570</v>
      </c>
      <c r="R24" s="480"/>
      <c r="S24" s="480"/>
      <c r="T24" s="480"/>
      <c r="U24" s="480"/>
      <c r="V24" s="519"/>
      <c r="W24" s="578"/>
      <c r="X24" s="566"/>
      <c r="Y24" s="567"/>
      <c r="Z24" s="478" t="s">
        <v>174</v>
      </c>
      <c r="AA24" s="458"/>
      <c r="AB24" s="458"/>
      <c r="AC24" s="458"/>
      <c r="AD24" s="458"/>
      <c r="AE24" s="458"/>
      <c r="AF24" s="458"/>
      <c r="AG24" s="459"/>
      <c r="AH24" s="479">
        <v>1752</v>
      </c>
      <c r="AI24" s="480"/>
      <c r="AJ24" s="480"/>
      <c r="AK24" s="480"/>
      <c r="AL24" s="519"/>
      <c r="AM24" s="479">
        <v>5842920</v>
      </c>
      <c r="AN24" s="480"/>
      <c r="AO24" s="480"/>
      <c r="AP24" s="480"/>
      <c r="AQ24" s="480"/>
      <c r="AR24" s="519"/>
      <c r="AS24" s="479">
        <v>3335</v>
      </c>
      <c r="AT24" s="480"/>
      <c r="AU24" s="480"/>
      <c r="AV24" s="480"/>
      <c r="AW24" s="480"/>
      <c r="AX24" s="481"/>
      <c r="AY24" s="598" t="s">
        <v>175</v>
      </c>
      <c r="AZ24" s="599"/>
      <c r="BA24" s="599"/>
      <c r="BB24" s="599"/>
      <c r="BC24" s="599"/>
      <c r="BD24" s="599"/>
      <c r="BE24" s="599"/>
      <c r="BF24" s="599"/>
      <c r="BG24" s="599"/>
      <c r="BH24" s="599"/>
      <c r="BI24" s="599"/>
      <c r="BJ24" s="599"/>
      <c r="BK24" s="599"/>
      <c r="BL24" s="599"/>
      <c r="BM24" s="600"/>
      <c r="BN24" s="428">
        <v>64753330</v>
      </c>
      <c r="BO24" s="429"/>
      <c r="BP24" s="429"/>
      <c r="BQ24" s="429"/>
      <c r="BR24" s="429"/>
      <c r="BS24" s="429"/>
      <c r="BT24" s="429"/>
      <c r="BU24" s="430"/>
      <c r="BV24" s="428">
        <v>64670803</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176</v>
      </c>
      <c r="F25" s="458"/>
      <c r="G25" s="458"/>
      <c r="H25" s="458"/>
      <c r="I25" s="458"/>
      <c r="J25" s="458"/>
      <c r="K25" s="459"/>
      <c r="L25" s="479">
        <v>2</v>
      </c>
      <c r="M25" s="480"/>
      <c r="N25" s="480"/>
      <c r="O25" s="480"/>
      <c r="P25" s="519"/>
      <c r="Q25" s="479">
        <v>8880</v>
      </c>
      <c r="R25" s="480"/>
      <c r="S25" s="480"/>
      <c r="T25" s="480"/>
      <c r="U25" s="480"/>
      <c r="V25" s="519"/>
      <c r="W25" s="578"/>
      <c r="X25" s="566"/>
      <c r="Y25" s="567"/>
      <c r="Z25" s="478" t="s">
        <v>177</v>
      </c>
      <c r="AA25" s="458"/>
      <c r="AB25" s="458"/>
      <c r="AC25" s="458"/>
      <c r="AD25" s="458"/>
      <c r="AE25" s="458"/>
      <c r="AF25" s="458"/>
      <c r="AG25" s="459"/>
      <c r="AH25" s="479" t="s">
        <v>139</v>
      </c>
      <c r="AI25" s="480"/>
      <c r="AJ25" s="480"/>
      <c r="AK25" s="480"/>
      <c r="AL25" s="519"/>
      <c r="AM25" s="479" t="s">
        <v>149</v>
      </c>
      <c r="AN25" s="480"/>
      <c r="AO25" s="480"/>
      <c r="AP25" s="480"/>
      <c r="AQ25" s="480"/>
      <c r="AR25" s="519"/>
      <c r="AS25" s="479" t="s">
        <v>139</v>
      </c>
      <c r="AT25" s="480"/>
      <c r="AU25" s="480"/>
      <c r="AV25" s="480"/>
      <c r="AW25" s="480"/>
      <c r="AX25" s="481"/>
      <c r="AY25" s="388" t="s">
        <v>178</v>
      </c>
      <c r="AZ25" s="389"/>
      <c r="BA25" s="389"/>
      <c r="BB25" s="389"/>
      <c r="BC25" s="389"/>
      <c r="BD25" s="389"/>
      <c r="BE25" s="389"/>
      <c r="BF25" s="389"/>
      <c r="BG25" s="389"/>
      <c r="BH25" s="389"/>
      <c r="BI25" s="389"/>
      <c r="BJ25" s="389"/>
      <c r="BK25" s="389"/>
      <c r="BL25" s="389"/>
      <c r="BM25" s="390"/>
      <c r="BN25" s="391">
        <v>14058037</v>
      </c>
      <c r="BO25" s="392"/>
      <c r="BP25" s="392"/>
      <c r="BQ25" s="392"/>
      <c r="BR25" s="392"/>
      <c r="BS25" s="392"/>
      <c r="BT25" s="392"/>
      <c r="BU25" s="393"/>
      <c r="BV25" s="391">
        <v>5746055</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179</v>
      </c>
      <c r="F26" s="458"/>
      <c r="G26" s="458"/>
      <c r="H26" s="458"/>
      <c r="I26" s="458"/>
      <c r="J26" s="458"/>
      <c r="K26" s="459"/>
      <c r="L26" s="479">
        <v>1</v>
      </c>
      <c r="M26" s="480"/>
      <c r="N26" s="480"/>
      <c r="O26" s="480"/>
      <c r="P26" s="519"/>
      <c r="Q26" s="479">
        <v>7600</v>
      </c>
      <c r="R26" s="480"/>
      <c r="S26" s="480"/>
      <c r="T26" s="480"/>
      <c r="U26" s="480"/>
      <c r="V26" s="519"/>
      <c r="W26" s="578"/>
      <c r="X26" s="566"/>
      <c r="Y26" s="567"/>
      <c r="Z26" s="478" t="s">
        <v>180</v>
      </c>
      <c r="AA26" s="588"/>
      <c r="AB26" s="588"/>
      <c r="AC26" s="588"/>
      <c r="AD26" s="588"/>
      <c r="AE26" s="588"/>
      <c r="AF26" s="588"/>
      <c r="AG26" s="589"/>
      <c r="AH26" s="479">
        <v>162</v>
      </c>
      <c r="AI26" s="480"/>
      <c r="AJ26" s="480"/>
      <c r="AK26" s="480"/>
      <c r="AL26" s="519"/>
      <c r="AM26" s="479">
        <v>584982</v>
      </c>
      <c r="AN26" s="480"/>
      <c r="AO26" s="480"/>
      <c r="AP26" s="480"/>
      <c r="AQ26" s="480"/>
      <c r="AR26" s="519"/>
      <c r="AS26" s="479">
        <v>3611</v>
      </c>
      <c r="AT26" s="480"/>
      <c r="AU26" s="480"/>
      <c r="AV26" s="480"/>
      <c r="AW26" s="480"/>
      <c r="AX26" s="481"/>
      <c r="AY26" s="431" t="s">
        <v>181</v>
      </c>
      <c r="AZ26" s="432"/>
      <c r="BA26" s="432"/>
      <c r="BB26" s="432"/>
      <c r="BC26" s="432"/>
      <c r="BD26" s="432"/>
      <c r="BE26" s="432"/>
      <c r="BF26" s="432"/>
      <c r="BG26" s="432"/>
      <c r="BH26" s="432"/>
      <c r="BI26" s="432"/>
      <c r="BJ26" s="432"/>
      <c r="BK26" s="432"/>
      <c r="BL26" s="432"/>
      <c r="BM26" s="433"/>
      <c r="BN26" s="428" t="s">
        <v>130</v>
      </c>
      <c r="BO26" s="429"/>
      <c r="BP26" s="429"/>
      <c r="BQ26" s="429"/>
      <c r="BR26" s="429"/>
      <c r="BS26" s="429"/>
      <c r="BT26" s="429"/>
      <c r="BU26" s="430"/>
      <c r="BV26" s="428" t="s">
        <v>149</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182</v>
      </c>
      <c r="F27" s="458"/>
      <c r="G27" s="458"/>
      <c r="H27" s="458"/>
      <c r="I27" s="458"/>
      <c r="J27" s="458"/>
      <c r="K27" s="459"/>
      <c r="L27" s="479">
        <v>1</v>
      </c>
      <c r="M27" s="480"/>
      <c r="N27" s="480"/>
      <c r="O27" s="480"/>
      <c r="P27" s="519"/>
      <c r="Q27" s="479">
        <v>6850</v>
      </c>
      <c r="R27" s="480"/>
      <c r="S27" s="480"/>
      <c r="T27" s="480"/>
      <c r="U27" s="480"/>
      <c r="V27" s="519"/>
      <c r="W27" s="578"/>
      <c r="X27" s="566"/>
      <c r="Y27" s="567"/>
      <c r="Z27" s="478" t="s">
        <v>183</v>
      </c>
      <c r="AA27" s="458"/>
      <c r="AB27" s="458"/>
      <c r="AC27" s="458"/>
      <c r="AD27" s="458"/>
      <c r="AE27" s="458"/>
      <c r="AF27" s="458"/>
      <c r="AG27" s="459"/>
      <c r="AH27" s="479">
        <v>31</v>
      </c>
      <c r="AI27" s="480"/>
      <c r="AJ27" s="480"/>
      <c r="AK27" s="480"/>
      <c r="AL27" s="519"/>
      <c r="AM27" s="479">
        <v>130975</v>
      </c>
      <c r="AN27" s="480"/>
      <c r="AO27" s="480"/>
      <c r="AP27" s="480"/>
      <c r="AQ27" s="480"/>
      <c r="AR27" s="519"/>
      <c r="AS27" s="479">
        <v>4225</v>
      </c>
      <c r="AT27" s="480"/>
      <c r="AU27" s="480"/>
      <c r="AV27" s="480"/>
      <c r="AW27" s="480"/>
      <c r="AX27" s="481"/>
      <c r="AY27" s="520" t="s">
        <v>184</v>
      </c>
      <c r="AZ27" s="521"/>
      <c r="BA27" s="521"/>
      <c r="BB27" s="521"/>
      <c r="BC27" s="521"/>
      <c r="BD27" s="521"/>
      <c r="BE27" s="521"/>
      <c r="BF27" s="521"/>
      <c r="BG27" s="521"/>
      <c r="BH27" s="521"/>
      <c r="BI27" s="521"/>
      <c r="BJ27" s="521"/>
      <c r="BK27" s="521"/>
      <c r="BL27" s="521"/>
      <c r="BM27" s="522"/>
      <c r="BN27" s="601">
        <v>1800278</v>
      </c>
      <c r="BO27" s="602"/>
      <c r="BP27" s="602"/>
      <c r="BQ27" s="602"/>
      <c r="BR27" s="602"/>
      <c r="BS27" s="602"/>
      <c r="BT27" s="602"/>
      <c r="BU27" s="603"/>
      <c r="BV27" s="601">
        <v>1800278</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185</v>
      </c>
      <c r="F28" s="458"/>
      <c r="G28" s="458"/>
      <c r="H28" s="458"/>
      <c r="I28" s="458"/>
      <c r="J28" s="458"/>
      <c r="K28" s="459"/>
      <c r="L28" s="479">
        <v>1</v>
      </c>
      <c r="M28" s="480"/>
      <c r="N28" s="480"/>
      <c r="O28" s="480"/>
      <c r="P28" s="519"/>
      <c r="Q28" s="479">
        <v>6380</v>
      </c>
      <c r="R28" s="480"/>
      <c r="S28" s="480"/>
      <c r="T28" s="480"/>
      <c r="U28" s="480"/>
      <c r="V28" s="519"/>
      <c r="W28" s="578"/>
      <c r="X28" s="566"/>
      <c r="Y28" s="567"/>
      <c r="Z28" s="478" t="s">
        <v>186</v>
      </c>
      <c r="AA28" s="458"/>
      <c r="AB28" s="458"/>
      <c r="AC28" s="458"/>
      <c r="AD28" s="458"/>
      <c r="AE28" s="458"/>
      <c r="AF28" s="458"/>
      <c r="AG28" s="459"/>
      <c r="AH28" s="479" t="s">
        <v>139</v>
      </c>
      <c r="AI28" s="480"/>
      <c r="AJ28" s="480"/>
      <c r="AK28" s="480"/>
      <c r="AL28" s="519"/>
      <c r="AM28" s="479" t="s">
        <v>139</v>
      </c>
      <c r="AN28" s="480"/>
      <c r="AO28" s="480"/>
      <c r="AP28" s="480"/>
      <c r="AQ28" s="480"/>
      <c r="AR28" s="519"/>
      <c r="AS28" s="479" t="s">
        <v>139</v>
      </c>
      <c r="AT28" s="480"/>
      <c r="AU28" s="480"/>
      <c r="AV28" s="480"/>
      <c r="AW28" s="480"/>
      <c r="AX28" s="481"/>
      <c r="AY28" s="604" t="s">
        <v>187</v>
      </c>
      <c r="AZ28" s="605"/>
      <c r="BA28" s="605"/>
      <c r="BB28" s="606"/>
      <c r="BC28" s="388" t="s">
        <v>48</v>
      </c>
      <c r="BD28" s="389"/>
      <c r="BE28" s="389"/>
      <c r="BF28" s="389"/>
      <c r="BG28" s="389"/>
      <c r="BH28" s="389"/>
      <c r="BI28" s="389"/>
      <c r="BJ28" s="389"/>
      <c r="BK28" s="389"/>
      <c r="BL28" s="389"/>
      <c r="BM28" s="390"/>
      <c r="BN28" s="391">
        <v>13520558</v>
      </c>
      <c r="BO28" s="392"/>
      <c r="BP28" s="392"/>
      <c r="BQ28" s="392"/>
      <c r="BR28" s="392"/>
      <c r="BS28" s="392"/>
      <c r="BT28" s="392"/>
      <c r="BU28" s="393"/>
      <c r="BV28" s="391">
        <v>11920465</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188</v>
      </c>
      <c r="F29" s="458"/>
      <c r="G29" s="458"/>
      <c r="H29" s="458"/>
      <c r="I29" s="458"/>
      <c r="J29" s="458"/>
      <c r="K29" s="459"/>
      <c r="L29" s="479">
        <v>36</v>
      </c>
      <c r="M29" s="480"/>
      <c r="N29" s="480"/>
      <c r="O29" s="480"/>
      <c r="P29" s="519"/>
      <c r="Q29" s="479">
        <v>6000</v>
      </c>
      <c r="R29" s="480"/>
      <c r="S29" s="480"/>
      <c r="T29" s="480"/>
      <c r="U29" s="480"/>
      <c r="V29" s="519"/>
      <c r="W29" s="579"/>
      <c r="X29" s="580"/>
      <c r="Y29" s="581"/>
      <c r="Z29" s="478" t="s">
        <v>189</v>
      </c>
      <c r="AA29" s="458"/>
      <c r="AB29" s="458"/>
      <c r="AC29" s="458"/>
      <c r="AD29" s="458"/>
      <c r="AE29" s="458"/>
      <c r="AF29" s="458"/>
      <c r="AG29" s="459"/>
      <c r="AH29" s="479">
        <v>1783</v>
      </c>
      <c r="AI29" s="480"/>
      <c r="AJ29" s="480"/>
      <c r="AK29" s="480"/>
      <c r="AL29" s="519"/>
      <c r="AM29" s="479">
        <v>5973895</v>
      </c>
      <c r="AN29" s="480"/>
      <c r="AO29" s="480"/>
      <c r="AP29" s="480"/>
      <c r="AQ29" s="480"/>
      <c r="AR29" s="519"/>
      <c r="AS29" s="479">
        <v>3350</v>
      </c>
      <c r="AT29" s="480"/>
      <c r="AU29" s="480"/>
      <c r="AV29" s="480"/>
      <c r="AW29" s="480"/>
      <c r="AX29" s="481"/>
      <c r="AY29" s="607"/>
      <c r="AZ29" s="608"/>
      <c r="BA29" s="608"/>
      <c r="BB29" s="609"/>
      <c r="BC29" s="462" t="s">
        <v>190</v>
      </c>
      <c r="BD29" s="463"/>
      <c r="BE29" s="463"/>
      <c r="BF29" s="463"/>
      <c r="BG29" s="463"/>
      <c r="BH29" s="463"/>
      <c r="BI29" s="463"/>
      <c r="BJ29" s="463"/>
      <c r="BK29" s="463"/>
      <c r="BL29" s="463"/>
      <c r="BM29" s="464"/>
      <c r="BN29" s="428">
        <v>340</v>
      </c>
      <c r="BO29" s="429"/>
      <c r="BP29" s="429"/>
      <c r="BQ29" s="429"/>
      <c r="BR29" s="429"/>
      <c r="BS29" s="429"/>
      <c r="BT29" s="429"/>
      <c r="BU29" s="430"/>
      <c r="BV29" s="428">
        <v>1025330</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191</v>
      </c>
      <c r="X30" s="586"/>
      <c r="Y30" s="586"/>
      <c r="Z30" s="586"/>
      <c r="AA30" s="586"/>
      <c r="AB30" s="586"/>
      <c r="AC30" s="586"/>
      <c r="AD30" s="586"/>
      <c r="AE30" s="586"/>
      <c r="AF30" s="586"/>
      <c r="AG30" s="587"/>
      <c r="AH30" s="544">
        <v>101.5</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11635440</v>
      </c>
      <c r="BO30" s="602"/>
      <c r="BP30" s="602"/>
      <c r="BQ30" s="602"/>
      <c r="BR30" s="602"/>
      <c r="BS30" s="602"/>
      <c r="BT30" s="602"/>
      <c r="BU30" s="603"/>
      <c r="BV30" s="601">
        <v>10590800</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198</v>
      </c>
      <c r="D33" s="452"/>
      <c r="E33" s="417" t="s">
        <v>199</v>
      </c>
      <c r="F33" s="417"/>
      <c r="G33" s="417"/>
      <c r="H33" s="417"/>
      <c r="I33" s="417"/>
      <c r="J33" s="417"/>
      <c r="K33" s="417"/>
      <c r="L33" s="417"/>
      <c r="M33" s="417"/>
      <c r="N33" s="417"/>
      <c r="O33" s="417"/>
      <c r="P33" s="417"/>
      <c r="Q33" s="417"/>
      <c r="R33" s="417"/>
      <c r="S33" s="417"/>
      <c r="T33" s="215"/>
      <c r="U33" s="452" t="s">
        <v>198</v>
      </c>
      <c r="V33" s="452"/>
      <c r="W33" s="417" t="s">
        <v>200</v>
      </c>
      <c r="X33" s="417"/>
      <c r="Y33" s="417"/>
      <c r="Z33" s="417"/>
      <c r="AA33" s="417"/>
      <c r="AB33" s="417"/>
      <c r="AC33" s="417"/>
      <c r="AD33" s="417"/>
      <c r="AE33" s="417"/>
      <c r="AF33" s="417"/>
      <c r="AG33" s="417"/>
      <c r="AH33" s="417"/>
      <c r="AI33" s="417"/>
      <c r="AJ33" s="417"/>
      <c r="AK33" s="417"/>
      <c r="AL33" s="215"/>
      <c r="AM33" s="452" t="s">
        <v>198</v>
      </c>
      <c r="AN33" s="452"/>
      <c r="AO33" s="417" t="s">
        <v>200</v>
      </c>
      <c r="AP33" s="417"/>
      <c r="AQ33" s="417"/>
      <c r="AR33" s="417"/>
      <c r="AS33" s="417"/>
      <c r="AT33" s="417"/>
      <c r="AU33" s="417"/>
      <c r="AV33" s="417"/>
      <c r="AW33" s="417"/>
      <c r="AX33" s="417"/>
      <c r="AY33" s="417"/>
      <c r="AZ33" s="417"/>
      <c r="BA33" s="417"/>
      <c r="BB33" s="417"/>
      <c r="BC33" s="417"/>
      <c r="BD33" s="216"/>
      <c r="BE33" s="417" t="s">
        <v>201</v>
      </c>
      <c r="BF33" s="417"/>
      <c r="BG33" s="417" t="s">
        <v>202</v>
      </c>
      <c r="BH33" s="417"/>
      <c r="BI33" s="417"/>
      <c r="BJ33" s="417"/>
      <c r="BK33" s="417"/>
      <c r="BL33" s="417"/>
      <c r="BM33" s="417"/>
      <c r="BN33" s="417"/>
      <c r="BO33" s="417"/>
      <c r="BP33" s="417"/>
      <c r="BQ33" s="417"/>
      <c r="BR33" s="417"/>
      <c r="BS33" s="417"/>
      <c r="BT33" s="417"/>
      <c r="BU33" s="417"/>
      <c r="BV33" s="216"/>
      <c r="BW33" s="452" t="s">
        <v>201</v>
      </c>
      <c r="BX33" s="452"/>
      <c r="BY33" s="417" t="s">
        <v>203</v>
      </c>
      <c r="BZ33" s="417"/>
      <c r="CA33" s="417"/>
      <c r="CB33" s="417"/>
      <c r="CC33" s="417"/>
      <c r="CD33" s="417"/>
      <c r="CE33" s="417"/>
      <c r="CF33" s="417"/>
      <c r="CG33" s="417"/>
      <c r="CH33" s="417"/>
      <c r="CI33" s="417"/>
      <c r="CJ33" s="417"/>
      <c r="CK33" s="417"/>
      <c r="CL33" s="417"/>
      <c r="CM33" s="417"/>
      <c r="CN33" s="215"/>
      <c r="CO33" s="452" t="s">
        <v>198</v>
      </c>
      <c r="CP33" s="452"/>
      <c r="CQ33" s="417" t="s">
        <v>204</v>
      </c>
      <c r="CR33" s="417"/>
      <c r="CS33" s="417"/>
      <c r="CT33" s="417"/>
      <c r="CU33" s="417"/>
      <c r="CV33" s="417"/>
      <c r="CW33" s="417"/>
      <c r="CX33" s="417"/>
      <c r="CY33" s="417"/>
      <c r="CZ33" s="417"/>
      <c r="DA33" s="417"/>
      <c r="DB33" s="417"/>
      <c r="DC33" s="417"/>
      <c r="DD33" s="417"/>
      <c r="DE33" s="417"/>
      <c r="DF33" s="215"/>
      <c r="DG33" s="613" t="s">
        <v>205</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11</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15</v>
      </c>
      <c r="AN34" s="614"/>
      <c r="AO34" s="615" t="str">
        <f>IF('各会計、関係団体の財政状況及び健全化判断比率'!B32="","",'各会計、関係団体の財政状況及び健全化判断比率'!B32)</f>
        <v>水道事業会計</v>
      </c>
      <c r="AP34" s="615"/>
      <c r="AQ34" s="615"/>
      <c r="AR34" s="615"/>
      <c r="AS34" s="615"/>
      <c r="AT34" s="615"/>
      <c r="AU34" s="615"/>
      <c r="AV34" s="615"/>
      <c r="AW34" s="615"/>
      <c r="AX34" s="615"/>
      <c r="AY34" s="615"/>
      <c r="AZ34" s="615"/>
      <c r="BA34" s="615"/>
      <c r="BB34" s="615"/>
      <c r="BC34" s="615"/>
      <c r="BD34" s="213"/>
      <c r="BE34" s="614">
        <f>IF(BG34="","",MAX(C34:D43,U34:V43,AM34:AN43)+1)</f>
        <v>19</v>
      </c>
      <c r="BF34" s="614"/>
      <c r="BG34" s="615" t="str">
        <f>IF('各会計、関係団体の財政状況及び健全化判断比率'!B36="","",'各会計、関係団体の財政状況及び健全化判断比率'!B36)</f>
        <v>湖南簡易水道事業特別会計</v>
      </c>
      <c r="BH34" s="615"/>
      <c r="BI34" s="615"/>
      <c r="BJ34" s="615"/>
      <c r="BK34" s="615"/>
      <c r="BL34" s="615"/>
      <c r="BM34" s="615"/>
      <c r="BN34" s="615"/>
      <c r="BO34" s="615"/>
      <c r="BP34" s="615"/>
      <c r="BQ34" s="615"/>
      <c r="BR34" s="615"/>
      <c r="BS34" s="615"/>
      <c r="BT34" s="615"/>
      <c r="BU34" s="615"/>
      <c r="BV34" s="213"/>
      <c r="BW34" s="614">
        <f>IF(BY34="","",MAX(C34:D43,U34:V43,AM34:AN43,BE34:BF43)+1)</f>
        <v>25</v>
      </c>
      <c r="BX34" s="614"/>
      <c r="BY34" s="615" t="str">
        <f>IF('各会計、関係団体の財政状況及び健全化判断比率'!B68="","",'各会計、関係団体の財政状況及び健全化判断比率'!B68)</f>
        <v>郡山地方広域消防組合　一般会計</v>
      </c>
      <c r="BZ34" s="615"/>
      <c r="CA34" s="615"/>
      <c r="CB34" s="615"/>
      <c r="CC34" s="615"/>
      <c r="CD34" s="615"/>
      <c r="CE34" s="615"/>
      <c r="CF34" s="615"/>
      <c r="CG34" s="615"/>
      <c r="CH34" s="615"/>
      <c r="CI34" s="615"/>
      <c r="CJ34" s="615"/>
      <c r="CK34" s="615"/>
      <c r="CL34" s="615"/>
      <c r="CM34" s="615"/>
      <c r="CN34" s="213"/>
      <c r="CO34" s="614">
        <f>IF(CQ34="","",MAX(C34:D43,U34:V43,AM34:AN43,BE34:BF43,BW34:BX43)+1)</f>
        <v>34</v>
      </c>
      <c r="CP34" s="614"/>
      <c r="CQ34" s="615" t="str">
        <f>IF('各会計、関係団体の財政状況及び健全化判断比率'!BS7="","",'各会計、関係団体の財政状況及び健全化判断比率'!BS7)</f>
        <v>郡山市文化・学び振興公社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公共用地先行取得事業特別会計</v>
      </c>
      <c r="F35" s="615"/>
      <c r="G35" s="615"/>
      <c r="H35" s="615"/>
      <c r="I35" s="615"/>
      <c r="J35" s="615"/>
      <c r="K35" s="615"/>
      <c r="L35" s="615"/>
      <c r="M35" s="615"/>
      <c r="N35" s="615"/>
      <c r="O35" s="615"/>
      <c r="P35" s="615"/>
      <c r="Q35" s="615"/>
      <c r="R35" s="615"/>
      <c r="S35" s="615"/>
      <c r="T35" s="213"/>
      <c r="U35" s="614">
        <f>IF(W35="","",U34+1)</f>
        <v>12</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f t="shared" ref="AM35:AM43" si="0">IF(AO35="","",AM34+1)</f>
        <v>16</v>
      </c>
      <c r="AN35" s="614"/>
      <c r="AO35" s="615" t="str">
        <f>IF('各会計、関係団体の財政状況及び健全化判断比率'!B33="","",'各会計、関係団体の財政状況及び健全化判断比率'!B33)</f>
        <v>工業用水道事業会計</v>
      </c>
      <c r="AP35" s="615"/>
      <c r="AQ35" s="615"/>
      <c r="AR35" s="615"/>
      <c r="AS35" s="615"/>
      <c r="AT35" s="615"/>
      <c r="AU35" s="615"/>
      <c r="AV35" s="615"/>
      <c r="AW35" s="615"/>
      <c r="AX35" s="615"/>
      <c r="AY35" s="615"/>
      <c r="AZ35" s="615"/>
      <c r="BA35" s="615"/>
      <c r="BB35" s="615"/>
      <c r="BC35" s="615"/>
      <c r="BD35" s="213"/>
      <c r="BE35" s="614">
        <f t="shared" ref="BE35:BE43" si="1">IF(BG35="","",BE34+1)</f>
        <v>20</v>
      </c>
      <c r="BF35" s="614"/>
      <c r="BG35" s="615" t="str">
        <f>IF('各会計、関係団体の財政状況及び健全化判断比率'!B37="","",'各会計、関係団体の財政状況及び健全化判断比率'!B37)</f>
        <v>中田簡易水道事業特別会計</v>
      </c>
      <c r="BH35" s="615"/>
      <c r="BI35" s="615"/>
      <c r="BJ35" s="615"/>
      <c r="BK35" s="615"/>
      <c r="BL35" s="615"/>
      <c r="BM35" s="615"/>
      <c r="BN35" s="615"/>
      <c r="BO35" s="615"/>
      <c r="BP35" s="615"/>
      <c r="BQ35" s="615"/>
      <c r="BR35" s="615"/>
      <c r="BS35" s="615"/>
      <c r="BT35" s="615"/>
      <c r="BU35" s="615"/>
      <c r="BV35" s="213"/>
      <c r="BW35" s="614">
        <f t="shared" ref="BW35:BW43" si="2">IF(BY35="","",BW34+1)</f>
        <v>26</v>
      </c>
      <c r="BX35" s="614"/>
      <c r="BY35" s="615" t="str">
        <f>IF('各会計、関係団体の財政状況及び健全化判断比率'!B69="","",'各会計、関係団体の財政状況及び健全化判断比率'!B69)</f>
        <v>福島県後期高齢者医療広域連合　一般会計</v>
      </c>
      <c r="BZ35" s="615"/>
      <c r="CA35" s="615"/>
      <c r="CB35" s="615"/>
      <c r="CC35" s="615"/>
      <c r="CD35" s="615"/>
      <c r="CE35" s="615"/>
      <c r="CF35" s="615"/>
      <c r="CG35" s="615"/>
      <c r="CH35" s="615"/>
      <c r="CI35" s="615"/>
      <c r="CJ35" s="615"/>
      <c r="CK35" s="615"/>
      <c r="CL35" s="615"/>
      <c r="CM35" s="615"/>
      <c r="CN35" s="213"/>
      <c r="CO35" s="614">
        <f t="shared" ref="CO35:CO43" si="3">IF(CQ35="","",CO34+1)</f>
        <v>35</v>
      </c>
      <c r="CP35" s="614"/>
      <c r="CQ35" s="615" t="str">
        <f>IF('各会計、関係団体の財政状況及び健全化判断比率'!BS8="","",'各会計、関係団体の財政状況及び健全化判断比率'!BS8)</f>
        <v>郡山市観光交流振興公社</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f>IF(E36="","",C35+1)</f>
        <v>3</v>
      </c>
      <c r="D36" s="614"/>
      <c r="E36" s="615" t="str">
        <f>IF('各会計、関係団体の財政状況及び健全化判断比率'!B9="","",'各会計、関係団体の財政状況及び健全化判断比率'!B9)</f>
        <v>母子父子寡婦福祉資金貸付金特別会計</v>
      </c>
      <c r="F36" s="615"/>
      <c r="G36" s="615"/>
      <c r="H36" s="615"/>
      <c r="I36" s="615"/>
      <c r="J36" s="615"/>
      <c r="K36" s="615"/>
      <c r="L36" s="615"/>
      <c r="M36" s="615"/>
      <c r="N36" s="615"/>
      <c r="O36" s="615"/>
      <c r="P36" s="615"/>
      <c r="Q36" s="615"/>
      <c r="R36" s="615"/>
      <c r="S36" s="615"/>
      <c r="T36" s="213"/>
      <c r="U36" s="614">
        <f t="shared" ref="U36:U43" si="4">IF(W36="","",U35+1)</f>
        <v>13</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f t="shared" si="0"/>
        <v>17</v>
      </c>
      <c r="AN36" s="614"/>
      <c r="AO36" s="615" t="str">
        <f>IF('各会計、関係団体の財政状況及び健全化判断比率'!B34="","",'各会計、関係団体の財政状況及び健全化判断比率'!B34)</f>
        <v>下水道事業会計</v>
      </c>
      <c r="AP36" s="615"/>
      <c r="AQ36" s="615"/>
      <c r="AR36" s="615"/>
      <c r="AS36" s="615"/>
      <c r="AT36" s="615"/>
      <c r="AU36" s="615"/>
      <c r="AV36" s="615"/>
      <c r="AW36" s="615"/>
      <c r="AX36" s="615"/>
      <c r="AY36" s="615"/>
      <c r="AZ36" s="615"/>
      <c r="BA36" s="615"/>
      <c r="BB36" s="615"/>
      <c r="BC36" s="615"/>
      <c r="BD36" s="213"/>
      <c r="BE36" s="614">
        <f t="shared" si="1"/>
        <v>21</v>
      </c>
      <c r="BF36" s="614"/>
      <c r="BG36" s="615" t="str">
        <f>IF('各会計、関係団体の財政状況及び健全化判断比率'!B38="","",'各会計、関係団体の財政状況及び健全化判断比率'!B38)</f>
        <v>熱海中山簡易水道事業特別会計</v>
      </c>
      <c r="BH36" s="615"/>
      <c r="BI36" s="615"/>
      <c r="BJ36" s="615"/>
      <c r="BK36" s="615"/>
      <c r="BL36" s="615"/>
      <c r="BM36" s="615"/>
      <c r="BN36" s="615"/>
      <c r="BO36" s="615"/>
      <c r="BP36" s="615"/>
      <c r="BQ36" s="615"/>
      <c r="BR36" s="615"/>
      <c r="BS36" s="615"/>
      <c r="BT36" s="615"/>
      <c r="BU36" s="615"/>
      <c r="BV36" s="213"/>
      <c r="BW36" s="614">
        <f t="shared" si="2"/>
        <v>27</v>
      </c>
      <c r="BX36" s="614"/>
      <c r="BY36" s="615" t="str">
        <f>IF('各会計、関係団体の財政状況及び健全化判断比率'!B70="","",'各会計、関係団体の財政状況及び健全化判断比率'!B70)</f>
        <v>福島県後期高齢者医療広域連合　後期高齢者医療特別会計</v>
      </c>
      <c r="BZ36" s="615"/>
      <c r="CA36" s="615"/>
      <c r="CB36" s="615"/>
      <c r="CC36" s="615"/>
      <c r="CD36" s="615"/>
      <c r="CE36" s="615"/>
      <c r="CF36" s="615"/>
      <c r="CG36" s="615"/>
      <c r="CH36" s="615"/>
      <c r="CI36" s="615"/>
      <c r="CJ36" s="615"/>
      <c r="CK36" s="615"/>
      <c r="CL36" s="615"/>
      <c r="CM36" s="615"/>
      <c r="CN36" s="213"/>
      <c r="CO36" s="614">
        <f t="shared" si="3"/>
        <v>36</v>
      </c>
      <c r="CP36" s="614"/>
      <c r="CQ36" s="615" t="str">
        <f>IF('各会計、関係団体の財政状況及び健全化判断比率'!BS9="","",'各会計、関係団体の財政状況及び健全化判断比率'!BS9)</f>
        <v>郡山市健康振興財団</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f>IF(E37="","",C36+1)</f>
        <v>4</v>
      </c>
      <c r="D37" s="614"/>
      <c r="E37" s="615" t="str">
        <f>IF('各会計、関係団体の財政状況及び健全化判断比率'!B10="","",'各会計、関係団体の財政状況及び健全化判断比率'!B10)</f>
        <v>郡山駅西口市街地再開発事業特別会計</v>
      </c>
      <c r="F37" s="615"/>
      <c r="G37" s="615"/>
      <c r="H37" s="615"/>
      <c r="I37" s="615"/>
      <c r="J37" s="615"/>
      <c r="K37" s="615"/>
      <c r="L37" s="615"/>
      <c r="M37" s="615"/>
      <c r="N37" s="615"/>
      <c r="O37" s="615"/>
      <c r="P37" s="615"/>
      <c r="Q37" s="615"/>
      <c r="R37" s="615"/>
      <c r="S37" s="615"/>
      <c r="T37" s="213"/>
      <c r="U37" s="614">
        <f t="shared" si="4"/>
        <v>14</v>
      </c>
      <c r="V37" s="614"/>
      <c r="W37" s="615" t="str">
        <f>IF('各会計、関係団体の財政状況及び健全化判断比率'!B31="","",'各会計、関係団体の財政状況及び健全化判断比率'!B31)</f>
        <v>駐車場事業特別会計</v>
      </c>
      <c r="X37" s="615"/>
      <c r="Y37" s="615"/>
      <c r="Z37" s="615"/>
      <c r="AA37" s="615"/>
      <c r="AB37" s="615"/>
      <c r="AC37" s="615"/>
      <c r="AD37" s="615"/>
      <c r="AE37" s="615"/>
      <c r="AF37" s="615"/>
      <c r="AG37" s="615"/>
      <c r="AH37" s="615"/>
      <c r="AI37" s="615"/>
      <c r="AJ37" s="615"/>
      <c r="AK37" s="615"/>
      <c r="AL37" s="213"/>
      <c r="AM37" s="614">
        <f t="shared" si="0"/>
        <v>18</v>
      </c>
      <c r="AN37" s="614"/>
      <c r="AO37" s="615" t="str">
        <f>IF('各会計、関係団体の財政状況及び健全化判断比率'!B35="","",'各会計、関係団体の財政状況及び健全化判断比率'!B35)</f>
        <v>農業集落排水事業会計</v>
      </c>
      <c r="AP37" s="615"/>
      <c r="AQ37" s="615"/>
      <c r="AR37" s="615"/>
      <c r="AS37" s="615"/>
      <c r="AT37" s="615"/>
      <c r="AU37" s="615"/>
      <c r="AV37" s="615"/>
      <c r="AW37" s="615"/>
      <c r="AX37" s="615"/>
      <c r="AY37" s="615"/>
      <c r="AZ37" s="615"/>
      <c r="BA37" s="615"/>
      <c r="BB37" s="615"/>
      <c r="BC37" s="615"/>
      <c r="BD37" s="213"/>
      <c r="BE37" s="614">
        <f t="shared" si="1"/>
        <v>22</v>
      </c>
      <c r="BF37" s="614"/>
      <c r="BG37" s="615" t="str">
        <f>IF('各会計、関係団体の財政状況及び健全化判断比率'!B39="","",'各会計、関係団体の財政状況及び健全化判断比率'!B39)</f>
        <v>総合地方卸売市場特別会計</v>
      </c>
      <c r="BH37" s="615"/>
      <c r="BI37" s="615"/>
      <c r="BJ37" s="615"/>
      <c r="BK37" s="615"/>
      <c r="BL37" s="615"/>
      <c r="BM37" s="615"/>
      <c r="BN37" s="615"/>
      <c r="BO37" s="615"/>
      <c r="BP37" s="615"/>
      <c r="BQ37" s="615"/>
      <c r="BR37" s="615"/>
      <c r="BS37" s="615"/>
      <c r="BT37" s="615"/>
      <c r="BU37" s="615"/>
      <c r="BV37" s="213"/>
      <c r="BW37" s="614">
        <f t="shared" si="2"/>
        <v>28</v>
      </c>
      <c r="BX37" s="614"/>
      <c r="BY37" s="615" t="str">
        <f>IF('各会計、関係団体の財政状況及び健全化判断比率'!B71="","",'各会計、関係団体の財政状況及び健全化判断比率'!B71)</f>
        <v>福島県市民交通災害共済組合　一般会計</v>
      </c>
      <c r="BZ37" s="615"/>
      <c r="CA37" s="615"/>
      <c r="CB37" s="615"/>
      <c r="CC37" s="615"/>
      <c r="CD37" s="615"/>
      <c r="CE37" s="615"/>
      <c r="CF37" s="615"/>
      <c r="CG37" s="615"/>
      <c r="CH37" s="615"/>
      <c r="CI37" s="615"/>
      <c r="CJ37" s="615"/>
      <c r="CK37" s="615"/>
      <c r="CL37" s="615"/>
      <c r="CM37" s="615"/>
      <c r="CN37" s="213"/>
      <c r="CO37" s="614">
        <f t="shared" si="3"/>
        <v>37</v>
      </c>
      <c r="CP37" s="614"/>
      <c r="CQ37" s="615" t="str">
        <f>IF('各会計、関係団体の財政状況及び健全化判断比率'!BS10="","",'各会計、関係団体の財政状況及び健全化判断比率'!BS10)</f>
        <v>郡山コンベンションビューロー</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f t="shared" ref="C38:C43" si="5">IF(E38="","",C37+1)</f>
        <v>5</v>
      </c>
      <c r="D38" s="614"/>
      <c r="E38" s="615" t="str">
        <f>IF('各会計、関係団体の財政状況及び健全化判断比率'!B11="","",'各会計、関係団体の財政状況及び健全化判断比率'!B11)</f>
        <v>荒井北井土地区画整理事業特別会計</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f t="shared" si="1"/>
        <v>23</v>
      </c>
      <c r="BF38" s="614"/>
      <c r="BG38" s="615" t="str">
        <f>IF('各会計、関係団体の財政状況及び健全化判断比率'!B40="","",'各会計、関係団体の財政状況及び健全化判断比率'!B40)</f>
        <v>熱海温泉事業特別会計</v>
      </c>
      <c r="BH38" s="615"/>
      <c r="BI38" s="615"/>
      <c r="BJ38" s="615"/>
      <c r="BK38" s="615"/>
      <c r="BL38" s="615"/>
      <c r="BM38" s="615"/>
      <c r="BN38" s="615"/>
      <c r="BO38" s="615"/>
      <c r="BP38" s="615"/>
      <c r="BQ38" s="615"/>
      <c r="BR38" s="615"/>
      <c r="BS38" s="615"/>
      <c r="BT38" s="615"/>
      <c r="BU38" s="615"/>
      <c r="BV38" s="213"/>
      <c r="BW38" s="614">
        <f t="shared" si="2"/>
        <v>29</v>
      </c>
      <c r="BX38" s="614"/>
      <c r="BY38" s="615" t="str">
        <f>IF('各会計、関係団体の財政状況及び健全化判断比率'!B72="","",'各会計、関係団体の財政状況及び健全化判断比率'!B72)</f>
        <v>福島県市町村総合事務組合　一般会計</v>
      </c>
      <c r="BZ38" s="615"/>
      <c r="CA38" s="615"/>
      <c r="CB38" s="615"/>
      <c r="CC38" s="615"/>
      <c r="CD38" s="615"/>
      <c r="CE38" s="615"/>
      <c r="CF38" s="615"/>
      <c r="CG38" s="615"/>
      <c r="CH38" s="615"/>
      <c r="CI38" s="615"/>
      <c r="CJ38" s="615"/>
      <c r="CK38" s="615"/>
      <c r="CL38" s="615"/>
      <c r="CM38" s="615"/>
      <c r="CN38" s="213"/>
      <c r="CO38" s="614">
        <f t="shared" si="3"/>
        <v>38</v>
      </c>
      <c r="CP38" s="614"/>
      <c r="CQ38" s="615" t="str">
        <f>IF('各会計、関係団体の財政状況及び健全化判断比率'!BS11="","",'各会計、関係団体の財政状況及び健全化判断比率'!BS11)</f>
        <v>郡山駅西口再開発</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f t="shared" si="5"/>
        <v>6</v>
      </c>
      <c r="D39" s="614"/>
      <c r="E39" s="615" t="str">
        <f>IF('各会計、関係団体の財政状況及び健全化判断比率'!B12="","",'各会計、関係団体の財政状況及び健全化判断比率'!B12)</f>
        <v>中谷地土地区画整理事業特別会計</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f t="shared" si="1"/>
        <v>24</v>
      </c>
      <c r="BF39" s="614"/>
      <c r="BG39" s="615" t="str">
        <f>IF('各会計、関係団体の財政状況及び健全化判断比率'!B41="","",'各会計、関係団体の財政状況及び健全化判断比率'!B41)</f>
        <v>工業団地開発事業特別会計</v>
      </c>
      <c r="BH39" s="615"/>
      <c r="BI39" s="615"/>
      <c r="BJ39" s="615"/>
      <c r="BK39" s="615"/>
      <c r="BL39" s="615"/>
      <c r="BM39" s="615"/>
      <c r="BN39" s="615"/>
      <c r="BO39" s="615"/>
      <c r="BP39" s="615"/>
      <c r="BQ39" s="615"/>
      <c r="BR39" s="615"/>
      <c r="BS39" s="615"/>
      <c r="BT39" s="615"/>
      <c r="BU39" s="615"/>
      <c r="BV39" s="213"/>
      <c r="BW39" s="614">
        <f t="shared" si="2"/>
        <v>30</v>
      </c>
      <c r="BX39" s="614"/>
      <c r="BY39" s="615" t="str">
        <f>IF('各会計、関係団体の財政状況及び健全化判断比率'!B73="","",'各会計、関係団体の財政状況及び健全化判断比率'!B73)</f>
        <v>福島県市町村総合事務組合　消防補償等特別会計</v>
      </c>
      <c r="BZ39" s="615"/>
      <c r="CA39" s="615"/>
      <c r="CB39" s="615"/>
      <c r="CC39" s="615"/>
      <c r="CD39" s="615"/>
      <c r="CE39" s="615"/>
      <c r="CF39" s="615"/>
      <c r="CG39" s="615"/>
      <c r="CH39" s="615"/>
      <c r="CI39" s="615"/>
      <c r="CJ39" s="615"/>
      <c r="CK39" s="615"/>
      <c r="CL39" s="615"/>
      <c r="CM39" s="615"/>
      <c r="CN39" s="213"/>
      <c r="CO39" s="614">
        <f t="shared" si="3"/>
        <v>39</v>
      </c>
      <c r="CP39" s="614"/>
      <c r="CQ39" s="615" t="str">
        <f>IF('各会計、関係団体の財政状況及び健全化判断比率'!BS12="","",'各会計、関係団体の財政状況及び健全化判断比率'!BS12)</f>
        <v>郡山地方土地開発公社</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f t="shared" si="5"/>
        <v>7</v>
      </c>
      <c r="D40" s="614"/>
      <c r="E40" s="615" t="str">
        <f>IF('各会計、関係団体の財政状況及び健全化判断比率'!B13="","",'各会計、関係団体の財政状況及び健全化判断比率'!B13)</f>
        <v>富田第二土地区画整理事業特別会計</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31</v>
      </c>
      <c r="BX40" s="614"/>
      <c r="BY40" s="615" t="str">
        <f>IF('各会計、関係団体の財政状況及び健全化判断比率'!B74="","",'各会計、関係団体の財政状況及び健全化判断比率'!B74)</f>
        <v>福島県市町村総合事務組合　消防賞じゅつ金特別会計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f t="shared" si="5"/>
        <v>8</v>
      </c>
      <c r="D41" s="614"/>
      <c r="E41" s="615" t="str">
        <f>IF('各会計、関係団体の財政状況及び健全化判断比率'!B14="","",'各会計、関係団体の財政状況及び健全化判断比率'!B14)</f>
        <v>伊賀河原土地区画整理事業特別会計</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32</v>
      </c>
      <c r="BX41" s="614"/>
      <c r="BY41" s="615" t="str">
        <f>IF('各会計、関係団体の財政状況及び健全化判断比率'!B75="","",'各会計、関係団体の財政状況及び健全化判断比率'!B75)</f>
        <v>福島県市町村総合事務組合　非常勤職員公務災害補償特別会計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f t="shared" si="5"/>
        <v>9</v>
      </c>
      <c r="D42" s="614"/>
      <c r="E42" s="615" t="str">
        <f>IF('各会計、関係団体の財政状況及び健全化判断比率'!B15="","",'各会計、関係団体の財政状況及び健全化判断比率'!B15)</f>
        <v>徳定土地区画整理事業特別会計</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33</v>
      </c>
      <c r="BX42" s="614"/>
      <c r="BY42" s="615" t="str">
        <f>IF('各会計、関係団体の財政状況及び健全化判断比率'!B76="","",'各会計、関係団体の財政状況及び健全化判断比率'!B76)</f>
        <v>福島県市町村総合事務組合　自治会館管理特別会計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f t="shared" si="5"/>
        <v>10</v>
      </c>
      <c r="D43" s="614"/>
      <c r="E43" s="615" t="str">
        <f>IF('各会計、関係団体の財政状況及び健全化判断比率'!B16="","",'各会計、関係団体の財政状況及び健全化判断比率'!B16)</f>
        <v>大町土地区画整理事業特別会計</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o5fc3Z7GIgsB4zvQ62aRw8pYI4sKpkFgomOJ1VnpiL5SSh2MsUuijo1RuI1t1kY80k00jwOIajgwuM8jg3XYA==" saltValue="nVuGWhKhf/sVePkdzvEew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583</v>
      </c>
      <c r="G33" s="29" t="s">
        <v>584</v>
      </c>
      <c r="H33" s="29" t="s">
        <v>585</v>
      </c>
      <c r="I33" s="29" t="s">
        <v>586</v>
      </c>
      <c r="J33" s="30" t="s">
        <v>587</v>
      </c>
      <c r="K33" s="22"/>
      <c r="L33" s="22"/>
      <c r="M33" s="22"/>
      <c r="N33" s="22"/>
      <c r="O33" s="22"/>
      <c r="P33" s="22"/>
    </row>
    <row r="34" spans="1:16" ht="39" customHeight="1" x14ac:dyDescent="0.15">
      <c r="A34" s="22"/>
      <c r="B34" s="31"/>
      <c r="C34" s="1209" t="s">
        <v>590</v>
      </c>
      <c r="D34" s="1209"/>
      <c r="E34" s="1210"/>
      <c r="F34" s="32">
        <v>9.08</v>
      </c>
      <c r="G34" s="33">
        <v>11.49</v>
      </c>
      <c r="H34" s="33">
        <v>13.84</v>
      </c>
      <c r="I34" s="33">
        <v>14.88</v>
      </c>
      <c r="J34" s="34">
        <v>14.81</v>
      </c>
      <c r="K34" s="22"/>
      <c r="L34" s="22"/>
      <c r="M34" s="22"/>
      <c r="N34" s="22"/>
      <c r="O34" s="22"/>
      <c r="P34" s="22"/>
    </row>
    <row r="35" spans="1:16" ht="39" customHeight="1" x14ac:dyDescent="0.15">
      <c r="A35" s="22"/>
      <c r="B35" s="35"/>
      <c r="C35" s="1203" t="s">
        <v>591</v>
      </c>
      <c r="D35" s="1204"/>
      <c r="E35" s="1205"/>
      <c r="F35" s="36">
        <v>6.52</v>
      </c>
      <c r="G35" s="37">
        <v>6.06</v>
      </c>
      <c r="H35" s="37">
        <v>5.83</v>
      </c>
      <c r="I35" s="37">
        <v>5.74</v>
      </c>
      <c r="J35" s="38">
        <v>5.79</v>
      </c>
      <c r="K35" s="22"/>
      <c r="L35" s="22"/>
      <c r="M35" s="22"/>
      <c r="N35" s="22"/>
      <c r="O35" s="22"/>
      <c r="P35" s="22"/>
    </row>
    <row r="36" spans="1:16" ht="39" customHeight="1" x14ac:dyDescent="0.15">
      <c r="A36" s="22"/>
      <c r="B36" s="35"/>
      <c r="C36" s="1203" t="s">
        <v>592</v>
      </c>
      <c r="D36" s="1204"/>
      <c r="E36" s="1205"/>
      <c r="F36" s="36">
        <v>0.75</v>
      </c>
      <c r="G36" s="37">
        <v>0.66</v>
      </c>
      <c r="H36" s="37">
        <v>0.83</v>
      </c>
      <c r="I36" s="37">
        <v>0.42</v>
      </c>
      <c r="J36" s="38">
        <v>1.1299999999999999</v>
      </c>
      <c r="K36" s="22"/>
      <c r="L36" s="22"/>
      <c r="M36" s="22"/>
      <c r="N36" s="22"/>
      <c r="O36" s="22"/>
      <c r="P36" s="22"/>
    </row>
    <row r="37" spans="1:16" ht="39" customHeight="1" x14ac:dyDescent="0.15">
      <c r="A37" s="22"/>
      <c r="B37" s="35"/>
      <c r="C37" s="1203" t="s">
        <v>593</v>
      </c>
      <c r="D37" s="1204"/>
      <c r="E37" s="1205"/>
      <c r="F37" s="36">
        <v>0.2</v>
      </c>
      <c r="G37" s="37">
        <v>0.19</v>
      </c>
      <c r="H37" s="37">
        <v>0.63</v>
      </c>
      <c r="I37" s="37">
        <v>0.63</v>
      </c>
      <c r="J37" s="38">
        <v>0.75</v>
      </c>
      <c r="K37" s="22"/>
      <c r="L37" s="22"/>
      <c r="M37" s="22"/>
      <c r="N37" s="22"/>
      <c r="O37" s="22"/>
      <c r="P37" s="22"/>
    </row>
    <row r="38" spans="1:16" ht="39" customHeight="1" x14ac:dyDescent="0.15">
      <c r="A38" s="22"/>
      <c r="B38" s="35"/>
      <c r="C38" s="1203" t="s">
        <v>594</v>
      </c>
      <c r="D38" s="1204"/>
      <c r="E38" s="1205"/>
      <c r="F38" s="36">
        <v>2.2400000000000002</v>
      </c>
      <c r="G38" s="37">
        <v>1.66</v>
      </c>
      <c r="H38" s="37">
        <v>1.73</v>
      </c>
      <c r="I38" s="37">
        <v>1.68</v>
      </c>
      <c r="J38" s="38">
        <v>0.33</v>
      </c>
      <c r="K38" s="22"/>
      <c r="L38" s="22"/>
      <c r="M38" s="22"/>
      <c r="N38" s="22"/>
      <c r="O38" s="22"/>
      <c r="P38" s="22"/>
    </row>
    <row r="39" spans="1:16" ht="39" customHeight="1" x14ac:dyDescent="0.15">
      <c r="A39" s="22"/>
      <c r="B39" s="35"/>
      <c r="C39" s="1203" t="s">
        <v>595</v>
      </c>
      <c r="D39" s="1204"/>
      <c r="E39" s="1205"/>
      <c r="F39" s="36">
        <v>0.08</v>
      </c>
      <c r="G39" s="37">
        <v>0.12</v>
      </c>
      <c r="H39" s="37">
        <v>0.14000000000000001</v>
      </c>
      <c r="I39" s="37">
        <v>0.08</v>
      </c>
      <c r="J39" s="38">
        <v>0.3</v>
      </c>
      <c r="K39" s="22"/>
      <c r="L39" s="22"/>
      <c r="M39" s="22"/>
      <c r="N39" s="22"/>
      <c r="O39" s="22"/>
      <c r="P39" s="22"/>
    </row>
    <row r="40" spans="1:16" ht="39" customHeight="1" x14ac:dyDescent="0.15">
      <c r="A40" s="22"/>
      <c r="B40" s="35"/>
      <c r="C40" s="1203" t="s">
        <v>596</v>
      </c>
      <c r="D40" s="1204"/>
      <c r="E40" s="1205"/>
      <c r="F40" s="36">
        <v>0.06</v>
      </c>
      <c r="G40" s="37">
        <v>0.06</v>
      </c>
      <c r="H40" s="37">
        <v>0.06</v>
      </c>
      <c r="I40" s="37">
        <v>0.06</v>
      </c>
      <c r="J40" s="38">
        <v>0.08</v>
      </c>
      <c r="K40" s="22"/>
      <c r="L40" s="22"/>
      <c r="M40" s="22"/>
      <c r="N40" s="22"/>
      <c r="O40" s="22"/>
      <c r="P40" s="22"/>
    </row>
    <row r="41" spans="1:16" ht="39" customHeight="1" x14ac:dyDescent="0.15">
      <c r="A41" s="22"/>
      <c r="B41" s="35"/>
      <c r="C41" s="1203" t="s">
        <v>597</v>
      </c>
      <c r="D41" s="1204"/>
      <c r="E41" s="1205"/>
      <c r="F41" s="36">
        <v>0.01</v>
      </c>
      <c r="G41" s="37">
        <v>0.02</v>
      </c>
      <c r="H41" s="37">
        <v>0.01</v>
      </c>
      <c r="I41" s="37">
        <v>0.02</v>
      </c>
      <c r="J41" s="38">
        <v>0.04</v>
      </c>
      <c r="K41" s="22"/>
      <c r="L41" s="22"/>
      <c r="M41" s="22"/>
      <c r="N41" s="22"/>
      <c r="O41" s="22"/>
      <c r="P41" s="22"/>
    </row>
    <row r="42" spans="1:16" ht="39" customHeight="1" x14ac:dyDescent="0.15">
      <c r="A42" s="22"/>
      <c r="B42" s="39"/>
      <c r="C42" s="1203" t="s">
        <v>598</v>
      </c>
      <c r="D42" s="1204"/>
      <c r="E42" s="1205"/>
      <c r="F42" s="36" t="s">
        <v>556</v>
      </c>
      <c r="G42" s="37" t="s">
        <v>556</v>
      </c>
      <c r="H42" s="37" t="s">
        <v>556</v>
      </c>
      <c r="I42" s="37" t="s">
        <v>556</v>
      </c>
      <c r="J42" s="38" t="s">
        <v>556</v>
      </c>
      <c r="K42" s="22"/>
      <c r="L42" s="22"/>
      <c r="M42" s="22"/>
      <c r="N42" s="22"/>
      <c r="O42" s="22"/>
      <c r="P42" s="22"/>
    </row>
    <row r="43" spans="1:16" ht="39" customHeight="1" thickBot="1" x14ac:dyDescent="0.2">
      <c r="A43" s="22"/>
      <c r="B43" s="40"/>
      <c r="C43" s="1206" t="s">
        <v>599</v>
      </c>
      <c r="D43" s="1207"/>
      <c r="E43" s="1208"/>
      <c r="F43" s="41">
        <v>0.28000000000000003</v>
      </c>
      <c r="G43" s="42">
        <v>0.05</v>
      </c>
      <c r="H43" s="42">
        <v>0.03</v>
      </c>
      <c r="I43" s="42">
        <v>0.04</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KZSuLBiTdUsQGsaq6HftCik0TazlAlxv/ko8//JPwPdmC1gIaLpK/4Wei6EwCqHz1C9y4eIzNM14NTfPO2cg==" saltValue="IRI+CoUkkGG3TS3ifBkP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583</v>
      </c>
      <c r="L44" s="56" t="s">
        <v>584</v>
      </c>
      <c r="M44" s="56" t="s">
        <v>585</v>
      </c>
      <c r="N44" s="56" t="s">
        <v>586</v>
      </c>
      <c r="O44" s="57" t="s">
        <v>587</v>
      </c>
      <c r="P44" s="48"/>
      <c r="Q44" s="48"/>
      <c r="R44" s="48"/>
      <c r="S44" s="48"/>
      <c r="T44" s="48"/>
      <c r="U44" s="48"/>
    </row>
    <row r="45" spans="1:21" ht="30.75" customHeight="1" x14ac:dyDescent="0.15">
      <c r="A45" s="48"/>
      <c r="B45" s="1211" t="s">
        <v>11</v>
      </c>
      <c r="C45" s="1212"/>
      <c r="D45" s="58"/>
      <c r="E45" s="1217" t="s">
        <v>12</v>
      </c>
      <c r="F45" s="1217"/>
      <c r="G45" s="1217"/>
      <c r="H45" s="1217"/>
      <c r="I45" s="1217"/>
      <c r="J45" s="1218"/>
      <c r="K45" s="59">
        <v>10241</v>
      </c>
      <c r="L45" s="60">
        <v>10047</v>
      </c>
      <c r="M45" s="60">
        <v>10239</v>
      </c>
      <c r="N45" s="60">
        <v>10091</v>
      </c>
      <c r="O45" s="61">
        <v>9857</v>
      </c>
      <c r="P45" s="48"/>
      <c r="Q45" s="48"/>
      <c r="R45" s="48"/>
      <c r="S45" s="48"/>
      <c r="T45" s="48"/>
      <c r="U45" s="48"/>
    </row>
    <row r="46" spans="1:21" ht="30.75" customHeight="1" x14ac:dyDescent="0.15">
      <c r="A46" s="48"/>
      <c r="B46" s="1213"/>
      <c r="C46" s="1214"/>
      <c r="D46" s="62"/>
      <c r="E46" s="1219" t="s">
        <v>13</v>
      </c>
      <c r="F46" s="1219"/>
      <c r="G46" s="1219"/>
      <c r="H46" s="1219"/>
      <c r="I46" s="1219"/>
      <c r="J46" s="1220"/>
      <c r="K46" s="63" t="s">
        <v>556</v>
      </c>
      <c r="L46" s="64" t="s">
        <v>556</v>
      </c>
      <c r="M46" s="64" t="s">
        <v>556</v>
      </c>
      <c r="N46" s="64" t="s">
        <v>556</v>
      </c>
      <c r="O46" s="65" t="s">
        <v>556</v>
      </c>
      <c r="P46" s="48"/>
      <c r="Q46" s="48"/>
      <c r="R46" s="48"/>
      <c r="S46" s="48"/>
      <c r="T46" s="48"/>
      <c r="U46" s="48"/>
    </row>
    <row r="47" spans="1:21" ht="30.75" customHeight="1" x14ac:dyDescent="0.15">
      <c r="A47" s="48"/>
      <c r="B47" s="1213"/>
      <c r="C47" s="1214"/>
      <c r="D47" s="62"/>
      <c r="E47" s="1219" t="s">
        <v>14</v>
      </c>
      <c r="F47" s="1219"/>
      <c r="G47" s="1219"/>
      <c r="H47" s="1219"/>
      <c r="I47" s="1219"/>
      <c r="J47" s="1220"/>
      <c r="K47" s="63" t="s">
        <v>556</v>
      </c>
      <c r="L47" s="64" t="s">
        <v>556</v>
      </c>
      <c r="M47" s="64" t="s">
        <v>556</v>
      </c>
      <c r="N47" s="64" t="s">
        <v>556</v>
      </c>
      <c r="O47" s="65" t="s">
        <v>556</v>
      </c>
      <c r="P47" s="48"/>
      <c r="Q47" s="48"/>
      <c r="R47" s="48"/>
      <c r="S47" s="48"/>
      <c r="T47" s="48"/>
      <c r="U47" s="48"/>
    </row>
    <row r="48" spans="1:21" ht="30.75" customHeight="1" x14ac:dyDescent="0.15">
      <c r="A48" s="48"/>
      <c r="B48" s="1213"/>
      <c r="C48" s="1214"/>
      <c r="D48" s="62"/>
      <c r="E48" s="1219" t="s">
        <v>15</v>
      </c>
      <c r="F48" s="1219"/>
      <c r="G48" s="1219"/>
      <c r="H48" s="1219"/>
      <c r="I48" s="1219"/>
      <c r="J48" s="1220"/>
      <c r="K48" s="63">
        <v>3867</v>
      </c>
      <c r="L48" s="64">
        <v>4311</v>
      </c>
      <c r="M48" s="64">
        <v>4520</v>
      </c>
      <c r="N48" s="64">
        <v>4326</v>
      </c>
      <c r="O48" s="65">
        <v>3897</v>
      </c>
      <c r="P48" s="48"/>
      <c r="Q48" s="48"/>
      <c r="R48" s="48"/>
      <c r="S48" s="48"/>
      <c r="T48" s="48"/>
      <c r="U48" s="48"/>
    </row>
    <row r="49" spans="1:21" ht="30.75" customHeight="1" x14ac:dyDescent="0.15">
      <c r="A49" s="48"/>
      <c r="B49" s="1213"/>
      <c r="C49" s="1214"/>
      <c r="D49" s="62"/>
      <c r="E49" s="1219" t="s">
        <v>16</v>
      </c>
      <c r="F49" s="1219"/>
      <c r="G49" s="1219"/>
      <c r="H49" s="1219"/>
      <c r="I49" s="1219"/>
      <c r="J49" s="1220"/>
      <c r="K49" s="63">
        <v>75</v>
      </c>
      <c r="L49" s="64">
        <v>73</v>
      </c>
      <c r="M49" s="64">
        <v>89</v>
      </c>
      <c r="N49" s="64">
        <v>109</v>
      </c>
      <c r="O49" s="65">
        <v>128</v>
      </c>
      <c r="P49" s="48"/>
      <c r="Q49" s="48"/>
      <c r="R49" s="48"/>
      <c r="S49" s="48"/>
      <c r="T49" s="48"/>
      <c r="U49" s="48"/>
    </row>
    <row r="50" spans="1:21" ht="30.75" customHeight="1" x14ac:dyDescent="0.15">
      <c r="A50" s="48"/>
      <c r="B50" s="1213"/>
      <c r="C50" s="1214"/>
      <c r="D50" s="62"/>
      <c r="E50" s="1219" t="s">
        <v>17</v>
      </c>
      <c r="F50" s="1219"/>
      <c r="G50" s="1219"/>
      <c r="H50" s="1219"/>
      <c r="I50" s="1219"/>
      <c r="J50" s="1220"/>
      <c r="K50" s="63">
        <v>282</v>
      </c>
      <c r="L50" s="64">
        <v>240</v>
      </c>
      <c r="M50" s="64">
        <v>254</v>
      </c>
      <c r="N50" s="64">
        <v>240</v>
      </c>
      <c r="O50" s="65">
        <v>266</v>
      </c>
      <c r="P50" s="48"/>
      <c r="Q50" s="48"/>
      <c r="R50" s="48"/>
      <c r="S50" s="48"/>
      <c r="T50" s="48"/>
      <c r="U50" s="48"/>
    </row>
    <row r="51" spans="1:21" ht="30.75" customHeight="1" x14ac:dyDescent="0.15">
      <c r="A51" s="48"/>
      <c r="B51" s="1215"/>
      <c r="C51" s="1216"/>
      <c r="D51" s="66"/>
      <c r="E51" s="1219" t="s">
        <v>18</v>
      </c>
      <c r="F51" s="1219"/>
      <c r="G51" s="1219"/>
      <c r="H51" s="1219"/>
      <c r="I51" s="1219"/>
      <c r="J51" s="1220"/>
      <c r="K51" s="63" t="s">
        <v>556</v>
      </c>
      <c r="L51" s="64" t="s">
        <v>556</v>
      </c>
      <c r="M51" s="64" t="s">
        <v>556</v>
      </c>
      <c r="N51" s="64" t="s">
        <v>556</v>
      </c>
      <c r="O51" s="65" t="s">
        <v>556</v>
      </c>
      <c r="P51" s="48"/>
      <c r="Q51" s="48"/>
      <c r="R51" s="48"/>
      <c r="S51" s="48"/>
      <c r="T51" s="48"/>
      <c r="U51" s="48"/>
    </row>
    <row r="52" spans="1:21" ht="30.75" customHeight="1" x14ac:dyDescent="0.15">
      <c r="A52" s="48"/>
      <c r="B52" s="1221" t="s">
        <v>19</v>
      </c>
      <c r="C52" s="1222"/>
      <c r="D52" s="66"/>
      <c r="E52" s="1219" t="s">
        <v>20</v>
      </c>
      <c r="F52" s="1219"/>
      <c r="G52" s="1219"/>
      <c r="H52" s="1219"/>
      <c r="I52" s="1219"/>
      <c r="J52" s="1220"/>
      <c r="K52" s="63">
        <v>12136</v>
      </c>
      <c r="L52" s="64">
        <v>11464</v>
      </c>
      <c r="M52" s="64">
        <v>11582</v>
      </c>
      <c r="N52" s="64">
        <v>11687</v>
      </c>
      <c r="O52" s="65">
        <v>11958</v>
      </c>
      <c r="P52" s="48"/>
      <c r="Q52" s="48"/>
      <c r="R52" s="48"/>
      <c r="S52" s="48"/>
      <c r="T52" s="48"/>
      <c r="U52" s="48"/>
    </row>
    <row r="53" spans="1:21" ht="30.75" customHeight="1" thickBot="1" x14ac:dyDescent="0.2">
      <c r="A53" s="48"/>
      <c r="B53" s="1223" t="s">
        <v>21</v>
      </c>
      <c r="C53" s="1224"/>
      <c r="D53" s="67"/>
      <c r="E53" s="1225" t="s">
        <v>22</v>
      </c>
      <c r="F53" s="1225"/>
      <c r="G53" s="1225"/>
      <c r="H53" s="1225"/>
      <c r="I53" s="1225"/>
      <c r="J53" s="1226"/>
      <c r="K53" s="68">
        <v>2329</v>
      </c>
      <c r="L53" s="69">
        <v>3207</v>
      </c>
      <c r="M53" s="69">
        <v>3520</v>
      </c>
      <c r="N53" s="69">
        <v>3079</v>
      </c>
      <c r="O53" s="70">
        <v>2190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600</v>
      </c>
      <c r="L56" s="80" t="s">
        <v>601</v>
      </c>
      <c r="M56" s="80" t="s">
        <v>602</v>
      </c>
      <c r="N56" s="80" t="s">
        <v>603</v>
      </c>
      <c r="O56" s="81" t="s">
        <v>604</v>
      </c>
      <c r="P56" s="48"/>
      <c r="Q56" s="48"/>
      <c r="R56" s="48"/>
      <c r="S56" s="48"/>
      <c r="T56" s="48"/>
      <c r="U56" s="48"/>
    </row>
    <row r="57" spans="1:21" ht="31.5" customHeight="1" x14ac:dyDescent="0.15">
      <c r="B57" s="1227" t="s">
        <v>25</v>
      </c>
      <c r="C57" s="1228"/>
      <c r="D57" s="1231" t="s">
        <v>26</v>
      </c>
      <c r="E57" s="1232"/>
      <c r="F57" s="1232"/>
      <c r="G57" s="1232"/>
      <c r="H57" s="1232"/>
      <c r="I57" s="1232"/>
      <c r="J57" s="1233"/>
      <c r="K57" s="82" t="s">
        <v>635</v>
      </c>
      <c r="L57" s="83" t="s">
        <v>635</v>
      </c>
      <c r="M57" s="83" t="s">
        <v>636</v>
      </c>
      <c r="N57" s="83" t="s">
        <v>635</v>
      </c>
      <c r="O57" s="84" t="s">
        <v>635</v>
      </c>
    </row>
    <row r="58" spans="1:21" ht="31.5" customHeight="1" thickBot="1" x14ac:dyDescent="0.2">
      <c r="B58" s="1229"/>
      <c r="C58" s="1230"/>
      <c r="D58" s="1234" t="s">
        <v>27</v>
      </c>
      <c r="E58" s="1235"/>
      <c r="F58" s="1235"/>
      <c r="G58" s="1235"/>
      <c r="H58" s="1235"/>
      <c r="I58" s="1235"/>
      <c r="J58" s="1236"/>
      <c r="K58" s="85" t="s">
        <v>635</v>
      </c>
      <c r="L58" s="86" t="s">
        <v>635</v>
      </c>
      <c r="M58" s="86" t="s">
        <v>636</v>
      </c>
      <c r="N58" s="86" t="s">
        <v>635</v>
      </c>
      <c r="O58" s="87" t="s">
        <v>635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a91oyK6AiqzdO6AgBnuBnejTh5TiOyRE0lv3pjWbyokXRZdBRIenlm22S8CKxrDbEob6TkwfsLG/op4T1Z2XQ==" saltValue="f/FTOFZq/hORbDEARZJxv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583</v>
      </c>
      <c r="J40" s="99" t="s">
        <v>584</v>
      </c>
      <c r="K40" s="99" t="s">
        <v>585</v>
      </c>
      <c r="L40" s="99" t="s">
        <v>586</v>
      </c>
      <c r="M40" s="100" t="s">
        <v>587</v>
      </c>
    </row>
    <row r="41" spans="2:13" ht="27.75" customHeight="1" x14ac:dyDescent="0.15">
      <c r="B41" s="1237" t="s">
        <v>30</v>
      </c>
      <c r="C41" s="1238"/>
      <c r="D41" s="101"/>
      <c r="E41" s="1243" t="s">
        <v>31</v>
      </c>
      <c r="F41" s="1243"/>
      <c r="G41" s="1243"/>
      <c r="H41" s="1244"/>
      <c r="I41" s="102">
        <v>86517</v>
      </c>
      <c r="J41" s="103">
        <v>85052</v>
      </c>
      <c r="K41" s="103">
        <v>84589</v>
      </c>
      <c r="L41" s="103">
        <v>85251</v>
      </c>
      <c r="M41" s="104">
        <v>82740</v>
      </c>
    </row>
    <row r="42" spans="2:13" ht="27.75" customHeight="1" x14ac:dyDescent="0.15">
      <c r="B42" s="1239"/>
      <c r="C42" s="1240"/>
      <c r="D42" s="105"/>
      <c r="E42" s="1245" t="s">
        <v>32</v>
      </c>
      <c r="F42" s="1245"/>
      <c r="G42" s="1245"/>
      <c r="H42" s="1246"/>
      <c r="I42" s="106">
        <v>1645</v>
      </c>
      <c r="J42" s="107">
        <v>1502</v>
      </c>
      <c r="K42" s="107">
        <v>1361</v>
      </c>
      <c r="L42" s="107">
        <v>1725</v>
      </c>
      <c r="M42" s="108">
        <v>463</v>
      </c>
    </row>
    <row r="43" spans="2:13" ht="27.75" customHeight="1" x14ac:dyDescent="0.15">
      <c r="B43" s="1239"/>
      <c r="C43" s="1240"/>
      <c r="D43" s="105"/>
      <c r="E43" s="1245" t="s">
        <v>33</v>
      </c>
      <c r="F43" s="1245"/>
      <c r="G43" s="1245"/>
      <c r="H43" s="1246"/>
      <c r="I43" s="106">
        <v>54451</v>
      </c>
      <c r="J43" s="107">
        <v>53236</v>
      </c>
      <c r="K43" s="107">
        <v>38960</v>
      </c>
      <c r="L43" s="107">
        <v>36727</v>
      </c>
      <c r="M43" s="108">
        <v>35239</v>
      </c>
    </row>
    <row r="44" spans="2:13" ht="27.75" customHeight="1" x14ac:dyDescent="0.15">
      <c r="B44" s="1239"/>
      <c r="C44" s="1240"/>
      <c r="D44" s="105"/>
      <c r="E44" s="1245" t="s">
        <v>34</v>
      </c>
      <c r="F44" s="1245"/>
      <c r="G44" s="1245"/>
      <c r="H44" s="1246"/>
      <c r="I44" s="106">
        <v>665</v>
      </c>
      <c r="J44" s="107">
        <v>677</v>
      </c>
      <c r="K44" s="107">
        <v>665</v>
      </c>
      <c r="L44" s="107">
        <v>654</v>
      </c>
      <c r="M44" s="108">
        <v>617</v>
      </c>
    </row>
    <row r="45" spans="2:13" ht="27.75" customHeight="1" x14ac:dyDescent="0.15">
      <c r="B45" s="1239"/>
      <c r="C45" s="1240"/>
      <c r="D45" s="105"/>
      <c r="E45" s="1245" t="s">
        <v>35</v>
      </c>
      <c r="F45" s="1245"/>
      <c r="G45" s="1245"/>
      <c r="H45" s="1246"/>
      <c r="I45" s="106">
        <v>14572</v>
      </c>
      <c r="J45" s="107">
        <v>14951</v>
      </c>
      <c r="K45" s="107">
        <v>15086</v>
      </c>
      <c r="L45" s="107">
        <v>15505</v>
      </c>
      <c r="M45" s="108">
        <v>14965</v>
      </c>
    </row>
    <row r="46" spans="2:13" ht="27.75" customHeight="1" x14ac:dyDescent="0.15">
      <c r="B46" s="1239"/>
      <c r="C46" s="1240"/>
      <c r="D46" s="109"/>
      <c r="E46" s="1245" t="s">
        <v>36</v>
      </c>
      <c r="F46" s="1245"/>
      <c r="G46" s="1245"/>
      <c r="H46" s="1246"/>
      <c r="I46" s="106" t="s">
        <v>556</v>
      </c>
      <c r="J46" s="107" t="s">
        <v>556</v>
      </c>
      <c r="K46" s="107" t="s">
        <v>556</v>
      </c>
      <c r="L46" s="107" t="s">
        <v>556</v>
      </c>
      <c r="M46" s="108" t="s">
        <v>556</v>
      </c>
    </row>
    <row r="47" spans="2:13" ht="27.75" customHeight="1" x14ac:dyDescent="0.15">
      <c r="B47" s="1239"/>
      <c r="C47" s="1240"/>
      <c r="D47" s="110"/>
      <c r="E47" s="1247" t="s">
        <v>37</v>
      </c>
      <c r="F47" s="1248"/>
      <c r="G47" s="1248"/>
      <c r="H47" s="1249"/>
      <c r="I47" s="106" t="s">
        <v>556</v>
      </c>
      <c r="J47" s="107" t="s">
        <v>556</v>
      </c>
      <c r="K47" s="107" t="s">
        <v>556</v>
      </c>
      <c r="L47" s="107" t="s">
        <v>556</v>
      </c>
      <c r="M47" s="108" t="s">
        <v>556</v>
      </c>
    </row>
    <row r="48" spans="2:13" ht="27.75" customHeight="1" x14ac:dyDescent="0.15">
      <c r="B48" s="1239"/>
      <c r="C48" s="1240"/>
      <c r="D48" s="105"/>
      <c r="E48" s="1245" t="s">
        <v>38</v>
      </c>
      <c r="F48" s="1245"/>
      <c r="G48" s="1245"/>
      <c r="H48" s="1246"/>
      <c r="I48" s="106" t="s">
        <v>556</v>
      </c>
      <c r="J48" s="107" t="s">
        <v>556</v>
      </c>
      <c r="K48" s="107" t="s">
        <v>556</v>
      </c>
      <c r="L48" s="107" t="s">
        <v>556</v>
      </c>
      <c r="M48" s="108" t="s">
        <v>556</v>
      </c>
    </row>
    <row r="49" spans="2:13" ht="27.75" customHeight="1" x14ac:dyDescent="0.15">
      <c r="B49" s="1241"/>
      <c r="C49" s="1242"/>
      <c r="D49" s="105"/>
      <c r="E49" s="1245" t="s">
        <v>39</v>
      </c>
      <c r="F49" s="1245"/>
      <c r="G49" s="1245"/>
      <c r="H49" s="1246"/>
      <c r="I49" s="106" t="s">
        <v>556</v>
      </c>
      <c r="J49" s="107" t="s">
        <v>556</v>
      </c>
      <c r="K49" s="107" t="s">
        <v>556</v>
      </c>
      <c r="L49" s="107" t="s">
        <v>556</v>
      </c>
      <c r="M49" s="108" t="s">
        <v>556</v>
      </c>
    </row>
    <row r="50" spans="2:13" ht="27.75" customHeight="1" x14ac:dyDescent="0.15">
      <c r="B50" s="1250" t="s">
        <v>40</v>
      </c>
      <c r="C50" s="1251"/>
      <c r="D50" s="111"/>
      <c r="E50" s="1245" t="s">
        <v>41</v>
      </c>
      <c r="F50" s="1245"/>
      <c r="G50" s="1245"/>
      <c r="H50" s="1246"/>
      <c r="I50" s="106">
        <v>32480</v>
      </c>
      <c r="J50" s="107">
        <v>32756</v>
      </c>
      <c r="K50" s="107">
        <v>28610</v>
      </c>
      <c r="L50" s="107">
        <v>26780</v>
      </c>
      <c r="M50" s="108">
        <v>29114</v>
      </c>
    </row>
    <row r="51" spans="2:13" ht="27.75" customHeight="1" x14ac:dyDescent="0.15">
      <c r="B51" s="1239"/>
      <c r="C51" s="1240"/>
      <c r="D51" s="105"/>
      <c r="E51" s="1245" t="s">
        <v>42</v>
      </c>
      <c r="F51" s="1245"/>
      <c r="G51" s="1245"/>
      <c r="H51" s="1246"/>
      <c r="I51" s="106">
        <v>17621</v>
      </c>
      <c r="J51" s="107">
        <v>18422</v>
      </c>
      <c r="K51" s="107">
        <v>15197</v>
      </c>
      <c r="L51" s="107">
        <v>15268</v>
      </c>
      <c r="M51" s="108">
        <v>16252</v>
      </c>
    </row>
    <row r="52" spans="2:13" ht="27.75" customHeight="1" x14ac:dyDescent="0.15">
      <c r="B52" s="1241"/>
      <c r="C52" s="1242"/>
      <c r="D52" s="105"/>
      <c r="E52" s="1245" t="s">
        <v>43</v>
      </c>
      <c r="F52" s="1245"/>
      <c r="G52" s="1245"/>
      <c r="H52" s="1246"/>
      <c r="I52" s="106">
        <v>111774</v>
      </c>
      <c r="J52" s="107">
        <v>110126</v>
      </c>
      <c r="K52" s="107">
        <v>108390</v>
      </c>
      <c r="L52" s="107">
        <v>107078</v>
      </c>
      <c r="M52" s="108">
        <v>104930</v>
      </c>
    </row>
    <row r="53" spans="2:13" ht="27.75" customHeight="1" thickBot="1" x14ac:dyDescent="0.2">
      <c r="B53" s="1252" t="s">
        <v>44</v>
      </c>
      <c r="C53" s="1253"/>
      <c r="D53" s="112"/>
      <c r="E53" s="1254" t="s">
        <v>45</v>
      </c>
      <c r="F53" s="1254"/>
      <c r="G53" s="1254"/>
      <c r="H53" s="1255"/>
      <c r="I53" s="113">
        <v>-4025</v>
      </c>
      <c r="J53" s="114">
        <v>-5885</v>
      </c>
      <c r="K53" s="114">
        <v>-11537</v>
      </c>
      <c r="L53" s="114">
        <v>-9263</v>
      </c>
      <c r="M53" s="115">
        <v>-16272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EOG2iEmjjxulOceJ/mA32pqlfrHhCxHC/BQwVbt6bJUp1PxsNj3CUQASncWWh7bEIx3rksC6kyhgjJssjcaHA==" saltValue="jZt63SyRRqDqjmWbs7gN6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585</v>
      </c>
      <c r="G54" s="124" t="s">
        <v>586</v>
      </c>
      <c r="H54" s="125" t="s">
        <v>587</v>
      </c>
    </row>
    <row r="55" spans="2:8" ht="52.5" customHeight="1" x14ac:dyDescent="0.15">
      <c r="B55" s="126"/>
      <c r="C55" s="1264" t="s">
        <v>48</v>
      </c>
      <c r="D55" s="1264"/>
      <c r="E55" s="1265"/>
      <c r="F55" s="127">
        <v>12420</v>
      </c>
      <c r="G55" s="127">
        <v>11920</v>
      </c>
      <c r="H55" s="128">
        <v>13521</v>
      </c>
    </row>
    <row r="56" spans="2:8" ht="52.5" customHeight="1" x14ac:dyDescent="0.15">
      <c r="B56" s="129"/>
      <c r="C56" s="1266" t="s">
        <v>49</v>
      </c>
      <c r="D56" s="1266"/>
      <c r="E56" s="1267"/>
      <c r="F56" s="130">
        <v>1025</v>
      </c>
      <c r="G56" s="130">
        <v>1025</v>
      </c>
      <c r="H56" s="131">
        <v>0</v>
      </c>
    </row>
    <row r="57" spans="2:8" ht="53.25" customHeight="1" x14ac:dyDescent="0.15">
      <c r="B57" s="129"/>
      <c r="C57" s="1268" t="s">
        <v>50</v>
      </c>
      <c r="D57" s="1268"/>
      <c r="E57" s="1269"/>
      <c r="F57" s="132">
        <v>12120</v>
      </c>
      <c r="G57" s="132">
        <v>10591</v>
      </c>
      <c r="H57" s="133">
        <v>11635</v>
      </c>
    </row>
    <row r="58" spans="2:8" ht="45.75" customHeight="1" x14ac:dyDescent="0.15">
      <c r="B58" s="134"/>
      <c r="C58" s="1256" t="s">
        <v>629</v>
      </c>
      <c r="D58" s="1257"/>
      <c r="E58" s="1258"/>
      <c r="F58" s="135">
        <v>2229</v>
      </c>
      <c r="G58" s="135">
        <v>1953</v>
      </c>
      <c r="H58" s="136">
        <v>1947</v>
      </c>
    </row>
    <row r="59" spans="2:8" ht="45.75" customHeight="1" x14ac:dyDescent="0.15">
      <c r="B59" s="134"/>
      <c r="C59" s="1256" t="s">
        <v>634</v>
      </c>
      <c r="D59" s="1257"/>
      <c r="E59" s="1258"/>
      <c r="F59" s="135" t="s">
        <v>633</v>
      </c>
      <c r="G59" s="135" t="s">
        <v>633</v>
      </c>
      <c r="H59" s="136">
        <v>1910</v>
      </c>
    </row>
    <row r="60" spans="2:8" ht="45.75" customHeight="1" x14ac:dyDescent="0.15">
      <c r="B60" s="134"/>
      <c r="C60" s="1256" t="s">
        <v>630</v>
      </c>
      <c r="D60" s="1257"/>
      <c r="E60" s="1258"/>
      <c r="F60" s="135">
        <v>1370</v>
      </c>
      <c r="G60" s="135">
        <v>1370</v>
      </c>
      <c r="H60" s="136">
        <v>1370</v>
      </c>
    </row>
    <row r="61" spans="2:8" ht="45.75" customHeight="1" x14ac:dyDescent="0.15">
      <c r="B61" s="134"/>
      <c r="C61" s="1256" t="s">
        <v>631</v>
      </c>
      <c r="D61" s="1257"/>
      <c r="E61" s="1258"/>
      <c r="F61" s="135">
        <v>2166</v>
      </c>
      <c r="G61" s="135">
        <v>1504</v>
      </c>
      <c r="H61" s="136">
        <v>1131</v>
      </c>
    </row>
    <row r="62" spans="2:8" ht="45.75" customHeight="1" thickBot="1" x14ac:dyDescent="0.2">
      <c r="B62" s="137"/>
      <c r="C62" s="1259" t="s">
        <v>632</v>
      </c>
      <c r="D62" s="1260"/>
      <c r="E62" s="1261"/>
      <c r="F62" s="138">
        <v>1128</v>
      </c>
      <c r="G62" s="138">
        <v>1056</v>
      </c>
      <c r="H62" s="139">
        <v>855</v>
      </c>
    </row>
    <row r="63" spans="2:8" ht="52.5" customHeight="1" thickBot="1" x14ac:dyDescent="0.2">
      <c r="B63" s="140"/>
      <c r="C63" s="1262" t="s">
        <v>51</v>
      </c>
      <c r="D63" s="1262"/>
      <c r="E63" s="1263"/>
      <c r="F63" s="141">
        <v>25565</v>
      </c>
      <c r="G63" s="141">
        <v>23537</v>
      </c>
      <c r="H63" s="142">
        <v>25156</v>
      </c>
    </row>
    <row r="64" spans="2:8" ht="15" customHeight="1" x14ac:dyDescent="0.15"/>
    <row r="65" ht="0" hidden="1" customHeight="1" x14ac:dyDescent="0.15"/>
    <row r="66" ht="0" hidden="1" customHeight="1" x14ac:dyDescent="0.15"/>
  </sheetData>
  <sheetProtection algorithmName="SHA-512" hashValue="PgRapm81G7iRo0dkWNKRX87f+kKbIyQ6vsl5wF7ejCDNk8p+4wMmoALw+h48P/Jt7+5RyEDIJyLPRk+aVu9cIQ==" saltValue="DKK6x0UlxFn/JSstkjYA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7" zoomScaleNormal="87" zoomScaleSheetLayoutView="55" workbookViewId="0"/>
  </sheetViews>
  <sheetFormatPr defaultColWidth="0" defaultRowHeight="13.5" customHeight="1" zeroHeight="1" x14ac:dyDescent="0.15"/>
  <cols>
    <col min="1" max="1" width="6.375" style="1272" customWidth="1"/>
    <col min="2" max="107" width="2.5" style="1272" customWidth="1"/>
    <col min="108" max="108" width="6.125" style="1280" customWidth="1"/>
    <col min="109" max="109" width="5.875" style="1279" customWidth="1"/>
    <col min="110" max="110" width="19.125" style="1272" hidden="1"/>
    <col min="111" max="115" width="12.625" style="1272" hidden="1"/>
    <col min="116" max="349" width="8.625" style="1272" hidden="1"/>
    <col min="350" max="355" width="14.875" style="1272" hidden="1"/>
    <col min="356" max="357" width="15.875" style="1272" hidden="1"/>
    <col min="358" max="363" width="16.125" style="1272" hidden="1"/>
    <col min="364" max="364" width="6.125" style="1272" hidden="1"/>
    <col min="365" max="365" width="3" style="1272" hidden="1"/>
    <col min="366" max="605" width="8.625" style="1272" hidden="1"/>
    <col min="606" max="611" width="14.875" style="1272" hidden="1"/>
    <col min="612" max="613" width="15.875" style="1272" hidden="1"/>
    <col min="614" max="619" width="16.125" style="1272" hidden="1"/>
    <col min="620" max="620" width="6.125" style="1272" hidden="1"/>
    <col min="621" max="621" width="3" style="1272" hidden="1"/>
    <col min="622" max="861" width="8.625" style="1272" hidden="1"/>
    <col min="862" max="867" width="14.875" style="1272" hidden="1"/>
    <col min="868" max="869" width="15.875" style="1272" hidden="1"/>
    <col min="870" max="875" width="16.125" style="1272" hidden="1"/>
    <col min="876" max="876" width="6.125" style="1272" hidden="1"/>
    <col min="877" max="877" width="3" style="1272" hidden="1"/>
    <col min="878" max="1117" width="8.625" style="1272" hidden="1"/>
    <col min="1118" max="1123" width="14.875" style="1272" hidden="1"/>
    <col min="1124" max="1125" width="15.875" style="1272" hidden="1"/>
    <col min="1126" max="1131" width="16.125" style="1272" hidden="1"/>
    <col min="1132" max="1132" width="6.125" style="1272" hidden="1"/>
    <col min="1133" max="1133" width="3" style="1272" hidden="1"/>
    <col min="1134" max="1373" width="8.625" style="1272" hidden="1"/>
    <col min="1374" max="1379" width="14.875" style="1272" hidden="1"/>
    <col min="1380" max="1381" width="15.875" style="1272" hidden="1"/>
    <col min="1382" max="1387" width="16.125" style="1272" hidden="1"/>
    <col min="1388" max="1388" width="6.125" style="1272" hidden="1"/>
    <col min="1389" max="1389" width="3" style="1272" hidden="1"/>
    <col min="1390" max="1629" width="8.625" style="1272" hidden="1"/>
    <col min="1630" max="1635" width="14.875" style="1272" hidden="1"/>
    <col min="1636" max="1637" width="15.875" style="1272" hidden="1"/>
    <col min="1638" max="1643" width="16.125" style="1272" hidden="1"/>
    <col min="1644" max="1644" width="6.125" style="1272" hidden="1"/>
    <col min="1645" max="1645" width="3" style="1272" hidden="1"/>
    <col min="1646" max="1885" width="8.625" style="1272" hidden="1"/>
    <col min="1886" max="1891" width="14.875" style="1272" hidden="1"/>
    <col min="1892" max="1893" width="15.875" style="1272" hidden="1"/>
    <col min="1894" max="1899" width="16.125" style="1272" hidden="1"/>
    <col min="1900" max="1900" width="6.125" style="1272" hidden="1"/>
    <col min="1901" max="1901" width="3" style="1272" hidden="1"/>
    <col min="1902" max="2141" width="8.625" style="1272" hidden="1"/>
    <col min="2142" max="2147" width="14.875" style="1272" hidden="1"/>
    <col min="2148" max="2149" width="15.875" style="1272" hidden="1"/>
    <col min="2150" max="2155" width="16.125" style="1272" hidden="1"/>
    <col min="2156" max="2156" width="6.125" style="1272" hidden="1"/>
    <col min="2157" max="2157" width="3" style="1272" hidden="1"/>
    <col min="2158" max="2397" width="8.625" style="1272" hidden="1"/>
    <col min="2398" max="2403" width="14.875" style="1272" hidden="1"/>
    <col min="2404" max="2405" width="15.875" style="1272" hidden="1"/>
    <col min="2406" max="2411" width="16.125" style="1272" hidden="1"/>
    <col min="2412" max="2412" width="6.125" style="1272" hidden="1"/>
    <col min="2413" max="2413" width="3" style="1272" hidden="1"/>
    <col min="2414" max="2653" width="8.625" style="1272" hidden="1"/>
    <col min="2654" max="2659" width="14.875" style="1272" hidden="1"/>
    <col min="2660" max="2661" width="15.875" style="1272" hidden="1"/>
    <col min="2662" max="2667" width="16.125" style="1272" hidden="1"/>
    <col min="2668" max="2668" width="6.125" style="1272" hidden="1"/>
    <col min="2669" max="2669" width="3" style="1272" hidden="1"/>
    <col min="2670" max="2909" width="8.625" style="1272" hidden="1"/>
    <col min="2910" max="2915" width="14.875" style="1272" hidden="1"/>
    <col min="2916" max="2917" width="15.875" style="1272" hidden="1"/>
    <col min="2918" max="2923" width="16.125" style="1272" hidden="1"/>
    <col min="2924" max="2924" width="6.125" style="1272" hidden="1"/>
    <col min="2925" max="2925" width="3" style="1272" hidden="1"/>
    <col min="2926" max="3165" width="8.625" style="1272" hidden="1"/>
    <col min="3166" max="3171" width="14.875" style="1272" hidden="1"/>
    <col min="3172" max="3173" width="15.875" style="1272" hidden="1"/>
    <col min="3174" max="3179" width="16.125" style="1272" hidden="1"/>
    <col min="3180" max="3180" width="6.125" style="1272" hidden="1"/>
    <col min="3181" max="3181" width="3" style="1272" hidden="1"/>
    <col min="3182" max="3421" width="8.625" style="1272" hidden="1"/>
    <col min="3422" max="3427" width="14.875" style="1272" hidden="1"/>
    <col min="3428" max="3429" width="15.875" style="1272" hidden="1"/>
    <col min="3430" max="3435" width="16.125" style="1272" hidden="1"/>
    <col min="3436" max="3436" width="6.125" style="1272" hidden="1"/>
    <col min="3437" max="3437" width="3" style="1272" hidden="1"/>
    <col min="3438" max="3677" width="8.625" style="1272" hidden="1"/>
    <col min="3678" max="3683" width="14.875" style="1272" hidden="1"/>
    <col min="3684" max="3685" width="15.875" style="1272" hidden="1"/>
    <col min="3686" max="3691" width="16.125" style="1272" hidden="1"/>
    <col min="3692" max="3692" width="6.125" style="1272" hidden="1"/>
    <col min="3693" max="3693" width="3" style="1272" hidden="1"/>
    <col min="3694" max="3933" width="8.625" style="1272" hidden="1"/>
    <col min="3934" max="3939" width="14.875" style="1272" hidden="1"/>
    <col min="3940" max="3941" width="15.875" style="1272" hidden="1"/>
    <col min="3942" max="3947" width="16.125" style="1272" hidden="1"/>
    <col min="3948" max="3948" width="6.125" style="1272" hidden="1"/>
    <col min="3949" max="3949" width="3" style="1272" hidden="1"/>
    <col min="3950" max="4189" width="8.625" style="1272" hidden="1"/>
    <col min="4190" max="4195" width="14.875" style="1272" hidden="1"/>
    <col min="4196" max="4197" width="15.875" style="1272" hidden="1"/>
    <col min="4198" max="4203" width="16.125" style="1272" hidden="1"/>
    <col min="4204" max="4204" width="6.125" style="1272" hidden="1"/>
    <col min="4205" max="4205" width="3" style="1272" hidden="1"/>
    <col min="4206" max="4445" width="8.625" style="1272" hidden="1"/>
    <col min="4446" max="4451" width="14.875" style="1272" hidden="1"/>
    <col min="4452" max="4453" width="15.875" style="1272" hidden="1"/>
    <col min="4454" max="4459" width="16.125" style="1272" hidden="1"/>
    <col min="4460" max="4460" width="6.125" style="1272" hidden="1"/>
    <col min="4461" max="4461" width="3" style="1272" hidden="1"/>
    <col min="4462" max="4701" width="8.625" style="1272" hidden="1"/>
    <col min="4702" max="4707" width="14.875" style="1272" hidden="1"/>
    <col min="4708" max="4709" width="15.875" style="1272" hidden="1"/>
    <col min="4710" max="4715" width="16.125" style="1272" hidden="1"/>
    <col min="4716" max="4716" width="6.125" style="1272" hidden="1"/>
    <col min="4717" max="4717" width="3" style="1272" hidden="1"/>
    <col min="4718" max="4957" width="8.625" style="1272" hidden="1"/>
    <col min="4958" max="4963" width="14.875" style="1272" hidden="1"/>
    <col min="4964" max="4965" width="15.875" style="1272" hidden="1"/>
    <col min="4966" max="4971" width="16.125" style="1272" hidden="1"/>
    <col min="4972" max="4972" width="6.125" style="1272" hidden="1"/>
    <col min="4973" max="4973" width="3" style="1272" hidden="1"/>
    <col min="4974" max="5213" width="8.625" style="1272" hidden="1"/>
    <col min="5214" max="5219" width="14.875" style="1272" hidden="1"/>
    <col min="5220" max="5221" width="15.875" style="1272" hidden="1"/>
    <col min="5222" max="5227" width="16.125" style="1272" hidden="1"/>
    <col min="5228" max="5228" width="6.125" style="1272" hidden="1"/>
    <col min="5229" max="5229" width="3" style="1272" hidden="1"/>
    <col min="5230" max="5469" width="8.625" style="1272" hidden="1"/>
    <col min="5470" max="5475" width="14.875" style="1272" hidden="1"/>
    <col min="5476" max="5477" width="15.875" style="1272" hidden="1"/>
    <col min="5478" max="5483" width="16.125" style="1272" hidden="1"/>
    <col min="5484" max="5484" width="6.125" style="1272" hidden="1"/>
    <col min="5485" max="5485" width="3" style="1272" hidden="1"/>
    <col min="5486" max="5725" width="8.625" style="1272" hidden="1"/>
    <col min="5726" max="5731" width="14.875" style="1272" hidden="1"/>
    <col min="5732" max="5733" width="15.875" style="1272" hidden="1"/>
    <col min="5734" max="5739" width="16.125" style="1272" hidden="1"/>
    <col min="5740" max="5740" width="6.125" style="1272" hidden="1"/>
    <col min="5741" max="5741" width="3" style="1272" hidden="1"/>
    <col min="5742" max="5981" width="8.625" style="1272" hidden="1"/>
    <col min="5982" max="5987" width="14.875" style="1272" hidden="1"/>
    <col min="5988" max="5989" width="15.875" style="1272" hidden="1"/>
    <col min="5990" max="5995" width="16.125" style="1272" hidden="1"/>
    <col min="5996" max="5996" width="6.125" style="1272" hidden="1"/>
    <col min="5997" max="5997" width="3" style="1272" hidden="1"/>
    <col min="5998" max="6237" width="8.625" style="1272" hidden="1"/>
    <col min="6238" max="6243" width="14.875" style="1272" hidden="1"/>
    <col min="6244" max="6245" width="15.875" style="1272" hidden="1"/>
    <col min="6246" max="6251" width="16.125" style="1272" hidden="1"/>
    <col min="6252" max="6252" width="6.125" style="1272" hidden="1"/>
    <col min="6253" max="6253" width="3" style="1272" hidden="1"/>
    <col min="6254" max="6493" width="8.625" style="1272" hidden="1"/>
    <col min="6494" max="6499" width="14.875" style="1272" hidden="1"/>
    <col min="6500" max="6501" width="15.875" style="1272" hidden="1"/>
    <col min="6502" max="6507" width="16.125" style="1272" hidden="1"/>
    <col min="6508" max="6508" width="6.125" style="1272" hidden="1"/>
    <col min="6509" max="6509" width="3" style="1272" hidden="1"/>
    <col min="6510" max="6749" width="8.625" style="1272" hidden="1"/>
    <col min="6750" max="6755" width="14.875" style="1272" hidden="1"/>
    <col min="6756" max="6757" width="15.875" style="1272" hidden="1"/>
    <col min="6758" max="6763" width="16.125" style="1272" hidden="1"/>
    <col min="6764" max="6764" width="6.125" style="1272" hidden="1"/>
    <col min="6765" max="6765" width="3" style="1272" hidden="1"/>
    <col min="6766" max="7005" width="8.625" style="1272" hidden="1"/>
    <col min="7006" max="7011" width="14.875" style="1272" hidden="1"/>
    <col min="7012" max="7013" width="15.875" style="1272" hidden="1"/>
    <col min="7014" max="7019" width="16.125" style="1272" hidden="1"/>
    <col min="7020" max="7020" width="6.125" style="1272" hidden="1"/>
    <col min="7021" max="7021" width="3" style="1272" hidden="1"/>
    <col min="7022" max="7261" width="8.625" style="1272" hidden="1"/>
    <col min="7262" max="7267" width="14.875" style="1272" hidden="1"/>
    <col min="7268" max="7269" width="15.875" style="1272" hidden="1"/>
    <col min="7270" max="7275" width="16.125" style="1272" hidden="1"/>
    <col min="7276" max="7276" width="6.125" style="1272" hidden="1"/>
    <col min="7277" max="7277" width="3" style="1272" hidden="1"/>
    <col min="7278" max="7517" width="8.625" style="1272" hidden="1"/>
    <col min="7518" max="7523" width="14.875" style="1272" hidden="1"/>
    <col min="7524" max="7525" width="15.875" style="1272" hidden="1"/>
    <col min="7526" max="7531" width="16.125" style="1272" hidden="1"/>
    <col min="7532" max="7532" width="6.125" style="1272" hidden="1"/>
    <col min="7533" max="7533" width="3" style="1272" hidden="1"/>
    <col min="7534" max="7773" width="8.625" style="1272" hidden="1"/>
    <col min="7774" max="7779" width="14.875" style="1272" hidden="1"/>
    <col min="7780" max="7781" width="15.875" style="1272" hidden="1"/>
    <col min="7782" max="7787" width="16.125" style="1272" hidden="1"/>
    <col min="7788" max="7788" width="6.125" style="1272" hidden="1"/>
    <col min="7789" max="7789" width="3" style="1272" hidden="1"/>
    <col min="7790" max="8029" width="8.625" style="1272" hidden="1"/>
    <col min="8030" max="8035" width="14.875" style="1272" hidden="1"/>
    <col min="8036" max="8037" width="15.875" style="1272" hidden="1"/>
    <col min="8038" max="8043" width="16.125" style="1272" hidden="1"/>
    <col min="8044" max="8044" width="6.125" style="1272" hidden="1"/>
    <col min="8045" max="8045" width="3" style="1272" hidden="1"/>
    <col min="8046" max="8285" width="8.625" style="1272" hidden="1"/>
    <col min="8286" max="8291" width="14.875" style="1272" hidden="1"/>
    <col min="8292" max="8293" width="15.875" style="1272" hidden="1"/>
    <col min="8294" max="8299" width="16.125" style="1272" hidden="1"/>
    <col min="8300" max="8300" width="6.125" style="1272" hidden="1"/>
    <col min="8301" max="8301" width="3" style="1272" hidden="1"/>
    <col min="8302" max="8541" width="8.625" style="1272" hidden="1"/>
    <col min="8542" max="8547" width="14.875" style="1272" hidden="1"/>
    <col min="8548" max="8549" width="15.875" style="1272" hidden="1"/>
    <col min="8550" max="8555" width="16.125" style="1272" hidden="1"/>
    <col min="8556" max="8556" width="6.125" style="1272" hidden="1"/>
    <col min="8557" max="8557" width="3" style="1272" hidden="1"/>
    <col min="8558" max="8797" width="8.625" style="1272" hidden="1"/>
    <col min="8798" max="8803" width="14.875" style="1272" hidden="1"/>
    <col min="8804" max="8805" width="15.875" style="1272" hidden="1"/>
    <col min="8806" max="8811" width="16.125" style="1272" hidden="1"/>
    <col min="8812" max="8812" width="6.125" style="1272" hidden="1"/>
    <col min="8813" max="8813" width="3" style="1272" hidden="1"/>
    <col min="8814" max="9053" width="8.625" style="1272" hidden="1"/>
    <col min="9054" max="9059" width="14.875" style="1272" hidden="1"/>
    <col min="9060" max="9061" width="15.875" style="1272" hidden="1"/>
    <col min="9062" max="9067" width="16.125" style="1272" hidden="1"/>
    <col min="9068" max="9068" width="6.125" style="1272" hidden="1"/>
    <col min="9069" max="9069" width="3" style="1272" hidden="1"/>
    <col min="9070" max="9309" width="8.625" style="1272" hidden="1"/>
    <col min="9310" max="9315" width="14.875" style="1272" hidden="1"/>
    <col min="9316" max="9317" width="15.875" style="1272" hidden="1"/>
    <col min="9318" max="9323" width="16.125" style="1272" hidden="1"/>
    <col min="9324" max="9324" width="6.125" style="1272" hidden="1"/>
    <col min="9325" max="9325" width="3" style="1272" hidden="1"/>
    <col min="9326" max="9565" width="8.625" style="1272" hidden="1"/>
    <col min="9566" max="9571" width="14.875" style="1272" hidden="1"/>
    <col min="9572" max="9573" width="15.875" style="1272" hidden="1"/>
    <col min="9574" max="9579" width="16.125" style="1272" hidden="1"/>
    <col min="9580" max="9580" width="6.125" style="1272" hidden="1"/>
    <col min="9581" max="9581" width="3" style="1272" hidden="1"/>
    <col min="9582" max="9821" width="8.625" style="1272" hidden="1"/>
    <col min="9822" max="9827" width="14.875" style="1272" hidden="1"/>
    <col min="9828" max="9829" width="15.875" style="1272" hidden="1"/>
    <col min="9830" max="9835" width="16.125" style="1272" hidden="1"/>
    <col min="9836" max="9836" width="6.125" style="1272" hidden="1"/>
    <col min="9837" max="9837" width="3" style="1272" hidden="1"/>
    <col min="9838" max="10077" width="8.625" style="1272" hidden="1"/>
    <col min="10078" max="10083" width="14.875" style="1272" hidden="1"/>
    <col min="10084" max="10085" width="15.875" style="1272" hidden="1"/>
    <col min="10086" max="10091" width="16.125" style="1272" hidden="1"/>
    <col min="10092" max="10092" width="6.125" style="1272" hidden="1"/>
    <col min="10093" max="10093" width="3" style="1272" hidden="1"/>
    <col min="10094" max="10333" width="8.625" style="1272" hidden="1"/>
    <col min="10334" max="10339" width="14.875" style="1272" hidden="1"/>
    <col min="10340" max="10341" width="15.875" style="1272" hidden="1"/>
    <col min="10342" max="10347" width="16.125" style="1272" hidden="1"/>
    <col min="10348" max="10348" width="6.125" style="1272" hidden="1"/>
    <col min="10349" max="10349" width="3" style="1272" hidden="1"/>
    <col min="10350" max="10589" width="8.625" style="1272" hidden="1"/>
    <col min="10590" max="10595" width="14.875" style="1272" hidden="1"/>
    <col min="10596" max="10597" width="15.875" style="1272" hidden="1"/>
    <col min="10598" max="10603" width="16.125" style="1272" hidden="1"/>
    <col min="10604" max="10604" width="6.125" style="1272" hidden="1"/>
    <col min="10605" max="10605" width="3" style="1272" hidden="1"/>
    <col min="10606" max="10845" width="8.625" style="1272" hidden="1"/>
    <col min="10846" max="10851" width="14.875" style="1272" hidden="1"/>
    <col min="10852" max="10853" width="15.875" style="1272" hidden="1"/>
    <col min="10854" max="10859" width="16.125" style="1272" hidden="1"/>
    <col min="10860" max="10860" width="6.125" style="1272" hidden="1"/>
    <col min="10861" max="10861" width="3" style="1272" hidden="1"/>
    <col min="10862" max="11101" width="8.625" style="1272" hidden="1"/>
    <col min="11102" max="11107" width="14.875" style="1272" hidden="1"/>
    <col min="11108" max="11109" width="15.875" style="1272" hidden="1"/>
    <col min="11110" max="11115" width="16.125" style="1272" hidden="1"/>
    <col min="11116" max="11116" width="6.125" style="1272" hidden="1"/>
    <col min="11117" max="11117" width="3" style="1272" hidden="1"/>
    <col min="11118" max="11357" width="8.625" style="1272" hidden="1"/>
    <col min="11358" max="11363" width="14.875" style="1272" hidden="1"/>
    <col min="11364" max="11365" width="15.875" style="1272" hidden="1"/>
    <col min="11366" max="11371" width="16.125" style="1272" hidden="1"/>
    <col min="11372" max="11372" width="6.125" style="1272" hidden="1"/>
    <col min="11373" max="11373" width="3" style="1272" hidden="1"/>
    <col min="11374" max="11613" width="8.625" style="1272" hidden="1"/>
    <col min="11614" max="11619" width="14.875" style="1272" hidden="1"/>
    <col min="11620" max="11621" width="15.875" style="1272" hidden="1"/>
    <col min="11622" max="11627" width="16.125" style="1272" hidden="1"/>
    <col min="11628" max="11628" width="6.125" style="1272" hidden="1"/>
    <col min="11629" max="11629" width="3" style="1272" hidden="1"/>
    <col min="11630" max="11869" width="8.625" style="1272" hidden="1"/>
    <col min="11870" max="11875" width="14.875" style="1272" hidden="1"/>
    <col min="11876" max="11877" width="15.875" style="1272" hidden="1"/>
    <col min="11878" max="11883" width="16.125" style="1272" hidden="1"/>
    <col min="11884" max="11884" width="6.125" style="1272" hidden="1"/>
    <col min="11885" max="11885" width="3" style="1272" hidden="1"/>
    <col min="11886" max="12125" width="8.625" style="1272" hidden="1"/>
    <col min="12126" max="12131" width="14.875" style="1272" hidden="1"/>
    <col min="12132" max="12133" width="15.875" style="1272" hidden="1"/>
    <col min="12134" max="12139" width="16.125" style="1272" hidden="1"/>
    <col min="12140" max="12140" width="6.125" style="1272" hidden="1"/>
    <col min="12141" max="12141" width="3" style="1272" hidden="1"/>
    <col min="12142" max="12381" width="8.625" style="1272" hidden="1"/>
    <col min="12382" max="12387" width="14.875" style="1272" hidden="1"/>
    <col min="12388" max="12389" width="15.875" style="1272" hidden="1"/>
    <col min="12390" max="12395" width="16.125" style="1272" hidden="1"/>
    <col min="12396" max="12396" width="6.125" style="1272" hidden="1"/>
    <col min="12397" max="12397" width="3" style="1272" hidden="1"/>
    <col min="12398" max="12637" width="8.625" style="1272" hidden="1"/>
    <col min="12638" max="12643" width="14.875" style="1272" hidden="1"/>
    <col min="12644" max="12645" width="15.875" style="1272" hidden="1"/>
    <col min="12646" max="12651" width="16.125" style="1272" hidden="1"/>
    <col min="12652" max="12652" width="6.125" style="1272" hidden="1"/>
    <col min="12653" max="12653" width="3" style="1272" hidden="1"/>
    <col min="12654" max="12893" width="8.625" style="1272" hidden="1"/>
    <col min="12894" max="12899" width="14.875" style="1272" hidden="1"/>
    <col min="12900" max="12901" width="15.875" style="1272" hidden="1"/>
    <col min="12902" max="12907" width="16.125" style="1272" hidden="1"/>
    <col min="12908" max="12908" width="6.125" style="1272" hidden="1"/>
    <col min="12909" max="12909" width="3" style="1272" hidden="1"/>
    <col min="12910" max="13149" width="8.625" style="1272" hidden="1"/>
    <col min="13150" max="13155" width="14.875" style="1272" hidden="1"/>
    <col min="13156" max="13157" width="15.875" style="1272" hidden="1"/>
    <col min="13158" max="13163" width="16.125" style="1272" hidden="1"/>
    <col min="13164" max="13164" width="6.125" style="1272" hidden="1"/>
    <col min="13165" max="13165" width="3" style="1272" hidden="1"/>
    <col min="13166" max="13405" width="8.625" style="1272" hidden="1"/>
    <col min="13406" max="13411" width="14.875" style="1272" hidden="1"/>
    <col min="13412" max="13413" width="15.875" style="1272" hidden="1"/>
    <col min="13414" max="13419" width="16.125" style="1272" hidden="1"/>
    <col min="13420" max="13420" width="6.125" style="1272" hidden="1"/>
    <col min="13421" max="13421" width="3" style="1272" hidden="1"/>
    <col min="13422" max="13661" width="8.625" style="1272" hidden="1"/>
    <col min="13662" max="13667" width="14.875" style="1272" hidden="1"/>
    <col min="13668" max="13669" width="15.875" style="1272" hidden="1"/>
    <col min="13670" max="13675" width="16.125" style="1272" hidden="1"/>
    <col min="13676" max="13676" width="6.125" style="1272" hidden="1"/>
    <col min="13677" max="13677" width="3" style="1272" hidden="1"/>
    <col min="13678" max="13917" width="8.625" style="1272" hidden="1"/>
    <col min="13918" max="13923" width="14.875" style="1272" hidden="1"/>
    <col min="13924" max="13925" width="15.875" style="1272" hidden="1"/>
    <col min="13926" max="13931" width="16.125" style="1272" hidden="1"/>
    <col min="13932" max="13932" width="6.125" style="1272" hidden="1"/>
    <col min="13933" max="13933" width="3" style="1272" hidden="1"/>
    <col min="13934" max="14173" width="8.625" style="1272" hidden="1"/>
    <col min="14174" max="14179" width="14.875" style="1272" hidden="1"/>
    <col min="14180" max="14181" width="15.875" style="1272" hidden="1"/>
    <col min="14182" max="14187" width="16.125" style="1272" hidden="1"/>
    <col min="14188" max="14188" width="6.125" style="1272" hidden="1"/>
    <col min="14189" max="14189" width="3" style="1272" hidden="1"/>
    <col min="14190" max="14429" width="8.625" style="1272" hidden="1"/>
    <col min="14430" max="14435" width="14.875" style="1272" hidden="1"/>
    <col min="14436" max="14437" width="15.875" style="1272" hidden="1"/>
    <col min="14438" max="14443" width="16.125" style="1272" hidden="1"/>
    <col min="14444" max="14444" width="6.125" style="1272" hidden="1"/>
    <col min="14445" max="14445" width="3" style="1272" hidden="1"/>
    <col min="14446" max="14685" width="8.625" style="1272" hidden="1"/>
    <col min="14686" max="14691" width="14.875" style="1272" hidden="1"/>
    <col min="14692" max="14693" width="15.875" style="1272" hidden="1"/>
    <col min="14694" max="14699" width="16.125" style="1272" hidden="1"/>
    <col min="14700" max="14700" width="6.125" style="1272" hidden="1"/>
    <col min="14701" max="14701" width="3" style="1272" hidden="1"/>
    <col min="14702" max="14941" width="8.625" style="1272" hidden="1"/>
    <col min="14942" max="14947" width="14.875" style="1272" hidden="1"/>
    <col min="14948" max="14949" width="15.875" style="1272" hidden="1"/>
    <col min="14950" max="14955" width="16.125" style="1272" hidden="1"/>
    <col min="14956" max="14956" width="6.125" style="1272" hidden="1"/>
    <col min="14957" max="14957" width="3" style="1272" hidden="1"/>
    <col min="14958" max="15197" width="8.625" style="1272" hidden="1"/>
    <col min="15198" max="15203" width="14.875" style="1272" hidden="1"/>
    <col min="15204" max="15205" width="15.875" style="1272" hidden="1"/>
    <col min="15206" max="15211" width="16.125" style="1272" hidden="1"/>
    <col min="15212" max="15212" width="6.125" style="1272" hidden="1"/>
    <col min="15213" max="15213" width="3" style="1272" hidden="1"/>
    <col min="15214" max="15453" width="8.625" style="1272" hidden="1"/>
    <col min="15454" max="15459" width="14.875" style="1272" hidden="1"/>
    <col min="15460" max="15461" width="15.875" style="1272" hidden="1"/>
    <col min="15462" max="15467" width="16.125" style="1272" hidden="1"/>
    <col min="15468" max="15468" width="6.125" style="1272" hidden="1"/>
    <col min="15469" max="15469" width="3" style="1272" hidden="1"/>
    <col min="15470" max="15709" width="8.625" style="1272" hidden="1"/>
    <col min="15710" max="15715" width="14.875" style="1272" hidden="1"/>
    <col min="15716" max="15717" width="15.875" style="1272" hidden="1"/>
    <col min="15718" max="15723" width="16.125" style="1272" hidden="1"/>
    <col min="15724" max="15724" width="6.125" style="1272" hidden="1"/>
    <col min="15725" max="15725" width="3" style="1272" hidden="1"/>
    <col min="15726" max="15965" width="8.625" style="1272" hidden="1"/>
    <col min="15966" max="15971" width="14.875" style="1272" hidden="1"/>
    <col min="15972" max="15973" width="15.875" style="1272" hidden="1"/>
    <col min="15974" max="15979" width="16.125" style="1272" hidden="1"/>
    <col min="15980" max="15980" width="6.125" style="1272" hidden="1"/>
    <col min="15981" max="15981" width="3" style="1272" hidden="1"/>
    <col min="15982" max="16221" width="8.625" style="1272" hidden="1"/>
    <col min="16222" max="16227" width="14.875" style="1272" hidden="1"/>
    <col min="16228" max="16229" width="15.875" style="1272" hidden="1"/>
    <col min="16230" max="16235" width="16.125" style="1272" hidden="1"/>
    <col min="16236" max="16236" width="6.125" style="1272" hidden="1"/>
    <col min="16237" max="16237" width="3" style="1272" hidden="1"/>
    <col min="16238" max="16384" width="8.625" style="1272" hidden="1"/>
  </cols>
  <sheetData>
    <row r="1" spans="1:143" ht="42.75" customHeight="1" x14ac:dyDescent="0.15">
      <c r="A1" s="1270"/>
      <c r="B1" s="1271"/>
      <c r="DD1" s="1272"/>
      <c r="DE1" s="1272"/>
    </row>
    <row r="2" spans="1:143" ht="25.5" customHeight="1" x14ac:dyDescent="0.15">
      <c r="A2" s="1273"/>
      <c r="C2" s="1273"/>
      <c r="O2" s="1273"/>
      <c r="P2" s="1273"/>
      <c r="Q2" s="1273"/>
      <c r="R2" s="1273"/>
      <c r="S2" s="1273"/>
      <c r="T2" s="1273"/>
      <c r="U2" s="1273"/>
      <c r="V2" s="1273"/>
      <c r="W2" s="1273"/>
      <c r="X2" s="1273"/>
      <c r="Y2" s="1273"/>
      <c r="Z2" s="1273"/>
      <c r="AA2" s="1273"/>
      <c r="AB2" s="1273"/>
      <c r="AC2" s="1273"/>
      <c r="AD2" s="1273"/>
      <c r="AE2" s="1273"/>
      <c r="AF2" s="1273"/>
      <c r="AG2" s="1273"/>
      <c r="AH2" s="1273"/>
      <c r="AI2" s="1273"/>
      <c r="AU2" s="1273"/>
      <c r="BG2" s="1273"/>
      <c r="BS2" s="1273"/>
      <c r="CE2" s="1273"/>
      <c r="CQ2" s="1273"/>
      <c r="DD2" s="1272"/>
      <c r="DE2" s="1272"/>
    </row>
    <row r="3" spans="1:143" ht="25.5" customHeight="1" x14ac:dyDescent="0.15">
      <c r="A3" s="1273"/>
      <c r="C3" s="1273"/>
      <c r="O3" s="1273"/>
      <c r="P3" s="1273"/>
      <c r="Q3" s="1273"/>
      <c r="R3" s="1273"/>
      <c r="S3" s="1273"/>
      <c r="T3" s="1273"/>
      <c r="U3" s="1273"/>
      <c r="V3" s="1273"/>
      <c r="W3" s="1273"/>
      <c r="X3" s="1273"/>
      <c r="Y3" s="1273"/>
      <c r="Z3" s="1273"/>
      <c r="AA3" s="1273"/>
      <c r="AB3" s="1273"/>
      <c r="AC3" s="1273"/>
      <c r="AD3" s="1273"/>
      <c r="AE3" s="1273"/>
      <c r="AF3" s="1273"/>
      <c r="AG3" s="1273"/>
      <c r="AH3" s="1273"/>
      <c r="AI3" s="1273"/>
      <c r="AU3" s="1273"/>
      <c r="BG3" s="1273"/>
      <c r="BS3" s="1273"/>
      <c r="CE3" s="1273"/>
      <c r="CQ3" s="1273"/>
      <c r="DD3" s="1272"/>
      <c r="DE3" s="1272"/>
    </row>
    <row r="4" spans="1:143" s="290" customFormat="1" x14ac:dyDescent="0.15">
      <c r="A4" s="1273"/>
      <c r="B4" s="1273"/>
      <c r="C4" s="1273"/>
      <c r="D4" s="1273"/>
      <c r="E4" s="1273"/>
      <c r="F4" s="1273"/>
      <c r="G4" s="1273"/>
      <c r="H4" s="1273"/>
      <c r="I4" s="1273"/>
      <c r="J4" s="1273"/>
      <c r="K4" s="1273"/>
      <c r="L4" s="1273"/>
      <c r="M4" s="1273"/>
      <c r="N4" s="1273"/>
      <c r="O4" s="1273"/>
      <c r="P4" s="1273"/>
      <c r="Q4" s="1273"/>
      <c r="R4" s="1273"/>
      <c r="S4" s="1273"/>
      <c r="T4" s="1273"/>
      <c r="U4" s="1273"/>
      <c r="V4" s="1273"/>
      <c r="W4" s="1273"/>
      <c r="X4" s="1273"/>
      <c r="Y4" s="1273"/>
      <c r="Z4" s="1273"/>
      <c r="AA4" s="1273"/>
      <c r="AB4" s="1273"/>
      <c r="AC4" s="1273"/>
      <c r="AD4" s="1273"/>
      <c r="AE4" s="1273"/>
      <c r="AF4" s="1273"/>
      <c r="AG4" s="1273"/>
      <c r="AH4" s="1273"/>
      <c r="AI4" s="1273"/>
      <c r="AJ4" s="1273"/>
      <c r="AK4" s="1273"/>
      <c r="AL4" s="1273"/>
      <c r="AM4" s="1273"/>
      <c r="AN4" s="1273"/>
      <c r="AO4" s="1273"/>
      <c r="AP4" s="1273"/>
      <c r="AQ4" s="1273"/>
      <c r="AR4" s="1273"/>
      <c r="AS4" s="1273"/>
      <c r="AT4" s="1273"/>
      <c r="AU4" s="1273"/>
      <c r="AV4" s="1273"/>
      <c r="AW4" s="1273"/>
      <c r="AX4" s="1273"/>
      <c r="AY4" s="1273"/>
      <c r="AZ4" s="1273"/>
      <c r="BA4" s="1273"/>
      <c r="BB4" s="1273"/>
      <c r="BC4" s="1273"/>
      <c r="BD4" s="1273"/>
      <c r="BE4" s="1273"/>
      <c r="BF4" s="1273"/>
      <c r="BG4" s="1273"/>
      <c r="BH4" s="1273"/>
      <c r="BI4" s="1273"/>
      <c r="BJ4" s="1273"/>
      <c r="BK4" s="1273"/>
      <c r="BL4" s="1273"/>
      <c r="BM4" s="1273"/>
      <c r="BN4" s="1273"/>
      <c r="BO4" s="1273"/>
      <c r="BP4" s="1273"/>
      <c r="BQ4" s="1273"/>
      <c r="BR4" s="1273"/>
      <c r="BS4" s="1273"/>
      <c r="BT4" s="1273"/>
      <c r="BU4" s="1273"/>
      <c r="BV4" s="1273"/>
      <c r="BW4" s="1273"/>
      <c r="BX4" s="1273"/>
      <c r="BY4" s="1273"/>
      <c r="BZ4" s="1273"/>
      <c r="CA4" s="1273"/>
      <c r="CB4" s="1273"/>
      <c r="CC4" s="1273"/>
      <c r="CD4" s="1273"/>
      <c r="CE4" s="1273"/>
      <c r="CF4" s="1273"/>
      <c r="CG4" s="1273"/>
      <c r="CH4" s="1273"/>
      <c r="CI4" s="1273"/>
      <c r="CJ4" s="1273"/>
      <c r="CK4" s="1273"/>
      <c r="CL4" s="1273"/>
      <c r="CM4" s="1273"/>
      <c r="CN4" s="1273"/>
      <c r="CO4" s="1273"/>
      <c r="CP4" s="1273"/>
      <c r="CQ4" s="1273"/>
      <c r="CR4" s="1273"/>
      <c r="CS4" s="1273"/>
      <c r="CT4" s="1273"/>
      <c r="CU4" s="1273"/>
      <c r="CV4" s="1273"/>
      <c r="CW4" s="1273"/>
      <c r="CX4" s="1273"/>
      <c r="CY4" s="1273"/>
      <c r="CZ4" s="1273"/>
      <c r="DA4" s="1273"/>
      <c r="DB4" s="1273"/>
      <c r="DC4" s="1273"/>
      <c r="DD4" s="1273"/>
      <c r="DE4" s="1273"/>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3"/>
      <c r="B5" s="1273"/>
      <c r="C5" s="1273"/>
      <c r="D5" s="1273"/>
      <c r="E5" s="1273"/>
      <c r="F5" s="1273"/>
      <c r="G5" s="1273"/>
      <c r="H5" s="1273"/>
      <c r="I5" s="1273"/>
      <c r="J5" s="1273"/>
      <c r="K5" s="1273"/>
      <c r="L5" s="1273"/>
      <c r="M5" s="1273"/>
      <c r="N5" s="1273"/>
      <c r="O5" s="1273"/>
      <c r="P5" s="1273"/>
      <c r="Q5" s="1273"/>
      <c r="R5" s="1273"/>
      <c r="S5" s="1273"/>
      <c r="T5" s="1273"/>
      <c r="U5" s="1273"/>
      <c r="V5" s="1273"/>
      <c r="W5" s="1273"/>
      <c r="X5" s="1273"/>
      <c r="Y5" s="1273"/>
      <c r="Z5" s="1273"/>
      <c r="AA5" s="1273"/>
      <c r="AB5" s="1273"/>
      <c r="AC5" s="1273"/>
      <c r="AD5" s="1273"/>
      <c r="AE5" s="1273"/>
      <c r="AF5" s="1273"/>
      <c r="AG5" s="1273"/>
      <c r="AH5" s="1273"/>
      <c r="AI5" s="1273"/>
      <c r="AJ5" s="1273"/>
      <c r="AK5" s="1273"/>
      <c r="AL5" s="1273"/>
      <c r="AM5" s="1273"/>
      <c r="AN5" s="1273"/>
      <c r="AO5" s="1273"/>
      <c r="AP5" s="1273"/>
      <c r="AQ5" s="1273"/>
      <c r="AR5" s="1273"/>
      <c r="AS5" s="1273"/>
      <c r="AT5" s="1273"/>
      <c r="AU5" s="1273"/>
      <c r="AV5" s="1273"/>
      <c r="AW5" s="1273"/>
      <c r="AX5" s="1273"/>
      <c r="AY5" s="1273"/>
      <c r="AZ5" s="1273"/>
      <c r="BA5" s="1273"/>
      <c r="BB5" s="1273"/>
      <c r="BC5" s="1273"/>
      <c r="BD5" s="1273"/>
      <c r="BE5" s="1273"/>
      <c r="BF5" s="1273"/>
      <c r="BG5" s="1273"/>
      <c r="BH5" s="1273"/>
      <c r="BI5" s="1273"/>
      <c r="BJ5" s="1273"/>
      <c r="BK5" s="1273"/>
      <c r="BL5" s="1273"/>
      <c r="BM5" s="1273"/>
      <c r="BN5" s="1273"/>
      <c r="BO5" s="1273"/>
      <c r="BP5" s="1273"/>
      <c r="BQ5" s="1273"/>
      <c r="BR5" s="1273"/>
      <c r="BS5" s="1273"/>
      <c r="BT5" s="1273"/>
      <c r="BU5" s="1273"/>
      <c r="BV5" s="1273"/>
      <c r="BW5" s="1273"/>
      <c r="BX5" s="1273"/>
      <c r="BY5" s="1273"/>
      <c r="BZ5" s="1273"/>
      <c r="CA5" s="1273"/>
      <c r="CB5" s="1273"/>
      <c r="CC5" s="1273"/>
      <c r="CD5" s="1273"/>
      <c r="CE5" s="1273"/>
      <c r="CF5" s="1273"/>
      <c r="CG5" s="1273"/>
      <c r="CH5" s="1273"/>
      <c r="CI5" s="1273"/>
      <c r="CJ5" s="1273"/>
      <c r="CK5" s="1273"/>
      <c r="CL5" s="1273"/>
      <c r="CM5" s="1273"/>
      <c r="CN5" s="1273"/>
      <c r="CO5" s="1273"/>
      <c r="CP5" s="1273"/>
      <c r="CQ5" s="1273"/>
      <c r="CR5" s="1273"/>
      <c r="CS5" s="1273"/>
      <c r="CT5" s="1273"/>
      <c r="CU5" s="1273"/>
      <c r="CV5" s="1273"/>
      <c r="CW5" s="1273"/>
      <c r="CX5" s="1273"/>
      <c r="CY5" s="1273"/>
      <c r="CZ5" s="1273"/>
      <c r="DA5" s="1273"/>
      <c r="DB5" s="1273"/>
      <c r="DC5" s="1273"/>
      <c r="DD5" s="1273"/>
      <c r="DE5" s="1273"/>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3"/>
      <c r="B6" s="1273"/>
      <c r="C6" s="1273"/>
      <c r="D6" s="1273"/>
      <c r="E6" s="1273"/>
      <c r="F6" s="1273"/>
      <c r="G6" s="1273"/>
      <c r="H6" s="1273"/>
      <c r="I6" s="1273"/>
      <c r="J6" s="1273"/>
      <c r="K6" s="1273"/>
      <c r="L6" s="1273"/>
      <c r="M6" s="1273"/>
      <c r="N6" s="1273"/>
      <c r="O6" s="1273"/>
      <c r="P6" s="1273"/>
      <c r="Q6" s="1273"/>
      <c r="R6" s="1273"/>
      <c r="S6" s="1273"/>
      <c r="T6" s="1273"/>
      <c r="U6" s="1273"/>
      <c r="V6" s="1273"/>
      <c r="W6" s="1273"/>
      <c r="X6" s="1273"/>
      <c r="Y6" s="1273"/>
      <c r="Z6" s="1273"/>
      <c r="AA6" s="1273"/>
      <c r="AB6" s="1273"/>
      <c r="AC6" s="1273"/>
      <c r="AD6" s="1273"/>
      <c r="AE6" s="1273"/>
      <c r="AF6" s="1273"/>
      <c r="AG6" s="1273"/>
      <c r="AH6" s="1273"/>
      <c r="AI6" s="1273"/>
      <c r="AJ6" s="1273"/>
      <c r="AK6" s="1273"/>
      <c r="AL6" s="1273"/>
      <c r="AM6" s="1273"/>
      <c r="AN6" s="1273"/>
      <c r="AO6" s="1273"/>
      <c r="AP6" s="1273"/>
      <c r="AQ6" s="1273"/>
      <c r="AR6" s="1273"/>
      <c r="AS6" s="1273"/>
      <c r="AT6" s="1273"/>
      <c r="AU6" s="1273"/>
      <c r="AV6" s="1273"/>
      <c r="AW6" s="1273"/>
      <c r="AX6" s="1273"/>
      <c r="AY6" s="1273"/>
      <c r="AZ6" s="1273"/>
      <c r="BA6" s="1273"/>
      <c r="BB6" s="1273"/>
      <c r="BC6" s="1273"/>
      <c r="BD6" s="1273"/>
      <c r="BE6" s="1273"/>
      <c r="BF6" s="1273"/>
      <c r="BG6" s="1273"/>
      <c r="BH6" s="1273"/>
      <c r="BI6" s="1273"/>
      <c r="BJ6" s="1273"/>
      <c r="BK6" s="1273"/>
      <c r="BL6" s="1273"/>
      <c r="BM6" s="1273"/>
      <c r="BN6" s="1273"/>
      <c r="BO6" s="1273"/>
      <c r="BP6" s="1273"/>
      <c r="BQ6" s="1273"/>
      <c r="BR6" s="1273"/>
      <c r="BS6" s="1273"/>
      <c r="BT6" s="1273"/>
      <c r="BU6" s="1273"/>
      <c r="BV6" s="1273"/>
      <c r="BW6" s="1273"/>
      <c r="BX6" s="1273"/>
      <c r="BY6" s="1273"/>
      <c r="BZ6" s="1273"/>
      <c r="CA6" s="1273"/>
      <c r="CB6" s="1273"/>
      <c r="CC6" s="1273"/>
      <c r="CD6" s="1273"/>
      <c r="CE6" s="1273"/>
      <c r="CF6" s="1273"/>
      <c r="CG6" s="1273"/>
      <c r="CH6" s="1273"/>
      <c r="CI6" s="1273"/>
      <c r="CJ6" s="1273"/>
      <c r="CK6" s="1273"/>
      <c r="CL6" s="1273"/>
      <c r="CM6" s="1273"/>
      <c r="CN6" s="1273"/>
      <c r="CO6" s="1273"/>
      <c r="CP6" s="1273"/>
      <c r="CQ6" s="1273"/>
      <c r="CR6" s="1273"/>
      <c r="CS6" s="1273"/>
      <c r="CT6" s="1273"/>
      <c r="CU6" s="1273"/>
      <c r="CV6" s="1273"/>
      <c r="CW6" s="1273"/>
      <c r="CX6" s="1273"/>
      <c r="CY6" s="1273"/>
      <c r="CZ6" s="1273"/>
      <c r="DA6" s="1273"/>
      <c r="DB6" s="1273"/>
      <c r="DC6" s="1273"/>
      <c r="DD6" s="1273"/>
      <c r="DE6" s="1273"/>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3"/>
      <c r="B7" s="1273"/>
      <c r="C7" s="1273"/>
      <c r="D7" s="1273"/>
      <c r="E7" s="1273"/>
      <c r="F7" s="1273"/>
      <c r="G7" s="1273"/>
      <c r="H7" s="1273"/>
      <c r="I7" s="1273"/>
      <c r="J7" s="1273"/>
      <c r="K7" s="1273"/>
      <c r="L7" s="1273"/>
      <c r="M7" s="1273"/>
      <c r="N7" s="1273"/>
      <c r="O7" s="1273"/>
      <c r="P7" s="1273"/>
      <c r="Q7" s="1273"/>
      <c r="R7" s="1273"/>
      <c r="S7" s="1273"/>
      <c r="T7" s="1273"/>
      <c r="U7" s="1273"/>
      <c r="V7" s="1273"/>
      <c r="W7" s="1273"/>
      <c r="X7" s="1273"/>
      <c r="Y7" s="1273"/>
      <c r="Z7" s="1273"/>
      <c r="AA7" s="1273"/>
      <c r="AB7" s="1273"/>
      <c r="AC7" s="1273"/>
      <c r="AD7" s="1273"/>
      <c r="AE7" s="1273"/>
      <c r="AF7" s="1273"/>
      <c r="AG7" s="1273"/>
      <c r="AH7" s="1273"/>
      <c r="AI7" s="1273"/>
      <c r="AJ7" s="1273"/>
      <c r="AK7" s="1273"/>
      <c r="AL7" s="1273"/>
      <c r="AM7" s="1273"/>
      <c r="AN7" s="1273"/>
      <c r="AO7" s="1273"/>
      <c r="AP7" s="1273"/>
      <c r="AQ7" s="1273"/>
      <c r="AR7" s="1273"/>
      <c r="AS7" s="1273"/>
      <c r="AT7" s="1273"/>
      <c r="AU7" s="1273"/>
      <c r="AV7" s="1273"/>
      <c r="AW7" s="1273"/>
      <c r="AX7" s="1273"/>
      <c r="AY7" s="1273"/>
      <c r="AZ7" s="1273"/>
      <c r="BA7" s="1273"/>
      <c r="BB7" s="1273"/>
      <c r="BC7" s="1273"/>
      <c r="BD7" s="1273"/>
      <c r="BE7" s="1273"/>
      <c r="BF7" s="1273"/>
      <c r="BG7" s="1273"/>
      <c r="BH7" s="1273"/>
      <c r="BI7" s="1273"/>
      <c r="BJ7" s="1273"/>
      <c r="BK7" s="1273"/>
      <c r="BL7" s="1273"/>
      <c r="BM7" s="1273"/>
      <c r="BN7" s="1273"/>
      <c r="BO7" s="1273"/>
      <c r="BP7" s="1273"/>
      <c r="BQ7" s="1273"/>
      <c r="BR7" s="1273"/>
      <c r="BS7" s="1273"/>
      <c r="BT7" s="1273"/>
      <c r="BU7" s="1273"/>
      <c r="BV7" s="1273"/>
      <c r="BW7" s="1273"/>
      <c r="BX7" s="1273"/>
      <c r="BY7" s="1273"/>
      <c r="BZ7" s="1273"/>
      <c r="CA7" s="1273"/>
      <c r="CB7" s="1273"/>
      <c r="CC7" s="1273"/>
      <c r="CD7" s="1273"/>
      <c r="CE7" s="1273"/>
      <c r="CF7" s="1273"/>
      <c r="CG7" s="1273"/>
      <c r="CH7" s="1273"/>
      <c r="CI7" s="1273"/>
      <c r="CJ7" s="1273"/>
      <c r="CK7" s="1273"/>
      <c r="CL7" s="1273"/>
      <c r="CM7" s="1273"/>
      <c r="CN7" s="1273"/>
      <c r="CO7" s="1273"/>
      <c r="CP7" s="1273"/>
      <c r="CQ7" s="1273"/>
      <c r="CR7" s="1273"/>
      <c r="CS7" s="1273"/>
      <c r="CT7" s="1273"/>
      <c r="CU7" s="1273"/>
      <c r="CV7" s="1273"/>
      <c r="CW7" s="1273"/>
      <c r="CX7" s="1273"/>
      <c r="CY7" s="1273"/>
      <c r="CZ7" s="1273"/>
      <c r="DA7" s="1273"/>
      <c r="DB7" s="1273"/>
      <c r="DC7" s="1273"/>
      <c r="DD7" s="1273"/>
      <c r="DE7" s="1273"/>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3"/>
      <c r="B8" s="1273"/>
      <c r="C8" s="1273"/>
      <c r="D8" s="1273"/>
      <c r="E8" s="1273"/>
      <c r="F8" s="1273"/>
      <c r="G8" s="1273"/>
      <c r="H8" s="1273"/>
      <c r="I8" s="1273"/>
      <c r="J8" s="1273"/>
      <c r="K8" s="1273"/>
      <c r="L8" s="1273"/>
      <c r="M8" s="1273"/>
      <c r="N8" s="1273"/>
      <c r="O8" s="1273"/>
      <c r="P8" s="1273"/>
      <c r="Q8" s="1273"/>
      <c r="R8" s="1273"/>
      <c r="S8" s="1273"/>
      <c r="T8" s="1273"/>
      <c r="U8" s="1273"/>
      <c r="V8" s="1273"/>
      <c r="W8" s="1273"/>
      <c r="X8" s="1273"/>
      <c r="Y8" s="1273"/>
      <c r="Z8" s="1273"/>
      <c r="AA8" s="1273"/>
      <c r="AB8" s="1273"/>
      <c r="AC8" s="1273"/>
      <c r="AD8" s="1273"/>
      <c r="AE8" s="1273"/>
      <c r="AF8" s="1273"/>
      <c r="AG8" s="1273"/>
      <c r="AH8" s="1273"/>
      <c r="AI8" s="1273"/>
      <c r="AJ8" s="1273"/>
      <c r="AK8" s="1273"/>
      <c r="AL8" s="1273"/>
      <c r="AM8" s="1273"/>
      <c r="AN8" s="1273"/>
      <c r="AO8" s="1273"/>
      <c r="AP8" s="1273"/>
      <c r="AQ8" s="1273"/>
      <c r="AR8" s="1273"/>
      <c r="AS8" s="1273"/>
      <c r="AT8" s="1273"/>
      <c r="AU8" s="1273"/>
      <c r="AV8" s="1273"/>
      <c r="AW8" s="1273"/>
      <c r="AX8" s="1273"/>
      <c r="AY8" s="1273"/>
      <c r="AZ8" s="1273"/>
      <c r="BA8" s="1273"/>
      <c r="BB8" s="1273"/>
      <c r="BC8" s="1273"/>
      <c r="BD8" s="1273"/>
      <c r="BE8" s="1273"/>
      <c r="BF8" s="1273"/>
      <c r="BG8" s="1273"/>
      <c r="BH8" s="1273"/>
      <c r="BI8" s="1273"/>
      <c r="BJ8" s="1273"/>
      <c r="BK8" s="1273"/>
      <c r="BL8" s="1273"/>
      <c r="BM8" s="1273"/>
      <c r="BN8" s="1273"/>
      <c r="BO8" s="1273"/>
      <c r="BP8" s="1273"/>
      <c r="BQ8" s="1273"/>
      <c r="BR8" s="1273"/>
      <c r="BS8" s="1273"/>
      <c r="BT8" s="1273"/>
      <c r="BU8" s="1273"/>
      <c r="BV8" s="1273"/>
      <c r="BW8" s="1273"/>
      <c r="BX8" s="1273"/>
      <c r="BY8" s="1273"/>
      <c r="BZ8" s="1273"/>
      <c r="CA8" s="1273"/>
      <c r="CB8" s="1273"/>
      <c r="CC8" s="1273"/>
      <c r="CD8" s="1273"/>
      <c r="CE8" s="1273"/>
      <c r="CF8" s="1273"/>
      <c r="CG8" s="1273"/>
      <c r="CH8" s="1273"/>
      <c r="CI8" s="1273"/>
      <c r="CJ8" s="1273"/>
      <c r="CK8" s="1273"/>
      <c r="CL8" s="1273"/>
      <c r="CM8" s="1273"/>
      <c r="CN8" s="1273"/>
      <c r="CO8" s="1273"/>
      <c r="CP8" s="1273"/>
      <c r="CQ8" s="1273"/>
      <c r="CR8" s="1273"/>
      <c r="CS8" s="1273"/>
      <c r="CT8" s="1273"/>
      <c r="CU8" s="1273"/>
      <c r="CV8" s="1273"/>
      <c r="CW8" s="1273"/>
      <c r="CX8" s="1273"/>
      <c r="CY8" s="1273"/>
      <c r="CZ8" s="1273"/>
      <c r="DA8" s="1273"/>
      <c r="DB8" s="1273"/>
      <c r="DC8" s="1273"/>
      <c r="DD8" s="1273"/>
      <c r="DE8" s="1273"/>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3"/>
      <c r="B9" s="1273"/>
      <c r="C9" s="1273"/>
      <c r="D9" s="1273"/>
      <c r="E9" s="1273"/>
      <c r="F9" s="1273"/>
      <c r="G9" s="1273"/>
      <c r="H9" s="1273"/>
      <c r="I9" s="1273"/>
      <c r="J9" s="1273"/>
      <c r="K9" s="1273"/>
      <c r="L9" s="1273"/>
      <c r="M9" s="1273"/>
      <c r="N9" s="1273"/>
      <c r="O9" s="1273"/>
      <c r="P9" s="1273"/>
      <c r="Q9" s="1273"/>
      <c r="R9" s="1273"/>
      <c r="S9" s="1273"/>
      <c r="T9" s="1273"/>
      <c r="U9" s="1273"/>
      <c r="V9" s="1273"/>
      <c r="W9" s="1273"/>
      <c r="X9" s="1273"/>
      <c r="Y9" s="1273"/>
      <c r="Z9" s="1273"/>
      <c r="AA9" s="1273"/>
      <c r="AB9" s="1273"/>
      <c r="AC9" s="1273"/>
      <c r="AD9" s="1273"/>
      <c r="AE9" s="1273"/>
      <c r="AF9" s="1273"/>
      <c r="AG9" s="1273"/>
      <c r="AH9" s="1273"/>
      <c r="AI9" s="1273"/>
      <c r="AJ9" s="1273"/>
      <c r="AK9" s="1273"/>
      <c r="AL9" s="1273"/>
      <c r="AM9" s="1273"/>
      <c r="AN9" s="1273"/>
      <c r="AO9" s="1273"/>
      <c r="AP9" s="1273"/>
      <c r="AQ9" s="1273"/>
      <c r="AR9" s="1273"/>
      <c r="AS9" s="1273"/>
      <c r="AT9" s="1273"/>
      <c r="AU9" s="1273"/>
      <c r="AV9" s="1273"/>
      <c r="AW9" s="1273"/>
      <c r="AX9" s="1273"/>
      <c r="AY9" s="1273"/>
      <c r="AZ9" s="1273"/>
      <c r="BA9" s="1273"/>
      <c r="BB9" s="1273"/>
      <c r="BC9" s="1273"/>
      <c r="BD9" s="1273"/>
      <c r="BE9" s="1273"/>
      <c r="BF9" s="1273"/>
      <c r="BG9" s="1273"/>
      <c r="BH9" s="1273"/>
      <c r="BI9" s="1273"/>
      <c r="BJ9" s="1273"/>
      <c r="BK9" s="1273"/>
      <c r="BL9" s="1273"/>
      <c r="BM9" s="1273"/>
      <c r="BN9" s="1273"/>
      <c r="BO9" s="1273"/>
      <c r="BP9" s="1273"/>
      <c r="BQ9" s="1273"/>
      <c r="BR9" s="1273"/>
      <c r="BS9" s="1273"/>
      <c r="BT9" s="1273"/>
      <c r="BU9" s="1273"/>
      <c r="BV9" s="1273"/>
      <c r="BW9" s="1273"/>
      <c r="BX9" s="1273"/>
      <c r="BY9" s="1273"/>
      <c r="BZ9" s="1273"/>
      <c r="CA9" s="1273"/>
      <c r="CB9" s="1273"/>
      <c r="CC9" s="1273"/>
      <c r="CD9" s="1273"/>
      <c r="CE9" s="1273"/>
      <c r="CF9" s="1273"/>
      <c r="CG9" s="1273"/>
      <c r="CH9" s="1273"/>
      <c r="CI9" s="1273"/>
      <c r="CJ9" s="1273"/>
      <c r="CK9" s="1273"/>
      <c r="CL9" s="1273"/>
      <c r="CM9" s="1273"/>
      <c r="CN9" s="1273"/>
      <c r="CO9" s="1273"/>
      <c r="CP9" s="1273"/>
      <c r="CQ9" s="1273"/>
      <c r="CR9" s="1273"/>
      <c r="CS9" s="1273"/>
      <c r="CT9" s="1273"/>
      <c r="CU9" s="1273"/>
      <c r="CV9" s="1273"/>
      <c r="CW9" s="1273"/>
      <c r="CX9" s="1273"/>
      <c r="CY9" s="1273"/>
      <c r="CZ9" s="1273"/>
      <c r="DA9" s="1273"/>
      <c r="DB9" s="1273"/>
      <c r="DC9" s="1273"/>
      <c r="DD9" s="1273"/>
      <c r="DE9" s="1273"/>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3"/>
      <c r="B10" s="1273"/>
      <c r="C10" s="1273"/>
      <c r="D10" s="1273"/>
      <c r="E10" s="1273"/>
      <c r="F10" s="1273"/>
      <c r="G10" s="1273"/>
      <c r="H10" s="1273"/>
      <c r="I10" s="1273"/>
      <c r="J10" s="1273"/>
      <c r="K10" s="1273"/>
      <c r="L10" s="1273"/>
      <c r="M10" s="1273"/>
      <c r="N10" s="1273"/>
      <c r="O10" s="1273"/>
      <c r="P10" s="1273"/>
      <c r="Q10" s="1273"/>
      <c r="R10" s="1273"/>
      <c r="S10" s="1273"/>
      <c r="T10" s="1273"/>
      <c r="U10" s="1273"/>
      <c r="V10" s="1273"/>
      <c r="W10" s="1273"/>
      <c r="X10" s="1273"/>
      <c r="Y10" s="1273"/>
      <c r="Z10" s="1273"/>
      <c r="AA10" s="1273"/>
      <c r="AB10" s="1273"/>
      <c r="AC10" s="1273"/>
      <c r="AD10" s="1273"/>
      <c r="AE10" s="1273"/>
      <c r="AF10" s="1273"/>
      <c r="AG10" s="1273"/>
      <c r="AH10" s="1273"/>
      <c r="AI10" s="1273"/>
      <c r="AJ10" s="1273"/>
      <c r="AK10" s="1273"/>
      <c r="AL10" s="1273"/>
      <c r="AM10" s="1273"/>
      <c r="AN10" s="1273"/>
      <c r="AO10" s="1273"/>
      <c r="AP10" s="1273"/>
      <c r="AQ10" s="1273"/>
      <c r="AR10" s="1273"/>
      <c r="AS10" s="1273"/>
      <c r="AT10" s="1273"/>
      <c r="AU10" s="1273"/>
      <c r="AV10" s="1273"/>
      <c r="AW10" s="1273"/>
      <c r="AX10" s="1273"/>
      <c r="AY10" s="1273"/>
      <c r="AZ10" s="1273"/>
      <c r="BA10" s="1273"/>
      <c r="BB10" s="1273"/>
      <c r="BC10" s="1273"/>
      <c r="BD10" s="1273"/>
      <c r="BE10" s="1273"/>
      <c r="BF10" s="1273"/>
      <c r="BG10" s="1273"/>
      <c r="BH10" s="1273"/>
      <c r="BI10" s="1273"/>
      <c r="BJ10" s="1273"/>
      <c r="BK10" s="1273"/>
      <c r="BL10" s="1273"/>
      <c r="BM10" s="1273"/>
      <c r="BN10" s="1273"/>
      <c r="BO10" s="1273"/>
      <c r="BP10" s="1273"/>
      <c r="BQ10" s="1273"/>
      <c r="BR10" s="1273"/>
      <c r="BS10" s="1273"/>
      <c r="BT10" s="1273"/>
      <c r="BU10" s="1273"/>
      <c r="BV10" s="1273"/>
      <c r="BW10" s="1273"/>
      <c r="BX10" s="1273"/>
      <c r="BY10" s="1273"/>
      <c r="BZ10" s="1273"/>
      <c r="CA10" s="1273"/>
      <c r="CB10" s="1273"/>
      <c r="CC10" s="1273"/>
      <c r="CD10" s="1273"/>
      <c r="CE10" s="1273"/>
      <c r="CF10" s="1273"/>
      <c r="CG10" s="1273"/>
      <c r="CH10" s="1273"/>
      <c r="CI10" s="1273"/>
      <c r="CJ10" s="1273"/>
      <c r="CK10" s="1273"/>
      <c r="CL10" s="1273"/>
      <c r="CM10" s="1273"/>
      <c r="CN10" s="1273"/>
      <c r="CO10" s="1273"/>
      <c r="CP10" s="1273"/>
      <c r="CQ10" s="1273"/>
      <c r="CR10" s="1273"/>
      <c r="CS10" s="1273"/>
      <c r="CT10" s="1273"/>
      <c r="CU10" s="1273"/>
      <c r="CV10" s="1273"/>
      <c r="CW10" s="1273"/>
      <c r="CX10" s="1273"/>
      <c r="CY10" s="1273"/>
      <c r="CZ10" s="1273"/>
      <c r="DA10" s="1273"/>
      <c r="DB10" s="1273"/>
      <c r="DC10" s="1273"/>
      <c r="DD10" s="1273"/>
      <c r="DE10" s="1273"/>
      <c r="DF10" s="291"/>
      <c r="DG10" s="291"/>
      <c r="DH10" s="291"/>
      <c r="DI10" s="291"/>
      <c r="DJ10" s="291"/>
      <c r="DK10" s="291"/>
      <c r="DL10" s="291"/>
      <c r="DM10" s="291"/>
      <c r="DN10" s="291"/>
      <c r="DO10" s="291"/>
      <c r="DP10" s="291"/>
      <c r="DQ10" s="291"/>
      <c r="DR10" s="291"/>
      <c r="DS10" s="291"/>
      <c r="DT10" s="291"/>
      <c r="DU10" s="291"/>
      <c r="DV10" s="291"/>
      <c r="DW10" s="291"/>
      <c r="EM10" s="290" t="s">
        <v>637</v>
      </c>
    </row>
    <row r="11" spans="1:143" s="290" customFormat="1" x14ac:dyDescent="0.15">
      <c r="A11" s="1273"/>
      <c r="B11" s="1273"/>
      <c r="C11" s="1273"/>
      <c r="D11" s="1273"/>
      <c r="E11" s="1273"/>
      <c r="F11" s="1273"/>
      <c r="G11" s="1273"/>
      <c r="H11" s="1273"/>
      <c r="I11" s="1273"/>
      <c r="J11" s="1273"/>
      <c r="K11" s="1273"/>
      <c r="L11" s="1273"/>
      <c r="M11" s="1273"/>
      <c r="N11" s="1273"/>
      <c r="O11" s="1273"/>
      <c r="P11" s="1273"/>
      <c r="Q11" s="1273"/>
      <c r="R11" s="1273"/>
      <c r="S11" s="1273"/>
      <c r="T11" s="1273"/>
      <c r="U11" s="1273"/>
      <c r="V11" s="1273"/>
      <c r="W11" s="1273"/>
      <c r="X11" s="1273"/>
      <c r="Y11" s="1273"/>
      <c r="Z11" s="1273"/>
      <c r="AA11" s="1273"/>
      <c r="AB11" s="1273"/>
      <c r="AC11" s="1273"/>
      <c r="AD11" s="1273"/>
      <c r="AE11" s="1273"/>
      <c r="AF11" s="1273"/>
      <c r="AG11" s="1273"/>
      <c r="AH11" s="1273"/>
      <c r="AI11" s="1273"/>
      <c r="AJ11" s="1273"/>
      <c r="AK11" s="1273"/>
      <c r="AL11" s="1273"/>
      <c r="AM11" s="1273"/>
      <c r="AN11" s="1273"/>
      <c r="AO11" s="1273"/>
      <c r="AP11" s="1273"/>
      <c r="AQ11" s="1273"/>
      <c r="AR11" s="1273"/>
      <c r="AS11" s="1273"/>
      <c r="AT11" s="1273"/>
      <c r="AU11" s="1273"/>
      <c r="AV11" s="1273"/>
      <c r="AW11" s="1273"/>
      <c r="AX11" s="1273"/>
      <c r="AY11" s="1273"/>
      <c r="AZ11" s="1273"/>
      <c r="BA11" s="1273"/>
      <c r="BB11" s="1273"/>
      <c r="BC11" s="1273"/>
      <c r="BD11" s="1273"/>
      <c r="BE11" s="1273"/>
      <c r="BF11" s="1273"/>
      <c r="BG11" s="1273"/>
      <c r="BH11" s="1273"/>
      <c r="BI11" s="1273"/>
      <c r="BJ11" s="1273"/>
      <c r="BK11" s="1273"/>
      <c r="BL11" s="1273"/>
      <c r="BM11" s="1273"/>
      <c r="BN11" s="1273"/>
      <c r="BO11" s="1273"/>
      <c r="BP11" s="1273"/>
      <c r="BQ11" s="1273"/>
      <c r="BR11" s="1273"/>
      <c r="BS11" s="1273"/>
      <c r="BT11" s="1273"/>
      <c r="BU11" s="1273"/>
      <c r="BV11" s="1273"/>
      <c r="BW11" s="1273"/>
      <c r="BX11" s="1273"/>
      <c r="BY11" s="1273"/>
      <c r="BZ11" s="1273"/>
      <c r="CA11" s="1273"/>
      <c r="CB11" s="1273"/>
      <c r="CC11" s="1273"/>
      <c r="CD11" s="1273"/>
      <c r="CE11" s="1273"/>
      <c r="CF11" s="1273"/>
      <c r="CG11" s="1273"/>
      <c r="CH11" s="1273"/>
      <c r="CI11" s="1273"/>
      <c r="CJ11" s="1273"/>
      <c r="CK11" s="1273"/>
      <c r="CL11" s="1273"/>
      <c r="CM11" s="1273"/>
      <c r="CN11" s="1273"/>
      <c r="CO11" s="1273"/>
      <c r="CP11" s="1273"/>
      <c r="CQ11" s="1273"/>
      <c r="CR11" s="1273"/>
      <c r="CS11" s="1273"/>
      <c r="CT11" s="1273"/>
      <c r="CU11" s="1273"/>
      <c r="CV11" s="1273"/>
      <c r="CW11" s="1273"/>
      <c r="CX11" s="1273"/>
      <c r="CY11" s="1273"/>
      <c r="CZ11" s="1273"/>
      <c r="DA11" s="1273"/>
      <c r="DB11" s="1273"/>
      <c r="DC11" s="1273"/>
      <c r="DD11" s="1273"/>
      <c r="DE11" s="1273"/>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3"/>
      <c r="B12" s="1273"/>
      <c r="C12" s="1273"/>
      <c r="D12" s="1273"/>
      <c r="E12" s="1273"/>
      <c r="F12" s="1273"/>
      <c r="G12" s="1273"/>
      <c r="H12" s="1273"/>
      <c r="I12" s="1273"/>
      <c r="J12" s="1273"/>
      <c r="K12" s="1273"/>
      <c r="L12" s="1273"/>
      <c r="M12" s="1273"/>
      <c r="N12" s="1273"/>
      <c r="O12" s="1273"/>
      <c r="P12" s="1273"/>
      <c r="Q12" s="1273"/>
      <c r="R12" s="1273"/>
      <c r="S12" s="1273"/>
      <c r="T12" s="1273"/>
      <c r="U12" s="1273"/>
      <c r="V12" s="1273"/>
      <c r="W12" s="1273"/>
      <c r="X12" s="1273"/>
      <c r="Y12" s="1273"/>
      <c r="Z12" s="1273"/>
      <c r="AA12" s="1273"/>
      <c r="AB12" s="1273"/>
      <c r="AC12" s="1273"/>
      <c r="AD12" s="1273"/>
      <c r="AE12" s="1273"/>
      <c r="AF12" s="1273"/>
      <c r="AG12" s="1273"/>
      <c r="AH12" s="1273"/>
      <c r="AI12" s="1273"/>
      <c r="AJ12" s="1273"/>
      <c r="AK12" s="1273"/>
      <c r="AL12" s="1273"/>
      <c r="AM12" s="1273"/>
      <c r="AN12" s="1273"/>
      <c r="AO12" s="1273"/>
      <c r="AP12" s="1273"/>
      <c r="AQ12" s="1273"/>
      <c r="AR12" s="1273"/>
      <c r="AS12" s="1273"/>
      <c r="AT12" s="1273"/>
      <c r="AU12" s="1273"/>
      <c r="AV12" s="1273"/>
      <c r="AW12" s="1273"/>
      <c r="AX12" s="1273"/>
      <c r="AY12" s="1273"/>
      <c r="AZ12" s="1273"/>
      <c r="BA12" s="1273"/>
      <c r="BB12" s="1273"/>
      <c r="BC12" s="1273"/>
      <c r="BD12" s="1273"/>
      <c r="BE12" s="1273"/>
      <c r="BF12" s="1273"/>
      <c r="BG12" s="1273"/>
      <c r="BH12" s="1273"/>
      <c r="BI12" s="1273"/>
      <c r="BJ12" s="1273"/>
      <c r="BK12" s="1273"/>
      <c r="BL12" s="1273"/>
      <c r="BM12" s="1273"/>
      <c r="BN12" s="1273"/>
      <c r="BO12" s="1273"/>
      <c r="BP12" s="1273"/>
      <c r="BQ12" s="1273"/>
      <c r="BR12" s="1273"/>
      <c r="BS12" s="1273"/>
      <c r="BT12" s="1273"/>
      <c r="BU12" s="1273"/>
      <c r="BV12" s="1273"/>
      <c r="BW12" s="1273"/>
      <c r="BX12" s="1273"/>
      <c r="BY12" s="1273"/>
      <c r="BZ12" s="1273"/>
      <c r="CA12" s="1273"/>
      <c r="CB12" s="1273"/>
      <c r="CC12" s="1273"/>
      <c r="CD12" s="1273"/>
      <c r="CE12" s="1273"/>
      <c r="CF12" s="1273"/>
      <c r="CG12" s="1273"/>
      <c r="CH12" s="1273"/>
      <c r="CI12" s="1273"/>
      <c r="CJ12" s="1273"/>
      <c r="CK12" s="1273"/>
      <c r="CL12" s="1273"/>
      <c r="CM12" s="1273"/>
      <c r="CN12" s="1273"/>
      <c r="CO12" s="1273"/>
      <c r="CP12" s="1273"/>
      <c r="CQ12" s="1273"/>
      <c r="CR12" s="1273"/>
      <c r="CS12" s="1273"/>
      <c r="CT12" s="1273"/>
      <c r="CU12" s="1273"/>
      <c r="CV12" s="1273"/>
      <c r="CW12" s="1273"/>
      <c r="CX12" s="1273"/>
      <c r="CY12" s="1273"/>
      <c r="CZ12" s="1273"/>
      <c r="DA12" s="1273"/>
      <c r="DB12" s="1273"/>
      <c r="DC12" s="1273"/>
      <c r="DD12" s="1273"/>
      <c r="DE12" s="1273"/>
      <c r="DF12" s="291"/>
      <c r="DG12" s="291"/>
      <c r="DH12" s="291"/>
      <c r="DI12" s="291"/>
      <c r="DJ12" s="291"/>
      <c r="DK12" s="291"/>
      <c r="DL12" s="291"/>
      <c r="DM12" s="291"/>
      <c r="DN12" s="291"/>
      <c r="DO12" s="291"/>
      <c r="DP12" s="291"/>
      <c r="DQ12" s="291"/>
      <c r="DR12" s="291"/>
      <c r="DS12" s="291"/>
      <c r="DT12" s="291"/>
      <c r="DU12" s="291"/>
      <c r="DV12" s="291"/>
      <c r="DW12" s="291"/>
      <c r="EM12" s="290" t="s">
        <v>637</v>
      </c>
    </row>
    <row r="13" spans="1:143" s="290" customFormat="1" x14ac:dyDescent="0.15">
      <c r="A13" s="1273"/>
      <c r="B13" s="1273"/>
      <c r="C13" s="1273"/>
      <c r="D13" s="1273"/>
      <c r="E13" s="1273"/>
      <c r="F13" s="1273"/>
      <c r="G13" s="1273"/>
      <c r="H13" s="1273"/>
      <c r="I13" s="1273"/>
      <c r="J13" s="1273"/>
      <c r="K13" s="1273"/>
      <c r="L13" s="1273"/>
      <c r="M13" s="1273"/>
      <c r="N13" s="1273"/>
      <c r="O13" s="1273"/>
      <c r="P13" s="1273"/>
      <c r="Q13" s="1273"/>
      <c r="R13" s="1273"/>
      <c r="S13" s="1273"/>
      <c r="T13" s="1273"/>
      <c r="U13" s="1273"/>
      <c r="V13" s="1273"/>
      <c r="W13" s="1273"/>
      <c r="X13" s="1273"/>
      <c r="Y13" s="1273"/>
      <c r="Z13" s="1273"/>
      <c r="AA13" s="1273"/>
      <c r="AB13" s="1273"/>
      <c r="AC13" s="1273"/>
      <c r="AD13" s="1273"/>
      <c r="AE13" s="1273"/>
      <c r="AF13" s="1273"/>
      <c r="AG13" s="1273"/>
      <c r="AH13" s="1273"/>
      <c r="AI13" s="1273"/>
      <c r="AJ13" s="1273"/>
      <c r="AK13" s="1273"/>
      <c r="AL13" s="1273"/>
      <c r="AM13" s="1273"/>
      <c r="AN13" s="1273"/>
      <c r="AO13" s="1273"/>
      <c r="AP13" s="1273"/>
      <c r="AQ13" s="1273"/>
      <c r="AR13" s="1273"/>
      <c r="AS13" s="1273"/>
      <c r="AT13" s="1273"/>
      <c r="AU13" s="1273"/>
      <c r="AV13" s="1273"/>
      <c r="AW13" s="1273"/>
      <c r="AX13" s="1273"/>
      <c r="AY13" s="1273"/>
      <c r="AZ13" s="1273"/>
      <c r="BA13" s="1273"/>
      <c r="BB13" s="1273"/>
      <c r="BC13" s="1273"/>
      <c r="BD13" s="1273"/>
      <c r="BE13" s="1273"/>
      <c r="BF13" s="1273"/>
      <c r="BG13" s="1273"/>
      <c r="BH13" s="1273"/>
      <c r="BI13" s="1273"/>
      <c r="BJ13" s="1273"/>
      <c r="BK13" s="1273"/>
      <c r="BL13" s="1273"/>
      <c r="BM13" s="1273"/>
      <c r="BN13" s="1273"/>
      <c r="BO13" s="1273"/>
      <c r="BP13" s="1273"/>
      <c r="BQ13" s="1273"/>
      <c r="BR13" s="1273"/>
      <c r="BS13" s="1273"/>
      <c r="BT13" s="1273"/>
      <c r="BU13" s="1273"/>
      <c r="BV13" s="1273"/>
      <c r="BW13" s="1273"/>
      <c r="BX13" s="1273"/>
      <c r="BY13" s="1273"/>
      <c r="BZ13" s="1273"/>
      <c r="CA13" s="1273"/>
      <c r="CB13" s="1273"/>
      <c r="CC13" s="1273"/>
      <c r="CD13" s="1273"/>
      <c r="CE13" s="1273"/>
      <c r="CF13" s="1273"/>
      <c r="CG13" s="1273"/>
      <c r="CH13" s="1273"/>
      <c r="CI13" s="1273"/>
      <c r="CJ13" s="1273"/>
      <c r="CK13" s="1273"/>
      <c r="CL13" s="1273"/>
      <c r="CM13" s="1273"/>
      <c r="CN13" s="1273"/>
      <c r="CO13" s="1273"/>
      <c r="CP13" s="1273"/>
      <c r="CQ13" s="1273"/>
      <c r="CR13" s="1273"/>
      <c r="CS13" s="1273"/>
      <c r="CT13" s="1273"/>
      <c r="CU13" s="1273"/>
      <c r="CV13" s="1273"/>
      <c r="CW13" s="1273"/>
      <c r="CX13" s="1273"/>
      <c r="CY13" s="1273"/>
      <c r="CZ13" s="1273"/>
      <c r="DA13" s="1273"/>
      <c r="DB13" s="1273"/>
      <c r="DC13" s="1273"/>
      <c r="DD13" s="1273"/>
      <c r="DE13" s="1273"/>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3"/>
      <c r="B14" s="1273"/>
      <c r="C14" s="1273"/>
      <c r="D14" s="1273"/>
      <c r="E14" s="1273"/>
      <c r="F14" s="1273"/>
      <c r="G14" s="1273"/>
      <c r="H14" s="1273"/>
      <c r="I14" s="1273"/>
      <c r="J14" s="1273"/>
      <c r="K14" s="1273"/>
      <c r="L14" s="1273"/>
      <c r="M14" s="1273"/>
      <c r="N14" s="1273"/>
      <c r="O14" s="1273"/>
      <c r="P14" s="1273"/>
      <c r="Q14" s="1273"/>
      <c r="R14" s="1273"/>
      <c r="S14" s="1273"/>
      <c r="T14" s="1273"/>
      <c r="U14" s="1273"/>
      <c r="V14" s="1273"/>
      <c r="W14" s="1273"/>
      <c r="X14" s="1273"/>
      <c r="Y14" s="1273"/>
      <c r="Z14" s="1273"/>
      <c r="AA14" s="1273"/>
      <c r="AB14" s="1273"/>
      <c r="AC14" s="1273"/>
      <c r="AD14" s="1273"/>
      <c r="AE14" s="1273"/>
      <c r="AF14" s="1273"/>
      <c r="AG14" s="1273"/>
      <c r="AH14" s="1273"/>
      <c r="AI14" s="1273"/>
      <c r="AJ14" s="1273"/>
      <c r="AK14" s="1273"/>
      <c r="AL14" s="1273"/>
      <c r="AM14" s="1273"/>
      <c r="AN14" s="1273"/>
      <c r="AO14" s="1273"/>
      <c r="AP14" s="1273"/>
      <c r="AQ14" s="1273"/>
      <c r="AR14" s="1273"/>
      <c r="AS14" s="1273"/>
      <c r="AT14" s="1273"/>
      <c r="AU14" s="1273"/>
      <c r="AV14" s="1273"/>
      <c r="AW14" s="1273"/>
      <c r="AX14" s="1273"/>
      <c r="AY14" s="1273"/>
      <c r="AZ14" s="1273"/>
      <c r="BA14" s="1273"/>
      <c r="BB14" s="1273"/>
      <c r="BC14" s="1273"/>
      <c r="BD14" s="1273"/>
      <c r="BE14" s="1273"/>
      <c r="BF14" s="1273"/>
      <c r="BG14" s="1273"/>
      <c r="BH14" s="1273"/>
      <c r="BI14" s="1273"/>
      <c r="BJ14" s="1273"/>
      <c r="BK14" s="1273"/>
      <c r="BL14" s="1273"/>
      <c r="BM14" s="1273"/>
      <c r="BN14" s="1273"/>
      <c r="BO14" s="1273"/>
      <c r="BP14" s="1273"/>
      <c r="BQ14" s="1273"/>
      <c r="BR14" s="1273"/>
      <c r="BS14" s="1273"/>
      <c r="BT14" s="1273"/>
      <c r="BU14" s="1273"/>
      <c r="BV14" s="1273"/>
      <c r="BW14" s="1273"/>
      <c r="BX14" s="1273"/>
      <c r="BY14" s="1273"/>
      <c r="BZ14" s="1273"/>
      <c r="CA14" s="1273"/>
      <c r="CB14" s="1273"/>
      <c r="CC14" s="1273"/>
      <c r="CD14" s="1273"/>
      <c r="CE14" s="1273"/>
      <c r="CF14" s="1273"/>
      <c r="CG14" s="1273"/>
      <c r="CH14" s="1273"/>
      <c r="CI14" s="1273"/>
      <c r="CJ14" s="1273"/>
      <c r="CK14" s="1273"/>
      <c r="CL14" s="1273"/>
      <c r="CM14" s="1273"/>
      <c r="CN14" s="1273"/>
      <c r="CO14" s="1273"/>
      <c r="CP14" s="1273"/>
      <c r="CQ14" s="1273"/>
      <c r="CR14" s="1273"/>
      <c r="CS14" s="1273"/>
      <c r="CT14" s="1273"/>
      <c r="CU14" s="1273"/>
      <c r="CV14" s="1273"/>
      <c r="CW14" s="1273"/>
      <c r="CX14" s="1273"/>
      <c r="CY14" s="1273"/>
      <c r="CZ14" s="1273"/>
      <c r="DA14" s="1273"/>
      <c r="DB14" s="1273"/>
      <c r="DC14" s="1273"/>
      <c r="DD14" s="1273"/>
      <c r="DE14" s="1273"/>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72"/>
      <c r="B15" s="1273"/>
      <c r="C15" s="1273"/>
      <c r="D15" s="1273"/>
      <c r="E15" s="1273"/>
      <c r="F15" s="1273"/>
      <c r="G15" s="1273"/>
      <c r="H15" s="1273"/>
      <c r="I15" s="1273"/>
      <c r="J15" s="1273"/>
      <c r="K15" s="1273"/>
      <c r="L15" s="1273"/>
      <c r="M15" s="1273"/>
      <c r="N15" s="1273"/>
      <c r="O15" s="1273"/>
      <c r="P15" s="1273"/>
      <c r="Q15" s="1273"/>
      <c r="R15" s="1273"/>
      <c r="S15" s="1273"/>
      <c r="T15" s="1273"/>
      <c r="U15" s="1273"/>
      <c r="V15" s="1273"/>
      <c r="W15" s="1273"/>
      <c r="X15" s="1273"/>
      <c r="Y15" s="1273"/>
      <c r="Z15" s="1273"/>
      <c r="AA15" s="1273"/>
      <c r="AB15" s="1273"/>
      <c r="AC15" s="1273"/>
      <c r="AD15" s="1273"/>
      <c r="AE15" s="1273"/>
      <c r="AF15" s="1273"/>
      <c r="AG15" s="1273"/>
      <c r="AH15" s="1273"/>
      <c r="AI15" s="1273"/>
      <c r="AJ15" s="1273"/>
      <c r="AK15" s="1273"/>
      <c r="AL15" s="1273"/>
      <c r="AM15" s="1273"/>
      <c r="AN15" s="1273"/>
      <c r="AO15" s="1273"/>
      <c r="AP15" s="1273"/>
      <c r="AQ15" s="1273"/>
      <c r="AR15" s="1273"/>
      <c r="AS15" s="1273"/>
      <c r="AT15" s="1273"/>
      <c r="AU15" s="1273"/>
      <c r="AV15" s="1273"/>
      <c r="AW15" s="1273"/>
      <c r="AX15" s="1273"/>
      <c r="AY15" s="1273"/>
      <c r="AZ15" s="1273"/>
      <c r="BA15" s="1273"/>
      <c r="BB15" s="1273"/>
      <c r="BC15" s="1273"/>
      <c r="BD15" s="1273"/>
      <c r="BE15" s="1273"/>
      <c r="BF15" s="1273"/>
      <c r="BG15" s="1273"/>
      <c r="BH15" s="1273"/>
      <c r="BI15" s="1273"/>
      <c r="BJ15" s="1273"/>
      <c r="BK15" s="1273"/>
      <c r="BL15" s="1273"/>
      <c r="BM15" s="1273"/>
      <c r="BN15" s="1273"/>
      <c r="BO15" s="1273"/>
      <c r="BP15" s="1273"/>
      <c r="BQ15" s="1273"/>
      <c r="BR15" s="1273"/>
      <c r="BS15" s="1273"/>
      <c r="BT15" s="1273"/>
      <c r="BU15" s="1273"/>
      <c r="BV15" s="1273"/>
      <c r="BW15" s="1273"/>
      <c r="BX15" s="1273"/>
      <c r="BY15" s="1273"/>
      <c r="BZ15" s="1273"/>
      <c r="CA15" s="1273"/>
      <c r="CB15" s="1273"/>
      <c r="CC15" s="1273"/>
      <c r="CD15" s="1273"/>
      <c r="CE15" s="1273"/>
      <c r="CF15" s="1273"/>
      <c r="CG15" s="1273"/>
      <c r="CH15" s="1273"/>
      <c r="CI15" s="1273"/>
      <c r="CJ15" s="1273"/>
      <c r="CK15" s="1273"/>
      <c r="CL15" s="1273"/>
      <c r="CM15" s="1273"/>
      <c r="CN15" s="1273"/>
      <c r="CO15" s="1273"/>
      <c r="CP15" s="1273"/>
      <c r="CQ15" s="1273"/>
      <c r="CR15" s="1273"/>
      <c r="CS15" s="1273"/>
      <c r="CT15" s="1273"/>
      <c r="CU15" s="1273"/>
      <c r="CV15" s="1273"/>
      <c r="CW15" s="1273"/>
      <c r="CX15" s="1273"/>
      <c r="CY15" s="1273"/>
      <c r="CZ15" s="1273"/>
      <c r="DA15" s="1273"/>
      <c r="DB15" s="1273"/>
      <c r="DC15" s="1273"/>
      <c r="DD15" s="1273"/>
      <c r="DE15" s="1273"/>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72"/>
      <c r="B16" s="1273"/>
      <c r="C16" s="1273"/>
      <c r="D16" s="1273"/>
      <c r="E16" s="1273"/>
      <c r="F16" s="1273"/>
      <c r="G16" s="1273"/>
      <c r="H16" s="1273"/>
      <c r="I16" s="1273"/>
      <c r="J16" s="1273"/>
      <c r="K16" s="1273"/>
      <c r="L16" s="1273"/>
      <c r="M16" s="1273"/>
      <c r="N16" s="1273"/>
      <c r="O16" s="1273"/>
      <c r="P16" s="1273"/>
      <c r="Q16" s="1273"/>
      <c r="R16" s="1273"/>
      <c r="S16" s="1273"/>
      <c r="T16" s="1273"/>
      <c r="U16" s="1273"/>
      <c r="V16" s="1273"/>
      <c r="W16" s="1273"/>
      <c r="X16" s="1273"/>
      <c r="Y16" s="1273"/>
      <c r="Z16" s="1273"/>
      <c r="AA16" s="1273"/>
      <c r="AB16" s="1273"/>
      <c r="AC16" s="1273"/>
      <c r="AD16" s="1273"/>
      <c r="AE16" s="1273"/>
      <c r="AF16" s="1273"/>
      <c r="AG16" s="1273"/>
      <c r="AH16" s="1273"/>
      <c r="AI16" s="1273"/>
      <c r="AJ16" s="1273"/>
      <c r="AK16" s="1273"/>
      <c r="AL16" s="1273"/>
      <c r="AM16" s="1273"/>
      <c r="AN16" s="1273"/>
      <c r="AO16" s="1273"/>
      <c r="AP16" s="1273"/>
      <c r="AQ16" s="1273"/>
      <c r="AR16" s="1273"/>
      <c r="AS16" s="1273"/>
      <c r="AT16" s="1273"/>
      <c r="AU16" s="1273"/>
      <c r="AV16" s="1273"/>
      <c r="AW16" s="1273"/>
      <c r="AX16" s="1273"/>
      <c r="AY16" s="1273"/>
      <c r="AZ16" s="1273"/>
      <c r="BA16" s="1273"/>
      <c r="BB16" s="1273"/>
      <c r="BC16" s="1273"/>
      <c r="BD16" s="1273"/>
      <c r="BE16" s="1273"/>
      <c r="BF16" s="1273"/>
      <c r="BG16" s="1273"/>
      <c r="BH16" s="1273"/>
      <c r="BI16" s="1273"/>
      <c r="BJ16" s="1273"/>
      <c r="BK16" s="1273"/>
      <c r="BL16" s="1273"/>
      <c r="BM16" s="1273"/>
      <c r="BN16" s="1273"/>
      <c r="BO16" s="1273"/>
      <c r="BP16" s="1273"/>
      <c r="BQ16" s="1273"/>
      <c r="BR16" s="1273"/>
      <c r="BS16" s="1273"/>
      <c r="BT16" s="1273"/>
      <c r="BU16" s="1273"/>
      <c r="BV16" s="1273"/>
      <c r="BW16" s="1273"/>
      <c r="BX16" s="1273"/>
      <c r="BY16" s="1273"/>
      <c r="BZ16" s="1273"/>
      <c r="CA16" s="1273"/>
      <c r="CB16" s="1273"/>
      <c r="CC16" s="1273"/>
      <c r="CD16" s="1273"/>
      <c r="CE16" s="1273"/>
      <c r="CF16" s="1273"/>
      <c r="CG16" s="1273"/>
      <c r="CH16" s="1273"/>
      <c r="CI16" s="1273"/>
      <c r="CJ16" s="1273"/>
      <c r="CK16" s="1273"/>
      <c r="CL16" s="1273"/>
      <c r="CM16" s="1273"/>
      <c r="CN16" s="1273"/>
      <c r="CO16" s="1273"/>
      <c r="CP16" s="1273"/>
      <c r="CQ16" s="1273"/>
      <c r="CR16" s="1273"/>
      <c r="CS16" s="1273"/>
      <c r="CT16" s="1273"/>
      <c r="CU16" s="1273"/>
      <c r="CV16" s="1273"/>
      <c r="CW16" s="1273"/>
      <c r="CX16" s="1273"/>
      <c r="CY16" s="1273"/>
      <c r="CZ16" s="1273"/>
      <c r="DA16" s="1273"/>
      <c r="DB16" s="1273"/>
      <c r="DC16" s="1273"/>
      <c r="DD16" s="1273"/>
      <c r="DE16" s="1273"/>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72"/>
      <c r="B17" s="1273"/>
      <c r="C17" s="1273"/>
      <c r="D17" s="1273"/>
      <c r="E17" s="1273"/>
      <c r="F17" s="1273"/>
      <c r="G17" s="1273"/>
      <c r="H17" s="1273"/>
      <c r="I17" s="1273"/>
      <c r="J17" s="1273"/>
      <c r="K17" s="1273"/>
      <c r="L17" s="1273"/>
      <c r="M17" s="1273"/>
      <c r="N17" s="1273"/>
      <c r="O17" s="1273"/>
      <c r="P17" s="1273"/>
      <c r="Q17" s="1273"/>
      <c r="R17" s="1273"/>
      <c r="S17" s="1273"/>
      <c r="T17" s="1273"/>
      <c r="U17" s="1273"/>
      <c r="V17" s="1273"/>
      <c r="W17" s="1273"/>
      <c r="X17" s="1273"/>
      <c r="Y17" s="1273"/>
      <c r="Z17" s="1273"/>
      <c r="AA17" s="1273"/>
      <c r="AB17" s="1273"/>
      <c r="AC17" s="1273"/>
      <c r="AD17" s="1273"/>
      <c r="AE17" s="1273"/>
      <c r="AF17" s="1273"/>
      <c r="AG17" s="1273"/>
      <c r="AH17" s="1273"/>
      <c r="AI17" s="1273"/>
      <c r="AJ17" s="1273"/>
      <c r="AK17" s="1273"/>
      <c r="AL17" s="1273"/>
      <c r="AM17" s="1273"/>
      <c r="AN17" s="1273"/>
      <c r="AO17" s="1273"/>
      <c r="AP17" s="1273"/>
      <c r="AQ17" s="1273"/>
      <c r="AR17" s="1273"/>
      <c r="AS17" s="1273"/>
      <c r="AT17" s="1273"/>
      <c r="AU17" s="1273"/>
      <c r="AV17" s="1273"/>
      <c r="AW17" s="1273"/>
      <c r="AX17" s="1273"/>
      <c r="AY17" s="1273"/>
      <c r="AZ17" s="1273"/>
      <c r="BA17" s="1273"/>
      <c r="BB17" s="1273"/>
      <c r="BC17" s="1273"/>
      <c r="BD17" s="1273"/>
      <c r="BE17" s="1273"/>
      <c r="BF17" s="1273"/>
      <c r="BG17" s="1273"/>
      <c r="BH17" s="1273"/>
      <c r="BI17" s="1273"/>
      <c r="BJ17" s="1273"/>
      <c r="BK17" s="1273"/>
      <c r="BL17" s="1273"/>
      <c r="BM17" s="1273"/>
      <c r="BN17" s="1273"/>
      <c r="BO17" s="1273"/>
      <c r="BP17" s="1273"/>
      <c r="BQ17" s="1273"/>
      <c r="BR17" s="1273"/>
      <c r="BS17" s="1273"/>
      <c r="BT17" s="1273"/>
      <c r="BU17" s="1273"/>
      <c r="BV17" s="1273"/>
      <c r="BW17" s="1273"/>
      <c r="BX17" s="1273"/>
      <c r="BY17" s="1273"/>
      <c r="BZ17" s="1273"/>
      <c r="CA17" s="1273"/>
      <c r="CB17" s="1273"/>
      <c r="CC17" s="1273"/>
      <c r="CD17" s="1273"/>
      <c r="CE17" s="1273"/>
      <c r="CF17" s="1273"/>
      <c r="CG17" s="1273"/>
      <c r="CH17" s="1273"/>
      <c r="CI17" s="1273"/>
      <c r="CJ17" s="1273"/>
      <c r="CK17" s="1273"/>
      <c r="CL17" s="1273"/>
      <c r="CM17" s="1273"/>
      <c r="CN17" s="1273"/>
      <c r="CO17" s="1273"/>
      <c r="CP17" s="1273"/>
      <c r="CQ17" s="1273"/>
      <c r="CR17" s="1273"/>
      <c r="CS17" s="1273"/>
      <c r="CT17" s="1273"/>
      <c r="CU17" s="1273"/>
      <c r="CV17" s="1273"/>
      <c r="CW17" s="1273"/>
      <c r="CX17" s="1273"/>
      <c r="CY17" s="1273"/>
      <c r="CZ17" s="1273"/>
      <c r="DA17" s="1273"/>
      <c r="DB17" s="1273"/>
      <c r="DC17" s="1273"/>
      <c r="DD17" s="1273"/>
      <c r="DE17" s="1273"/>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72"/>
      <c r="B18" s="1273"/>
      <c r="C18" s="1273"/>
      <c r="D18" s="1273"/>
      <c r="E18" s="1273"/>
      <c r="F18" s="1273"/>
      <c r="G18" s="1273"/>
      <c r="H18" s="1273"/>
      <c r="I18" s="1273"/>
      <c r="J18" s="1273"/>
      <c r="K18" s="1273"/>
      <c r="L18" s="1273"/>
      <c r="M18" s="1273"/>
      <c r="N18" s="1273"/>
      <c r="O18" s="1273"/>
      <c r="P18" s="1273"/>
      <c r="Q18" s="1273"/>
      <c r="R18" s="1273"/>
      <c r="S18" s="1273"/>
      <c r="T18" s="1273"/>
      <c r="U18" s="1273"/>
      <c r="V18" s="1273"/>
      <c r="W18" s="1273"/>
      <c r="X18" s="1273"/>
      <c r="Y18" s="1273"/>
      <c r="Z18" s="1273"/>
      <c r="AA18" s="1273"/>
      <c r="AB18" s="1273"/>
      <c r="AC18" s="1273"/>
      <c r="AD18" s="1273"/>
      <c r="AE18" s="1273"/>
      <c r="AF18" s="1273"/>
      <c r="AG18" s="1273"/>
      <c r="AH18" s="1273"/>
      <c r="AI18" s="1273"/>
      <c r="AJ18" s="1273"/>
      <c r="AK18" s="1273"/>
      <c r="AL18" s="1273"/>
      <c r="AM18" s="1273"/>
      <c r="AN18" s="1273"/>
      <c r="AO18" s="1273"/>
      <c r="AP18" s="1273"/>
      <c r="AQ18" s="1273"/>
      <c r="AR18" s="1273"/>
      <c r="AS18" s="1273"/>
      <c r="AT18" s="1273"/>
      <c r="AU18" s="1273"/>
      <c r="AV18" s="1273"/>
      <c r="AW18" s="1273"/>
      <c r="AX18" s="1273"/>
      <c r="AY18" s="1273"/>
      <c r="AZ18" s="1273"/>
      <c r="BA18" s="1273"/>
      <c r="BB18" s="1273"/>
      <c r="BC18" s="1273"/>
      <c r="BD18" s="1273"/>
      <c r="BE18" s="1273"/>
      <c r="BF18" s="1273"/>
      <c r="BG18" s="1273"/>
      <c r="BH18" s="1273"/>
      <c r="BI18" s="1273"/>
      <c r="BJ18" s="1273"/>
      <c r="BK18" s="1273"/>
      <c r="BL18" s="1273"/>
      <c r="BM18" s="1273"/>
      <c r="BN18" s="1273"/>
      <c r="BO18" s="1273"/>
      <c r="BP18" s="1273"/>
      <c r="BQ18" s="1273"/>
      <c r="BR18" s="1273"/>
      <c r="BS18" s="1273"/>
      <c r="BT18" s="1273"/>
      <c r="BU18" s="1273"/>
      <c r="BV18" s="1273"/>
      <c r="BW18" s="1273"/>
      <c r="BX18" s="1273"/>
      <c r="BY18" s="1273"/>
      <c r="BZ18" s="1273"/>
      <c r="CA18" s="1273"/>
      <c r="CB18" s="1273"/>
      <c r="CC18" s="1273"/>
      <c r="CD18" s="1273"/>
      <c r="CE18" s="1273"/>
      <c r="CF18" s="1273"/>
      <c r="CG18" s="1273"/>
      <c r="CH18" s="1273"/>
      <c r="CI18" s="1273"/>
      <c r="CJ18" s="1273"/>
      <c r="CK18" s="1273"/>
      <c r="CL18" s="1273"/>
      <c r="CM18" s="1273"/>
      <c r="CN18" s="1273"/>
      <c r="CO18" s="1273"/>
      <c r="CP18" s="1273"/>
      <c r="CQ18" s="1273"/>
      <c r="CR18" s="1273"/>
      <c r="CS18" s="1273"/>
      <c r="CT18" s="1273"/>
      <c r="CU18" s="1273"/>
      <c r="CV18" s="1273"/>
      <c r="CW18" s="1273"/>
      <c r="CX18" s="1273"/>
      <c r="CY18" s="1273"/>
      <c r="CZ18" s="1273"/>
      <c r="DA18" s="1273"/>
      <c r="DB18" s="1273"/>
      <c r="DC18" s="1273"/>
      <c r="DD18" s="1273"/>
      <c r="DE18" s="1273"/>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72"/>
      <c r="DE19" s="1272"/>
    </row>
    <row r="20" spans="1:351" x14ac:dyDescent="0.15">
      <c r="DD20" s="1272"/>
      <c r="DE20" s="1272"/>
    </row>
    <row r="21" spans="1:351" ht="17.25" x14ac:dyDescent="0.15">
      <c r="B21" s="1274"/>
      <c r="C21" s="1275"/>
      <c r="D21" s="1275"/>
      <c r="E21" s="1275"/>
      <c r="F21" s="1275"/>
      <c r="G21" s="1275"/>
      <c r="H21" s="1275"/>
      <c r="I21" s="1275"/>
      <c r="J21" s="1275"/>
      <c r="K21" s="1275"/>
      <c r="L21" s="1275"/>
      <c r="M21" s="1275"/>
      <c r="N21" s="1276"/>
      <c r="O21" s="1275"/>
      <c r="P21" s="1275"/>
      <c r="Q21" s="1275"/>
      <c r="R21" s="1275"/>
      <c r="S21" s="1275"/>
      <c r="T21" s="1275"/>
      <c r="U21" s="1275"/>
      <c r="V21" s="1275"/>
      <c r="W21" s="1275"/>
      <c r="X21" s="1275"/>
      <c r="Y21" s="1275"/>
      <c r="Z21" s="1275"/>
      <c r="AA21" s="1275"/>
      <c r="AB21" s="1275"/>
      <c r="AC21" s="1275"/>
      <c r="AD21" s="1275"/>
      <c r="AE21" s="1275"/>
      <c r="AF21" s="1275"/>
      <c r="AG21" s="1275"/>
      <c r="AH21" s="1275"/>
      <c r="AI21" s="1275"/>
      <c r="AJ21" s="1275"/>
      <c r="AK21" s="1275"/>
      <c r="AL21" s="1275"/>
      <c r="AM21" s="1275"/>
      <c r="AN21" s="1275"/>
      <c r="AO21" s="1275"/>
      <c r="AP21" s="1275"/>
      <c r="AQ21" s="1275"/>
      <c r="AR21" s="1275"/>
      <c r="AS21" s="1275"/>
      <c r="AT21" s="1276"/>
      <c r="AU21" s="1275"/>
      <c r="AV21" s="1275"/>
      <c r="AW21" s="1275"/>
      <c r="AX21" s="1275"/>
      <c r="AY21" s="1275"/>
      <c r="AZ21" s="1275"/>
      <c r="BA21" s="1275"/>
      <c r="BB21" s="1275"/>
      <c r="BC21" s="1275"/>
      <c r="BD21" s="1275"/>
      <c r="BE21" s="1275"/>
      <c r="BF21" s="1276"/>
      <c r="BG21" s="1275"/>
      <c r="BH21" s="1275"/>
      <c r="BI21" s="1275"/>
      <c r="BJ21" s="1275"/>
      <c r="BK21" s="1275"/>
      <c r="BL21" s="1275"/>
      <c r="BM21" s="1275"/>
      <c r="BN21" s="1275"/>
      <c r="BO21" s="1275"/>
      <c r="BP21" s="1275"/>
      <c r="BQ21" s="1275"/>
      <c r="BR21" s="1276"/>
      <c r="BS21" s="1275"/>
      <c r="BT21" s="1275"/>
      <c r="BU21" s="1275"/>
      <c r="BV21" s="1275"/>
      <c r="BW21" s="1275"/>
      <c r="BX21" s="1275"/>
      <c r="BY21" s="1275"/>
      <c r="BZ21" s="1275"/>
      <c r="CA21" s="1275"/>
      <c r="CB21" s="1275"/>
      <c r="CC21" s="1275"/>
      <c r="CD21" s="1276"/>
      <c r="CE21" s="1275"/>
      <c r="CF21" s="1275"/>
      <c r="CG21" s="1275"/>
      <c r="CH21" s="1275"/>
      <c r="CI21" s="1275"/>
      <c r="CJ21" s="1275"/>
      <c r="CK21" s="1275"/>
      <c r="CL21" s="1275"/>
      <c r="CM21" s="1275"/>
      <c r="CN21" s="1275"/>
      <c r="CO21" s="1275"/>
      <c r="CP21" s="1276"/>
      <c r="CQ21" s="1275"/>
      <c r="CR21" s="1275"/>
      <c r="CS21" s="1275"/>
      <c r="CT21" s="1275"/>
      <c r="CU21" s="1275"/>
      <c r="CV21" s="1275"/>
      <c r="CW21" s="1275"/>
      <c r="CX21" s="1275"/>
      <c r="CY21" s="1275"/>
      <c r="CZ21" s="1275"/>
      <c r="DA21" s="1275"/>
      <c r="DB21" s="1276"/>
      <c r="DC21" s="1275"/>
      <c r="DD21" s="1277"/>
      <c r="DE21" s="1272"/>
      <c r="MM21" s="1278"/>
    </row>
    <row r="22" spans="1:351" ht="17.25" x14ac:dyDescent="0.15">
      <c r="B22" s="1279"/>
      <c r="MM22" s="1278"/>
    </row>
    <row r="23" spans="1:351" x14ac:dyDescent="0.15">
      <c r="B23" s="1279"/>
    </row>
    <row r="24" spans="1:351" x14ac:dyDescent="0.15">
      <c r="B24" s="1279"/>
    </row>
    <row r="25" spans="1:351" x14ac:dyDescent="0.15">
      <c r="B25" s="1279"/>
    </row>
    <row r="26" spans="1:351" x14ac:dyDescent="0.15">
      <c r="B26" s="1279"/>
    </row>
    <row r="27" spans="1:351" x14ac:dyDescent="0.15">
      <c r="B27" s="1279"/>
    </row>
    <row r="28" spans="1:351" x14ac:dyDescent="0.15">
      <c r="B28" s="1279"/>
    </row>
    <row r="29" spans="1:351" x14ac:dyDescent="0.15">
      <c r="B29" s="1279"/>
    </row>
    <row r="30" spans="1:351" x14ac:dyDescent="0.15">
      <c r="B30" s="1279"/>
    </row>
    <row r="31" spans="1:351" x14ac:dyDescent="0.15">
      <c r="B31" s="1279"/>
    </row>
    <row r="32" spans="1:351" x14ac:dyDescent="0.15">
      <c r="B32" s="1279"/>
    </row>
    <row r="33" spans="2:109" x14ac:dyDescent="0.15">
      <c r="B33" s="1279"/>
    </row>
    <row r="34" spans="2:109" x14ac:dyDescent="0.15">
      <c r="B34" s="1279"/>
    </row>
    <row r="35" spans="2:109" x14ac:dyDescent="0.15">
      <c r="B35" s="1279"/>
    </row>
    <row r="36" spans="2:109" x14ac:dyDescent="0.15">
      <c r="B36" s="1279"/>
    </row>
    <row r="37" spans="2:109" x14ac:dyDescent="0.15">
      <c r="B37" s="1279"/>
    </row>
    <row r="38" spans="2:109" x14ac:dyDescent="0.15">
      <c r="B38" s="1279"/>
    </row>
    <row r="39" spans="2:109" x14ac:dyDescent="0.15">
      <c r="B39" s="1281"/>
      <c r="C39" s="1282"/>
      <c r="D39" s="1282"/>
      <c r="E39" s="1282"/>
      <c r="F39" s="1282"/>
      <c r="G39" s="1282"/>
      <c r="H39" s="1282"/>
      <c r="I39" s="1282"/>
      <c r="J39" s="1282"/>
      <c r="K39" s="1282"/>
      <c r="L39" s="1282"/>
      <c r="M39" s="1282"/>
      <c r="N39" s="1282"/>
      <c r="O39" s="1282"/>
      <c r="P39" s="1282"/>
      <c r="Q39" s="1282"/>
      <c r="R39" s="1282"/>
      <c r="S39" s="1282"/>
      <c r="T39" s="1282"/>
      <c r="U39" s="1282"/>
      <c r="V39" s="1282"/>
      <c r="W39" s="1282"/>
      <c r="X39" s="1282"/>
      <c r="Y39" s="1282"/>
      <c r="Z39" s="1282"/>
      <c r="AA39" s="1282"/>
      <c r="AB39" s="1282"/>
      <c r="AC39" s="1282"/>
      <c r="AD39" s="1282"/>
      <c r="AE39" s="1282"/>
      <c r="AF39" s="1282"/>
      <c r="AG39" s="1282"/>
      <c r="AH39" s="1282"/>
      <c r="AI39" s="1282"/>
      <c r="AJ39" s="1282"/>
      <c r="AK39" s="1282"/>
      <c r="AL39" s="1282"/>
      <c r="AM39" s="1282"/>
      <c r="AN39" s="1282"/>
      <c r="AO39" s="1282"/>
      <c r="AP39" s="1282"/>
      <c r="AQ39" s="1282"/>
      <c r="AR39" s="1282"/>
      <c r="AS39" s="1282"/>
      <c r="AT39" s="1282"/>
      <c r="AU39" s="1282"/>
      <c r="AV39" s="1282"/>
      <c r="AW39" s="1282"/>
      <c r="AX39" s="1282"/>
      <c r="AY39" s="1282"/>
      <c r="AZ39" s="1282"/>
      <c r="BA39" s="1282"/>
      <c r="BB39" s="1282"/>
      <c r="BC39" s="1282"/>
      <c r="BD39" s="1282"/>
      <c r="BE39" s="1282"/>
      <c r="BF39" s="1282"/>
      <c r="BG39" s="1282"/>
      <c r="BH39" s="1282"/>
      <c r="BI39" s="1282"/>
      <c r="BJ39" s="1282"/>
      <c r="BK39" s="1282"/>
      <c r="BL39" s="1282"/>
      <c r="BM39" s="1282"/>
      <c r="BN39" s="1282"/>
      <c r="BO39" s="1282"/>
      <c r="BP39" s="1282"/>
      <c r="BQ39" s="1282"/>
      <c r="BR39" s="1282"/>
      <c r="BS39" s="1282"/>
      <c r="BT39" s="1282"/>
      <c r="BU39" s="1282"/>
      <c r="BV39" s="1282"/>
      <c r="BW39" s="1282"/>
      <c r="BX39" s="1282"/>
      <c r="BY39" s="1282"/>
      <c r="BZ39" s="1282"/>
      <c r="CA39" s="1282"/>
      <c r="CB39" s="1282"/>
      <c r="CC39" s="1282"/>
      <c r="CD39" s="1282"/>
      <c r="CE39" s="1282"/>
      <c r="CF39" s="1282"/>
      <c r="CG39" s="1282"/>
      <c r="CH39" s="1282"/>
      <c r="CI39" s="1282"/>
      <c r="CJ39" s="1282"/>
      <c r="CK39" s="1282"/>
      <c r="CL39" s="1282"/>
      <c r="CM39" s="1282"/>
      <c r="CN39" s="1282"/>
      <c r="CO39" s="1282"/>
      <c r="CP39" s="1282"/>
      <c r="CQ39" s="1282"/>
      <c r="CR39" s="1282"/>
      <c r="CS39" s="1282"/>
      <c r="CT39" s="1282"/>
      <c r="CU39" s="1282"/>
      <c r="CV39" s="1282"/>
      <c r="CW39" s="1282"/>
      <c r="CX39" s="1282"/>
      <c r="CY39" s="1282"/>
      <c r="CZ39" s="1282"/>
      <c r="DA39" s="1282"/>
      <c r="DB39" s="1282"/>
      <c r="DC39" s="1282"/>
      <c r="DD39" s="1283"/>
    </row>
    <row r="40" spans="2:109" x14ac:dyDescent="0.15">
      <c r="B40" s="1284"/>
      <c r="DD40" s="1284"/>
      <c r="DE40" s="1272"/>
    </row>
    <row r="41" spans="2:109" ht="17.25" x14ac:dyDescent="0.15">
      <c r="B41" s="1285" t="s">
        <v>638</v>
      </c>
      <c r="C41" s="1275"/>
      <c r="D41" s="1275"/>
      <c r="E41" s="1275"/>
      <c r="F41" s="1275"/>
      <c r="G41" s="1275"/>
      <c r="H41" s="1275"/>
      <c r="I41" s="1275"/>
      <c r="J41" s="1275"/>
      <c r="K41" s="1275"/>
      <c r="L41" s="1275"/>
      <c r="M41" s="1275"/>
      <c r="N41" s="1275"/>
      <c r="O41" s="1275"/>
      <c r="P41" s="1275"/>
      <c r="Q41" s="1275"/>
      <c r="R41" s="1275"/>
      <c r="S41" s="1275"/>
      <c r="T41" s="1275"/>
      <c r="U41" s="1275"/>
      <c r="V41" s="1275"/>
      <c r="W41" s="1275"/>
      <c r="X41" s="1275"/>
      <c r="Y41" s="1275"/>
      <c r="Z41" s="1275"/>
      <c r="AA41" s="1275"/>
      <c r="AB41" s="1275"/>
      <c r="AC41" s="1275"/>
      <c r="AD41" s="1275"/>
      <c r="AE41" s="1275"/>
      <c r="AF41" s="1275"/>
      <c r="AG41" s="1275"/>
      <c r="AH41" s="1275"/>
      <c r="AI41" s="1275"/>
      <c r="AJ41" s="1275"/>
      <c r="AK41" s="1275"/>
      <c r="AL41" s="1275"/>
      <c r="AM41" s="1275"/>
      <c r="AN41" s="1275"/>
      <c r="AO41" s="1275"/>
      <c r="AP41" s="1275"/>
      <c r="AQ41" s="1275"/>
      <c r="AR41" s="1275"/>
      <c r="AS41" s="1275"/>
      <c r="AT41" s="1275"/>
      <c r="AU41" s="1275"/>
      <c r="AV41" s="1275"/>
      <c r="AW41" s="1275"/>
      <c r="AX41" s="1275"/>
      <c r="AY41" s="1275"/>
      <c r="AZ41" s="1275"/>
      <c r="BA41" s="1275"/>
      <c r="BB41" s="1275"/>
      <c r="BC41" s="1275"/>
      <c r="BD41" s="1275"/>
      <c r="BE41" s="1275"/>
      <c r="BF41" s="1275"/>
      <c r="BG41" s="1275"/>
      <c r="BH41" s="1275"/>
      <c r="BI41" s="1275"/>
      <c r="BJ41" s="1275"/>
      <c r="BK41" s="1275"/>
      <c r="BL41" s="1275"/>
      <c r="BM41" s="1275"/>
      <c r="BN41" s="1275"/>
      <c r="BO41" s="1275"/>
      <c r="BP41" s="1275"/>
      <c r="BQ41" s="1275"/>
      <c r="BR41" s="1275"/>
      <c r="BS41" s="1275"/>
      <c r="BT41" s="1275"/>
      <c r="BU41" s="1275"/>
      <c r="BV41" s="1275"/>
      <c r="BW41" s="1275"/>
      <c r="BX41" s="1275"/>
      <c r="BY41" s="1275"/>
      <c r="BZ41" s="1275"/>
      <c r="CA41" s="1275"/>
      <c r="CB41" s="1275"/>
      <c r="CC41" s="1275"/>
      <c r="CD41" s="1275"/>
      <c r="CE41" s="1275"/>
      <c r="CF41" s="1275"/>
      <c r="CG41" s="1275"/>
      <c r="CH41" s="1275"/>
      <c r="CI41" s="1275"/>
      <c r="CJ41" s="1275"/>
      <c r="CK41" s="1275"/>
      <c r="CL41" s="1275"/>
      <c r="CM41" s="1275"/>
      <c r="CN41" s="1275"/>
      <c r="CO41" s="1275"/>
      <c r="CP41" s="1275"/>
      <c r="CQ41" s="1275"/>
      <c r="CR41" s="1275"/>
      <c r="CS41" s="1275"/>
      <c r="CT41" s="1275"/>
      <c r="CU41" s="1275"/>
      <c r="CV41" s="1275"/>
      <c r="CW41" s="1275"/>
      <c r="CX41" s="1275"/>
      <c r="CY41" s="1275"/>
      <c r="CZ41" s="1275"/>
      <c r="DA41" s="1275"/>
      <c r="DB41" s="1275"/>
      <c r="DC41" s="1275"/>
      <c r="DD41" s="1277"/>
    </row>
    <row r="42" spans="2:109" x14ac:dyDescent="0.15">
      <c r="B42" s="1279"/>
      <c r="G42" s="1286"/>
      <c r="I42" s="1287"/>
      <c r="J42" s="1287"/>
      <c r="K42" s="1287"/>
      <c r="AM42" s="1286"/>
      <c r="AN42" s="1286" t="s">
        <v>639</v>
      </c>
      <c r="AP42" s="1287"/>
      <c r="AQ42" s="1287"/>
      <c r="AR42" s="1287"/>
      <c r="AY42" s="1286"/>
      <c r="BA42" s="1287"/>
      <c r="BB42" s="1287"/>
      <c r="BC42" s="1287"/>
      <c r="BK42" s="1286"/>
      <c r="BM42" s="1287"/>
      <c r="BN42" s="1287"/>
      <c r="BO42" s="1287"/>
      <c r="BW42" s="1286"/>
      <c r="BY42" s="1287"/>
      <c r="BZ42" s="1287"/>
      <c r="CA42" s="1287"/>
      <c r="CI42" s="1286"/>
      <c r="CK42" s="1287"/>
      <c r="CL42" s="1287"/>
      <c r="CM42" s="1287"/>
      <c r="CU42" s="1286"/>
      <c r="CW42" s="1287"/>
      <c r="CX42" s="1287"/>
      <c r="CY42" s="1287"/>
    </row>
    <row r="43" spans="2:109" ht="13.5" customHeight="1" x14ac:dyDescent="0.15">
      <c r="B43" s="1279"/>
      <c r="AN43" s="1288" t="s">
        <v>640</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1279"/>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1279"/>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1279"/>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1279"/>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1279"/>
      <c r="H48" s="1297"/>
      <c r="I48" s="1297"/>
      <c r="J48" s="1297"/>
      <c r="AN48" s="1297"/>
      <c r="AO48" s="1297"/>
      <c r="AP48" s="1297"/>
      <c r="AZ48" s="1297"/>
      <c r="BA48" s="1297"/>
      <c r="BB48" s="1297"/>
      <c r="BL48" s="1297"/>
      <c r="BM48" s="1297"/>
      <c r="BN48" s="1297"/>
      <c r="BX48" s="1297"/>
      <c r="BY48" s="1297"/>
      <c r="BZ48" s="1297"/>
      <c r="CJ48" s="1297"/>
      <c r="CK48" s="1297"/>
      <c r="CL48" s="1297"/>
      <c r="CV48" s="1297"/>
      <c r="CW48" s="1297"/>
      <c r="CX48" s="1297"/>
    </row>
    <row r="49" spans="1:109" x14ac:dyDescent="0.15">
      <c r="B49" s="1279"/>
      <c r="AN49" s="1272" t="s">
        <v>641</v>
      </c>
    </row>
    <row r="50" spans="1:109" x14ac:dyDescent="0.15">
      <c r="B50" s="1279"/>
      <c r="G50" s="1298"/>
      <c r="H50" s="1298"/>
      <c r="I50" s="1298"/>
      <c r="J50" s="1298"/>
      <c r="K50" s="1299"/>
      <c r="L50" s="1299"/>
      <c r="M50" s="1300"/>
      <c r="N50" s="1300"/>
      <c r="AN50" s="1301"/>
      <c r="AO50" s="1302"/>
      <c r="AP50" s="1302"/>
      <c r="AQ50" s="1302"/>
      <c r="AR50" s="1302"/>
      <c r="AS50" s="1302"/>
      <c r="AT50" s="1302"/>
      <c r="AU50" s="1302"/>
      <c r="AV50" s="1302"/>
      <c r="AW50" s="1302"/>
      <c r="AX50" s="1302"/>
      <c r="AY50" s="1302"/>
      <c r="AZ50" s="1302"/>
      <c r="BA50" s="1302"/>
      <c r="BB50" s="1302"/>
      <c r="BC50" s="1302"/>
      <c r="BD50" s="1302"/>
      <c r="BE50" s="1302"/>
      <c r="BF50" s="1302"/>
      <c r="BG50" s="1302"/>
      <c r="BH50" s="1302"/>
      <c r="BI50" s="1302"/>
      <c r="BJ50" s="1302"/>
      <c r="BK50" s="1302"/>
      <c r="BL50" s="1302"/>
      <c r="BM50" s="1302"/>
      <c r="BN50" s="1302"/>
      <c r="BO50" s="1303"/>
      <c r="BP50" s="1304" t="s">
        <v>583</v>
      </c>
      <c r="BQ50" s="1304"/>
      <c r="BR50" s="1304"/>
      <c r="BS50" s="1304"/>
      <c r="BT50" s="1304"/>
      <c r="BU50" s="1304"/>
      <c r="BV50" s="1304"/>
      <c r="BW50" s="1304"/>
      <c r="BX50" s="1304" t="s">
        <v>584</v>
      </c>
      <c r="BY50" s="1304"/>
      <c r="BZ50" s="1304"/>
      <c r="CA50" s="1304"/>
      <c r="CB50" s="1304"/>
      <c r="CC50" s="1304"/>
      <c r="CD50" s="1304"/>
      <c r="CE50" s="1304"/>
      <c r="CF50" s="1304" t="s">
        <v>585</v>
      </c>
      <c r="CG50" s="1304"/>
      <c r="CH50" s="1304"/>
      <c r="CI50" s="1304"/>
      <c r="CJ50" s="1304"/>
      <c r="CK50" s="1304"/>
      <c r="CL50" s="1304"/>
      <c r="CM50" s="1304"/>
      <c r="CN50" s="1304" t="s">
        <v>586</v>
      </c>
      <c r="CO50" s="1304"/>
      <c r="CP50" s="1304"/>
      <c r="CQ50" s="1304"/>
      <c r="CR50" s="1304"/>
      <c r="CS50" s="1304"/>
      <c r="CT50" s="1304"/>
      <c r="CU50" s="1304"/>
      <c r="CV50" s="1304" t="s">
        <v>587</v>
      </c>
      <c r="CW50" s="1304"/>
      <c r="CX50" s="1304"/>
      <c r="CY50" s="1304"/>
      <c r="CZ50" s="1304"/>
      <c r="DA50" s="1304"/>
      <c r="DB50" s="1304"/>
      <c r="DC50" s="1304"/>
    </row>
    <row r="51" spans="1:109" ht="13.5" customHeight="1" x14ac:dyDescent="0.15">
      <c r="B51" s="1279"/>
      <c r="G51" s="1305"/>
      <c r="H51" s="1305"/>
      <c r="I51" s="1306"/>
      <c r="J51" s="1306"/>
      <c r="K51" s="1307"/>
      <c r="L51" s="1307"/>
      <c r="M51" s="1307"/>
      <c r="N51" s="1307"/>
      <c r="AM51" s="1297"/>
      <c r="AN51" s="1308" t="s">
        <v>642</v>
      </c>
      <c r="AO51" s="1308"/>
      <c r="AP51" s="1308"/>
      <c r="AQ51" s="1308"/>
      <c r="AR51" s="1308"/>
      <c r="AS51" s="1308"/>
      <c r="AT51" s="1308"/>
      <c r="AU51" s="1308"/>
      <c r="AV51" s="1308"/>
      <c r="AW51" s="1308"/>
      <c r="AX51" s="1308"/>
      <c r="AY51" s="1308"/>
      <c r="AZ51" s="1308"/>
      <c r="BA51" s="1308"/>
      <c r="BB51" s="1308" t="s">
        <v>643</v>
      </c>
      <c r="BC51" s="1308"/>
      <c r="BD51" s="1308"/>
      <c r="BE51" s="1308"/>
      <c r="BF51" s="1308"/>
      <c r="BG51" s="1308"/>
      <c r="BH51" s="1308"/>
      <c r="BI51" s="1308"/>
      <c r="BJ51" s="1308"/>
      <c r="BK51" s="1308"/>
      <c r="BL51" s="1308"/>
      <c r="BM51" s="1308"/>
      <c r="BN51" s="1308"/>
      <c r="BO51" s="1308"/>
      <c r="BP51" s="1309"/>
      <c r="BQ51" s="1310"/>
      <c r="BR51" s="1310"/>
      <c r="BS51" s="1310"/>
      <c r="BT51" s="1310"/>
      <c r="BU51" s="1310"/>
      <c r="BV51" s="1310"/>
      <c r="BW51" s="1310"/>
      <c r="BX51" s="1309"/>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1279"/>
      <c r="G52" s="1305"/>
      <c r="H52" s="1305"/>
      <c r="I52" s="1306"/>
      <c r="J52" s="1306"/>
      <c r="K52" s="1307"/>
      <c r="L52" s="1307"/>
      <c r="M52" s="1307"/>
      <c r="N52" s="1307"/>
      <c r="AM52" s="1297"/>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7"/>
      <c r="B53" s="1279"/>
      <c r="G53" s="1305"/>
      <c r="H53" s="1305"/>
      <c r="I53" s="1298"/>
      <c r="J53" s="1298"/>
      <c r="K53" s="1307"/>
      <c r="L53" s="1307"/>
      <c r="M53" s="1307"/>
      <c r="N53" s="1307"/>
      <c r="AM53" s="1297"/>
      <c r="AN53" s="1308"/>
      <c r="AO53" s="1308"/>
      <c r="AP53" s="1308"/>
      <c r="AQ53" s="1308"/>
      <c r="AR53" s="1308"/>
      <c r="AS53" s="1308"/>
      <c r="AT53" s="1308"/>
      <c r="AU53" s="1308"/>
      <c r="AV53" s="1308"/>
      <c r="AW53" s="1308"/>
      <c r="AX53" s="1308"/>
      <c r="AY53" s="1308"/>
      <c r="AZ53" s="1308"/>
      <c r="BA53" s="1308"/>
      <c r="BB53" s="1308" t="s">
        <v>644</v>
      </c>
      <c r="BC53" s="1308"/>
      <c r="BD53" s="1308"/>
      <c r="BE53" s="1308"/>
      <c r="BF53" s="1308"/>
      <c r="BG53" s="1308"/>
      <c r="BH53" s="1308"/>
      <c r="BI53" s="1308"/>
      <c r="BJ53" s="1308"/>
      <c r="BK53" s="1308"/>
      <c r="BL53" s="1308"/>
      <c r="BM53" s="1308"/>
      <c r="BN53" s="1308"/>
      <c r="BO53" s="1308"/>
      <c r="BP53" s="1309"/>
      <c r="BQ53" s="1310"/>
      <c r="BR53" s="1310"/>
      <c r="BS53" s="1310"/>
      <c r="BT53" s="1310"/>
      <c r="BU53" s="1310"/>
      <c r="BV53" s="1310"/>
      <c r="BW53" s="1310"/>
      <c r="BX53" s="1309"/>
      <c r="BY53" s="1310"/>
      <c r="BZ53" s="1310"/>
      <c r="CA53" s="1310"/>
      <c r="CB53" s="1310"/>
      <c r="CC53" s="1310"/>
      <c r="CD53" s="1310"/>
      <c r="CE53" s="1310"/>
      <c r="CF53" s="1310">
        <v>50</v>
      </c>
      <c r="CG53" s="1310"/>
      <c r="CH53" s="1310"/>
      <c r="CI53" s="1310"/>
      <c r="CJ53" s="1310"/>
      <c r="CK53" s="1310"/>
      <c r="CL53" s="1310"/>
      <c r="CM53" s="1310"/>
      <c r="CN53" s="1310">
        <v>50.4</v>
      </c>
      <c r="CO53" s="1310"/>
      <c r="CP53" s="1310"/>
      <c r="CQ53" s="1310"/>
      <c r="CR53" s="1310"/>
      <c r="CS53" s="1310"/>
      <c r="CT53" s="1310"/>
      <c r="CU53" s="1310"/>
      <c r="CV53" s="1310">
        <v>51.9</v>
      </c>
      <c r="CW53" s="1310"/>
      <c r="CX53" s="1310"/>
      <c r="CY53" s="1310"/>
      <c r="CZ53" s="1310"/>
      <c r="DA53" s="1310"/>
      <c r="DB53" s="1310"/>
      <c r="DC53" s="1310"/>
    </row>
    <row r="54" spans="1:109" x14ac:dyDescent="0.15">
      <c r="A54" s="1287"/>
      <c r="B54" s="1279"/>
      <c r="G54" s="1305"/>
      <c r="H54" s="1305"/>
      <c r="I54" s="1298"/>
      <c r="J54" s="1298"/>
      <c r="K54" s="1307"/>
      <c r="L54" s="1307"/>
      <c r="M54" s="1307"/>
      <c r="N54" s="1307"/>
      <c r="AM54" s="1297"/>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7"/>
      <c r="B55" s="1279"/>
      <c r="G55" s="1298"/>
      <c r="H55" s="1298"/>
      <c r="I55" s="1298"/>
      <c r="J55" s="1298"/>
      <c r="K55" s="1307"/>
      <c r="L55" s="1307"/>
      <c r="M55" s="1307"/>
      <c r="N55" s="1307"/>
      <c r="AN55" s="1304" t="s">
        <v>645</v>
      </c>
      <c r="AO55" s="1304"/>
      <c r="AP55" s="1304"/>
      <c r="AQ55" s="1304"/>
      <c r="AR55" s="1304"/>
      <c r="AS55" s="1304"/>
      <c r="AT55" s="1304"/>
      <c r="AU55" s="1304"/>
      <c r="AV55" s="1304"/>
      <c r="AW55" s="1304"/>
      <c r="AX55" s="1304"/>
      <c r="AY55" s="1304"/>
      <c r="AZ55" s="1304"/>
      <c r="BA55" s="1304"/>
      <c r="BB55" s="1308" t="s">
        <v>643</v>
      </c>
      <c r="BC55" s="1308"/>
      <c r="BD55" s="1308"/>
      <c r="BE55" s="1308"/>
      <c r="BF55" s="1308"/>
      <c r="BG55" s="1308"/>
      <c r="BH55" s="1308"/>
      <c r="BI55" s="1308"/>
      <c r="BJ55" s="1308"/>
      <c r="BK55" s="1308"/>
      <c r="BL55" s="1308"/>
      <c r="BM55" s="1308"/>
      <c r="BN55" s="1308"/>
      <c r="BO55" s="1308"/>
      <c r="BP55" s="1309"/>
      <c r="BQ55" s="1310"/>
      <c r="BR55" s="1310"/>
      <c r="BS55" s="1310"/>
      <c r="BT55" s="1310"/>
      <c r="BU55" s="1310"/>
      <c r="BV55" s="1310"/>
      <c r="BW55" s="1310"/>
      <c r="BX55" s="1309"/>
      <c r="BY55" s="1310"/>
      <c r="BZ55" s="1310"/>
      <c r="CA55" s="1310"/>
      <c r="CB55" s="1310"/>
      <c r="CC55" s="1310"/>
      <c r="CD55" s="1310"/>
      <c r="CE55" s="1310"/>
      <c r="CF55" s="1310">
        <v>38.9</v>
      </c>
      <c r="CG55" s="1310"/>
      <c r="CH55" s="1310"/>
      <c r="CI55" s="1310"/>
      <c r="CJ55" s="1310"/>
      <c r="CK55" s="1310"/>
      <c r="CL55" s="1310"/>
      <c r="CM55" s="1310"/>
      <c r="CN55" s="1310">
        <v>37.6</v>
      </c>
      <c r="CO55" s="1310"/>
      <c r="CP55" s="1310"/>
      <c r="CQ55" s="1310"/>
      <c r="CR55" s="1310"/>
      <c r="CS55" s="1310"/>
      <c r="CT55" s="1310"/>
      <c r="CU55" s="1310"/>
      <c r="CV55" s="1310">
        <v>34</v>
      </c>
      <c r="CW55" s="1310"/>
      <c r="CX55" s="1310"/>
      <c r="CY55" s="1310"/>
      <c r="CZ55" s="1310"/>
      <c r="DA55" s="1310"/>
      <c r="DB55" s="1310"/>
      <c r="DC55" s="1310"/>
    </row>
    <row r="56" spans="1:109" x14ac:dyDescent="0.15">
      <c r="A56" s="1287"/>
      <c r="B56" s="1279"/>
      <c r="G56" s="1298"/>
      <c r="H56" s="1298"/>
      <c r="I56" s="1298"/>
      <c r="J56" s="1298"/>
      <c r="K56" s="1307"/>
      <c r="L56" s="1307"/>
      <c r="M56" s="1307"/>
      <c r="N56" s="1307"/>
      <c r="AN56" s="1304"/>
      <c r="AO56" s="1304"/>
      <c r="AP56" s="1304"/>
      <c r="AQ56" s="1304"/>
      <c r="AR56" s="1304"/>
      <c r="AS56" s="1304"/>
      <c r="AT56" s="1304"/>
      <c r="AU56" s="1304"/>
      <c r="AV56" s="1304"/>
      <c r="AW56" s="1304"/>
      <c r="AX56" s="1304"/>
      <c r="AY56" s="1304"/>
      <c r="AZ56" s="1304"/>
      <c r="BA56" s="1304"/>
      <c r="BB56" s="1308"/>
      <c r="BC56" s="1308"/>
      <c r="BD56" s="1308"/>
      <c r="BE56" s="1308"/>
      <c r="BF56" s="1308"/>
      <c r="BG56" s="1308"/>
      <c r="BH56" s="1308"/>
      <c r="BI56" s="1308"/>
      <c r="BJ56" s="1308"/>
      <c r="BK56" s="1308"/>
      <c r="BL56" s="1308"/>
      <c r="BM56" s="1308"/>
      <c r="BN56" s="1308"/>
      <c r="BO56" s="1308"/>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7" customFormat="1" x14ac:dyDescent="0.15">
      <c r="B57" s="1311"/>
      <c r="G57" s="1298"/>
      <c r="H57" s="1298"/>
      <c r="I57" s="1312"/>
      <c r="J57" s="1312"/>
      <c r="K57" s="1307"/>
      <c r="L57" s="1307"/>
      <c r="M57" s="1307"/>
      <c r="N57" s="1307"/>
      <c r="AM57" s="1272"/>
      <c r="AN57" s="1304"/>
      <c r="AO57" s="1304"/>
      <c r="AP57" s="1304"/>
      <c r="AQ57" s="1304"/>
      <c r="AR57" s="1304"/>
      <c r="AS57" s="1304"/>
      <c r="AT57" s="1304"/>
      <c r="AU57" s="1304"/>
      <c r="AV57" s="1304"/>
      <c r="AW57" s="1304"/>
      <c r="AX57" s="1304"/>
      <c r="AY57" s="1304"/>
      <c r="AZ57" s="1304"/>
      <c r="BA57" s="1304"/>
      <c r="BB57" s="1308" t="s">
        <v>644</v>
      </c>
      <c r="BC57" s="1308"/>
      <c r="BD57" s="1308"/>
      <c r="BE57" s="1308"/>
      <c r="BF57" s="1308"/>
      <c r="BG57" s="1308"/>
      <c r="BH57" s="1308"/>
      <c r="BI57" s="1308"/>
      <c r="BJ57" s="1308"/>
      <c r="BK57" s="1308"/>
      <c r="BL57" s="1308"/>
      <c r="BM57" s="1308"/>
      <c r="BN57" s="1308"/>
      <c r="BO57" s="1308"/>
      <c r="BP57" s="1309"/>
      <c r="BQ57" s="1310"/>
      <c r="BR57" s="1310"/>
      <c r="BS57" s="1310"/>
      <c r="BT57" s="1310"/>
      <c r="BU57" s="1310"/>
      <c r="BV57" s="1310"/>
      <c r="BW57" s="1310"/>
      <c r="BX57" s="1309"/>
      <c r="BY57" s="1310"/>
      <c r="BZ57" s="1310"/>
      <c r="CA57" s="1310"/>
      <c r="CB57" s="1310"/>
      <c r="CC57" s="1310"/>
      <c r="CD57" s="1310"/>
      <c r="CE57" s="1310"/>
      <c r="CF57" s="1310">
        <v>59.3</v>
      </c>
      <c r="CG57" s="1310"/>
      <c r="CH57" s="1310"/>
      <c r="CI57" s="1310"/>
      <c r="CJ57" s="1310"/>
      <c r="CK57" s="1310"/>
      <c r="CL57" s="1310"/>
      <c r="CM57" s="1310"/>
      <c r="CN57" s="1310">
        <v>60</v>
      </c>
      <c r="CO57" s="1310"/>
      <c r="CP57" s="1310"/>
      <c r="CQ57" s="1310"/>
      <c r="CR57" s="1310"/>
      <c r="CS57" s="1310"/>
      <c r="CT57" s="1310"/>
      <c r="CU57" s="1310"/>
      <c r="CV57" s="1310">
        <v>60.8</v>
      </c>
      <c r="CW57" s="1310"/>
      <c r="CX57" s="1310"/>
      <c r="CY57" s="1310"/>
      <c r="CZ57" s="1310"/>
      <c r="DA57" s="1310"/>
      <c r="DB57" s="1310"/>
      <c r="DC57" s="1310"/>
      <c r="DD57" s="1313"/>
      <c r="DE57" s="1311"/>
    </row>
    <row r="58" spans="1:109" s="1287" customFormat="1" x14ac:dyDescent="0.15">
      <c r="A58" s="1272"/>
      <c r="B58" s="1311"/>
      <c r="G58" s="1298"/>
      <c r="H58" s="1298"/>
      <c r="I58" s="1312"/>
      <c r="J58" s="1312"/>
      <c r="K58" s="1307"/>
      <c r="L58" s="1307"/>
      <c r="M58" s="1307"/>
      <c r="N58" s="1307"/>
      <c r="AM58" s="1272"/>
      <c r="AN58" s="1304"/>
      <c r="AO58" s="1304"/>
      <c r="AP58" s="1304"/>
      <c r="AQ58" s="1304"/>
      <c r="AR58" s="1304"/>
      <c r="AS58" s="1304"/>
      <c r="AT58" s="1304"/>
      <c r="AU58" s="1304"/>
      <c r="AV58" s="1304"/>
      <c r="AW58" s="1304"/>
      <c r="AX58" s="1304"/>
      <c r="AY58" s="1304"/>
      <c r="AZ58" s="1304"/>
      <c r="BA58" s="1304"/>
      <c r="BB58" s="1308"/>
      <c r="BC58" s="1308"/>
      <c r="BD58" s="1308"/>
      <c r="BE58" s="1308"/>
      <c r="BF58" s="1308"/>
      <c r="BG58" s="1308"/>
      <c r="BH58" s="1308"/>
      <c r="BI58" s="1308"/>
      <c r="BJ58" s="1308"/>
      <c r="BK58" s="1308"/>
      <c r="BL58" s="1308"/>
      <c r="BM58" s="1308"/>
      <c r="BN58" s="1308"/>
      <c r="BO58" s="1308"/>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7" customFormat="1" x14ac:dyDescent="0.15">
      <c r="A59" s="1272"/>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7" customFormat="1" x14ac:dyDescent="0.15">
      <c r="A60" s="1272"/>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7" customFormat="1" x14ac:dyDescent="0.15">
      <c r="A61" s="1272"/>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4"/>
      <c r="C62" s="1284"/>
      <c r="D62" s="1284"/>
      <c r="E62" s="1284"/>
      <c r="F62" s="1284"/>
      <c r="G62" s="1284"/>
      <c r="H62" s="1284"/>
      <c r="I62" s="1284"/>
      <c r="J62" s="1284"/>
      <c r="K62" s="1284"/>
      <c r="L62" s="1284"/>
      <c r="M62" s="1284"/>
      <c r="N62" s="1284"/>
      <c r="O62" s="1284"/>
      <c r="P62" s="1284"/>
      <c r="Q62" s="1284"/>
      <c r="R62" s="1284"/>
      <c r="S62" s="1284"/>
      <c r="T62" s="1284"/>
      <c r="U62" s="1284"/>
      <c r="V62" s="1284"/>
      <c r="W62" s="1284"/>
      <c r="X62" s="1284"/>
      <c r="Y62" s="1284"/>
      <c r="Z62" s="1284"/>
      <c r="AA62" s="1284"/>
      <c r="AB62" s="1284"/>
      <c r="AC62" s="1284"/>
      <c r="AD62" s="1284"/>
      <c r="AE62" s="1284"/>
      <c r="AF62" s="1284"/>
      <c r="AG62" s="1284"/>
      <c r="AH62" s="1284"/>
      <c r="AI62" s="1284"/>
      <c r="AJ62" s="1284"/>
      <c r="AK62" s="1284"/>
      <c r="AL62" s="1284"/>
      <c r="AM62" s="1284"/>
      <c r="AN62" s="1284"/>
      <c r="AO62" s="1284"/>
      <c r="AP62" s="1284"/>
      <c r="AQ62" s="1284"/>
      <c r="AR62" s="1284"/>
      <c r="AS62" s="1284"/>
      <c r="AT62" s="1284"/>
      <c r="AU62" s="1284"/>
      <c r="AV62" s="1284"/>
      <c r="AW62" s="1284"/>
      <c r="AX62" s="1284"/>
      <c r="AY62" s="1284"/>
      <c r="AZ62" s="1284"/>
      <c r="BA62" s="1284"/>
      <c r="BB62" s="1284"/>
      <c r="BC62" s="1284"/>
      <c r="BD62" s="1284"/>
      <c r="BE62" s="1284"/>
      <c r="BF62" s="1284"/>
      <c r="BG62" s="1284"/>
      <c r="BH62" s="1284"/>
      <c r="BI62" s="1284"/>
      <c r="BJ62" s="1284"/>
      <c r="BK62" s="1284"/>
      <c r="BL62" s="1284"/>
      <c r="BM62" s="1284"/>
      <c r="BN62" s="1284"/>
      <c r="BO62" s="1284"/>
      <c r="BP62" s="1284"/>
      <c r="BQ62" s="1284"/>
      <c r="BR62" s="1284"/>
      <c r="BS62" s="1284"/>
      <c r="BT62" s="1284"/>
      <c r="BU62" s="1284"/>
      <c r="BV62" s="1284"/>
      <c r="BW62" s="1284"/>
      <c r="BX62" s="1284"/>
      <c r="BY62" s="1284"/>
      <c r="BZ62" s="1284"/>
      <c r="CA62" s="1284"/>
      <c r="CB62" s="1284"/>
      <c r="CC62" s="1284"/>
      <c r="CD62" s="1284"/>
      <c r="CE62" s="1284"/>
      <c r="CF62" s="1284"/>
      <c r="CG62" s="1284"/>
      <c r="CH62" s="1284"/>
      <c r="CI62" s="1284"/>
      <c r="CJ62" s="1284"/>
      <c r="CK62" s="1284"/>
      <c r="CL62" s="1284"/>
      <c r="CM62" s="1284"/>
      <c r="CN62" s="1284"/>
      <c r="CO62" s="1284"/>
      <c r="CP62" s="1284"/>
      <c r="CQ62" s="1284"/>
      <c r="CR62" s="1284"/>
      <c r="CS62" s="1284"/>
      <c r="CT62" s="1284"/>
      <c r="CU62" s="1284"/>
      <c r="CV62" s="1284"/>
      <c r="CW62" s="1284"/>
      <c r="CX62" s="1284"/>
      <c r="CY62" s="1284"/>
      <c r="CZ62" s="1284"/>
      <c r="DA62" s="1284"/>
      <c r="DB62" s="1284"/>
      <c r="DC62" s="1284"/>
      <c r="DD62" s="1284"/>
      <c r="DE62" s="1272"/>
    </row>
    <row r="63" spans="1:109" ht="17.25" x14ac:dyDescent="0.15">
      <c r="B63" s="1319" t="s">
        <v>646</v>
      </c>
    </row>
    <row r="64" spans="1:109" x14ac:dyDescent="0.15">
      <c r="B64" s="1279"/>
      <c r="G64" s="1286"/>
      <c r="I64" s="1320"/>
      <c r="J64" s="1320"/>
      <c r="K64" s="1320"/>
      <c r="L64" s="1320"/>
      <c r="M64" s="1320"/>
      <c r="N64" s="1321"/>
      <c r="AM64" s="1286"/>
      <c r="AN64" s="1286" t="s">
        <v>639</v>
      </c>
      <c r="AP64" s="1287"/>
      <c r="AQ64" s="1287"/>
      <c r="AR64" s="1287"/>
      <c r="AY64" s="1286"/>
      <c r="BA64" s="1287"/>
      <c r="BB64" s="1287"/>
      <c r="BC64" s="1287"/>
      <c r="BK64" s="1286"/>
      <c r="BM64" s="1287"/>
      <c r="BN64" s="1287"/>
      <c r="BO64" s="1287"/>
      <c r="BW64" s="1286"/>
      <c r="BY64" s="1287"/>
      <c r="BZ64" s="1287"/>
      <c r="CA64" s="1287"/>
      <c r="CI64" s="1286"/>
      <c r="CK64" s="1287"/>
      <c r="CL64" s="1287"/>
      <c r="CM64" s="1287"/>
      <c r="CU64" s="1286"/>
      <c r="CW64" s="1287"/>
      <c r="CX64" s="1287"/>
      <c r="CY64" s="1287"/>
    </row>
    <row r="65" spans="2:107" x14ac:dyDescent="0.15">
      <c r="B65" s="1279"/>
      <c r="AN65" s="1288" t="s">
        <v>647</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1279"/>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1279"/>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1279"/>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1279"/>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1279"/>
      <c r="H70" s="1322"/>
      <c r="I70" s="1322"/>
      <c r="J70" s="1323"/>
      <c r="K70" s="1323"/>
      <c r="L70" s="1324"/>
      <c r="M70" s="1323"/>
      <c r="N70" s="1324"/>
      <c r="AN70" s="1297"/>
      <c r="AO70" s="1297"/>
      <c r="AP70" s="1297"/>
      <c r="AZ70" s="1297"/>
      <c r="BA70" s="1297"/>
      <c r="BB70" s="1297"/>
      <c r="BL70" s="1297"/>
      <c r="BM70" s="1297"/>
      <c r="BN70" s="1297"/>
      <c r="BX70" s="1297"/>
      <c r="BY70" s="1297"/>
      <c r="BZ70" s="1297"/>
      <c r="CJ70" s="1297"/>
      <c r="CK70" s="1297"/>
      <c r="CL70" s="1297"/>
      <c r="CV70" s="1297"/>
      <c r="CW70" s="1297"/>
      <c r="CX70" s="1297"/>
    </row>
    <row r="71" spans="2:107" x14ac:dyDescent="0.15">
      <c r="B71" s="1279"/>
      <c r="G71" s="1325"/>
      <c r="I71" s="1326"/>
      <c r="J71" s="1323"/>
      <c r="K71" s="1323"/>
      <c r="L71" s="1324"/>
      <c r="M71" s="1323"/>
      <c r="N71" s="1324"/>
      <c r="AM71" s="1325"/>
      <c r="AN71" s="1272" t="s">
        <v>641</v>
      </c>
    </row>
    <row r="72" spans="2:107" x14ac:dyDescent="0.15">
      <c r="B72" s="1279"/>
      <c r="G72" s="1298"/>
      <c r="H72" s="1298"/>
      <c r="I72" s="1298"/>
      <c r="J72" s="1298"/>
      <c r="K72" s="1299"/>
      <c r="L72" s="1299"/>
      <c r="M72" s="1300"/>
      <c r="N72" s="1300"/>
      <c r="AN72" s="1301"/>
      <c r="AO72" s="1302"/>
      <c r="AP72" s="1302"/>
      <c r="AQ72" s="1302"/>
      <c r="AR72" s="1302"/>
      <c r="AS72" s="1302"/>
      <c r="AT72" s="1302"/>
      <c r="AU72" s="1302"/>
      <c r="AV72" s="1302"/>
      <c r="AW72" s="1302"/>
      <c r="AX72" s="1302"/>
      <c r="AY72" s="1302"/>
      <c r="AZ72" s="1302"/>
      <c r="BA72" s="1302"/>
      <c r="BB72" s="1302"/>
      <c r="BC72" s="1302"/>
      <c r="BD72" s="1302"/>
      <c r="BE72" s="1302"/>
      <c r="BF72" s="1302"/>
      <c r="BG72" s="1302"/>
      <c r="BH72" s="1302"/>
      <c r="BI72" s="1302"/>
      <c r="BJ72" s="1302"/>
      <c r="BK72" s="1302"/>
      <c r="BL72" s="1302"/>
      <c r="BM72" s="1302"/>
      <c r="BN72" s="1302"/>
      <c r="BO72" s="1303"/>
      <c r="BP72" s="1304" t="s">
        <v>583</v>
      </c>
      <c r="BQ72" s="1304"/>
      <c r="BR72" s="1304"/>
      <c r="BS72" s="1304"/>
      <c r="BT72" s="1304"/>
      <c r="BU72" s="1304"/>
      <c r="BV72" s="1304"/>
      <c r="BW72" s="1304"/>
      <c r="BX72" s="1304" t="s">
        <v>584</v>
      </c>
      <c r="BY72" s="1304"/>
      <c r="BZ72" s="1304"/>
      <c r="CA72" s="1304"/>
      <c r="CB72" s="1304"/>
      <c r="CC72" s="1304"/>
      <c r="CD72" s="1304"/>
      <c r="CE72" s="1304"/>
      <c r="CF72" s="1304" t="s">
        <v>585</v>
      </c>
      <c r="CG72" s="1304"/>
      <c r="CH72" s="1304"/>
      <c r="CI72" s="1304"/>
      <c r="CJ72" s="1304"/>
      <c r="CK72" s="1304"/>
      <c r="CL72" s="1304"/>
      <c r="CM72" s="1304"/>
      <c r="CN72" s="1304" t="s">
        <v>586</v>
      </c>
      <c r="CO72" s="1304"/>
      <c r="CP72" s="1304"/>
      <c r="CQ72" s="1304"/>
      <c r="CR72" s="1304"/>
      <c r="CS72" s="1304"/>
      <c r="CT72" s="1304"/>
      <c r="CU72" s="1304"/>
      <c r="CV72" s="1304" t="s">
        <v>587</v>
      </c>
      <c r="CW72" s="1304"/>
      <c r="CX72" s="1304"/>
      <c r="CY72" s="1304"/>
      <c r="CZ72" s="1304"/>
      <c r="DA72" s="1304"/>
      <c r="DB72" s="1304"/>
      <c r="DC72" s="1304"/>
    </row>
    <row r="73" spans="2:107" x14ac:dyDescent="0.15">
      <c r="B73" s="1279"/>
      <c r="G73" s="1305"/>
      <c r="H73" s="1305"/>
      <c r="I73" s="1305"/>
      <c r="J73" s="1305"/>
      <c r="K73" s="1327"/>
      <c r="L73" s="1327"/>
      <c r="M73" s="1327"/>
      <c r="N73" s="1327"/>
      <c r="AM73" s="1297"/>
      <c r="AN73" s="1308" t="s">
        <v>642</v>
      </c>
      <c r="AO73" s="1308"/>
      <c r="AP73" s="1308"/>
      <c r="AQ73" s="1308"/>
      <c r="AR73" s="1308"/>
      <c r="AS73" s="1308"/>
      <c r="AT73" s="1308"/>
      <c r="AU73" s="1308"/>
      <c r="AV73" s="1308"/>
      <c r="AW73" s="1308"/>
      <c r="AX73" s="1308"/>
      <c r="AY73" s="1308"/>
      <c r="AZ73" s="1308"/>
      <c r="BA73" s="1308"/>
      <c r="BB73" s="1308" t="s">
        <v>643</v>
      </c>
      <c r="BC73" s="1308"/>
      <c r="BD73" s="1308"/>
      <c r="BE73" s="1308"/>
      <c r="BF73" s="1308"/>
      <c r="BG73" s="1308"/>
      <c r="BH73" s="1308"/>
      <c r="BI73" s="1308"/>
      <c r="BJ73" s="1308"/>
      <c r="BK73" s="1308"/>
      <c r="BL73" s="1308"/>
      <c r="BM73" s="1308"/>
      <c r="BN73" s="1308"/>
      <c r="BO73" s="1308"/>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79"/>
      <c r="G74" s="1305"/>
      <c r="H74" s="1305"/>
      <c r="I74" s="1305"/>
      <c r="J74" s="1305"/>
      <c r="K74" s="1327"/>
      <c r="L74" s="1327"/>
      <c r="M74" s="1327"/>
      <c r="N74" s="1327"/>
      <c r="AM74" s="1297"/>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79"/>
      <c r="G75" s="1305"/>
      <c r="H75" s="1305"/>
      <c r="I75" s="1298"/>
      <c r="J75" s="1298"/>
      <c r="K75" s="1307"/>
      <c r="L75" s="1307"/>
      <c r="M75" s="1307"/>
      <c r="N75" s="1307"/>
      <c r="AM75" s="1297"/>
      <c r="AN75" s="1308"/>
      <c r="AO75" s="1308"/>
      <c r="AP75" s="1308"/>
      <c r="AQ75" s="1308"/>
      <c r="AR75" s="1308"/>
      <c r="AS75" s="1308"/>
      <c r="AT75" s="1308"/>
      <c r="AU75" s="1308"/>
      <c r="AV75" s="1308"/>
      <c r="AW75" s="1308"/>
      <c r="AX75" s="1308"/>
      <c r="AY75" s="1308"/>
      <c r="AZ75" s="1308"/>
      <c r="BA75" s="1308"/>
      <c r="BB75" s="1308" t="s">
        <v>648</v>
      </c>
      <c r="BC75" s="1308"/>
      <c r="BD75" s="1308"/>
      <c r="BE75" s="1308"/>
      <c r="BF75" s="1308"/>
      <c r="BG75" s="1308"/>
      <c r="BH75" s="1308"/>
      <c r="BI75" s="1308"/>
      <c r="BJ75" s="1308"/>
      <c r="BK75" s="1308"/>
      <c r="BL75" s="1308"/>
      <c r="BM75" s="1308"/>
      <c r="BN75" s="1308"/>
      <c r="BO75" s="1308"/>
      <c r="BP75" s="1310">
        <v>5</v>
      </c>
      <c r="BQ75" s="1310"/>
      <c r="BR75" s="1310"/>
      <c r="BS75" s="1310"/>
      <c r="BT75" s="1310"/>
      <c r="BU75" s="1310"/>
      <c r="BV75" s="1310"/>
      <c r="BW75" s="1310"/>
      <c r="BX75" s="1310">
        <v>4.5999999999999996</v>
      </c>
      <c r="BY75" s="1310"/>
      <c r="BZ75" s="1310"/>
      <c r="CA75" s="1310"/>
      <c r="CB75" s="1310"/>
      <c r="CC75" s="1310"/>
      <c r="CD75" s="1310"/>
      <c r="CE75" s="1310"/>
      <c r="CF75" s="1310">
        <v>5.0999999999999996</v>
      </c>
      <c r="CG75" s="1310"/>
      <c r="CH75" s="1310"/>
      <c r="CI75" s="1310"/>
      <c r="CJ75" s="1310"/>
      <c r="CK75" s="1310"/>
      <c r="CL75" s="1310"/>
      <c r="CM75" s="1310"/>
      <c r="CN75" s="1310">
        <v>5.6</v>
      </c>
      <c r="CO75" s="1310"/>
      <c r="CP75" s="1310"/>
      <c r="CQ75" s="1310"/>
      <c r="CR75" s="1310"/>
      <c r="CS75" s="1310"/>
      <c r="CT75" s="1310"/>
      <c r="CU75" s="1310"/>
      <c r="CV75" s="1310">
        <v>5</v>
      </c>
      <c r="CW75" s="1310"/>
      <c r="CX75" s="1310"/>
      <c r="CY75" s="1310"/>
      <c r="CZ75" s="1310"/>
      <c r="DA75" s="1310"/>
      <c r="DB75" s="1310"/>
      <c r="DC75" s="1310"/>
    </row>
    <row r="76" spans="2:107" x14ac:dyDescent="0.15">
      <c r="B76" s="1279"/>
      <c r="G76" s="1305"/>
      <c r="H76" s="1305"/>
      <c r="I76" s="1298"/>
      <c r="J76" s="1298"/>
      <c r="K76" s="1307"/>
      <c r="L76" s="1307"/>
      <c r="M76" s="1307"/>
      <c r="N76" s="1307"/>
      <c r="AM76" s="1297"/>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79"/>
      <c r="G77" s="1298"/>
      <c r="H77" s="1298"/>
      <c r="I77" s="1298"/>
      <c r="J77" s="1298"/>
      <c r="K77" s="1327"/>
      <c r="L77" s="1327"/>
      <c r="M77" s="1327"/>
      <c r="N77" s="1327"/>
      <c r="AN77" s="1304" t="s">
        <v>645</v>
      </c>
      <c r="AO77" s="1304"/>
      <c r="AP77" s="1304"/>
      <c r="AQ77" s="1304"/>
      <c r="AR77" s="1304"/>
      <c r="AS77" s="1304"/>
      <c r="AT77" s="1304"/>
      <c r="AU77" s="1304"/>
      <c r="AV77" s="1304"/>
      <c r="AW77" s="1304"/>
      <c r="AX77" s="1304"/>
      <c r="AY77" s="1304"/>
      <c r="AZ77" s="1304"/>
      <c r="BA77" s="1304"/>
      <c r="BB77" s="1308" t="s">
        <v>643</v>
      </c>
      <c r="BC77" s="1308"/>
      <c r="BD77" s="1308"/>
      <c r="BE77" s="1308"/>
      <c r="BF77" s="1308"/>
      <c r="BG77" s="1308"/>
      <c r="BH77" s="1308"/>
      <c r="BI77" s="1308"/>
      <c r="BJ77" s="1308"/>
      <c r="BK77" s="1308"/>
      <c r="BL77" s="1308"/>
      <c r="BM77" s="1308"/>
      <c r="BN77" s="1308"/>
      <c r="BO77" s="1308"/>
      <c r="BP77" s="1310">
        <v>47</v>
      </c>
      <c r="BQ77" s="1310"/>
      <c r="BR77" s="1310"/>
      <c r="BS77" s="1310"/>
      <c r="BT77" s="1310"/>
      <c r="BU77" s="1310"/>
      <c r="BV77" s="1310"/>
      <c r="BW77" s="1310"/>
      <c r="BX77" s="1310">
        <v>41.4</v>
      </c>
      <c r="BY77" s="1310"/>
      <c r="BZ77" s="1310"/>
      <c r="CA77" s="1310"/>
      <c r="CB77" s="1310"/>
      <c r="CC77" s="1310"/>
      <c r="CD77" s="1310"/>
      <c r="CE77" s="1310"/>
      <c r="CF77" s="1310">
        <v>38.9</v>
      </c>
      <c r="CG77" s="1310"/>
      <c r="CH77" s="1310"/>
      <c r="CI77" s="1310"/>
      <c r="CJ77" s="1310"/>
      <c r="CK77" s="1310"/>
      <c r="CL77" s="1310"/>
      <c r="CM77" s="1310"/>
      <c r="CN77" s="1310">
        <v>37.6</v>
      </c>
      <c r="CO77" s="1310"/>
      <c r="CP77" s="1310"/>
      <c r="CQ77" s="1310"/>
      <c r="CR77" s="1310"/>
      <c r="CS77" s="1310"/>
      <c r="CT77" s="1310"/>
      <c r="CU77" s="1310"/>
      <c r="CV77" s="1310">
        <v>34</v>
      </c>
      <c r="CW77" s="1310"/>
      <c r="CX77" s="1310"/>
      <c r="CY77" s="1310"/>
      <c r="CZ77" s="1310"/>
      <c r="DA77" s="1310"/>
      <c r="DB77" s="1310"/>
      <c r="DC77" s="1310"/>
    </row>
    <row r="78" spans="2:107" x14ac:dyDescent="0.15">
      <c r="B78" s="1279"/>
      <c r="G78" s="1298"/>
      <c r="H78" s="1298"/>
      <c r="I78" s="1298"/>
      <c r="J78" s="1298"/>
      <c r="K78" s="1327"/>
      <c r="L78" s="1327"/>
      <c r="M78" s="1327"/>
      <c r="N78" s="1327"/>
      <c r="AN78" s="1304"/>
      <c r="AO78" s="1304"/>
      <c r="AP78" s="1304"/>
      <c r="AQ78" s="1304"/>
      <c r="AR78" s="1304"/>
      <c r="AS78" s="1304"/>
      <c r="AT78" s="1304"/>
      <c r="AU78" s="1304"/>
      <c r="AV78" s="1304"/>
      <c r="AW78" s="1304"/>
      <c r="AX78" s="1304"/>
      <c r="AY78" s="1304"/>
      <c r="AZ78" s="1304"/>
      <c r="BA78" s="1304"/>
      <c r="BB78" s="1308"/>
      <c r="BC78" s="1308"/>
      <c r="BD78" s="1308"/>
      <c r="BE78" s="1308"/>
      <c r="BF78" s="1308"/>
      <c r="BG78" s="1308"/>
      <c r="BH78" s="1308"/>
      <c r="BI78" s="1308"/>
      <c r="BJ78" s="1308"/>
      <c r="BK78" s="1308"/>
      <c r="BL78" s="1308"/>
      <c r="BM78" s="1308"/>
      <c r="BN78" s="1308"/>
      <c r="BO78" s="1308"/>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79"/>
      <c r="G79" s="1298"/>
      <c r="H79" s="1298"/>
      <c r="I79" s="1312"/>
      <c r="J79" s="1312"/>
      <c r="K79" s="1328"/>
      <c r="L79" s="1328"/>
      <c r="M79" s="1328"/>
      <c r="N79" s="1328"/>
      <c r="AN79" s="1304"/>
      <c r="AO79" s="1304"/>
      <c r="AP79" s="1304"/>
      <c r="AQ79" s="1304"/>
      <c r="AR79" s="1304"/>
      <c r="AS79" s="1304"/>
      <c r="AT79" s="1304"/>
      <c r="AU79" s="1304"/>
      <c r="AV79" s="1304"/>
      <c r="AW79" s="1304"/>
      <c r="AX79" s="1304"/>
      <c r="AY79" s="1304"/>
      <c r="AZ79" s="1304"/>
      <c r="BA79" s="1304"/>
      <c r="BB79" s="1308" t="s">
        <v>648</v>
      </c>
      <c r="BC79" s="1308"/>
      <c r="BD79" s="1308"/>
      <c r="BE79" s="1308"/>
      <c r="BF79" s="1308"/>
      <c r="BG79" s="1308"/>
      <c r="BH79" s="1308"/>
      <c r="BI79" s="1308"/>
      <c r="BJ79" s="1308"/>
      <c r="BK79" s="1308"/>
      <c r="BL79" s="1308"/>
      <c r="BM79" s="1308"/>
      <c r="BN79" s="1308"/>
      <c r="BO79" s="1308"/>
      <c r="BP79" s="1310">
        <v>7.3</v>
      </c>
      <c r="BQ79" s="1310"/>
      <c r="BR79" s="1310"/>
      <c r="BS79" s="1310"/>
      <c r="BT79" s="1310"/>
      <c r="BU79" s="1310"/>
      <c r="BV79" s="1310"/>
      <c r="BW79" s="1310"/>
      <c r="BX79" s="1310">
        <v>6.7</v>
      </c>
      <c r="BY79" s="1310"/>
      <c r="BZ79" s="1310"/>
      <c r="CA79" s="1310"/>
      <c r="CB79" s="1310"/>
      <c r="CC79" s="1310"/>
      <c r="CD79" s="1310"/>
      <c r="CE79" s="1310"/>
      <c r="CF79" s="1310">
        <v>6.4</v>
      </c>
      <c r="CG79" s="1310"/>
      <c r="CH79" s="1310"/>
      <c r="CI79" s="1310"/>
      <c r="CJ79" s="1310"/>
      <c r="CK79" s="1310"/>
      <c r="CL79" s="1310"/>
      <c r="CM79" s="1310"/>
      <c r="CN79" s="1310">
        <v>6.1</v>
      </c>
      <c r="CO79" s="1310"/>
      <c r="CP79" s="1310"/>
      <c r="CQ79" s="1310"/>
      <c r="CR79" s="1310"/>
      <c r="CS79" s="1310"/>
      <c r="CT79" s="1310"/>
      <c r="CU79" s="1310"/>
      <c r="CV79" s="1310">
        <v>5.9</v>
      </c>
      <c r="CW79" s="1310"/>
      <c r="CX79" s="1310"/>
      <c r="CY79" s="1310"/>
      <c r="CZ79" s="1310"/>
      <c r="DA79" s="1310"/>
      <c r="DB79" s="1310"/>
      <c r="DC79" s="1310"/>
    </row>
    <row r="80" spans="2:107" x14ac:dyDescent="0.15">
      <c r="B80" s="1279"/>
      <c r="G80" s="1298"/>
      <c r="H80" s="1298"/>
      <c r="I80" s="1312"/>
      <c r="J80" s="1312"/>
      <c r="K80" s="1328"/>
      <c r="L80" s="1328"/>
      <c r="M80" s="1328"/>
      <c r="N80" s="1328"/>
      <c r="AN80" s="1304"/>
      <c r="AO80" s="1304"/>
      <c r="AP80" s="1304"/>
      <c r="AQ80" s="1304"/>
      <c r="AR80" s="1304"/>
      <c r="AS80" s="1304"/>
      <c r="AT80" s="1304"/>
      <c r="AU80" s="1304"/>
      <c r="AV80" s="1304"/>
      <c r="AW80" s="1304"/>
      <c r="AX80" s="1304"/>
      <c r="AY80" s="1304"/>
      <c r="AZ80" s="1304"/>
      <c r="BA80" s="1304"/>
      <c r="BB80" s="1308"/>
      <c r="BC80" s="1308"/>
      <c r="BD80" s="1308"/>
      <c r="BE80" s="1308"/>
      <c r="BF80" s="1308"/>
      <c r="BG80" s="1308"/>
      <c r="BH80" s="1308"/>
      <c r="BI80" s="1308"/>
      <c r="BJ80" s="1308"/>
      <c r="BK80" s="1308"/>
      <c r="BL80" s="1308"/>
      <c r="BM80" s="1308"/>
      <c r="BN80" s="1308"/>
      <c r="BO80" s="1308"/>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79"/>
    </row>
    <row r="82" spans="2:109" ht="17.25" x14ac:dyDescent="0.15">
      <c r="B82" s="1279"/>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1"/>
      <c r="C83" s="1282"/>
      <c r="D83" s="1282"/>
      <c r="E83" s="1282"/>
      <c r="F83" s="1282"/>
      <c r="G83" s="1282"/>
      <c r="H83" s="1282"/>
      <c r="I83" s="1282"/>
      <c r="J83" s="1282"/>
      <c r="K83" s="1282"/>
      <c r="L83" s="1282"/>
      <c r="M83" s="1282"/>
      <c r="N83" s="1282"/>
      <c r="O83" s="1282"/>
      <c r="P83" s="1282"/>
      <c r="Q83" s="1282"/>
      <c r="R83" s="1282"/>
      <c r="S83" s="1282"/>
      <c r="T83" s="1282"/>
      <c r="U83" s="1282"/>
      <c r="V83" s="1282"/>
      <c r="W83" s="1282"/>
      <c r="X83" s="1282"/>
      <c r="Y83" s="1282"/>
      <c r="Z83" s="1282"/>
      <c r="AA83" s="1282"/>
      <c r="AB83" s="1282"/>
      <c r="AC83" s="1282"/>
      <c r="AD83" s="1282"/>
      <c r="AE83" s="1282"/>
      <c r="AF83" s="1282"/>
      <c r="AG83" s="1282"/>
      <c r="AH83" s="1282"/>
      <c r="AI83" s="1282"/>
      <c r="AJ83" s="1282"/>
      <c r="AK83" s="1282"/>
      <c r="AL83" s="1282"/>
      <c r="AM83" s="1282"/>
      <c r="AN83" s="1282"/>
      <c r="AO83" s="1282"/>
      <c r="AP83" s="1282"/>
      <c r="AQ83" s="1282"/>
      <c r="AR83" s="1282"/>
      <c r="AS83" s="1282"/>
      <c r="AT83" s="1282"/>
      <c r="AU83" s="1282"/>
      <c r="AV83" s="1282"/>
      <c r="AW83" s="1282"/>
      <c r="AX83" s="1282"/>
      <c r="AY83" s="1282"/>
      <c r="AZ83" s="1282"/>
      <c r="BA83" s="1282"/>
      <c r="BB83" s="1282"/>
      <c r="BC83" s="1282"/>
      <c r="BD83" s="1282"/>
      <c r="BE83" s="1282"/>
      <c r="BF83" s="1282"/>
      <c r="BG83" s="1282"/>
      <c r="BH83" s="1282"/>
      <c r="BI83" s="1282"/>
      <c r="BJ83" s="1282"/>
      <c r="BK83" s="1282"/>
      <c r="BL83" s="1282"/>
      <c r="BM83" s="1282"/>
      <c r="BN83" s="1282"/>
      <c r="BO83" s="1282"/>
      <c r="BP83" s="1282"/>
      <c r="BQ83" s="1282"/>
      <c r="BR83" s="1282"/>
      <c r="BS83" s="1282"/>
      <c r="BT83" s="1282"/>
      <c r="BU83" s="1282"/>
      <c r="BV83" s="1282"/>
      <c r="BW83" s="1282"/>
      <c r="BX83" s="1282"/>
      <c r="BY83" s="1282"/>
      <c r="BZ83" s="1282"/>
      <c r="CA83" s="1282"/>
      <c r="CB83" s="1282"/>
      <c r="CC83" s="1282"/>
      <c r="CD83" s="1282"/>
      <c r="CE83" s="1282"/>
      <c r="CF83" s="1282"/>
      <c r="CG83" s="1282"/>
      <c r="CH83" s="1282"/>
      <c r="CI83" s="1282"/>
      <c r="CJ83" s="1282"/>
      <c r="CK83" s="1282"/>
      <c r="CL83" s="1282"/>
      <c r="CM83" s="1282"/>
      <c r="CN83" s="1282"/>
      <c r="CO83" s="1282"/>
      <c r="CP83" s="1282"/>
      <c r="CQ83" s="1282"/>
      <c r="CR83" s="1282"/>
      <c r="CS83" s="1282"/>
      <c r="CT83" s="1282"/>
      <c r="CU83" s="1282"/>
      <c r="CV83" s="1282"/>
      <c r="CW83" s="1282"/>
      <c r="CX83" s="1282"/>
      <c r="CY83" s="1282"/>
      <c r="CZ83" s="1282"/>
      <c r="DA83" s="1282"/>
      <c r="DB83" s="1282"/>
      <c r="DC83" s="1282"/>
      <c r="DD83" s="1283"/>
    </row>
    <row r="84" spans="2:109" x14ac:dyDescent="0.15">
      <c r="DD84" s="1272"/>
      <c r="DE84" s="1272"/>
    </row>
    <row r="85" spans="2:109" x14ac:dyDescent="0.15">
      <c r="DD85" s="1272"/>
      <c r="DE85" s="1272"/>
    </row>
    <row r="86" spans="2:109" hidden="1" x14ac:dyDescent="0.15">
      <c r="DD86" s="1272"/>
      <c r="DE86" s="1272"/>
    </row>
    <row r="87" spans="2:109" hidden="1" x14ac:dyDescent="0.15">
      <c r="K87" s="1330"/>
      <c r="AQ87" s="1330"/>
      <c r="BC87" s="1330"/>
      <c r="BO87" s="1330"/>
      <c r="CA87" s="1330"/>
      <c r="CM87" s="1330"/>
      <c r="CY87" s="1330"/>
      <c r="DD87" s="1272"/>
      <c r="DE87" s="1272"/>
    </row>
    <row r="88" spans="2:109" hidden="1" x14ac:dyDescent="0.15">
      <c r="DD88" s="1272"/>
      <c r="DE88" s="1272"/>
    </row>
    <row r="89" spans="2:109" hidden="1" x14ac:dyDescent="0.15">
      <c r="DD89" s="1272"/>
      <c r="DE89" s="1272"/>
    </row>
    <row r="90" spans="2:109" hidden="1" x14ac:dyDescent="0.15">
      <c r="DD90" s="1272"/>
      <c r="DE90" s="1272"/>
    </row>
    <row r="91" spans="2:109" hidden="1" x14ac:dyDescent="0.15">
      <c r="DD91" s="1272"/>
      <c r="DE91" s="1272"/>
    </row>
    <row r="92" spans="2:109" ht="13.5" hidden="1" customHeight="1" x14ac:dyDescent="0.15">
      <c r="DD92" s="1272"/>
      <c r="DE92" s="1272"/>
    </row>
    <row r="93" spans="2:109" ht="13.5" hidden="1" customHeight="1" x14ac:dyDescent="0.15">
      <c r="DD93" s="1272"/>
      <c r="DE93" s="1272"/>
    </row>
    <row r="94" spans="2:109" ht="13.5" hidden="1" customHeight="1" x14ac:dyDescent="0.15">
      <c r="DD94" s="1272"/>
      <c r="DE94" s="1272"/>
    </row>
    <row r="95" spans="2:109" ht="13.5" hidden="1" customHeight="1" x14ac:dyDescent="0.15">
      <c r="DD95" s="1272"/>
      <c r="DE95" s="1272"/>
    </row>
    <row r="96" spans="2:109" ht="13.5" hidden="1" customHeight="1" x14ac:dyDescent="0.15">
      <c r="DD96" s="1272"/>
      <c r="DE96" s="1272"/>
    </row>
    <row r="97" spans="108:109" ht="13.5" hidden="1" customHeight="1" x14ac:dyDescent="0.15">
      <c r="DD97" s="1272"/>
      <c r="DE97" s="1272"/>
    </row>
    <row r="98" spans="108:109" ht="13.5" hidden="1" customHeight="1" x14ac:dyDescent="0.15">
      <c r="DD98" s="1272"/>
      <c r="DE98" s="1272"/>
    </row>
    <row r="99" spans="108:109" ht="13.5" hidden="1" customHeight="1" x14ac:dyDescent="0.15">
      <c r="DD99" s="1272"/>
      <c r="DE99" s="1272"/>
    </row>
    <row r="100" spans="108:109" ht="13.5" hidden="1" customHeight="1" x14ac:dyDescent="0.15">
      <c r="DD100" s="1272"/>
      <c r="DE100" s="1272"/>
    </row>
    <row r="101" spans="108:109" ht="13.5" hidden="1" customHeight="1" x14ac:dyDescent="0.15">
      <c r="DD101" s="1272"/>
      <c r="DE101" s="1272"/>
    </row>
    <row r="102" spans="108:109" ht="13.5" hidden="1" customHeight="1" x14ac:dyDescent="0.15">
      <c r="DD102" s="1272"/>
      <c r="DE102" s="1272"/>
    </row>
    <row r="103" spans="108:109" ht="13.5" hidden="1" customHeight="1" x14ac:dyDescent="0.15">
      <c r="DD103" s="1272"/>
      <c r="DE103" s="1272"/>
    </row>
    <row r="104" spans="108:109" ht="13.5" hidden="1" customHeight="1" x14ac:dyDescent="0.15">
      <c r="DD104" s="1272"/>
      <c r="DE104" s="1272"/>
    </row>
    <row r="105" spans="108:109" ht="13.5" hidden="1" customHeight="1" x14ac:dyDescent="0.15">
      <c r="DD105" s="1272"/>
      <c r="DE105" s="1272"/>
    </row>
    <row r="106" spans="108:109" ht="13.5" hidden="1" customHeight="1" x14ac:dyDescent="0.15">
      <c r="DD106" s="1272"/>
      <c r="DE106" s="1272"/>
    </row>
    <row r="107" spans="108:109" ht="13.5" hidden="1" customHeight="1" x14ac:dyDescent="0.15">
      <c r="DD107" s="1272"/>
      <c r="DE107" s="1272"/>
    </row>
    <row r="108" spans="108:109" ht="13.5" hidden="1" customHeight="1" x14ac:dyDescent="0.15">
      <c r="DD108" s="1272"/>
      <c r="DE108" s="1272"/>
    </row>
    <row r="109" spans="108:109" ht="13.5" hidden="1" customHeight="1" x14ac:dyDescent="0.15">
      <c r="DD109" s="1272"/>
      <c r="DE109" s="1272"/>
    </row>
    <row r="110" spans="108:109" ht="13.5" hidden="1" customHeight="1" x14ac:dyDescent="0.15">
      <c r="DD110" s="1272"/>
      <c r="DE110" s="1272"/>
    </row>
    <row r="111" spans="108:109" ht="13.5" hidden="1" customHeight="1" x14ac:dyDescent="0.15">
      <c r="DD111" s="1272"/>
      <c r="DE111" s="1272"/>
    </row>
    <row r="112" spans="108:109" ht="13.5" hidden="1" customHeight="1" x14ac:dyDescent="0.15">
      <c r="DD112" s="1272"/>
      <c r="DE112" s="1272"/>
    </row>
    <row r="113" spans="108:109" ht="13.5" hidden="1" customHeight="1" x14ac:dyDescent="0.15">
      <c r="DD113" s="1272"/>
      <c r="DE113" s="1272"/>
    </row>
    <row r="114" spans="108:109" ht="13.5" hidden="1" customHeight="1" x14ac:dyDescent="0.15">
      <c r="DD114" s="1272"/>
      <c r="DE114" s="1272"/>
    </row>
    <row r="115" spans="108:109" ht="13.5" hidden="1" customHeight="1" x14ac:dyDescent="0.15">
      <c r="DD115" s="1272"/>
      <c r="DE115" s="1272"/>
    </row>
    <row r="116" spans="108:109" ht="13.5" hidden="1" customHeight="1" x14ac:dyDescent="0.15">
      <c r="DD116" s="1272"/>
      <c r="DE116" s="1272"/>
    </row>
    <row r="117" spans="108:109" ht="13.5" hidden="1" customHeight="1" x14ac:dyDescent="0.15">
      <c r="DD117" s="1272"/>
      <c r="DE117" s="1272"/>
    </row>
    <row r="118" spans="108:109" ht="13.5" hidden="1" customHeight="1" x14ac:dyDescent="0.15">
      <c r="DD118" s="1272"/>
      <c r="DE118" s="1272"/>
    </row>
    <row r="119" spans="108:109" ht="13.5" hidden="1" customHeight="1" x14ac:dyDescent="0.15">
      <c r="DD119" s="1272"/>
      <c r="DE119" s="1272"/>
    </row>
    <row r="120" spans="108:109" ht="13.5" hidden="1" customHeight="1" x14ac:dyDescent="0.15">
      <c r="DD120" s="1272"/>
      <c r="DE120" s="1272"/>
    </row>
    <row r="121" spans="108:109" ht="13.5" hidden="1" customHeight="1" x14ac:dyDescent="0.15">
      <c r="DD121" s="1272"/>
      <c r="DE121" s="1272"/>
    </row>
    <row r="122" spans="108:109" ht="13.5" hidden="1" customHeight="1" x14ac:dyDescent="0.15">
      <c r="DD122" s="1272"/>
      <c r="DE122" s="1272"/>
    </row>
    <row r="123" spans="108:109" ht="13.5" hidden="1" customHeight="1" x14ac:dyDescent="0.15">
      <c r="DD123" s="1272"/>
      <c r="DE123" s="1272"/>
    </row>
    <row r="124" spans="108:109" ht="13.5" hidden="1" customHeight="1" x14ac:dyDescent="0.15">
      <c r="DD124" s="1272"/>
      <c r="DE124" s="1272"/>
    </row>
    <row r="125" spans="108:109" ht="13.5" hidden="1" customHeight="1" x14ac:dyDescent="0.15">
      <c r="DD125" s="1272"/>
      <c r="DE125" s="1272"/>
    </row>
    <row r="126" spans="108:109" ht="13.5" hidden="1" customHeight="1" x14ac:dyDescent="0.15">
      <c r="DD126" s="1272"/>
      <c r="DE126" s="1272"/>
    </row>
    <row r="127" spans="108:109" ht="13.5" hidden="1" customHeight="1" x14ac:dyDescent="0.15">
      <c r="DD127" s="1272"/>
      <c r="DE127" s="1272"/>
    </row>
    <row r="128" spans="108:109" ht="13.5" hidden="1" customHeight="1" x14ac:dyDescent="0.15">
      <c r="DD128" s="1272"/>
      <c r="DE128" s="1272"/>
    </row>
    <row r="129" spans="108:109" ht="13.5" hidden="1" customHeight="1" x14ac:dyDescent="0.15">
      <c r="DD129" s="1272"/>
      <c r="DE129" s="1272"/>
    </row>
    <row r="130" spans="108:109" ht="13.5" hidden="1" customHeight="1" x14ac:dyDescent="0.15">
      <c r="DD130" s="1272"/>
      <c r="DE130" s="1272"/>
    </row>
    <row r="131" spans="108:109" ht="13.5" hidden="1" customHeight="1" x14ac:dyDescent="0.15">
      <c r="DD131" s="1272"/>
      <c r="DE131" s="1272"/>
    </row>
    <row r="132" spans="108:109" ht="13.5" hidden="1" customHeight="1" x14ac:dyDescent="0.15">
      <c r="DD132" s="1272"/>
      <c r="DE132" s="1272"/>
    </row>
    <row r="133" spans="108:109" ht="13.5" hidden="1" customHeight="1" x14ac:dyDescent="0.15">
      <c r="DD133" s="1272"/>
      <c r="DE133" s="1272"/>
    </row>
    <row r="134" spans="108:109" ht="13.5" hidden="1" customHeight="1" x14ac:dyDescent="0.15">
      <c r="DD134" s="1272"/>
      <c r="DE134" s="1272"/>
    </row>
    <row r="135" spans="108:109" ht="13.5" hidden="1" customHeight="1" x14ac:dyDescent="0.15">
      <c r="DD135" s="1272"/>
      <c r="DE135" s="1272"/>
    </row>
    <row r="136" spans="108:109" ht="13.5" hidden="1" customHeight="1" x14ac:dyDescent="0.15">
      <c r="DD136" s="1272"/>
      <c r="DE136" s="1272"/>
    </row>
    <row r="137" spans="108:109" ht="13.5" hidden="1" customHeight="1" x14ac:dyDescent="0.15">
      <c r="DD137" s="1272"/>
      <c r="DE137" s="1272"/>
    </row>
    <row r="138" spans="108:109" ht="13.5" hidden="1" customHeight="1" x14ac:dyDescent="0.15">
      <c r="DD138" s="1272"/>
      <c r="DE138" s="1272"/>
    </row>
    <row r="139" spans="108:109" ht="13.5" hidden="1" customHeight="1" x14ac:dyDescent="0.15">
      <c r="DD139" s="1272"/>
      <c r="DE139" s="1272"/>
    </row>
    <row r="140" spans="108:109" ht="13.5" hidden="1" customHeight="1" x14ac:dyDescent="0.15">
      <c r="DD140" s="1272"/>
      <c r="DE140" s="1272"/>
    </row>
    <row r="141" spans="108:109" ht="13.5" hidden="1" customHeight="1" x14ac:dyDescent="0.15">
      <c r="DD141" s="1272"/>
      <c r="DE141" s="1272"/>
    </row>
    <row r="142" spans="108:109" ht="13.5" hidden="1" customHeight="1" x14ac:dyDescent="0.15">
      <c r="DD142" s="1272"/>
      <c r="DE142" s="1272"/>
    </row>
    <row r="143" spans="108:109" ht="13.5" hidden="1" customHeight="1" x14ac:dyDescent="0.15">
      <c r="DD143" s="1272"/>
      <c r="DE143" s="1272"/>
    </row>
    <row r="144" spans="108:109" ht="13.5" hidden="1" customHeight="1" x14ac:dyDescent="0.15">
      <c r="DD144" s="1272"/>
      <c r="DE144" s="1272"/>
    </row>
    <row r="145" spans="108:109" ht="13.5" hidden="1" customHeight="1" x14ac:dyDescent="0.15">
      <c r="DD145" s="1272"/>
      <c r="DE145" s="1272"/>
    </row>
    <row r="146" spans="108:109" ht="13.5" hidden="1" customHeight="1" x14ac:dyDescent="0.15">
      <c r="DD146" s="1272"/>
      <c r="DE146" s="1272"/>
    </row>
    <row r="147" spans="108:109" ht="13.5" hidden="1" customHeight="1" x14ac:dyDescent="0.15">
      <c r="DD147" s="1272"/>
      <c r="DE147" s="1272"/>
    </row>
    <row r="148" spans="108:109" ht="13.5" hidden="1" customHeight="1" x14ac:dyDescent="0.15">
      <c r="DD148" s="1272"/>
      <c r="DE148" s="1272"/>
    </row>
    <row r="149" spans="108:109" ht="13.5" hidden="1" customHeight="1" x14ac:dyDescent="0.15">
      <c r="DD149" s="1272"/>
      <c r="DE149" s="1272"/>
    </row>
    <row r="150" spans="108:109" ht="13.5" hidden="1" customHeight="1" x14ac:dyDescent="0.15">
      <c r="DD150" s="1272"/>
      <c r="DE150" s="1272"/>
    </row>
    <row r="151" spans="108:109" ht="13.5" hidden="1" customHeight="1" x14ac:dyDescent="0.15">
      <c r="DD151" s="1272"/>
      <c r="DE151" s="1272"/>
    </row>
    <row r="152" spans="108:109" ht="13.5" hidden="1" customHeight="1" x14ac:dyDescent="0.15">
      <c r="DD152" s="1272"/>
      <c r="DE152" s="1272"/>
    </row>
    <row r="153" spans="108:109" ht="13.5" hidden="1" customHeight="1" x14ac:dyDescent="0.15">
      <c r="DD153" s="1272"/>
      <c r="DE153" s="1272"/>
    </row>
    <row r="154" spans="108:109" ht="13.5" hidden="1" customHeight="1" x14ac:dyDescent="0.15">
      <c r="DD154" s="1272"/>
      <c r="DE154" s="1272"/>
    </row>
    <row r="155" spans="108:109" ht="13.5" hidden="1" customHeight="1" x14ac:dyDescent="0.15">
      <c r="DD155" s="1272"/>
      <c r="DE155" s="1272"/>
    </row>
    <row r="156" spans="108:109" ht="13.5" hidden="1" customHeight="1" x14ac:dyDescent="0.15">
      <c r="DD156" s="1272"/>
      <c r="DE156" s="1272"/>
    </row>
    <row r="157" spans="108:109" ht="13.5" hidden="1" customHeight="1" x14ac:dyDescent="0.15">
      <c r="DD157" s="1272"/>
      <c r="DE157" s="1272"/>
    </row>
    <row r="158" spans="108:109" ht="13.5" hidden="1" customHeight="1" x14ac:dyDescent="0.15">
      <c r="DD158" s="1272"/>
      <c r="DE158" s="1272"/>
    </row>
    <row r="159" spans="108:109" ht="13.5" hidden="1" customHeight="1" x14ac:dyDescent="0.15">
      <c r="DD159" s="1272"/>
      <c r="DE159" s="1272"/>
    </row>
    <row r="160" spans="108:109" ht="13.5" hidden="1" customHeight="1" x14ac:dyDescent="0.15">
      <c r="DD160" s="1272"/>
      <c r="DE160" s="1272"/>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ZAMyuamJjPLpaGOXaexDcwQblZQ92NR0+wt5NCIj08X/7i7OdQpnVqKnPIU83tu2SGgbFkSNfN2jLy14PfENYA==" saltValue="ec0iBRzQZ95+135jf96yp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529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nJK54Qh2dZtFwW/Fe5mm3vB3kaW/F4eShUPMqvFRszcZbnjLEBvm5/2iNlhdl8+dCLjTt6j4JBWm7pfXCrNTA==" saltValue="MvNedbb+kyhK+WVOMLQym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4" zoomScaleNormal="84"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529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7z6q2KPhZPEmRMcU8aDExqWtyDoDiOO75BfvpFI1nNet8SfwcX3DsJoevgKJYBsbGSsVmqTZRBnr1Pi0lRPJg==" saltValue="tmkOXTVS1u6MCO0qqz6Ft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580</v>
      </c>
      <c r="G2" s="156"/>
      <c r="H2" s="157"/>
    </row>
    <row r="3" spans="1:8" x14ac:dyDescent="0.15">
      <c r="A3" s="153" t="s">
        <v>573</v>
      </c>
      <c r="B3" s="158"/>
      <c r="C3" s="159"/>
      <c r="D3" s="160">
        <v>46041</v>
      </c>
      <c r="E3" s="161"/>
      <c r="F3" s="162">
        <v>51613</v>
      </c>
      <c r="G3" s="163"/>
      <c r="H3" s="164"/>
    </row>
    <row r="4" spans="1:8" x14ac:dyDescent="0.15">
      <c r="A4" s="165"/>
      <c r="B4" s="166"/>
      <c r="C4" s="167"/>
      <c r="D4" s="168">
        <v>18322</v>
      </c>
      <c r="E4" s="169"/>
      <c r="F4" s="170">
        <v>25872</v>
      </c>
      <c r="G4" s="171"/>
      <c r="H4" s="172"/>
    </row>
    <row r="5" spans="1:8" x14ac:dyDescent="0.15">
      <c r="A5" s="153" t="s">
        <v>575</v>
      </c>
      <c r="B5" s="158"/>
      <c r="C5" s="159"/>
      <c r="D5" s="160">
        <v>63526</v>
      </c>
      <c r="E5" s="161"/>
      <c r="F5" s="162">
        <v>50880</v>
      </c>
      <c r="G5" s="163"/>
      <c r="H5" s="164"/>
    </row>
    <row r="6" spans="1:8" x14ac:dyDescent="0.15">
      <c r="A6" s="165"/>
      <c r="B6" s="166"/>
      <c r="C6" s="167"/>
      <c r="D6" s="168">
        <v>22674</v>
      </c>
      <c r="E6" s="169"/>
      <c r="F6" s="170">
        <v>27819</v>
      </c>
      <c r="G6" s="171"/>
      <c r="H6" s="172"/>
    </row>
    <row r="7" spans="1:8" x14ac:dyDescent="0.15">
      <c r="A7" s="153" t="s">
        <v>576</v>
      </c>
      <c r="B7" s="158"/>
      <c r="C7" s="159"/>
      <c r="D7" s="160">
        <v>56283</v>
      </c>
      <c r="E7" s="161"/>
      <c r="F7" s="162">
        <v>46395</v>
      </c>
      <c r="G7" s="163"/>
      <c r="H7" s="164"/>
    </row>
    <row r="8" spans="1:8" x14ac:dyDescent="0.15">
      <c r="A8" s="165"/>
      <c r="B8" s="166"/>
      <c r="C8" s="167"/>
      <c r="D8" s="168">
        <v>27177</v>
      </c>
      <c r="E8" s="169"/>
      <c r="F8" s="170">
        <v>26304</v>
      </c>
      <c r="G8" s="171"/>
      <c r="H8" s="172"/>
    </row>
    <row r="9" spans="1:8" x14ac:dyDescent="0.15">
      <c r="A9" s="153" t="s">
        <v>577</v>
      </c>
      <c r="B9" s="158"/>
      <c r="C9" s="159"/>
      <c r="D9" s="160">
        <v>54213</v>
      </c>
      <c r="E9" s="161"/>
      <c r="F9" s="162">
        <v>48088</v>
      </c>
      <c r="G9" s="163"/>
      <c r="H9" s="164"/>
    </row>
    <row r="10" spans="1:8" x14ac:dyDescent="0.15">
      <c r="A10" s="165"/>
      <c r="B10" s="166"/>
      <c r="C10" s="167"/>
      <c r="D10" s="168">
        <v>22215</v>
      </c>
      <c r="E10" s="169"/>
      <c r="F10" s="170">
        <v>25183</v>
      </c>
      <c r="G10" s="171"/>
      <c r="H10" s="172"/>
    </row>
    <row r="11" spans="1:8" x14ac:dyDescent="0.15">
      <c r="A11" s="153" t="s">
        <v>578</v>
      </c>
      <c r="B11" s="158"/>
      <c r="C11" s="159"/>
      <c r="D11" s="160">
        <v>31795</v>
      </c>
      <c r="E11" s="161"/>
      <c r="F11" s="162">
        <v>46457</v>
      </c>
      <c r="G11" s="163"/>
      <c r="H11" s="164"/>
    </row>
    <row r="12" spans="1:8" x14ac:dyDescent="0.15">
      <c r="A12" s="165"/>
      <c r="B12" s="166"/>
      <c r="C12" s="173"/>
      <c r="D12" s="168">
        <v>12597</v>
      </c>
      <c r="E12" s="169"/>
      <c r="F12" s="170">
        <v>24020</v>
      </c>
      <c r="G12" s="171"/>
      <c r="H12" s="172"/>
    </row>
    <row r="13" spans="1:8" x14ac:dyDescent="0.15">
      <c r="A13" s="153"/>
      <c r="B13" s="158"/>
      <c r="C13" s="174"/>
      <c r="D13" s="175">
        <v>50372</v>
      </c>
      <c r="E13" s="176"/>
      <c r="F13" s="177">
        <v>48687</v>
      </c>
      <c r="G13" s="178"/>
      <c r="H13" s="164"/>
    </row>
    <row r="14" spans="1:8" x14ac:dyDescent="0.15">
      <c r="A14" s="165"/>
      <c r="B14" s="166"/>
      <c r="C14" s="167"/>
      <c r="D14" s="168">
        <v>20597</v>
      </c>
      <c r="E14" s="169"/>
      <c r="F14" s="170">
        <v>25840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6.61</v>
      </c>
      <c r="C19" s="179">
        <f>ROUND(VALUE(SUBSTITUTE(実質収支比率等に係る経年分析!G$48,"▲","-")),2)</f>
        <v>6.11</v>
      </c>
      <c r="D19" s="179">
        <f>ROUND(VALUE(SUBSTITUTE(実質収支比率等に係る経年分析!H$48,"▲","-")),2)</f>
        <v>5.86</v>
      </c>
      <c r="E19" s="179">
        <f>ROUND(VALUE(SUBSTITUTE(実質収支比率等に係る経年分析!I$48,"▲","-")),2)</f>
        <v>5.77</v>
      </c>
      <c r="F19" s="179">
        <f>ROUND(VALUE(SUBSTITUTE(実質収支比率等に係る経年分析!J$48,"▲","-")),2)</f>
        <v>5.83</v>
      </c>
    </row>
    <row r="20" spans="1:11" x14ac:dyDescent="0.15">
      <c r="A20" s="179" t="s">
        <v>55</v>
      </c>
      <c r="B20" s="179">
        <f>ROUND(VALUE(SUBSTITUTE(実質収支比率等に係る経年分析!F$47,"▲","-")),2)</f>
        <v>18.91</v>
      </c>
      <c r="C20" s="179">
        <f>ROUND(VALUE(SUBSTITUTE(実質収支比率等に係る経年分析!G$47,"▲","-")),2)</f>
        <v>20.3</v>
      </c>
      <c r="D20" s="179">
        <f>ROUND(VALUE(SUBSTITUTE(実質収支比率等に係る経年分析!H$47,"▲","-")),2)</f>
        <v>18.46</v>
      </c>
      <c r="E20" s="179">
        <f>ROUND(VALUE(SUBSTITUTE(実質収支比率等に係る経年分析!I$47,"▲","-")),2)</f>
        <v>17.68</v>
      </c>
      <c r="F20" s="179">
        <f>ROUND(VALUE(SUBSTITUTE(実質収支比率等に係る経年分析!J$47,"▲","-")),2)</f>
        <v>19.79</v>
      </c>
    </row>
    <row r="21" spans="1:11" x14ac:dyDescent="0.15">
      <c r="A21" s="179" t="s">
        <v>56</v>
      </c>
      <c r="B21" s="179">
        <f>IF(ISNUMBER(VALUE(SUBSTITUTE(実質収支比率等に係る経年分析!F$49,"▲","-"))),ROUND(VALUE(SUBSTITUTE(実質収支比率等に係る経年分析!F$49,"▲","-")),2),NA())</f>
        <v>1.21</v>
      </c>
      <c r="C21" s="179">
        <f>IF(ISNUMBER(VALUE(SUBSTITUTE(実質収支比率等に係る経年分析!G$49,"▲","-"))),ROUND(VALUE(SUBSTITUTE(実質収支比率等に係る経年分析!G$49,"▲","-")),2),NA())</f>
        <v>1.01</v>
      </c>
      <c r="D21" s="179">
        <f>IF(ISNUMBER(VALUE(SUBSTITUTE(実質収支比率等に係る経年分析!H$49,"▲","-"))),ROUND(VALUE(SUBSTITUTE(実質収支比率等に係る経年分析!H$49,"▲","-")),2),NA())</f>
        <v>-2.56</v>
      </c>
      <c r="E21" s="179">
        <f>IF(ISNUMBER(VALUE(SUBSTITUTE(実質収支比率等に係る経年分析!I$49,"▲","-"))),ROUND(VALUE(SUBSTITUTE(実質収支比率等に係る経年分析!I$49,"▲","-")),2),NA())</f>
        <v>-0.83</v>
      </c>
      <c r="F21" s="179">
        <f>IF(ISNUMBER(VALUE(SUBSTITUTE(実質収支比率等に係る経年分析!J$49,"▲","-"))),ROUND(VALUE(SUBSTITUTE(実質収支比率等に係る経年分析!J$49,"▲","-")),2),NA())</f>
        <v>2.48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0.28000000000000003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0.04</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0.04</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x14ac:dyDescent="0.15">
      <c r="A30" s="180" t="str">
        <f>IF(連結実質赤字比率に係る赤字・黒字の構成分析!C$40="",NA(),連結実質赤字比率に係る赤字・黒字の構成分析!C$40)</f>
        <v>工業用水道事業会計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0.08</v>
      </c>
    </row>
    <row r="31" spans="1:11" x14ac:dyDescent="0.15">
      <c r="A31" s="180" t="str">
        <f>IF(連結実質赤字比率に係る赤字・黒字の構成分析!C$39="",NA(),連結実質赤字比率に係る赤字・黒字の構成分析!C$39)</f>
        <v>下水道事業会計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0.14000000000000001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2.2400000000000002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1.66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1.73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1.68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0.33</v>
      </c>
    </row>
    <row r="33" spans="1:16" x14ac:dyDescent="0.15">
      <c r="A33" s="180" t="str">
        <f>IF(連結実質赤字比率に係る赤字・黒字の構成分析!C$37="",NA(),連結実質赤字比率に係る赤字・黒字の構成分析!C$37)</f>
        <v>熱海温泉事業特別会計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0.75</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0.75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0.83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0.42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1.1299999999999999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6.52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6.06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5.83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5.74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5.79</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9.08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11.49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13.84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14.88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14.81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12136</v>
      </c>
      <c r="E42" s="181"/>
      <c r="F42" s="181"/>
      <c r="G42" s="181">
        <f>'実質公債費比率（分子）の構造'!L$52</f>
        <v>11464</v>
      </c>
      <c r="H42" s="181"/>
      <c r="I42" s="181"/>
      <c r="J42" s="181">
        <f>'実質公債費比率（分子）の構造'!M$52</f>
        <v>11582</v>
      </c>
      <c r="K42" s="181"/>
      <c r="L42" s="181"/>
      <c r="M42" s="181">
        <f>'実質公債費比率（分子）の構造'!N$52</f>
        <v>11687</v>
      </c>
      <c r="N42" s="181"/>
      <c r="O42" s="181"/>
      <c r="P42" s="181">
        <f>'実質公債費比率（分子）の構造'!O$52</f>
        <v>11958</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282</v>
      </c>
      <c r="C44" s="181"/>
      <c r="D44" s="181"/>
      <c r="E44" s="181">
        <f>'実質公債費比率（分子）の構造'!L$50</f>
        <v>240</v>
      </c>
      <c r="F44" s="181"/>
      <c r="G44" s="181"/>
      <c r="H44" s="181">
        <f>'実質公債費比率（分子）の構造'!M$50</f>
        <v>254</v>
      </c>
      <c r="I44" s="181"/>
      <c r="J44" s="181"/>
      <c r="K44" s="181">
        <f>'実質公債費比率（分子）の構造'!N$50</f>
        <v>240</v>
      </c>
      <c r="L44" s="181"/>
      <c r="M44" s="181"/>
      <c r="N44" s="181">
        <f>'実質公債費比率（分子）の構造'!O$50</f>
        <v>266</v>
      </c>
      <c r="O44" s="181"/>
      <c r="P44" s="181"/>
    </row>
    <row r="45" spans="1:16" x14ac:dyDescent="0.15">
      <c r="A45" s="181" t="s">
        <v>66</v>
      </c>
      <c r="B45" s="181">
        <f>'実質公債費比率（分子）の構造'!K$49</f>
        <v>75</v>
      </c>
      <c r="C45" s="181"/>
      <c r="D45" s="181"/>
      <c r="E45" s="181">
        <f>'実質公債費比率（分子）の構造'!L$49</f>
        <v>73</v>
      </c>
      <c r="F45" s="181"/>
      <c r="G45" s="181"/>
      <c r="H45" s="181">
        <f>'実質公債費比率（分子）の構造'!M$49</f>
        <v>89</v>
      </c>
      <c r="I45" s="181"/>
      <c r="J45" s="181"/>
      <c r="K45" s="181">
        <f>'実質公債費比率（分子）の構造'!N$49</f>
        <v>109</v>
      </c>
      <c r="L45" s="181"/>
      <c r="M45" s="181"/>
      <c r="N45" s="181">
        <f>'実質公債費比率（分子）の構造'!O$49</f>
        <v>128</v>
      </c>
      <c r="O45" s="181"/>
      <c r="P45" s="181"/>
    </row>
    <row r="46" spans="1:16" x14ac:dyDescent="0.15">
      <c r="A46" s="181" t="s">
        <v>67</v>
      </c>
      <c r="B46" s="181">
        <f>'実質公債費比率（分子）の構造'!K$48</f>
        <v>3867</v>
      </c>
      <c r="C46" s="181"/>
      <c r="D46" s="181"/>
      <c r="E46" s="181">
        <f>'実質公債費比率（分子）の構造'!L$48</f>
        <v>4311</v>
      </c>
      <c r="F46" s="181"/>
      <c r="G46" s="181"/>
      <c r="H46" s="181">
        <f>'実質公債費比率（分子）の構造'!M$48</f>
        <v>4520</v>
      </c>
      <c r="I46" s="181"/>
      <c r="J46" s="181"/>
      <c r="K46" s="181">
        <f>'実質公債費比率（分子）の構造'!N$48</f>
        <v>4326</v>
      </c>
      <c r="L46" s="181"/>
      <c r="M46" s="181"/>
      <c r="N46" s="181">
        <f>'実質公債費比率（分子）の構造'!O$48</f>
        <v>3897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10241</v>
      </c>
      <c r="C49" s="181"/>
      <c r="D49" s="181"/>
      <c r="E49" s="181">
        <f>'実質公債費比率（分子）の構造'!L$45</f>
        <v>10047</v>
      </c>
      <c r="F49" s="181"/>
      <c r="G49" s="181"/>
      <c r="H49" s="181">
        <f>'実質公債費比率（分子）の構造'!M$45</f>
        <v>10239</v>
      </c>
      <c r="I49" s="181"/>
      <c r="J49" s="181"/>
      <c r="K49" s="181">
        <f>'実質公債費比率（分子）の構造'!N$45</f>
        <v>10091</v>
      </c>
      <c r="L49" s="181"/>
      <c r="M49" s="181"/>
      <c r="N49" s="181">
        <f>'実質公債費比率（分子）の構造'!O$45</f>
        <v>9857</v>
      </c>
      <c r="O49" s="181"/>
      <c r="P49" s="181"/>
    </row>
    <row r="50" spans="1:16" x14ac:dyDescent="0.15">
      <c r="A50" s="181" t="s">
        <v>71</v>
      </c>
      <c r="B50" s="181" t="e">
        <f>NA()</f>
        <v>#N/A</v>
      </c>
      <c r="C50" s="181">
        <f>IF(ISNUMBER('実質公債費比率（分子）の構造'!K$53),'実質公債費比率（分子）の構造'!K$53,NA())</f>
        <v>2329</v>
      </c>
      <c r="D50" s="181" t="e">
        <f>NA()</f>
        <v>#N/A</v>
      </c>
      <c r="E50" s="181" t="e">
        <f>NA()</f>
        <v>#N/A</v>
      </c>
      <c r="F50" s="181">
        <f>IF(ISNUMBER('実質公債費比率（分子）の構造'!L$53),'実質公債費比率（分子）の構造'!L$53,NA())</f>
        <v>3207</v>
      </c>
      <c r="G50" s="181" t="e">
        <f>NA()</f>
        <v>#N/A</v>
      </c>
      <c r="H50" s="181" t="e">
        <f>NA()</f>
        <v>#N/A</v>
      </c>
      <c r="I50" s="181">
        <f>IF(ISNUMBER('実質公債費比率（分子）の構造'!M$53),'実質公債費比率（分子）の構造'!M$53,NA())</f>
        <v>3520</v>
      </c>
      <c r="J50" s="181" t="e">
        <f>NA()</f>
        <v>#N/A</v>
      </c>
      <c r="K50" s="181" t="e">
        <f>NA()</f>
        <v>#N/A</v>
      </c>
      <c r="L50" s="181">
        <f>IF(ISNUMBER('実質公債費比率（分子）の構造'!N$53),'実質公債費比率（分子）の構造'!N$53,NA())</f>
        <v>3079</v>
      </c>
      <c r="M50" s="181" t="e">
        <f>NA()</f>
        <v>#N/A</v>
      </c>
      <c r="N50" s="181" t="e">
        <f>NA()</f>
        <v>#N/A</v>
      </c>
      <c r="O50" s="181">
        <f>IF(ISNUMBER('実質公債費比率（分子）の構造'!O$53),'実質公債費比率（分子）の構造'!O$53,NA())</f>
        <v>2190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111774</v>
      </c>
      <c r="E56" s="180"/>
      <c r="F56" s="180"/>
      <c r="G56" s="180">
        <f>'将来負担比率（分子）の構造'!J$52</f>
        <v>110126</v>
      </c>
      <c r="H56" s="180"/>
      <c r="I56" s="180"/>
      <c r="J56" s="180">
        <f>'将来負担比率（分子）の構造'!K$52</f>
        <v>108390</v>
      </c>
      <c r="K56" s="180"/>
      <c r="L56" s="180"/>
      <c r="M56" s="180">
        <f>'将来負担比率（分子）の構造'!L$52</f>
        <v>107078</v>
      </c>
      <c r="N56" s="180"/>
      <c r="O56" s="180"/>
      <c r="P56" s="180">
        <f>'将来負担比率（分子）の構造'!M$52</f>
        <v>104930</v>
      </c>
    </row>
    <row r="57" spans="1:16" x14ac:dyDescent="0.15">
      <c r="A57" s="180" t="s">
        <v>42</v>
      </c>
      <c r="B57" s="180"/>
      <c r="C57" s="180"/>
      <c r="D57" s="180">
        <f>'将来負担比率（分子）の構造'!I$51</f>
        <v>17621</v>
      </c>
      <c r="E57" s="180"/>
      <c r="F57" s="180"/>
      <c r="G57" s="180">
        <f>'将来負担比率（分子）の構造'!J$51</f>
        <v>18422</v>
      </c>
      <c r="H57" s="180"/>
      <c r="I57" s="180"/>
      <c r="J57" s="180">
        <f>'将来負担比率（分子）の構造'!K$51</f>
        <v>15197</v>
      </c>
      <c r="K57" s="180"/>
      <c r="L57" s="180"/>
      <c r="M57" s="180">
        <f>'将来負担比率（分子）の構造'!L$51</f>
        <v>15268</v>
      </c>
      <c r="N57" s="180"/>
      <c r="O57" s="180"/>
      <c r="P57" s="180">
        <f>'将来負担比率（分子）の構造'!M$51</f>
        <v>16252</v>
      </c>
    </row>
    <row r="58" spans="1:16" x14ac:dyDescent="0.15">
      <c r="A58" s="180" t="s">
        <v>41</v>
      </c>
      <c r="B58" s="180"/>
      <c r="C58" s="180"/>
      <c r="D58" s="180">
        <f>'将来負担比率（分子）の構造'!I$50</f>
        <v>32480</v>
      </c>
      <c r="E58" s="180"/>
      <c r="F58" s="180"/>
      <c r="G58" s="180">
        <f>'将来負担比率（分子）の構造'!J$50</f>
        <v>32756</v>
      </c>
      <c r="H58" s="180"/>
      <c r="I58" s="180"/>
      <c r="J58" s="180">
        <f>'将来負担比率（分子）の構造'!K$50</f>
        <v>28610</v>
      </c>
      <c r="K58" s="180"/>
      <c r="L58" s="180"/>
      <c r="M58" s="180">
        <f>'将来負担比率（分子）の構造'!L$50</f>
        <v>26780</v>
      </c>
      <c r="N58" s="180"/>
      <c r="O58" s="180"/>
      <c r="P58" s="180">
        <f>'将来負担比率（分子）の構造'!M$50</f>
        <v>29114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14572</v>
      </c>
      <c r="C62" s="180"/>
      <c r="D62" s="180"/>
      <c r="E62" s="180">
        <f>'将来負担比率（分子）の構造'!J$45</f>
        <v>14951</v>
      </c>
      <c r="F62" s="180"/>
      <c r="G62" s="180"/>
      <c r="H62" s="180">
        <f>'将来負担比率（分子）の構造'!K$45</f>
        <v>15086</v>
      </c>
      <c r="I62" s="180"/>
      <c r="J62" s="180"/>
      <c r="K62" s="180">
        <f>'将来負担比率（分子）の構造'!L$45</f>
        <v>15505</v>
      </c>
      <c r="L62" s="180"/>
      <c r="M62" s="180"/>
      <c r="N62" s="180">
        <f>'将来負担比率（分子）の構造'!M$45</f>
        <v>14965</v>
      </c>
      <c r="O62" s="180"/>
      <c r="P62" s="180"/>
    </row>
    <row r="63" spans="1:16" x14ac:dyDescent="0.15">
      <c r="A63" s="180" t="s">
        <v>34</v>
      </c>
      <c r="B63" s="180">
        <f>'将来負担比率（分子）の構造'!I$44</f>
        <v>665</v>
      </c>
      <c r="C63" s="180"/>
      <c r="D63" s="180"/>
      <c r="E63" s="180">
        <f>'将来負担比率（分子）の構造'!J$44</f>
        <v>677</v>
      </c>
      <c r="F63" s="180"/>
      <c r="G63" s="180"/>
      <c r="H63" s="180">
        <f>'将来負担比率（分子）の構造'!K$44</f>
        <v>665</v>
      </c>
      <c r="I63" s="180"/>
      <c r="J63" s="180"/>
      <c r="K63" s="180">
        <f>'将来負担比率（分子）の構造'!L$44</f>
        <v>654</v>
      </c>
      <c r="L63" s="180"/>
      <c r="M63" s="180"/>
      <c r="N63" s="180">
        <f>'将来負担比率（分子）の構造'!M$44</f>
        <v>617</v>
      </c>
      <c r="O63" s="180"/>
      <c r="P63" s="180"/>
    </row>
    <row r="64" spans="1:16" x14ac:dyDescent="0.15">
      <c r="A64" s="180" t="s">
        <v>33</v>
      </c>
      <c r="B64" s="180">
        <f>'将来負担比率（分子）の構造'!I$43</f>
        <v>54451</v>
      </c>
      <c r="C64" s="180"/>
      <c r="D64" s="180"/>
      <c r="E64" s="180">
        <f>'将来負担比率（分子）の構造'!J$43</f>
        <v>53236</v>
      </c>
      <c r="F64" s="180"/>
      <c r="G64" s="180"/>
      <c r="H64" s="180">
        <f>'将来負担比率（分子）の構造'!K$43</f>
        <v>38960</v>
      </c>
      <c r="I64" s="180"/>
      <c r="J64" s="180"/>
      <c r="K64" s="180">
        <f>'将来負担比率（分子）の構造'!L$43</f>
        <v>36727</v>
      </c>
      <c r="L64" s="180"/>
      <c r="M64" s="180"/>
      <c r="N64" s="180">
        <f>'将来負担比率（分子）の構造'!M$43</f>
        <v>35239</v>
      </c>
      <c r="O64" s="180"/>
      <c r="P64" s="180"/>
    </row>
    <row r="65" spans="1:16" x14ac:dyDescent="0.15">
      <c r="A65" s="180" t="s">
        <v>32</v>
      </c>
      <c r="B65" s="180">
        <f>'将来負担比率（分子）の構造'!I$42</f>
        <v>1645</v>
      </c>
      <c r="C65" s="180"/>
      <c r="D65" s="180"/>
      <c r="E65" s="180">
        <f>'将来負担比率（分子）の構造'!J$42</f>
        <v>1502</v>
      </c>
      <c r="F65" s="180"/>
      <c r="G65" s="180"/>
      <c r="H65" s="180">
        <f>'将来負担比率（分子）の構造'!K$42</f>
        <v>1361</v>
      </c>
      <c r="I65" s="180"/>
      <c r="J65" s="180"/>
      <c r="K65" s="180">
        <f>'将来負担比率（分子）の構造'!L$42</f>
        <v>1725</v>
      </c>
      <c r="L65" s="180"/>
      <c r="M65" s="180"/>
      <c r="N65" s="180">
        <f>'将来負担比率（分子）の構造'!M$42</f>
        <v>463</v>
      </c>
      <c r="O65" s="180"/>
      <c r="P65" s="180"/>
    </row>
    <row r="66" spans="1:16" x14ac:dyDescent="0.15">
      <c r="A66" s="180" t="s">
        <v>31</v>
      </c>
      <c r="B66" s="180">
        <f>'将来負担比率（分子）の構造'!I$41</f>
        <v>86517</v>
      </c>
      <c r="C66" s="180"/>
      <c r="D66" s="180"/>
      <c r="E66" s="180">
        <f>'将来負担比率（分子）の構造'!J$41</f>
        <v>85052</v>
      </c>
      <c r="F66" s="180"/>
      <c r="G66" s="180"/>
      <c r="H66" s="180">
        <f>'将来負担比率（分子）の構造'!K$41</f>
        <v>84589</v>
      </c>
      <c r="I66" s="180"/>
      <c r="J66" s="180"/>
      <c r="K66" s="180">
        <f>'将来負担比率（分子）の構造'!L$41</f>
        <v>85251</v>
      </c>
      <c r="L66" s="180"/>
      <c r="M66" s="180"/>
      <c r="N66" s="180">
        <f>'将来負担比率（分子）の構造'!M$41</f>
        <v>82740</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12420</v>
      </c>
      <c r="C72" s="184">
        <f>基金残高に係る経年分析!G55</f>
        <v>11920</v>
      </c>
      <c r="D72" s="184">
        <f>基金残高に係る経年分析!H55</f>
        <v>13521</v>
      </c>
    </row>
    <row r="73" spans="1:16" x14ac:dyDescent="0.15">
      <c r="A73" s="183" t="s">
        <v>78</v>
      </c>
      <c r="B73" s="184">
        <f>基金残高に係る経年分析!F56</f>
        <v>1025</v>
      </c>
      <c r="C73" s="184">
        <f>基金残高に係る経年分析!G56</f>
        <v>1025</v>
      </c>
      <c r="D73" s="184">
        <f>基金残高に係る経年分析!H56</f>
        <v>0</v>
      </c>
    </row>
    <row r="74" spans="1:16" x14ac:dyDescent="0.15">
      <c r="A74" s="183" t="s">
        <v>79</v>
      </c>
      <c r="B74" s="184">
        <f>基金残高に係る経年分析!F57</f>
        <v>12120</v>
      </c>
      <c r="C74" s="184">
        <f>基金残高に係る経年分析!G57</f>
        <v>10591</v>
      </c>
      <c r="D74" s="184">
        <f>基金残高に係る経年分析!H57</f>
        <v>11635</v>
      </c>
    </row>
  </sheetData>
  <sheetProtection algorithmName="SHA-512" hashValue="3UnrXIGtJBujMALMGwzr8ffIc807NNNyYHnzebpaKDcz8nGTC40JC4AYGoGv5z8+8y6BUBHfFGV+XwuBb23E3g==" saltValue="fvtwC0TVuPOQEVFcMEdf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214</v>
      </c>
      <c r="DI1" s="618"/>
      <c r="DJ1" s="618"/>
      <c r="DK1" s="618"/>
      <c r="DL1" s="618"/>
      <c r="DM1" s="618"/>
      <c r="DN1" s="619"/>
      <c r="DO1" s="225"/>
      <c r="DP1" s="617" t="s">
        <v>215</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217</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218</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219</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220</v>
      </c>
      <c r="S4" s="621"/>
      <c r="T4" s="621"/>
      <c r="U4" s="621"/>
      <c r="V4" s="621"/>
      <c r="W4" s="621"/>
      <c r="X4" s="621"/>
      <c r="Y4" s="622"/>
      <c r="Z4" s="620" t="s">
        <v>221</v>
      </c>
      <c r="AA4" s="621"/>
      <c r="AB4" s="621"/>
      <c r="AC4" s="622"/>
      <c r="AD4" s="620" t="s">
        <v>222</v>
      </c>
      <c r="AE4" s="621"/>
      <c r="AF4" s="621"/>
      <c r="AG4" s="621"/>
      <c r="AH4" s="621"/>
      <c r="AI4" s="621"/>
      <c r="AJ4" s="621"/>
      <c r="AK4" s="622"/>
      <c r="AL4" s="620" t="s">
        <v>221</v>
      </c>
      <c r="AM4" s="621"/>
      <c r="AN4" s="621"/>
      <c r="AO4" s="622"/>
      <c r="AP4" s="626" t="s">
        <v>223</v>
      </c>
      <c r="AQ4" s="626"/>
      <c r="AR4" s="626"/>
      <c r="AS4" s="626"/>
      <c r="AT4" s="626"/>
      <c r="AU4" s="626"/>
      <c r="AV4" s="626"/>
      <c r="AW4" s="626"/>
      <c r="AX4" s="626"/>
      <c r="AY4" s="626"/>
      <c r="AZ4" s="626"/>
      <c r="BA4" s="626"/>
      <c r="BB4" s="626"/>
      <c r="BC4" s="626"/>
      <c r="BD4" s="626"/>
      <c r="BE4" s="626"/>
      <c r="BF4" s="626"/>
      <c r="BG4" s="626" t="s">
        <v>224</v>
      </c>
      <c r="BH4" s="626"/>
      <c r="BI4" s="626"/>
      <c r="BJ4" s="626"/>
      <c r="BK4" s="626"/>
      <c r="BL4" s="626"/>
      <c r="BM4" s="626"/>
      <c r="BN4" s="626"/>
      <c r="BO4" s="626" t="s">
        <v>221</v>
      </c>
      <c r="BP4" s="626"/>
      <c r="BQ4" s="626"/>
      <c r="BR4" s="626"/>
      <c r="BS4" s="626" t="s">
        <v>225</v>
      </c>
      <c r="BT4" s="626"/>
      <c r="BU4" s="626"/>
      <c r="BV4" s="626"/>
      <c r="BW4" s="626"/>
      <c r="BX4" s="626"/>
      <c r="BY4" s="626"/>
      <c r="BZ4" s="626"/>
      <c r="CA4" s="626"/>
      <c r="CB4" s="626"/>
      <c r="CD4" s="623" t="s">
        <v>226</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227</v>
      </c>
      <c r="C5" s="628"/>
      <c r="D5" s="628"/>
      <c r="E5" s="628"/>
      <c r="F5" s="628"/>
      <c r="G5" s="628"/>
      <c r="H5" s="628"/>
      <c r="I5" s="628"/>
      <c r="J5" s="628"/>
      <c r="K5" s="628"/>
      <c r="L5" s="628"/>
      <c r="M5" s="628"/>
      <c r="N5" s="628"/>
      <c r="O5" s="628"/>
      <c r="P5" s="628"/>
      <c r="Q5" s="629"/>
      <c r="R5" s="630">
        <v>51282388</v>
      </c>
      <c r="S5" s="631"/>
      <c r="T5" s="631"/>
      <c r="U5" s="631"/>
      <c r="V5" s="631"/>
      <c r="W5" s="631"/>
      <c r="X5" s="631"/>
      <c r="Y5" s="632"/>
      <c r="Z5" s="633">
        <v>38</v>
      </c>
      <c r="AA5" s="633"/>
      <c r="AB5" s="633"/>
      <c r="AC5" s="633"/>
      <c r="AD5" s="634">
        <v>47862755</v>
      </c>
      <c r="AE5" s="634"/>
      <c r="AF5" s="634"/>
      <c r="AG5" s="634"/>
      <c r="AH5" s="634"/>
      <c r="AI5" s="634"/>
      <c r="AJ5" s="634"/>
      <c r="AK5" s="634"/>
      <c r="AL5" s="635">
        <v>74.5</v>
      </c>
      <c r="AM5" s="636"/>
      <c r="AN5" s="636"/>
      <c r="AO5" s="637"/>
      <c r="AP5" s="627" t="s">
        <v>228</v>
      </c>
      <c r="AQ5" s="628"/>
      <c r="AR5" s="628"/>
      <c r="AS5" s="628"/>
      <c r="AT5" s="628"/>
      <c r="AU5" s="628"/>
      <c r="AV5" s="628"/>
      <c r="AW5" s="628"/>
      <c r="AX5" s="628"/>
      <c r="AY5" s="628"/>
      <c r="AZ5" s="628"/>
      <c r="BA5" s="628"/>
      <c r="BB5" s="628"/>
      <c r="BC5" s="628"/>
      <c r="BD5" s="628"/>
      <c r="BE5" s="628"/>
      <c r="BF5" s="629"/>
      <c r="BG5" s="641">
        <v>45833869</v>
      </c>
      <c r="BH5" s="642"/>
      <c r="BI5" s="642"/>
      <c r="BJ5" s="642"/>
      <c r="BK5" s="642"/>
      <c r="BL5" s="642"/>
      <c r="BM5" s="642"/>
      <c r="BN5" s="643"/>
      <c r="BO5" s="644">
        <v>89.4</v>
      </c>
      <c r="BP5" s="644"/>
      <c r="BQ5" s="644"/>
      <c r="BR5" s="644"/>
      <c r="BS5" s="645" t="s">
        <v>229</v>
      </c>
      <c r="BT5" s="645"/>
      <c r="BU5" s="645"/>
      <c r="BV5" s="645"/>
      <c r="BW5" s="645"/>
      <c r="BX5" s="645"/>
      <c r="BY5" s="645"/>
      <c r="BZ5" s="645"/>
      <c r="CA5" s="645"/>
      <c r="CB5" s="649"/>
      <c r="CD5" s="623" t="s">
        <v>223</v>
      </c>
      <c r="CE5" s="624"/>
      <c r="CF5" s="624"/>
      <c r="CG5" s="624"/>
      <c r="CH5" s="624"/>
      <c r="CI5" s="624"/>
      <c r="CJ5" s="624"/>
      <c r="CK5" s="624"/>
      <c r="CL5" s="624"/>
      <c r="CM5" s="624"/>
      <c r="CN5" s="624"/>
      <c r="CO5" s="624"/>
      <c r="CP5" s="624"/>
      <c r="CQ5" s="625"/>
      <c r="CR5" s="623" t="s">
        <v>230</v>
      </c>
      <c r="CS5" s="624"/>
      <c r="CT5" s="624"/>
      <c r="CU5" s="624"/>
      <c r="CV5" s="624"/>
      <c r="CW5" s="624"/>
      <c r="CX5" s="624"/>
      <c r="CY5" s="625"/>
      <c r="CZ5" s="623" t="s">
        <v>221</v>
      </c>
      <c r="DA5" s="624"/>
      <c r="DB5" s="624"/>
      <c r="DC5" s="625"/>
      <c r="DD5" s="623" t="s">
        <v>231</v>
      </c>
      <c r="DE5" s="624"/>
      <c r="DF5" s="624"/>
      <c r="DG5" s="624"/>
      <c r="DH5" s="624"/>
      <c r="DI5" s="624"/>
      <c r="DJ5" s="624"/>
      <c r="DK5" s="624"/>
      <c r="DL5" s="624"/>
      <c r="DM5" s="624"/>
      <c r="DN5" s="624"/>
      <c r="DO5" s="624"/>
      <c r="DP5" s="625"/>
      <c r="DQ5" s="623" t="s">
        <v>232</v>
      </c>
      <c r="DR5" s="624"/>
      <c r="DS5" s="624"/>
      <c r="DT5" s="624"/>
      <c r="DU5" s="624"/>
      <c r="DV5" s="624"/>
      <c r="DW5" s="624"/>
      <c r="DX5" s="624"/>
      <c r="DY5" s="624"/>
      <c r="DZ5" s="624"/>
      <c r="EA5" s="624"/>
      <c r="EB5" s="624"/>
      <c r="EC5" s="625"/>
    </row>
    <row r="6" spans="2:143" ht="11.25" customHeight="1" x14ac:dyDescent="0.15">
      <c r="B6" s="638" t="s">
        <v>233</v>
      </c>
      <c r="C6" s="639"/>
      <c r="D6" s="639"/>
      <c r="E6" s="639"/>
      <c r="F6" s="639"/>
      <c r="G6" s="639"/>
      <c r="H6" s="639"/>
      <c r="I6" s="639"/>
      <c r="J6" s="639"/>
      <c r="K6" s="639"/>
      <c r="L6" s="639"/>
      <c r="M6" s="639"/>
      <c r="N6" s="639"/>
      <c r="O6" s="639"/>
      <c r="P6" s="639"/>
      <c r="Q6" s="640"/>
      <c r="R6" s="641">
        <v>1138291</v>
      </c>
      <c r="S6" s="642"/>
      <c r="T6" s="642"/>
      <c r="U6" s="642"/>
      <c r="V6" s="642"/>
      <c r="W6" s="642"/>
      <c r="X6" s="642"/>
      <c r="Y6" s="643"/>
      <c r="Z6" s="644">
        <v>0.8</v>
      </c>
      <c r="AA6" s="644"/>
      <c r="AB6" s="644"/>
      <c r="AC6" s="644"/>
      <c r="AD6" s="645">
        <v>1138291</v>
      </c>
      <c r="AE6" s="645"/>
      <c r="AF6" s="645"/>
      <c r="AG6" s="645"/>
      <c r="AH6" s="645"/>
      <c r="AI6" s="645"/>
      <c r="AJ6" s="645"/>
      <c r="AK6" s="645"/>
      <c r="AL6" s="646">
        <v>1.8</v>
      </c>
      <c r="AM6" s="647"/>
      <c r="AN6" s="647"/>
      <c r="AO6" s="648"/>
      <c r="AP6" s="638" t="s">
        <v>234</v>
      </c>
      <c r="AQ6" s="639"/>
      <c r="AR6" s="639"/>
      <c r="AS6" s="639"/>
      <c r="AT6" s="639"/>
      <c r="AU6" s="639"/>
      <c r="AV6" s="639"/>
      <c r="AW6" s="639"/>
      <c r="AX6" s="639"/>
      <c r="AY6" s="639"/>
      <c r="AZ6" s="639"/>
      <c r="BA6" s="639"/>
      <c r="BB6" s="639"/>
      <c r="BC6" s="639"/>
      <c r="BD6" s="639"/>
      <c r="BE6" s="639"/>
      <c r="BF6" s="640"/>
      <c r="BG6" s="641">
        <v>45833869</v>
      </c>
      <c r="BH6" s="642"/>
      <c r="BI6" s="642"/>
      <c r="BJ6" s="642"/>
      <c r="BK6" s="642"/>
      <c r="BL6" s="642"/>
      <c r="BM6" s="642"/>
      <c r="BN6" s="643"/>
      <c r="BO6" s="644">
        <v>89.4</v>
      </c>
      <c r="BP6" s="644"/>
      <c r="BQ6" s="644"/>
      <c r="BR6" s="644"/>
      <c r="BS6" s="645" t="s">
        <v>235</v>
      </c>
      <c r="BT6" s="645"/>
      <c r="BU6" s="645"/>
      <c r="BV6" s="645"/>
      <c r="BW6" s="645"/>
      <c r="BX6" s="645"/>
      <c r="BY6" s="645"/>
      <c r="BZ6" s="645"/>
      <c r="CA6" s="645"/>
      <c r="CB6" s="649"/>
      <c r="CD6" s="652" t="s">
        <v>236</v>
      </c>
      <c r="CE6" s="653"/>
      <c r="CF6" s="653"/>
      <c r="CG6" s="653"/>
      <c r="CH6" s="653"/>
      <c r="CI6" s="653"/>
      <c r="CJ6" s="653"/>
      <c r="CK6" s="653"/>
      <c r="CL6" s="653"/>
      <c r="CM6" s="653"/>
      <c r="CN6" s="653"/>
      <c r="CO6" s="653"/>
      <c r="CP6" s="653"/>
      <c r="CQ6" s="654"/>
      <c r="CR6" s="641">
        <v>672889</v>
      </c>
      <c r="CS6" s="642"/>
      <c r="CT6" s="642"/>
      <c r="CU6" s="642"/>
      <c r="CV6" s="642"/>
      <c r="CW6" s="642"/>
      <c r="CX6" s="642"/>
      <c r="CY6" s="643"/>
      <c r="CZ6" s="635">
        <v>0.5</v>
      </c>
      <c r="DA6" s="636"/>
      <c r="DB6" s="636"/>
      <c r="DC6" s="655"/>
      <c r="DD6" s="650" t="s">
        <v>129</v>
      </c>
      <c r="DE6" s="642"/>
      <c r="DF6" s="642"/>
      <c r="DG6" s="642"/>
      <c r="DH6" s="642"/>
      <c r="DI6" s="642"/>
      <c r="DJ6" s="642"/>
      <c r="DK6" s="642"/>
      <c r="DL6" s="642"/>
      <c r="DM6" s="642"/>
      <c r="DN6" s="642"/>
      <c r="DO6" s="642"/>
      <c r="DP6" s="643"/>
      <c r="DQ6" s="650">
        <v>672889</v>
      </c>
      <c r="DR6" s="642"/>
      <c r="DS6" s="642"/>
      <c r="DT6" s="642"/>
      <c r="DU6" s="642"/>
      <c r="DV6" s="642"/>
      <c r="DW6" s="642"/>
      <c r="DX6" s="642"/>
      <c r="DY6" s="642"/>
      <c r="DZ6" s="642"/>
      <c r="EA6" s="642"/>
      <c r="EB6" s="642"/>
      <c r="EC6" s="651"/>
    </row>
    <row r="7" spans="2:143" ht="11.25" customHeight="1" x14ac:dyDescent="0.15">
      <c r="B7" s="638" t="s">
        <v>237</v>
      </c>
      <c r="C7" s="639"/>
      <c r="D7" s="639"/>
      <c r="E7" s="639"/>
      <c r="F7" s="639"/>
      <c r="G7" s="639"/>
      <c r="H7" s="639"/>
      <c r="I7" s="639"/>
      <c r="J7" s="639"/>
      <c r="K7" s="639"/>
      <c r="L7" s="639"/>
      <c r="M7" s="639"/>
      <c r="N7" s="639"/>
      <c r="O7" s="639"/>
      <c r="P7" s="639"/>
      <c r="Q7" s="640"/>
      <c r="R7" s="641">
        <v>62534</v>
      </c>
      <c r="S7" s="642"/>
      <c r="T7" s="642"/>
      <c r="U7" s="642"/>
      <c r="V7" s="642"/>
      <c r="W7" s="642"/>
      <c r="X7" s="642"/>
      <c r="Y7" s="643"/>
      <c r="Z7" s="644">
        <v>0</v>
      </c>
      <c r="AA7" s="644"/>
      <c r="AB7" s="644"/>
      <c r="AC7" s="644"/>
      <c r="AD7" s="645">
        <v>62534</v>
      </c>
      <c r="AE7" s="645"/>
      <c r="AF7" s="645"/>
      <c r="AG7" s="645"/>
      <c r="AH7" s="645"/>
      <c r="AI7" s="645"/>
      <c r="AJ7" s="645"/>
      <c r="AK7" s="645"/>
      <c r="AL7" s="646">
        <v>0.1</v>
      </c>
      <c r="AM7" s="647"/>
      <c r="AN7" s="647"/>
      <c r="AO7" s="648"/>
      <c r="AP7" s="638" t="s">
        <v>238</v>
      </c>
      <c r="AQ7" s="639"/>
      <c r="AR7" s="639"/>
      <c r="AS7" s="639"/>
      <c r="AT7" s="639"/>
      <c r="AU7" s="639"/>
      <c r="AV7" s="639"/>
      <c r="AW7" s="639"/>
      <c r="AX7" s="639"/>
      <c r="AY7" s="639"/>
      <c r="AZ7" s="639"/>
      <c r="BA7" s="639"/>
      <c r="BB7" s="639"/>
      <c r="BC7" s="639"/>
      <c r="BD7" s="639"/>
      <c r="BE7" s="639"/>
      <c r="BF7" s="640"/>
      <c r="BG7" s="641">
        <v>22878605</v>
      </c>
      <c r="BH7" s="642"/>
      <c r="BI7" s="642"/>
      <c r="BJ7" s="642"/>
      <c r="BK7" s="642"/>
      <c r="BL7" s="642"/>
      <c r="BM7" s="642"/>
      <c r="BN7" s="643"/>
      <c r="BO7" s="644">
        <v>44.6</v>
      </c>
      <c r="BP7" s="644"/>
      <c r="BQ7" s="644"/>
      <c r="BR7" s="644"/>
      <c r="BS7" s="645" t="s">
        <v>129</v>
      </c>
      <c r="BT7" s="645"/>
      <c r="BU7" s="645"/>
      <c r="BV7" s="645"/>
      <c r="BW7" s="645"/>
      <c r="BX7" s="645"/>
      <c r="BY7" s="645"/>
      <c r="BZ7" s="645"/>
      <c r="CA7" s="645"/>
      <c r="CB7" s="649"/>
      <c r="CD7" s="656" t="s">
        <v>239</v>
      </c>
      <c r="CE7" s="657"/>
      <c r="CF7" s="657"/>
      <c r="CG7" s="657"/>
      <c r="CH7" s="657"/>
      <c r="CI7" s="657"/>
      <c r="CJ7" s="657"/>
      <c r="CK7" s="657"/>
      <c r="CL7" s="657"/>
      <c r="CM7" s="657"/>
      <c r="CN7" s="657"/>
      <c r="CO7" s="657"/>
      <c r="CP7" s="657"/>
      <c r="CQ7" s="658"/>
      <c r="CR7" s="641">
        <v>16102087</v>
      </c>
      <c r="CS7" s="642"/>
      <c r="CT7" s="642"/>
      <c r="CU7" s="642"/>
      <c r="CV7" s="642"/>
      <c r="CW7" s="642"/>
      <c r="CX7" s="642"/>
      <c r="CY7" s="643"/>
      <c r="CZ7" s="644">
        <v>12.4</v>
      </c>
      <c r="DA7" s="644"/>
      <c r="DB7" s="644"/>
      <c r="DC7" s="644"/>
      <c r="DD7" s="650">
        <v>414702</v>
      </c>
      <c r="DE7" s="642"/>
      <c r="DF7" s="642"/>
      <c r="DG7" s="642"/>
      <c r="DH7" s="642"/>
      <c r="DI7" s="642"/>
      <c r="DJ7" s="642"/>
      <c r="DK7" s="642"/>
      <c r="DL7" s="642"/>
      <c r="DM7" s="642"/>
      <c r="DN7" s="642"/>
      <c r="DO7" s="642"/>
      <c r="DP7" s="643"/>
      <c r="DQ7" s="650">
        <v>14899512</v>
      </c>
      <c r="DR7" s="642"/>
      <c r="DS7" s="642"/>
      <c r="DT7" s="642"/>
      <c r="DU7" s="642"/>
      <c r="DV7" s="642"/>
      <c r="DW7" s="642"/>
      <c r="DX7" s="642"/>
      <c r="DY7" s="642"/>
      <c r="DZ7" s="642"/>
      <c r="EA7" s="642"/>
      <c r="EB7" s="642"/>
      <c r="EC7" s="651"/>
    </row>
    <row r="8" spans="2:143" ht="11.25" customHeight="1" x14ac:dyDescent="0.15">
      <c r="B8" s="638" t="s">
        <v>240</v>
      </c>
      <c r="C8" s="639"/>
      <c r="D8" s="639"/>
      <c r="E8" s="639"/>
      <c r="F8" s="639"/>
      <c r="G8" s="639"/>
      <c r="H8" s="639"/>
      <c r="I8" s="639"/>
      <c r="J8" s="639"/>
      <c r="K8" s="639"/>
      <c r="L8" s="639"/>
      <c r="M8" s="639"/>
      <c r="N8" s="639"/>
      <c r="O8" s="639"/>
      <c r="P8" s="639"/>
      <c r="Q8" s="640"/>
      <c r="R8" s="641">
        <v>111899</v>
      </c>
      <c r="S8" s="642"/>
      <c r="T8" s="642"/>
      <c r="U8" s="642"/>
      <c r="V8" s="642"/>
      <c r="W8" s="642"/>
      <c r="X8" s="642"/>
      <c r="Y8" s="643"/>
      <c r="Z8" s="644">
        <v>0.1</v>
      </c>
      <c r="AA8" s="644"/>
      <c r="AB8" s="644"/>
      <c r="AC8" s="644"/>
      <c r="AD8" s="645">
        <v>111899</v>
      </c>
      <c r="AE8" s="645"/>
      <c r="AF8" s="645"/>
      <c r="AG8" s="645"/>
      <c r="AH8" s="645"/>
      <c r="AI8" s="645"/>
      <c r="AJ8" s="645"/>
      <c r="AK8" s="645"/>
      <c r="AL8" s="646">
        <v>0.2</v>
      </c>
      <c r="AM8" s="647"/>
      <c r="AN8" s="647"/>
      <c r="AO8" s="648"/>
      <c r="AP8" s="638" t="s">
        <v>241</v>
      </c>
      <c r="AQ8" s="639"/>
      <c r="AR8" s="639"/>
      <c r="AS8" s="639"/>
      <c r="AT8" s="639"/>
      <c r="AU8" s="639"/>
      <c r="AV8" s="639"/>
      <c r="AW8" s="639"/>
      <c r="AX8" s="639"/>
      <c r="AY8" s="639"/>
      <c r="AZ8" s="639"/>
      <c r="BA8" s="639"/>
      <c r="BB8" s="639"/>
      <c r="BC8" s="639"/>
      <c r="BD8" s="639"/>
      <c r="BE8" s="639"/>
      <c r="BF8" s="640"/>
      <c r="BG8" s="641">
        <v>519402</v>
      </c>
      <c r="BH8" s="642"/>
      <c r="BI8" s="642"/>
      <c r="BJ8" s="642"/>
      <c r="BK8" s="642"/>
      <c r="BL8" s="642"/>
      <c r="BM8" s="642"/>
      <c r="BN8" s="643"/>
      <c r="BO8" s="644">
        <v>1</v>
      </c>
      <c r="BP8" s="644"/>
      <c r="BQ8" s="644"/>
      <c r="BR8" s="644"/>
      <c r="BS8" s="650" t="s">
        <v>129</v>
      </c>
      <c r="BT8" s="642"/>
      <c r="BU8" s="642"/>
      <c r="BV8" s="642"/>
      <c r="BW8" s="642"/>
      <c r="BX8" s="642"/>
      <c r="BY8" s="642"/>
      <c r="BZ8" s="642"/>
      <c r="CA8" s="642"/>
      <c r="CB8" s="651"/>
      <c r="CD8" s="656" t="s">
        <v>242</v>
      </c>
      <c r="CE8" s="657"/>
      <c r="CF8" s="657"/>
      <c r="CG8" s="657"/>
      <c r="CH8" s="657"/>
      <c r="CI8" s="657"/>
      <c r="CJ8" s="657"/>
      <c r="CK8" s="657"/>
      <c r="CL8" s="657"/>
      <c r="CM8" s="657"/>
      <c r="CN8" s="657"/>
      <c r="CO8" s="657"/>
      <c r="CP8" s="657"/>
      <c r="CQ8" s="658"/>
      <c r="CR8" s="641">
        <v>39822975</v>
      </c>
      <c r="CS8" s="642"/>
      <c r="CT8" s="642"/>
      <c r="CU8" s="642"/>
      <c r="CV8" s="642"/>
      <c r="CW8" s="642"/>
      <c r="CX8" s="642"/>
      <c r="CY8" s="643"/>
      <c r="CZ8" s="644">
        <v>30.6</v>
      </c>
      <c r="DA8" s="644"/>
      <c r="DB8" s="644"/>
      <c r="DC8" s="644"/>
      <c r="DD8" s="650">
        <v>672879</v>
      </c>
      <c r="DE8" s="642"/>
      <c r="DF8" s="642"/>
      <c r="DG8" s="642"/>
      <c r="DH8" s="642"/>
      <c r="DI8" s="642"/>
      <c r="DJ8" s="642"/>
      <c r="DK8" s="642"/>
      <c r="DL8" s="642"/>
      <c r="DM8" s="642"/>
      <c r="DN8" s="642"/>
      <c r="DO8" s="642"/>
      <c r="DP8" s="643"/>
      <c r="DQ8" s="650">
        <v>20145655</v>
      </c>
      <c r="DR8" s="642"/>
      <c r="DS8" s="642"/>
      <c r="DT8" s="642"/>
      <c r="DU8" s="642"/>
      <c r="DV8" s="642"/>
      <c r="DW8" s="642"/>
      <c r="DX8" s="642"/>
      <c r="DY8" s="642"/>
      <c r="DZ8" s="642"/>
      <c r="EA8" s="642"/>
      <c r="EB8" s="642"/>
      <c r="EC8" s="651"/>
    </row>
    <row r="9" spans="2:143" ht="11.25" customHeight="1" x14ac:dyDescent="0.15">
      <c r="B9" s="638" t="s">
        <v>243</v>
      </c>
      <c r="C9" s="639"/>
      <c r="D9" s="639"/>
      <c r="E9" s="639"/>
      <c r="F9" s="639"/>
      <c r="G9" s="639"/>
      <c r="H9" s="639"/>
      <c r="I9" s="639"/>
      <c r="J9" s="639"/>
      <c r="K9" s="639"/>
      <c r="L9" s="639"/>
      <c r="M9" s="639"/>
      <c r="N9" s="639"/>
      <c r="O9" s="639"/>
      <c r="P9" s="639"/>
      <c r="Q9" s="640"/>
      <c r="R9" s="641">
        <v>87725</v>
      </c>
      <c r="S9" s="642"/>
      <c r="T9" s="642"/>
      <c r="U9" s="642"/>
      <c r="V9" s="642"/>
      <c r="W9" s="642"/>
      <c r="X9" s="642"/>
      <c r="Y9" s="643"/>
      <c r="Z9" s="644">
        <v>0.1</v>
      </c>
      <c r="AA9" s="644"/>
      <c r="AB9" s="644"/>
      <c r="AC9" s="644"/>
      <c r="AD9" s="645">
        <v>87725</v>
      </c>
      <c r="AE9" s="645"/>
      <c r="AF9" s="645"/>
      <c r="AG9" s="645"/>
      <c r="AH9" s="645"/>
      <c r="AI9" s="645"/>
      <c r="AJ9" s="645"/>
      <c r="AK9" s="645"/>
      <c r="AL9" s="646">
        <v>0.1</v>
      </c>
      <c r="AM9" s="647"/>
      <c r="AN9" s="647"/>
      <c r="AO9" s="648"/>
      <c r="AP9" s="638" t="s">
        <v>244</v>
      </c>
      <c r="AQ9" s="639"/>
      <c r="AR9" s="639"/>
      <c r="AS9" s="639"/>
      <c r="AT9" s="639"/>
      <c r="AU9" s="639"/>
      <c r="AV9" s="639"/>
      <c r="AW9" s="639"/>
      <c r="AX9" s="639"/>
      <c r="AY9" s="639"/>
      <c r="AZ9" s="639"/>
      <c r="BA9" s="639"/>
      <c r="BB9" s="639"/>
      <c r="BC9" s="639"/>
      <c r="BD9" s="639"/>
      <c r="BE9" s="639"/>
      <c r="BF9" s="640"/>
      <c r="BG9" s="641">
        <v>17284041</v>
      </c>
      <c r="BH9" s="642"/>
      <c r="BI9" s="642"/>
      <c r="BJ9" s="642"/>
      <c r="BK9" s="642"/>
      <c r="BL9" s="642"/>
      <c r="BM9" s="642"/>
      <c r="BN9" s="643"/>
      <c r="BO9" s="644">
        <v>33.700000000000003</v>
      </c>
      <c r="BP9" s="644"/>
      <c r="BQ9" s="644"/>
      <c r="BR9" s="644"/>
      <c r="BS9" s="650" t="s">
        <v>129</v>
      </c>
      <c r="BT9" s="642"/>
      <c r="BU9" s="642"/>
      <c r="BV9" s="642"/>
      <c r="BW9" s="642"/>
      <c r="BX9" s="642"/>
      <c r="BY9" s="642"/>
      <c r="BZ9" s="642"/>
      <c r="CA9" s="642"/>
      <c r="CB9" s="651"/>
      <c r="CD9" s="656" t="s">
        <v>245</v>
      </c>
      <c r="CE9" s="657"/>
      <c r="CF9" s="657"/>
      <c r="CG9" s="657"/>
      <c r="CH9" s="657"/>
      <c r="CI9" s="657"/>
      <c r="CJ9" s="657"/>
      <c r="CK9" s="657"/>
      <c r="CL9" s="657"/>
      <c r="CM9" s="657"/>
      <c r="CN9" s="657"/>
      <c r="CO9" s="657"/>
      <c r="CP9" s="657"/>
      <c r="CQ9" s="658"/>
      <c r="CR9" s="641">
        <v>8569035</v>
      </c>
      <c r="CS9" s="642"/>
      <c r="CT9" s="642"/>
      <c r="CU9" s="642"/>
      <c r="CV9" s="642"/>
      <c r="CW9" s="642"/>
      <c r="CX9" s="642"/>
      <c r="CY9" s="643"/>
      <c r="CZ9" s="644">
        <v>6.6</v>
      </c>
      <c r="DA9" s="644"/>
      <c r="DB9" s="644"/>
      <c r="DC9" s="644"/>
      <c r="DD9" s="650">
        <v>240725</v>
      </c>
      <c r="DE9" s="642"/>
      <c r="DF9" s="642"/>
      <c r="DG9" s="642"/>
      <c r="DH9" s="642"/>
      <c r="DI9" s="642"/>
      <c r="DJ9" s="642"/>
      <c r="DK9" s="642"/>
      <c r="DL9" s="642"/>
      <c r="DM9" s="642"/>
      <c r="DN9" s="642"/>
      <c r="DO9" s="642"/>
      <c r="DP9" s="643"/>
      <c r="DQ9" s="650">
        <v>6926363</v>
      </c>
      <c r="DR9" s="642"/>
      <c r="DS9" s="642"/>
      <c r="DT9" s="642"/>
      <c r="DU9" s="642"/>
      <c r="DV9" s="642"/>
      <c r="DW9" s="642"/>
      <c r="DX9" s="642"/>
      <c r="DY9" s="642"/>
      <c r="DZ9" s="642"/>
      <c r="EA9" s="642"/>
      <c r="EB9" s="642"/>
      <c r="EC9" s="651"/>
    </row>
    <row r="10" spans="2:143" ht="11.25" customHeight="1" x14ac:dyDescent="0.15">
      <c r="B10" s="638" t="s">
        <v>246</v>
      </c>
      <c r="C10" s="639"/>
      <c r="D10" s="639"/>
      <c r="E10" s="639"/>
      <c r="F10" s="639"/>
      <c r="G10" s="639"/>
      <c r="H10" s="639"/>
      <c r="I10" s="639"/>
      <c r="J10" s="639"/>
      <c r="K10" s="639"/>
      <c r="L10" s="639"/>
      <c r="M10" s="639"/>
      <c r="N10" s="639"/>
      <c r="O10" s="639"/>
      <c r="P10" s="639"/>
      <c r="Q10" s="640"/>
      <c r="R10" s="641" t="s">
        <v>235</v>
      </c>
      <c r="S10" s="642"/>
      <c r="T10" s="642"/>
      <c r="U10" s="642"/>
      <c r="V10" s="642"/>
      <c r="W10" s="642"/>
      <c r="X10" s="642"/>
      <c r="Y10" s="643"/>
      <c r="Z10" s="644" t="s">
        <v>129</v>
      </c>
      <c r="AA10" s="644"/>
      <c r="AB10" s="644"/>
      <c r="AC10" s="644"/>
      <c r="AD10" s="645" t="s">
        <v>235</v>
      </c>
      <c r="AE10" s="645"/>
      <c r="AF10" s="645"/>
      <c r="AG10" s="645"/>
      <c r="AH10" s="645"/>
      <c r="AI10" s="645"/>
      <c r="AJ10" s="645"/>
      <c r="AK10" s="645"/>
      <c r="AL10" s="646" t="s">
        <v>129</v>
      </c>
      <c r="AM10" s="647"/>
      <c r="AN10" s="647"/>
      <c r="AO10" s="648"/>
      <c r="AP10" s="638" t="s">
        <v>247</v>
      </c>
      <c r="AQ10" s="639"/>
      <c r="AR10" s="639"/>
      <c r="AS10" s="639"/>
      <c r="AT10" s="639"/>
      <c r="AU10" s="639"/>
      <c r="AV10" s="639"/>
      <c r="AW10" s="639"/>
      <c r="AX10" s="639"/>
      <c r="AY10" s="639"/>
      <c r="AZ10" s="639"/>
      <c r="BA10" s="639"/>
      <c r="BB10" s="639"/>
      <c r="BC10" s="639"/>
      <c r="BD10" s="639"/>
      <c r="BE10" s="639"/>
      <c r="BF10" s="640"/>
      <c r="BG10" s="641">
        <v>1355018</v>
      </c>
      <c r="BH10" s="642"/>
      <c r="BI10" s="642"/>
      <c r="BJ10" s="642"/>
      <c r="BK10" s="642"/>
      <c r="BL10" s="642"/>
      <c r="BM10" s="642"/>
      <c r="BN10" s="643"/>
      <c r="BO10" s="644">
        <v>2.6</v>
      </c>
      <c r="BP10" s="644"/>
      <c r="BQ10" s="644"/>
      <c r="BR10" s="644"/>
      <c r="BS10" s="650" t="s">
        <v>129</v>
      </c>
      <c r="BT10" s="642"/>
      <c r="BU10" s="642"/>
      <c r="BV10" s="642"/>
      <c r="BW10" s="642"/>
      <c r="BX10" s="642"/>
      <c r="BY10" s="642"/>
      <c r="BZ10" s="642"/>
      <c r="CA10" s="642"/>
      <c r="CB10" s="651"/>
      <c r="CD10" s="656" t="s">
        <v>248</v>
      </c>
      <c r="CE10" s="657"/>
      <c r="CF10" s="657"/>
      <c r="CG10" s="657"/>
      <c r="CH10" s="657"/>
      <c r="CI10" s="657"/>
      <c r="CJ10" s="657"/>
      <c r="CK10" s="657"/>
      <c r="CL10" s="657"/>
      <c r="CM10" s="657"/>
      <c r="CN10" s="657"/>
      <c r="CO10" s="657"/>
      <c r="CP10" s="657"/>
      <c r="CQ10" s="658"/>
      <c r="CR10" s="641">
        <v>175106</v>
      </c>
      <c r="CS10" s="642"/>
      <c r="CT10" s="642"/>
      <c r="CU10" s="642"/>
      <c r="CV10" s="642"/>
      <c r="CW10" s="642"/>
      <c r="CX10" s="642"/>
      <c r="CY10" s="643"/>
      <c r="CZ10" s="644">
        <v>0.1</v>
      </c>
      <c r="DA10" s="644"/>
      <c r="DB10" s="644"/>
      <c r="DC10" s="644"/>
      <c r="DD10" s="650" t="s">
        <v>235</v>
      </c>
      <c r="DE10" s="642"/>
      <c r="DF10" s="642"/>
      <c r="DG10" s="642"/>
      <c r="DH10" s="642"/>
      <c r="DI10" s="642"/>
      <c r="DJ10" s="642"/>
      <c r="DK10" s="642"/>
      <c r="DL10" s="642"/>
      <c r="DM10" s="642"/>
      <c r="DN10" s="642"/>
      <c r="DO10" s="642"/>
      <c r="DP10" s="643"/>
      <c r="DQ10" s="650">
        <v>161241</v>
      </c>
      <c r="DR10" s="642"/>
      <c r="DS10" s="642"/>
      <c r="DT10" s="642"/>
      <c r="DU10" s="642"/>
      <c r="DV10" s="642"/>
      <c r="DW10" s="642"/>
      <c r="DX10" s="642"/>
      <c r="DY10" s="642"/>
      <c r="DZ10" s="642"/>
      <c r="EA10" s="642"/>
      <c r="EB10" s="642"/>
      <c r="EC10" s="651"/>
    </row>
    <row r="11" spans="2:143" ht="11.25" customHeight="1" x14ac:dyDescent="0.15">
      <c r="B11" s="638" t="s">
        <v>249</v>
      </c>
      <c r="C11" s="639"/>
      <c r="D11" s="639"/>
      <c r="E11" s="639"/>
      <c r="F11" s="639"/>
      <c r="G11" s="639"/>
      <c r="H11" s="639"/>
      <c r="I11" s="639"/>
      <c r="J11" s="639"/>
      <c r="K11" s="639"/>
      <c r="L11" s="639"/>
      <c r="M11" s="639"/>
      <c r="N11" s="639"/>
      <c r="O11" s="639"/>
      <c r="P11" s="639"/>
      <c r="Q11" s="640"/>
      <c r="R11" s="641" t="s">
        <v>129</v>
      </c>
      <c r="S11" s="642"/>
      <c r="T11" s="642"/>
      <c r="U11" s="642"/>
      <c r="V11" s="642"/>
      <c r="W11" s="642"/>
      <c r="X11" s="642"/>
      <c r="Y11" s="643"/>
      <c r="Z11" s="644" t="s">
        <v>235</v>
      </c>
      <c r="AA11" s="644"/>
      <c r="AB11" s="644"/>
      <c r="AC11" s="644"/>
      <c r="AD11" s="645" t="s">
        <v>129</v>
      </c>
      <c r="AE11" s="645"/>
      <c r="AF11" s="645"/>
      <c r="AG11" s="645"/>
      <c r="AH11" s="645"/>
      <c r="AI11" s="645"/>
      <c r="AJ11" s="645"/>
      <c r="AK11" s="645"/>
      <c r="AL11" s="646" t="s">
        <v>129</v>
      </c>
      <c r="AM11" s="647"/>
      <c r="AN11" s="647"/>
      <c r="AO11" s="648"/>
      <c r="AP11" s="638" t="s">
        <v>250</v>
      </c>
      <c r="AQ11" s="639"/>
      <c r="AR11" s="639"/>
      <c r="AS11" s="639"/>
      <c r="AT11" s="639"/>
      <c r="AU11" s="639"/>
      <c r="AV11" s="639"/>
      <c r="AW11" s="639"/>
      <c r="AX11" s="639"/>
      <c r="AY11" s="639"/>
      <c r="AZ11" s="639"/>
      <c r="BA11" s="639"/>
      <c r="BB11" s="639"/>
      <c r="BC11" s="639"/>
      <c r="BD11" s="639"/>
      <c r="BE11" s="639"/>
      <c r="BF11" s="640"/>
      <c r="BG11" s="641">
        <v>3720144</v>
      </c>
      <c r="BH11" s="642"/>
      <c r="BI11" s="642"/>
      <c r="BJ11" s="642"/>
      <c r="BK11" s="642"/>
      <c r="BL11" s="642"/>
      <c r="BM11" s="642"/>
      <c r="BN11" s="643"/>
      <c r="BO11" s="644">
        <v>7.3</v>
      </c>
      <c r="BP11" s="644"/>
      <c r="BQ11" s="644"/>
      <c r="BR11" s="644"/>
      <c r="BS11" s="650" t="s">
        <v>129</v>
      </c>
      <c r="BT11" s="642"/>
      <c r="BU11" s="642"/>
      <c r="BV11" s="642"/>
      <c r="BW11" s="642"/>
      <c r="BX11" s="642"/>
      <c r="BY11" s="642"/>
      <c r="BZ11" s="642"/>
      <c r="CA11" s="642"/>
      <c r="CB11" s="651"/>
      <c r="CD11" s="656" t="s">
        <v>251</v>
      </c>
      <c r="CE11" s="657"/>
      <c r="CF11" s="657"/>
      <c r="CG11" s="657"/>
      <c r="CH11" s="657"/>
      <c r="CI11" s="657"/>
      <c r="CJ11" s="657"/>
      <c r="CK11" s="657"/>
      <c r="CL11" s="657"/>
      <c r="CM11" s="657"/>
      <c r="CN11" s="657"/>
      <c r="CO11" s="657"/>
      <c r="CP11" s="657"/>
      <c r="CQ11" s="658"/>
      <c r="CR11" s="641">
        <v>8580866</v>
      </c>
      <c r="CS11" s="642"/>
      <c r="CT11" s="642"/>
      <c r="CU11" s="642"/>
      <c r="CV11" s="642"/>
      <c r="CW11" s="642"/>
      <c r="CX11" s="642"/>
      <c r="CY11" s="643"/>
      <c r="CZ11" s="644">
        <v>6.6</v>
      </c>
      <c r="DA11" s="644"/>
      <c r="DB11" s="644"/>
      <c r="DC11" s="644"/>
      <c r="DD11" s="650">
        <v>1656174</v>
      </c>
      <c r="DE11" s="642"/>
      <c r="DF11" s="642"/>
      <c r="DG11" s="642"/>
      <c r="DH11" s="642"/>
      <c r="DI11" s="642"/>
      <c r="DJ11" s="642"/>
      <c r="DK11" s="642"/>
      <c r="DL11" s="642"/>
      <c r="DM11" s="642"/>
      <c r="DN11" s="642"/>
      <c r="DO11" s="642"/>
      <c r="DP11" s="643"/>
      <c r="DQ11" s="650">
        <v>3341932</v>
      </c>
      <c r="DR11" s="642"/>
      <c r="DS11" s="642"/>
      <c r="DT11" s="642"/>
      <c r="DU11" s="642"/>
      <c r="DV11" s="642"/>
      <c r="DW11" s="642"/>
      <c r="DX11" s="642"/>
      <c r="DY11" s="642"/>
      <c r="DZ11" s="642"/>
      <c r="EA11" s="642"/>
      <c r="EB11" s="642"/>
      <c r="EC11" s="651"/>
    </row>
    <row r="12" spans="2:143" ht="11.25" customHeight="1" x14ac:dyDescent="0.15">
      <c r="B12" s="638" t="s">
        <v>252</v>
      </c>
      <c r="C12" s="639"/>
      <c r="D12" s="639"/>
      <c r="E12" s="639"/>
      <c r="F12" s="639"/>
      <c r="G12" s="639"/>
      <c r="H12" s="639"/>
      <c r="I12" s="639"/>
      <c r="J12" s="639"/>
      <c r="K12" s="639"/>
      <c r="L12" s="639"/>
      <c r="M12" s="639"/>
      <c r="N12" s="639"/>
      <c r="O12" s="639"/>
      <c r="P12" s="639"/>
      <c r="Q12" s="640"/>
      <c r="R12" s="641">
        <v>6563425</v>
      </c>
      <c r="S12" s="642"/>
      <c r="T12" s="642"/>
      <c r="U12" s="642"/>
      <c r="V12" s="642"/>
      <c r="W12" s="642"/>
      <c r="X12" s="642"/>
      <c r="Y12" s="643"/>
      <c r="Z12" s="644">
        <v>4.9000000000000004</v>
      </c>
      <c r="AA12" s="644"/>
      <c r="AB12" s="644"/>
      <c r="AC12" s="644"/>
      <c r="AD12" s="645">
        <v>6563425</v>
      </c>
      <c r="AE12" s="645"/>
      <c r="AF12" s="645"/>
      <c r="AG12" s="645"/>
      <c r="AH12" s="645"/>
      <c r="AI12" s="645"/>
      <c r="AJ12" s="645"/>
      <c r="AK12" s="645"/>
      <c r="AL12" s="646">
        <v>10.199999999999999</v>
      </c>
      <c r="AM12" s="647"/>
      <c r="AN12" s="647"/>
      <c r="AO12" s="648"/>
      <c r="AP12" s="638" t="s">
        <v>253</v>
      </c>
      <c r="AQ12" s="639"/>
      <c r="AR12" s="639"/>
      <c r="AS12" s="639"/>
      <c r="AT12" s="639"/>
      <c r="AU12" s="639"/>
      <c r="AV12" s="639"/>
      <c r="AW12" s="639"/>
      <c r="AX12" s="639"/>
      <c r="AY12" s="639"/>
      <c r="AZ12" s="639"/>
      <c r="BA12" s="639"/>
      <c r="BB12" s="639"/>
      <c r="BC12" s="639"/>
      <c r="BD12" s="639"/>
      <c r="BE12" s="639"/>
      <c r="BF12" s="640"/>
      <c r="BG12" s="641">
        <v>19236246</v>
      </c>
      <c r="BH12" s="642"/>
      <c r="BI12" s="642"/>
      <c r="BJ12" s="642"/>
      <c r="BK12" s="642"/>
      <c r="BL12" s="642"/>
      <c r="BM12" s="642"/>
      <c r="BN12" s="643"/>
      <c r="BO12" s="644">
        <v>37.5</v>
      </c>
      <c r="BP12" s="644"/>
      <c r="BQ12" s="644"/>
      <c r="BR12" s="644"/>
      <c r="BS12" s="650" t="s">
        <v>235</v>
      </c>
      <c r="BT12" s="642"/>
      <c r="BU12" s="642"/>
      <c r="BV12" s="642"/>
      <c r="BW12" s="642"/>
      <c r="BX12" s="642"/>
      <c r="BY12" s="642"/>
      <c r="BZ12" s="642"/>
      <c r="CA12" s="642"/>
      <c r="CB12" s="651"/>
      <c r="CD12" s="656" t="s">
        <v>254</v>
      </c>
      <c r="CE12" s="657"/>
      <c r="CF12" s="657"/>
      <c r="CG12" s="657"/>
      <c r="CH12" s="657"/>
      <c r="CI12" s="657"/>
      <c r="CJ12" s="657"/>
      <c r="CK12" s="657"/>
      <c r="CL12" s="657"/>
      <c r="CM12" s="657"/>
      <c r="CN12" s="657"/>
      <c r="CO12" s="657"/>
      <c r="CP12" s="657"/>
      <c r="CQ12" s="658"/>
      <c r="CR12" s="641">
        <v>4259223</v>
      </c>
      <c r="CS12" s="642"/>
      <c r="CT12" s="642"/>
      <c r="CU12" s="642"/>
      <c r="CV12" s="642"/>
      <c r="CW12" s="642"/>
      <c r="CX12" s="642"/>
      <c r="CY12" s="643"/>
      <c r="CZ12" s="644">
        <v>3.3</v>
      </c>
      <c r="DA12" s="644"/>
      <c r="DB12" s="644"/>
      <c r="DC12" s="644"/>
      <c r="DD12" s="650">
        <v>24177</v>
      </c>
      <c r="DE12" s="642"/>
      <c r="DF12" s="642"/>
      <c r="DG12" s="642"/>
      <c r="DH12" s="642"/>
      <c r="DI12" s="642"/>
      <c r="DJ12" s="642"/>
      <c r="DK12" s="642"/>
      <c r="DL12" s="642"/>
      <c r="DM12" s="642"/>
      <c r="DN12" s="642"/>
      <c r="DO12" s="642"/>
      <c r="DP12" s="643"/>
      <c r="DQ12" s="650">
        <v>1411757</v>
      </c>
      <c r="DR12" s="642"/>
      <c r="DS12" s="642"/>
      <c r="DT12" s="642"/>
      <c r="DU12" s="642"/>
      <c r="DV12" s="642"/>
      <c r="DW12" s="642"/>
      <c r="DX12" s="642"/>
      <c r="DY12" s="642"/>
      <c r="DZ12" s="642"/>
      <c r="EA12" s="642"/>
      <c r="EB12" s="642"/>
      <c r="EC12" s="651"/>
    </row>
    <row r="13" spans="2:143" ht="11.25" customHeight="1" x14ac:dyDescent="0.15">
      <c r="B13" s="638" t="s">
        <v>255</v>
      </c>
      <c r="C13" s="639"/>
      <c r="D13" s="639"/>
      <c r="E13" s="639"/>
      <c r="F13" s="639"/>
      <c r="G13" s="639"/>
      <c r="H13" s="639"/>
      <c r="I13" s="639"/>
      <c r="J13" s="639"/>
      <c r="K13" s="639"/>
      <c r="L13" s="639"/>
      <c r="M13" s="639"/>
      <c r="N13" s="639"/>
      <c r="O13" s="639"/>
      <c r="P13" s="639"/>
      <c r="Q13" s="640"/>
      <c r="R13" s="641">
        <v>19015</v>
      </c>
      <c r="S13" s="642"/>
      <c r="T13" s="642"/>
      <c r="U13" s="642"/>
      <c r="V13" s="642"/>
      <c r="W13" s="642"/>
      <c r="X13" s="642"/>
      <c r="Y13" s="643"/>
      <c r="Z13" s="644">
        <v>0</v>
      </c>
      <c r="AA13" s="644"/>
      <c r="AB13" s="644"/>
      <c r="AC13" s="644"/>
      <c r="AD13" s="645">
        <v>19015</v>
      </c>
      <c r="AE13" s="645"/>
      <c r="AF13" s="645"/>
      <c r="AG13" s="645"/>
      <c r="AH13" s="645"/>
      <c r="AI13" s="645"/>
      <c r="AJ13" s="645"/>
      <c r="AK13" s="645"/>
      <c r="AL13" s="646">
        <v>0</v>
      </c>
      <c r="AM13" s="647"/>
      <c r="AN13" s="647"/>
      <c r="AO13" s="648"/>
      <c r="AP13" s="638" t="s">
        <v>256</v>
      </c>
      <c r="AQ13" s="639"/>
      <c r="AR13" s="639"/>
      <c r="AS13" s="639"/>
      <c r="AT13" s="639"/>
      <c r="AU13" s="639"/>
      <c r="AV13" s="639"/>
      <c r="AW13" s="639"/>
      <c r="AX13" s="639"/>
      <c r="AY13" s="639"/>
      <c r="AZ13" s="639"/>
      <c r="BA13" s="639"/>
      <c r="BB13" s="639"/>
      <c r="BC13" s="639"/>
      <c r="BD13" s="639"/>
      <c r="BE13" s="639"/>
      <c r="BF13" s="640"/>
      <c r="BG13" s="641">
        <v>19143666</v>
      </c>
      <c r="BH13" s="642"/>
      <c r="BI13" s="642"/>
      <c r="BJ13" s="642"/>
      <c r="BK13" s="642"/>
      <c r="BL13" s="642"/>
      <c r="BM13" s="642"/>
      <c r="BN13" s="643"/>
      <c r="BO13" s="644">
        <v>37.299999999999997</v>
      </c>
      <c r="BP13" s="644"/>
      <c r="BQ13" s="644"/>
      <c r="BR13" s="644"/>
      <c r="BS13" s="650" t="s">
        <v>129</v>
      </c>
      <c r="BT13" s="642"/>
      <c r="BU13" s="642"/>
      <c r="BV13" s="642"/>
      <c r="BW13" s="642"/>
      <c r="BX13" s="642"/>
      <c r="BY13" s="642"/>
      <c r="BZ13" s="642"/>
      <c r="CA13" s="642"/>
      <c r="CB13" s="651"/>
      <c r="CD13" s="656" t="s">
        <v>257</v>
      </c>
      <c r="CE13" s="657"/>
      <c r="CF13" s="657"/>
      <c r="CG13" s="657"/>
      <c r="CH13" s="657"/>
      <c r="CI13" s="657"/>
      <c r="CJ13" s="657"/>
      <c r="CK13" s="657"/>
      <c r="CL13" s="657"/>
      <c r="CM13" s="657"/>
      <c r="CN13" s="657"/>
      <c r="CO13" s="657"/>
      <c r="CP13" s="657"/>
      <c r="CQ13" s="658"/>
      <c r="CR13" s="641">
        <v>15739564</v>
      </c>
      <c r="CS13" s="642"/>
      <c r="CT13" s="642"/>
      <c r="CU13" s="642"/>
      <c r="CV13" s="642"/>
      <c r="CW13" s="642"/>
      <c r="CX13" s="642"/>
      <c r="CY13" s="643"/>
      <c r="CZ13" s="644">
        <v>12.1</v>
      </c>
      <c r="DA13" s="644"/>
      <c r="DB13" s="644"/>
      <c r="DC13" s="644"/>
      <c r="DD13" s="650">
        <v>5465468</v>
      </c>
      <c r="DE13" s="642"/>
      <c r="DF13" s="642"/>
      <c r="DG13" s="642"/>
      <c r="DH13" s="642"/>
      <c r="DI13" s="642"/>
      <c r="DJ13" s="642"/>
      <c r="DK13" s="642"/>
      <c r="DL13" s="642"/>
      <c r="DM13" s="642"/>
      <c r="DN13" s="642"/>
      <c r="DO13" s="642"/>
      <c r="DP13" s="643"/>
      <c r="DQ13" s="650">
        <v>11735996</v>
      </c>
      <c r="DR13" s="642"/>
      <c r="DS13" s="642"/>
      <c r="DT13" s="642"/>
      <c r="DU13" s="642"/>
      <c r="DV13" s="642"/>
      <c r="DW13" s="642"/>
      <c r="DX13" s="642"/>
      <c r="DY13" s="642"/>
      <c r="DZ13" s="642"/>
      <c r="EA13" s="642"/>
      <c r="EB13" s="642"/>
      <c r="EC13" s="651"/>
    </row>
    <row r="14" spans="2:143" ht="11.25" customHeight="1" x14ac:dyDescent="0.15">
      <c r="B14" s="638" t="s">
        <v>258</v>
      </c>
      <c r="C14" s="639"/>
      <c r="D14" s="639"/>
      <c r="E14" s="639"/>
      <c r="F14" s="639"/>
      <c r="G14" s="639"/>
      <c r="H14" s="639"/>
      <c r="I14" s="639"/>
      <c r="J14" s="639"/>
      <c r="K14" s="639"/>
      <c r="L14" s="639"/>
      <c r="M14" s="639"/>
      <c r="N14" s="639"/>
      <c r="O14" s="639"/>
      <c r="P14" s="639"/>
      <c r="Q14" s="640"/>
      <c r="R14" s="641" t="s">
        <v>235</v>
      </c>
      <c r="S14" s="642"/>
      <c r="T14" s="642"/>
      <c r="U14" s="642"/>
      <c r="V14" s="642"/>
      <c r="W14" s="642"/>
      <c r="X14" s="642"/>
      <c r="Y14" s="643"/>
      <c r="Z14" s="644" t="s">
        <v>139</v>
      </c>
      <c r="AA14" s="644"/>
      <c r="AB14" s="644"/>
      <c r="AC14" s="644"/>
      <c r="AD14" s="645" t="s">
        <v>129</v>
      </c>
      <c r="AE14" s="645"/>
      <c r="AF14" s="645"/>
      <c r="AG14" s="645"/>
      <c r="AH14" s="645"/>
      <c r="AI14" s="645"/>
      <c r="AJ14" s="645"/>
      <c r="AK14" s="645"/>
      <c r="AL14" s="646" t="s">
        <v>129</v>
      </c>
      <c r="AM14" s="647"/>
      <c r="AN14" s="647"/>
      <c r="AO14" s="648"/>
      <c r="AP14" s="638" t="s">
        <v>259</v>
      </c>
      <c r="AQ14" s="639"/>
      <c r="AR14" s="639"/>
      <c r="AS14" s="639"/>
      <c r="AT14" s="639"/>
      <c r="AU14" s="639"/>
      <c r="AV14" s="639"/>
      <c r="AW14" s="639"/>
      <c r="AX14" s="639"/>
      <c r="AY14" s="639"/>
      <c r="AZ14" s="639"/>
      <c r="BA14" s="639"/>
      <c r="BB14" s="639"/>
      <c r="BC14" s="639"/>
      <c r="BD14" s="639"/>
      <c r="BE14" s="639"/>
      <c r="BF14" s="640"/>
      <c r="BG14" s="641">
        <v>773380</v>
      </c>
      <c r="BH14" s="642"/>
      <c r="BI14" s="642"/>
      <c r="BJ14" s="642"/>
      <c r="BK14" s="642"/>
      <c r="BL14" s="642"/>
      <c r="BM14" s="642"/>
      <c r="BN14" s="643"/>
      <c r="BO14" s="644">
        <v>1.5</v>
      </c>
      <c r="BP14" s="644"/>
      <c r="BQ14" s="644"/>
      <c r="BR14" s="644"/>
      <c r="BS14" s="650" t="s">
        <v>129</v>
      </c>
      <c r="BT14" s="642"/>
      <c r="BU14" s="642"/>
      <c r="BV14" s="642"/>
      <c r="BW14" s="642"/>
      <c r="BX14" s="642"/>
      <c r="BY14" s="642"/>
      <c r="BZ14" s="642"/>
      <c r="CA14" s="642"/>
      <c r="CB14" s="651"/>
      <c r="CD14" s="656" t="s">
        <v>260</v>
      </c>
      <c r="CE14" s="657"/>
      <c r="CF14" s="657"/>
      <c r="CG14" s="657"/>
      <c r="CH14" s="657"/>
      <c r="CI14" s="657"/>
      <c r="CJ14" s="657"/>
      <c r="CK14" s="657"/>
      <c r="CL14" s="657"/>
      <c r="CM14" s="657"/>
      <c r="CN14" s="657"/>
      <c r="CO14" s="657"/>
      <c r="CP14" s="657"/>
      <c r="CQ14" s="658"/>
      <c r="CR14" s="641">
        <v>4218078</v>
      </c>
      <c r="CS14" s="642"/>
      <c r="CT14" s="642"/>
      <c r="CU14" s="642"/>
      <c r="CV14" s="642"/>
      <c r="CW14" s="642"/>
      <c r="CX14" s="642"/>
      <c r="CY14" s="643"/>
      <c r="CZ14" s="644">
        <v>3.2</v>
      </c>
      <c r="DA14" s="644"/>
      <c r="DB14" s="644"/>
      <c r="DC14" s="644"/>
      <c r="DD14" s="650">
        <v>453621</v>
      </c>
      <c r="DE14" s="642"/>
      <c r="DF14" s="642"/>
      <c r="DG14" s="642"/>
      <c r="DH14" s="642"/>
      <c r="DI14" s="642"/>
      <c r="DJ14" s="642"/>
      <c r="DK14" s="642"/>
      <c r="DL14" s="642"/>
      <c r="DM14" s="642"/>
      <c r="DN14" s="642"/>
      <c r="DO14" s="642"/>
      <c r="DP14" s="643"/>
      <c r="DQ14" s="650">
        <v>3658343</v>
      </c>
      <c r="DR14" s="642"/>
      <c r="DS14" s="642"/>
      <c r="DT14" s="642"/>
      <c r="DU14" s="642"/>
      <c r="DV14" s="642"/>
      <c r="DW14" s="642"/>
      <c r="DX14" s="642"/>
      <c r="DY14" s="642"/>
      <c r="DZ14" s="642"/>
      <c r="EA14" s="642"/>
      <c r="EB14" s="642"/>
      <c r="EC14" s="651"/>
    </row>
    <row r="15" spans="2:143" ht="11.25" customHeight="1" x14ac:dyDescent="0.15">
      <c r="B15" s="638" t="s">
        <v>261</v>
      </c>
      <c r="C15" s="639"/>
      <c r="D15" s="639"/>
      <c r="E15" s="639"/>
      <c r="F15" s="639"/>
      <c r="G15" s="639"/>
      <c r="H15" s="639"/>
      <c r="I15" s="639"/>
      <c r="J15" s="639"/>
      <c r="K15" s="639"/>
      <c r="L15" s="639"/>
      <c r="M15" s="639"/>
      <c r="N15" s="639"/>
      <c r="O15" s="639"/>
      <c r="P15" s="639"/>
      <c r="Q15" s="640"/>
      <c r="R15" s="641">
        <v>253795</v>
      </c>
      <c r="S15" s="642"/>
      <c r="T15" s="642"/>
      <c r="U15" s="642"/>
      <c r="V15" s="642"/>
      <c r="W15" s="642"/>
      <c r="X15" s="642"/>
      <c r="Y15" s="643"/>
      <c r="Z15" s="644">
        <v>0.2</v>
      </c>
      <c r="AA15" s="644"/>
      <c r="AB15" s="644"/>
      <c r="AC15" s="644"/>
      <c r="AD15" s="645">
        <v>253795</v>
      </c>
      <c r="AE15" s="645"/>
      <c r="AF15" s="645"/>
      <c r="AG15" s="645"/>
      <c r="AH15" s="645"/>
      <c r="AI15" s="645"/>
      <c r="AJ15" s="645"/>
      <c r="AK15" s="645"/>
      <c r="AL15" s="646">
        <v>0.4</v>
      </c>
      <c r="AM15" s="647"/>
      <c r="AN15" s="647"/>
      <c r="AO15" s="648"/>
      <c r="AP15" s="638" t="s">
        <v>262</v>
      </c>
      <c r="AQ15" s="639"/>
      <c r="AR15" s="639"/>
      <c r="AS15" s="639"/>
      <c r="AT15" s="639"/>
      <c r="AU15" s="639"/>
      <c r="AV15" s="639"/>
      <c r="AW15" s="639"/>
      <c r="AX15" s="639"/>
      <c r="AY15" s="639"/>
      <c r="AZ15" s="639"/>
      <c r="BA15" s="639"/>
      <c r="BB15" s="639"/>
      <c r="BC15" s="639"/>
      <c r="BD15" s="639"/>
      <c r="BE15" s="639"/>
      <c r="BF15" s="640"/>
      <c r="BG15" s="641">
        <v>2945638</v>
      </c>
      <c r="BH15" s="642"/>
      <c r="BI15" s="642"/>
      <c r="BJ15" s="642"/>
      <c r="BK15" s="642"/>
      <c r="BL15" s="642"/>
      <c r="BM15" s="642"/>
      <c r="BN15" s="643"/>
      <c r="BO15" s="644">
        <v>5.7</v>
      </c>
      <c r="BP15" s="644"/>
      <c r="BQ15" s="644"/>
      <c r="BR15" s="644"/>
      <c r="BS15" s="650" t="s">
        <v>129</v>
      </c>
      <c r="BT15" s="642"/>
      <c r="BU15" s="642"/>
      <c r="BV15" s="642"/>
      <c r="BW15" s="642"/>
      <c r="BX15" s="642"/>
      <c r="BY15" s="642"/>
      <c r="BZ15" s="642"/>
      <c r="CA15" s="642"/>
      <c r="CB15" s="651"/>
      <c r="CD15" s="656" t="s">
        <v>263</v>
      </c>
      <c r="CE15" s="657"/>
      <c r="CF15" s="657"/>
      <c r="CG15" s="657"/>
      <c r="CH15" s="657"/>
      <c r="CI15" s="657"/>
      <c r="CJ15" s="657"/>
      <c r="CK15" s="657"/>
      <c r="CL15" s="657"/>
      <c r="CM15" s="657"/>
      <c r="CN15" s="657"/>
      <c r="CO15" s="657"/>
      <c r="CP15" s="657"/>
      <c r="CQ15" s="658"/>
      <c r="CR15" s="641">
        <v>10793674</v>
      </c>
      <c r="CS15" s="642"/>
      <c r="CT15" s="642"/>
      <c r="CU15" s="642"/>
      <c r="CV15" s="642"/>
      <c r="CW15" s="642"/>
      <c r="CX15" s="642"/>
      <c r="CY15" s="643"/>
      <c r="CZ15" s="644">
        <v>8.3000000000000007</v>
      </c>
      <c r="DA15" s="644"/>
      <c r="DB15" s="644"/>
      <c r="DC15" s="644"/>
      <c r="DD15" s="650">
        <v>1377211</v>
      </c>
      <c r="DE15" s="642"/>
      <c r="DF15" s="642"/>
      <c r="DG15" s="642"/>
      <c r="DH15" s="642"/>
      <c r="DI15" s="642"/>
      <c r="DJ15" s="642"/>
      <c r="DK15" s="642"/>
      <c r="DL15" s="642"/>
      <c r="DM15" s="642"/>
      <c r="DN15" s="642"/>
      <c r="DO15" s="642"/>
      <c r="DP15" s="643"/>
      <c r="DQ15" s="650">
        <v>9194461</v>
      </c>
      <c r="DR15" s="642"/>
      <c r="DS15" s="642"/>
      <c r="DT15" s="642"/>
      <c r="DU15" s="642"/>
      <c r="DV15" s="642"/>
      <c r="DW15" s="642"/>
      <c r="DX15" s="642"/>
      <c r="DY15" s="642"/>
      <c r="DZ15" s="642"/>
      <c r="EA15" s="642"/>
      <c r="EB15" s="642"/>
      <c r="EC15" s="651"/>
    </row>
    <row r="16" spans="2:143" ht="11.25" customHeight="1" x14ac:dyDescent="0.15">
      <c r="B16" s="638" t="s">
        <v>264</v>
      </c>
      <c r="C16" s="639"/>
      <c r="D16" s="639"/>
      <c r="E16" s="639"/>
      <c r="F16" s="639"/>
      <c r="G16" s="639"/>
      <c r="H16" s="639"/>
      <c r="I16" s="639"/>
      <c r="J16" s="639"/>
      <c r="K16" s="639"/>
      <c r="L16" s="639"/>
      <c r="M16" s="639"/>
      <c r="N16" s="639"/>
      <c r="O16" s="639"/>
      <c r="P16" s="639"/>
      <c r="Q16" s="640"/>
      <c r="R16" s="641" t="s">
        <v>129</v>
      </c>
      <c r="S16" s="642"/>
      <c r="T16" s="642"/>
      <c r="U16" s="642"/>
      <c r="V16" s="642"/>
      <c r="W16" s="642"/>
      <c r="X16" s="642"/>
      <c r="Y16" s="643"/>
      <c r="Z16" s="644" t="s">
        <v>235</v>
      </c>
      <c r="AA16" s="644"/>
      <c r="AB16" s="644"/>
      <c r="AC16" s="644"/>
      <c r="AD16" s="645" t="s">
        <v>129</v>
      </c>
      <c r="AE16" s="645"/>
      <c r="AF16" s="645"/>
      <c r="AG16" s="645"/>
      <c r="AH16" s="645"/>
      <c r="AI16" s="645"/>
      <c r="AJ16" s="645"/>
      <c r="AK16" s="645"/>
      <c r="AL16" s="646" t="s">
        <v>235</v>
      </c>
      <c r="AM16" s="647"/>
      <c r="AN16" s="647"/>
      <c r="AO16" s="648"/>
      <c r="AP16" s="638" t="s">
        <v>265</v>
      </c>
      <c r="AQ16" s="639"/>
      <c r="AR16" s="639"/>
      <c r="AS16" s="639"/>
      <c r="AT16" s="639"/>
      <c r="AU16" s="639"/>
      <c r="AV16" s="639"/>
      <c r="AW16" s="639"/>
      <c r="AX16" s="639"/>
      <c r="AY16" s="639"/>
      <c r="AZ16" s="639"/>
      <c r="BA16" s="639"/>
      <c r="BB16" s="639"/>
      <c r="BC16" s="639"/>
      <c r="BD16" s="639"/>
      <c r="BE16" s="639"/>
      <c r="BF16" s="640"/>
      <c r="BG16" s="641" t="s">
        <v>129</v>
      </c>
      <c r="BH16" s="642"/>
      <c r="BI16" s="642"/>
      <c r="BJ16" s="642"/>
      <c r="BK16" s="642"/>
      <c r="BL16" s="642"/>
      <c r="BM16" s="642"/>
      <c r="BN16" s="643"/>
      <c r="BO16" s="644" t="s">
        <v>129</v>
      </c>
      <c r="BP16" s="644"/>
      <c r="BQ16" s="644"/>
      <c r="BR16" s="644"/>
      <c r="BS16" s="650" t="s">
        <v>139</v>
      </c>
      <c r="BT16" s="642"/>
      <c r="BU16" s="642"/>
      <c r="BV16" s="642"/>
      <c r="BW16" s="642"/>
      <c r="BX16" s="642"/>
      <c r="BY16" s="642"/>
      <c r="BZ16" s="642"/>
      <c r="CA16" s="642"/>
      <c r="CB16" s="651"/>
      <c r="CD16" s="656" t="s">
        <v>266</v>
      </c>
      <c r="CE16" s="657"/>
      <c r="CF16" s="657"/>
      <c r="CG16" s="657"/>
      <c r="CH16" s="657"/>
      <c r="CI16" s="657"/>
      <c r="CJ16" s="657"/>
      <c r="CK16" s="657"/>
      <c r="CL16" s="657"/>
      <c r="CM16" s="657"/>
      <c r="CN16" s="657"/>
      <c r="CO16" s="657"/>
      <c r="CP16" s="657"/>
      <c r="CQ16" s="658"/>
      <c r="CR16" s="641">
        <v>11196840</v>
      </c>
      <c r="CS16" s="642"/>
      <c r="CT16" s="642"/>
      <c r="CU16" s="642"/>
      <c r="CV16" s="642"/>
      <c r="CW16" s="642"/>
      <c r="CX16" s="642"/>
      <c r="CY16" s="643"/>
      <c r="CZ16" s="644">
        <v>8.6</v>
      </c>
      <c r="DA16" s="644"/>
      <c r="DB16" s="644"/>
      <c r="DC16" s="644"/>
      <c r="DD16" s="650" t="s">
        <v>235</v>
      </c>
      <c r="DE16" s="642"/>
      <c r="DF16" s="642"/>
      <c r="DG16" s="642"/>
      <c r="DH16" s="642"/>
      <c r="DI16" s="642"/>
      <c r="DJ16" s="642"/>
      <c r="DK16" s="642"/>
      <c r="DL16" s="642"/>
      <c r="DM16" s="642"/>
      <c r="DN16" s="642"/>
      <c r="DO16" s="642"/>
      <c r="DP16" s="643"/>
      <c r="DQ16" s="650">
        <v>18501</v>
      </c>
      <c r="DR16" s="642"/>
      <c r="DS16" s="642"/>
      <c r="DT16" s="642"/>
      <c r="DU16" s="642"/>
      <c r="DV16" s="642"/>
      <c r="DW16" s="642"/>
      <c r="DX16" s="642"/>
      <c r="DY16" s="642"/>
      <c r="DZ16" s="642"/>
      <c r="EA16" s="642"/>
      <c r="EB16" s="642"/>
      <c r="EC16" s="651"/>
    </row>
    <row r="17" spans="2:133" ht="11.25" customHeight="1" x14ac:dyDescent="0.15">
      <c r="B17" s="638" t="s">
        <v>267</v>
      </c>
      <c r="C17" s="639"/>
      <c r="D17" s="639"/>
      <c r="E17" s="639"/>
      <c r="F17" s="639"/>
      <c r="G17" s="639"/>
      <c r="H17" s="639"/>
      <c r="I17" s="639"/>
      <c r="J17" s="639"/>
      <c r="K17" s="639"/>
      <c r="L17" s="639"/>
      <c r="M17" s="639"/>
      <c r="N17" s="639"/>
      <c r="O17" s="639"/>
      <c r="P17" s="639"/>
      <c r="Q17" s="640"/>
      <c r="R17" s="641">
        <v>247809</v>
      </c>
      <c r="S17" s="642"/>
      <c r="T17" s="642"/>
      <c r="U17" s="642"/>
      <c r="V17" s="642"/>
      <c r="W17" s="642"/>
      <c r="X17" s="642"/>
      <c r="Y17" s="643"/>
      <c r="Z17" s="644">
        <v>0.2</v>
      </c>
      <c r="AA17" s="644"/>
      <c r="AB17" s="644"/>
      <c r="AC17" s="644"/>
      <c r="AD17" s="645">
        <v>247809</v>
      </c>
      <c r="AE17" s="645"/>
      <c r="AF17" s="645"/>
      <c r="AG17" s="645"/>
      <c r="AH17" s="645"/>
      <c r="AI17" s="645"/>
      <c r="AJ17" s="645"/>
      <c r="AK17" s="645"/>
      <c r="AL17" s="646">
        <v>0.4</v>
      </c>
      <c r="AM17" s="647"/>
      <c r="AN17" s="647"/>
      <c r="AO17" s="648"/>
      <c r="AP17" s="638" t="s">
        <v>268</v>
      </c>
      <c r="AQ17" s="639"/>
      <c r="AR17" s="639"/>
      <c r="AS17" s="639"/>
      <c r="AT17" s="639"/>
      <c r="AU17" s="639"/>
      <c r="AV17" s="639"/>
      <c r="AW17" s="639"/>
      <c r="AX17" s="639"/>
      <c r="AY17" s="639"/>
      <c r="AZ17" s="639"/>
      <c r="BA17" s="639"/>
      <c r="BB17" s="639"/>
      <c r="BC17" s="639"/>
      <c r="BD17" s="639"/>
      <c r="BE17" s="639"/>
      <c r="BF17" s="640"/>
      <c r="BG17" s="641" t="s">
        <v>235</v>
      </c>
      <c r="BH17" s="642"/>
      <c r="BI17" s="642"/>
      <c r="BJ17" s="642"/>
      <c r="BK17" s="642"/>
      <c r="BL17" s="642"/>
      <c r="BM17" s="642"/>
      <c r="BN17" s="643"/>
      <c r="BO17" s="644" t="s">
        <v>129</v>
      </c>
      <c r="BP17" s="644"/>
      <c r="BQ17" s="644"/>
      <c r="BR17" s="644"/>
      <c r="BS17" s="650" t="s">
        <v>235</v>
      </c>
      <c r="BT17" s="642"/>
      <c r="BU17" s="642"/>
      <c r="BV17" s="642"/>
      <c r="BW17" s="642"/>
      <c r="BX17" s="642"/>
      <c r="BY17" s="642"/>
      <c r="BZ17" s="642"/>
      <c r="CA17" s="642"/>
      <c r="CB17" s="651"/>
      <c r="CD17" s="656" t="s">
        <v>269</v>
      </c>
      <c r="CE17" s="657"/>
      <c r="CF17" s="657"/>
      <c r="CG17" s="657"/>
      <c r="CH17" s="657"/>
      <c r="CI17" s="657"/>
      <c r="CJ17" s="657"/>
      <c r="CK17" s="657"/>
      <c r="CL17" s="657"/>
      <c r="CM17" s="657"/>
      <c r="CN17" s="657"/>
      <c r="CO17" s="657"/>
      <c r="CP17" s="657"/>
      <c r="CQ17" s="658"/>
      <c r="CR17" s="641">
        <v>9857463</v>
      </c>
      <c r="CS17" s="642"/>
      <c r="CT17" s="642"/>
      <c r="CU17" s="642"/>
      <c r="CV17" s="642"/>
      <c r="CW17" s="642"/>
      <c r="CX17" s="642"/>
      <c r="CY17" s="643"/>
      <c r="CZ17" s="644">
        <v>7.6</v>
      </c>
      <c r="DA17" s="644"/>
      <c r="DB17" s="644"/>
      <c r="DC17" s="644"/>
      <c r="DD17" s="650" t="s">
        <v>129</v>
      </c>
      <c r="DE17" s="642"/>
      <c r="DF17" s="642"/>
      <c r="DG17" s="642"/>
      <c r="DH17" s="642"/>
      <c r="DI17" s="642"/>
      <c r="DJ17" s="642"/>
      <c r="DK17" s="642"/>
      <c r="DL17" s="642"/>
      <c r="DM17" s="642"/>
      <c r="DN17" s="642"/>
      <c r="DO17" s="642"/>
      <c r="DP17" s="643"/>
      <c r="DQ17" s="650">
        <v>9447597</v>
      </c>
      <c r="DR17" s="642"/>
      <c r="DS17" s="642"/>
      <c r="DT17" s="642"/>
      <c r="DU17" s="642"/>
      <c r="DV17" s="642"/>
      <c r="DW17" s="642"/>
      <c r="DX17" s="642"/>
      <c r="DY17" s="642"/>
      <c r="DZ17" s="642"/>
      <c r="EA17" s="642"/>
      <c r="EB17" s="642"/>
      <c r="EC17" s="651"/>
    </row>
    <row r="18" spans="2:133" ht="11.25" customHeight="1" x14ac:dyDescent="0.15">
      <c r="B18" s="638" t="s">
        <v>270</v>
      </c>
      <c r="C18" s="639"/>
      <c r="D18" s="639"/>
      <c r="E18" s="639"/>
      <c r="F18" s="639"/>
      <c r="G18" s="639"/>
      <c r="H18" s="639"/>
      <c r="I18" s="639"/>
      <c r="J18" s="639"/>
      <c r="K18" s="639"/>
      <c r="L18" s="639"/>
      <c r="M18" s="639"/>
      <c r="N18" s="639"/>
      <c r="O18" s="639"/>
      <c r="P18" s="639"/>
      <c r="Q18" s="640"/>
      <c r="R18" s="641">
        <v>10704663</v>
      </c>
      <c r="S18" s="642"/>
      <c r="T18" s="642"/>
      <c r="U18" s="642"/>
      <c r="V18" s="642"/>
      <c r="W18" s="642"/>
      <c r="X18" s="642"/>
      <c r="Y18" s="643"/>
      <c r="Z18" s="644">
        <v>7.9</v>
      </c>
      <c r="AA18" s="644"/>
      <c r="AB18" s="644"/>
      <c r="AC18" s="644"/>
      <c r="AD18" s="645">
        <v>7484920</v>
      </c>
      <c r="AE18" s="645"/>
      <c r="AF18" s="645"/>
      <c r="AG18" s="645"/>
      <c r="AH18" s="645"/>
      <c r="AI18" s="645"/>
      <c r="AJ18" s="645"/>
      <c r="AK18" s="645"/>
      <c r="AL18" s="646">
        <v>11.7</v>
      </c>
      <c r="AM18" s="647"/>
      <c r="AN18" s="647"/>
      <c r="AO18" s="648"/>
      <c r="AP18" s="638" t="s">
        <v>271</v>
      </c>
      <c r="AQ18" s="639"/>
      <c r="AR18" s="639"/>
      <c r="AS18" s="639"/>
      <c r="AT18" s="639"/>
      <c r="AU18" s="639"/>
      <c r="AV18" s="639"/>
      <c r="AW18" s="639"/>
      <c r="AX18" s="639"/>
      <c r="AY18" s="639"/>
      <c r="AZ18" s="639"/>
      <c r="BA18" s="639"/>
      <c r="BB18" s="639"/>
      <c r="BC18" s="639"/>
      <c r="BD18" s="639"/>
      <c r="BE18" s="639"/>
      <c r="BF18" s="640"/>
      <c r="BG18" s="641" t="s">
        <v>235</v>
      </c>
      <c r="BH18" s="642"/>
      <c r="BI18" s="642"/>
      <c r="BJ18" s="642"/>
      <c r="BK18" s="642"/>
      <c r="BL18" s="642"/>
      <c r="BM18" s="642"/>
      <c r="BN18" s="643"/>
      <c r="BO18" s="644" t="s">
        <v>235</v>
      </c>
      <c r="BP18" s="644"/>
      <c r="BQ18" s="644"/>
      <c r="BR18" s="644"/>
      <c r="BS18" s="650" t="s">
        <v>235</v>
      </c>
      <c r="BT18" s="642"/>
      <c r="BU18" s="642"/>
      <c r="BV18" s="642"/>
      <c r="BW18" s="642"/>
      <c r="BX18" s="642"/>
      <c r="BY18" s="642"/>
      <c r="BZ18" s="642"/>
      <c r="CA18" s="642"/>
      <c r="CB18" s="651"/>
      <c r="CD18" s="656" t="s">
        <v>272</v>
      </c>
      <c r="CE18" s="657"/>
      <c r="CF18" s="657"/>
      <c r="CG18" s="657"/>
      <c r="CH18" s="657"/>
      <c r="CI18" s="657"/>
      <c r="CJ18" s="657"/>
      <c r="CK18" s="657"/>
      <c r="CL18" s="657"/>
      <c r="CM18" s="657"/>
      <c r="CN18" s="657"/>
      <c r="CO18" s="657"/>
      <c r="CP18" s="657"/>
      <c r="CQ18" s="658"/>
      <c r="CR18" s="641" t="s">
        <v>129</v>
      </c>
      <c r="CS18" s="642"/>
      <c r="CT18" s="642"/>
      <c r="CU18" s="642"/>
      <c r="CV18" s="642"/>
      <c r="CW18" s="642"/>
      <c r="CX18" s="642"/>
      <c r="CY18" s="643"/>
      <c r="CZ18" s="644" t="s">
        <v>129</v>
      </c>
      <c r="DA18" s="644"/>
      <c r="DB18" s="644"/>
      <c r="DC18" s="644"/>
      <c r="DD18" s="650" t="s">
        <v>235</v>
      </c>
      <c r="DE18" s="642"/>
      <c r="DF18" s="642"/>
      <c r="DG18" s="642"/>
      <c r="DH18" s="642"/>
      <c r="DI18" s="642"/>
      <c r="DJ18" s="642"/>
      <c r="DK18" s="642"/>
      <c r="DL18" s="642"/>
      <c r="DM18" s="642"/>
      <c r="DN18" s="642"/>
      <c r="DO18" s="642"/>
      <c r="DP18" s="643"/>
      <c r="DQ18" s="650" t="s">
        <v>235</v>
      </c>
      <c r="DR18" s="642"/>
      <c r="DS18" s="642"/>
      <c r="DT18" s="642"/>
      <c r="DU18" s="642"/>
      <c r="DV18" s="642"/>
      <c r="DW18" s="642"/>
      <c r="DX18" s="642"/>
      <c r="DY18" s="642"/>
      <c r="DZ18" s="642"/>
      <c r="EA18" s="642"/>
      <c r="EB18" s="642"/>
      <c r="EC18" s="651"/>
    </row>
    <row r="19" spans="2:133" ht="11.25" customHeight="1" x14ac:dyDescent="0.15">
      <c r="B19" s="638" t="s">
        <v>273</v>
      </c>
      <c r="C19" s="639"/>
      <c r="D19" s="639"/>
      <c r="E19" s="639"/>
      <c r="F19" s="639"/>
      <c r="G19" s="639"/>
      <c r="H19" s="639"/>
      <c r="I19" s="639"/>
      <c r="J19" s="639"/>
      <c r="K19" s="639"/>
      <c r="L19" s="639"/>
      <c r="M19" s="639"/>
      <c r="N19" s="639"/>
      <c r="O19" s="639"/>
      <c r="P19" s="639"/>
      <c r="Q19" s="640"/>
      <c r="R19" s="641">
        <v>7484920</v>
      </c>
      <c r="S19" s="642"/>
      <c r="T19" s="642"/>
      <c r="U19" s="642"/>
      <c r="V19" s="642"/>
      <c r="W19" s="642"/>
      <c r="X19" s="642"/>
      <c r="Y19" s="643"/>
      <c r="Z19" s="644">
        <v>5.6</v>
      </c>
      <c r="AA19" s="644"/>
      <c r="AB19" s="644"/>
      <c r="AC19" s="644"/>
      <c r="AD19" s="645">
        <v>7484920</v>
      </c>
      <c r="AE19" s="645"/>
      <c r="AF19" s="645"/>
      <c r="AG19" s="645"/>
      <c r="AH19" s="645"/>
      <c r="AI19" s="645"/>
      <c r="AJ19" s="645"/>
      <c r="AK19" s="645"/>
      <c r="AL19" s="646">
        <v>11.7</v>
      </c>
      <c r="AM19" s="647"/>
      <c r="AN19" s="647"/>
      <c r="AO19" s="648"/>
      <c r="AP19" s="638" t="s">
        <v>274</v>
      </c>
      <c r="AQ19" s="639"/>
      <c r="AR19" s="639"/>
      <c r="AS19" s="639"/>
      <c r="AT19" s="639"/>
      <c r="AU19" s="639"/>
      <c r="AV19" s="639"/>
      <c r="AW19" s="639"/>
      <c r="AX19" s="639"/>
      <c r="AY19" s="639"/>
      <c r="AZ19" s="639"/>
      <c r="BA19" s="639"/>
      <c r="BB19" s="639"/>
      <c r="BC19" s="639"/>
      <c r="BD19" s="639"/>
      <c r="BE19" s="639"/>
      <c r="BF19" s="640"/>
      <c r="BG19" s="641">
        <v>5448519</v>
      </c>
      <c r="BH19" s="642"/>
      <c r="BI19" s="642"/>
      <c r="BJ19" s="642"/>
      <c r="BK19" s="642"/>
      <c r="BL19" s="642"/>
      <c r="BM19" s="642"/>
      <c r="BN19" s="643"/>
      <c r="BO19" s="644">
        <v>10.6</v>
      </c>
      <c r="BP19" s="644"/>
      <c r="BQ19" s="644"/>
      <c r="BR19" s="644"/>
      <c r="BS19" s="650" t="s">
        <v>129</v>
      </c>
      <c r="BT19" s="642"/>
      <c r="BU19" s="642"/>
      <c r="BV19" s="642"/>
      <c r="BW19" s="642"/>
      <c r="BX19" s="642"/>
      <c r="BY19" s="642"/>
      <c r="BZ19" s="642"/>
      <c r="CA19" s="642"/>
      <c r="CB19" s="651"/>
      <c r="CD19" s="656" t="s">
        <v>275</v>
      </c>
      <c r="CE19" s="657"/>
      <c r="CF19" s="657"/>
      <c r="CG19" s="657"/>
      <c r="CH19" s="657"/>
      <c r="CI19" s="657"/>
      <c r="CJ19" s="657"/>
      <c r="CK19" s="657"/>
      <c r="CL19" s="657"/>
      <c r="CM19" s="657"/>
      <c r="CN19" s="657"/>
      <c r="CO19" s="657"/>
      <c r="CP19" s="657"/>
      <c r="CQ19" s="658"/>
      <c r="CR19" s="641" t="s">
        <v>129</v>
      </c>
      <c r="CS19" s="642"/>
      <c r="CT19" s="642"/>
      <c r="CU19" s="642"/>
      <c r="CV19" s="642"/>
      <c r="CW19" s="642"/>
      <c r="CX19" s="642"/>
      <c r="CY19" s="643"/>
      <c r="CZ19" s="644" t="s">
        <v>139</v>
      </c>
      <c r="DA19" s="644"/>
      <c r="DB19" s="644"/>
      <c r="DC19" s="644"/>
      <c r="DD19" s="650" t="s">
        <v>235</v>
      </c>
      <c r="DE19" s="642"/>
      <c r="DF19" s="642"/>
      <c r="DG19" s="642"/>
      <c r="DH19" s="642"/>
      <c r="DI19" s="642"/>
      <c r="DJ19" s="642"/>
      <c r="DK19" s="642"/>
      <c r="DL19" s="642"/>
      <c r="DM19" s="642"/>
      <c r="DN19" s="642"/>
      <c r="DO19" s="642"/>
      <c r="DP19" s="643"/>
      <c r="DQ19" s="650" t="s">
        <v>129</v>
      </c>
      <c r="DR19" s="642"/>
      <c r="DS19" s="642"/>
      <c r="DT19" s="642"/>
      <c r="DU19" s="642"/>
      <c r="DV19" s="642"/>
      <c r="DW19" s="642"/>
      <c r="DX19" s="642"/>
      <c r="DY19" s="642"/>
      <c r="DZ19" s="642"/>
      <c r="EA19" s="642"/>
      <c r="EB19" s="642"/>
      <c r="EC19" s="651"/>
    </row>
    <row r="20" spans="2:133" ht="11.25" customHeight="1" x14ac:dyDescent="0.15">
      <c r="B20" s="638" t="s">
        <v>276</v>
      </c>
      <c r="C20" s="639"/>
      <c r="D20" s="639"/>
      <c r="E20" s="639"/>
      <c r="F20" s="639"/>
      <c r="G20" s="639"/>
      <c r="H20" s="639"/>
      <c r="I20" s="639"/>
      <c r="J20" s="639"/>
      <c r="K20" s="639"/>
      <c r="L20" s="639"/>
      <c r="M20" s="639"/>
      <c r="N20" s="639"/>
      <c r="O20" s="639"/>
      <c r="P20" s="639"/>
      <c r="Q20" s="640"/>
      <c r="R20" s="641">
        <v>969254</v>
      </c>
      <c r="S20" s="642"/>
      <c r="T20" s="642"/>
      <c r="U20" s="642"/>
      <c r="V20" s="642"/>
      <c r="W20" s="642"/>
      <c r="X20" s="642"/>
      <c r="Y20" s="643"/>
      <c r="Z20" s="644">
        <v>0.7</v>
      </c>
      <c r="AA20" s="644"/>
      <c r="AB20" s="644"/>
      <c r="AC20" s="644"/>
      <c r="AD20" s="645" t="s">
        <v>235</v>
      </c>
      <c r="AE20" s="645"/>
      <c r="AF20" s="645"/>
      <c r="AG20" s="645"/>
      <c r="AH20" s="645"/>
      <c r="AI20" s="645"/>
      <c r="AJ20" s="645"/>
      <c r="AK20" s="645"/>
      <c r="AL20" s="646" t="s">
        <v>129</v>
      </c>
      <c r="AM20" s="647"/>
      <c r="AN20" s="647"/>
      <c r="AO20" s="648"/>
      <c r="AP20" s="638" t="s">
        <v>277</v>
      </c>
      <c r="AQ20" s="639"/>
      <c r="AR20" s="639"/>
      <c r="AS20" s="639"/>
      <c r="AT20" s="639"/>
      <c r="AU20" s="639"/>
      <c r="AV20" s="639"/>
      <c r="AW20" s="639"/>
      <c r="AX20" s="639"/>
      <c r="AY20" s="639"/>
      <c r="AZ20" s="639"/>
      <c r="BA20" s="639"/>
      <c r="BB20" s="639"/>
      <c r="BC20" s="639"/>
      <c r="BD20" s="639"/>
      <c r="BE20" s="639"/>
      <c r="BF20" s="640"/>
      <c r="BG20" s="641">
        <v>5448519</v>
      </c>
      <c r="BH20" s="642"/>
      <c r="BI20" s="642"/>
      <c r="BJ20" s="642"/>
      <c r="BK20" s="642"/>
      <c r="BL20" s="642"/>
      <c r="BM20" s="642"/>
      <c r="BN20" s="643"/>
      <c r="BO20" s="644">
        <v>10.6</v>
      </c>
      <c r="BP20" s="644"/>
      <c r="BQ20" s="644"/>
      <c r="BR20" s="644"/>
      <c r="BS20" s="650" t="s">
        <v>129</v>
      </c>
      <c r="BT20" s="642"/>
      <c r="BU20" s="642"/>
      <c r="BV20" s="642"/>
      <c r="BW20" s="642"/>
      <c r="BX20" s="642"/>
      <c r="BY20" s="642"/>
      <c r="BZ20" s="642"/>
      <c r="CA20" s="642"/>
      <c r="CB20" s="651"/>
      <c r="CD20" s="656" t="s">
        <v>278</v>
      </c>
      <c r="CE20" s="657"/>
      <c r="CF20" s="657"/>
      <c r="CG20" s="657"/>
      <c r="CH20" s="657"/>
      <c r="CI20" s="657"/>
      <c r="CJ20" s="657"/>
      <c r="CK20" s="657"/>
      <c r="CL20" s="657"/>
      <c r="CM20" s="657"/>
      <c r="CN20" s="657"/>
      <c r="CO20" s="657"/>
      <c r="CP20" s="657"/>
      <c r="CQ20" s="658"/>
      <c r="CR20" s="641">
        <v>129987800</v>
      </c>
      <c r="CS20" s="642"/>
      <c r="CT20" s="642"/>
      <c r="CU20" s="642"/>
      <c r="CV20" s="642"/>
      <c r="CW20" s="642"/>
      <c r="CX20" s="642"/>
      <c r="CY20" s="643"/>
      <c r="CZ20" s="644">
        <v>100</v>
      </c>
      <c r="DA20" s="644"/>
      <c r="DB20" s="644"/>
      <c r="DC20" s="644"/>
      <c r="DD20" s="650">
        <v>10304957</v>
      </c>
      <c r="DE20" s="642"/>
      <c r="DF20" s="642"/>
      <c r="DG20" s="642"/>
      <c r="DH20" s="642"/>
      <c r="DI20" s="642"/>
      <c r="DJ20" s="642"/>
      <c r="DK20" s="642"/>
      <c r="DL20" s="642"/>
      <c r="DM20" s="642"/>
      <c r="DN20" s="642"/>
      <c r="DO20" s="642"/>
      <c r="DP20" s="643"/>
      <c r="DQ20" s="650">
        <v>81614247</v>
      </c>
      <c r="DR20" s="642"/>
      <c r="DS20" s="642"/>
      <c r="DT20" s="642"/>
      <c r="DU20" s="642"/>
      <c r="DV20" s="642"/>
      <c r="DW20" s="642"/>
      <c r="DX20" s="642"/>
      <c r="DY20" s="642"/>
      <c r="DZ20" s="642"/>
      <c r="EA20" s="642"/>
      <c r="EB20" s="642"/>
      <c r="EC20" s="651"/>
    </row>
    <row r="21" spans="2:133" ht="11.25" customHeight="1" x14ac:dyDescent="0.15">
      <c r="B21" s="638" t="s">
        <v>279</v>
      </c>
      <c r="C21" s="639"/>
      <c r="D21" s="639"/>
      <c r="E21" s="639"/>
      <c r="F21" s="639"/>
      <c r="G21" s="639"/>
      <c r="H21" s="639"/>
      <c r="I21" s="639"/>
      <c r="J21" s="639"/>
      <c r="K21" s="639"/>
      <c r="L21" s="639"/>
      <c r="M21" s="639"/>
      <c r="N21" s="639"/>
      <c r="O21" s="639"/>
      <c r="P21" s="639"/>
      <c r="Q21" s="640"/>
      <c r="R21" s="641">
        <v>2250489</v>
      </c>
      <c r="S21" s="642"/>
      <c r="T21" s="642"/>
      <c r="U21" s="642"/>
      <c r="V21" s="642"/>
      <c r="W21" s="642"/>
      <c r="X21" s="642"/>
      <c r="Y21" s="643"/>
      <c r="Z21" s="644">
        <v>1.7</v>
      </c>
      <c r="AA21" s="644"/>
      <c r="AB21" s="644"/>
      <c r="AC21" s="644"/>
      <c r="AD21" s="645" t="s">
        <v>129</v>
      </c>
      <c r="AE21" s="645"/>
      <c r="AF21" s="645"/>
      <c r="AG21" s="645"/>
      <c r="AH21" s="645"/>
      <c r="AI21" s="645"/>
      <c r="AJ21" s="645"/>
      <c r="AK21" s="645"/>
      <c r="AL21" s="646" t="s">
        <v>129</v>
      </c>
      <c r="AM21" s="647"/>
      <c r="AN21" s="647"/>
      <c r="AO21" s="648"/>
      <c r="AP21" s="659" t="s">
        <v>280</v>
      </c>
      <c r="AQ21" s="660"/>
      <c r="AR21" s="660"/>
      <c r="AS21" s="660"/>
      <c r="AT21" s="660"/>
      <c r="AU21" s="660"/>
      <c r="AV21" s="660"/>
      <c r="AW21" s="660"/>
      <c r="AX21" s="660"/>
      <c r="AY21" s="660"/>
      <c r="AZ21" s="660"/>
      <c r="BA21" s="660"/>
      <c r="BB21" s="660"/>
      <c r="BC21" s="660"/>
      <c r="BD21" s="660"/>
      <c r="BE21" s="660"/>
      <c r="BF21" s="661"/>
      <c r="BG21" s="641">
        <v>60464</v>
      </c>
      <c r="BH21" s="642"/>
      <c r="BI21" s="642"/>
      <c r="BJ21" s="642"/>
      <c r="BK21" s="642"/>
      <c r="BL21" s="642"/>
      <c r="BM21" s="642"/>
      <c r="BN21" s="643"/>
      <c r="BO21" s="644">
        <v>0.1</v>
      </c>
      <c r="BP21" s="644"/>
      <c r="BQ21" s="644"/>
      <c r="BR21" s="644"/>
      <c r="BS21" s="650" t="s">
        <v>129</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281</v>
      </c>
      <c r="C22" s="639"/>
      <c r="D22" s="639"/>
      <c r="E22" s="639"/>
      <c r="F22" s="639"/>
      <c r="G22" s="639"/>
      <c r="H22" s="639"/>
      <c r="I22" s="639"/>
      <c r="J22" s="639"/>
      <c r="K22" s="639"/>
      <c r="L22" s="639"/>
      <c r="M22" s="639"/>
      <c r="N22" s="639"/>
      <c r="O22" s="639"/>
      <c r="P22" s="639"/>
      <c r="Q22" s="640"/>
      <c r="R22" s="641">
        <v>70471544</v>
      </c>
      <c r="S22" s="642"/>
      <c r="T22" s="642"/>
      <c r="U22" s="642"/>
      <c r="V22" s="642"/>
      <c r="W22" s="642"/>
      <c r="X22" s="642"/>
      <c r="Y22" s="643"/>
      <c r="Z22" s="644">
        <v>52.3</v>
      </c>
      <c r="AA22" s="644"/>
      <c r="AB22" s="644"/>
      <c r="AC22" s="644"/>
      <c r="AD22" s="645">
        <v>63832168</v>
      </c>
      <c r="AE22" s="645"/>
      <c r="AF22" s="645"/>
      <c r="AG22" s="645"/>
      <c r="AH22" s="645"/>
      <c r="AI22" s="645"/>
      <c r="AJ22" s="645"/>
      <c r="AK22" s="645"/>
      <c r="AL22" s="646">
        <v>99.4</v>
      </c>
      <c r="AM22" s="647"/>
      <c r="AN22" s="647"/>
      <c r="AO22" s="648"/>
      <c r="AP22" s="659" t="s">
        <v>282</v>
      </c>
      <c r="AQ22" s="660"/>
      <c r="AR22" s="660"/>
      <c r="AS22" s="660"/>
      <c r="AT22" s="660"/>
      <c r="AU22" s="660"/>
      <c r="AV22" s="660"/>
      <c r="AW22" s="660"/>
      <c r="AX22" s="660"/>
      <c r="AY22" s="660"/>
      <c r="AZ22" s="660"/>
      <c r="BA22" s="660"/>
      <c r="BB22" s="660"/>
      <c r="BC22" s="660"/>
      <c r="BD22" s="660"/>
      <c r="BE22" s="660"/>
      <c r="BF22" s="661"/>
      <c r="BG22" s="641">
        <v>1968422</v>
      </c>
      <c r="BH22" s="642"/>
      <c r="BI22" s="642"/>
      <c r="BJ22" s="642"/>
      <c r="BK22" s="642"/>
      <c r="BL22" s="642"/>
      <c r="BM22" s="642"/>
      <c r="BN22" s="643"/>
      <c r="BO22" s="644">
        <v>3.8</v>
      </c>
      <c r="BP22" s="644"/>
      <c r="BQ22" s="644"/>
      <c r="BR22" s="644"/>
      <c r="BS22" s="650" t="s">
        <v>129</v>
      </c>
      <c r="BT22" s="642"/>
      <c r="BU22" s="642"/>
      <c r="BV22" s="642"/>
      <c r="BW22" s="642"/>
      <c r="BX22" s="642"/>
      <c r="BY22" s="642"/>
      <c r="BZ22" s="642"/>
      <c r="CA22" s="642"/>
      <c r="CB22" s="651"/>
      <c r="CD22" s="623" t="s">
        <v>283</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284</v>
      </c>
      <c r="C23" s="639"/>
      <c r="D23" s="639"/>
      <c r="E23" s="639"/>
      <c r="F23" s="639"/>
      <c r="G23" s="639"/>
      <c r="H23" s="639"/>
      <c r="I23" s="639"/>
      <c r="J23" s="639"/>
      <c r="K23" s="639"/>
      <c r="L23" s="639"/>
      <c r="M23" s="639"/>
      <c r="N23" s="639"/>
      <c r="O23" s="639"/>
      <c r="P23" s="639"/>
      <c r="Q23" s="640"/>
      <c r="R23" s="641">
        <v>55735</v>
      </c>
      <c r="S23" s="642"/>
      <c r="T23" s="642"/>
      <c r="U23" s="642"/>
      <c r="V23" s="642"/>
      <c r="W23" s="642"/>
      <c r="X23" s="642"/>
      <c r="Y23" s="643"/>
      <c r="Z23" s="644">
        <v>0</v>
      </c>
      <c r="AA23" s="644"/>
      <c r="AB23" s="644"/>
      <c r="AC23" s="644"/>
      <c r="AD23" s="645">
        <v>55735</v>
      </c>
      <c r="AE23" s="645"/>
      <c r="AF23" s="645"/>
      <c r="AG23" s="645"/>
      <c r="AH23" s="645"/>
      <c r="AI23" s="645"/>
      <c r="AJ23" s="645"/>
      <c r="AK23" s="645"/>
      <c r="AL23" s="646">
        <v>0.1</v>
      </c>
      <c r="AM23" s="647"/>
      <c r="AN23" s="647"/>
      <c r="AO23" s="648"/>
      <c r="AP23" s="659" t="s">
        <v>285</v>
      </c>
      <c r="AQ23" s="660"/>
      <c r="AR23" s="660"/>
      <c r="AS23" s="660"/>
      <c r="AT23" s="660"/>
      <c r="AU23" s="660"/>
      <c r="AV23" s="660"/>
      <c r="AW23" s="660"/>
      <c r="AX23" s="660"/>
      <c r="AY23" s="660"/>
      <c r="AZ23" s="660"/>
      <c r="BA23" s="660"/>
      <c r="BB23" s="660"/>
      <c r="BC23" s="660"/>
      <c r="BD23" s="660"/>
      <c r="BE23" s="660"/>
      <c r="BF23" s="661"/>
      <c r="BG23" s="641">
        <v>3419633</v>
      </c>
      <c r="BH23" s="642"/>
      <c r="BI23" s="642"/>
      <c r="BJ23" s="642"/>
      <c r="BK23" s="642"/>
      <c r="BL23" s="642"/>
      <c r="BM23" s="642"/>
      <c r="BN23" s="643"/>
      <c r="BO23" s="644">
        <v>6.7</v>
      </c>
      <c r="BP23" s="644"/>
      <c r="BQ23" s="644"/>
      <c r="BR23" s="644"/>
      <c r="BS23" s="650" t="s">
        <v>229</v>
      </c>
      <c r="BT23" s="642"/>
      <c r="BU23" s="642"/>
      <c r="BV23" s="642"/>
      <c r="BW23" s="642"/>
      <c r="BX23" s="642"/>
      <c r="BY23" s="642"/>
      <c r="BZ23" s="642"/>
      <c r="CA23" s="642"/>
      <c r="CB23" s="651"/>
      <c r="CD23" s="623" t="s">
        <v>223</v>
      </c>
      <c r="CE23" s="624"/>
      <c r="CF23" s="624"/>
      <c r="CG23" s="624"/>
      <c r="CH23" s="624"/>
      <c r="CI23" s="624"/>
      <c r="CJ23" s="624"/>
      <c r="CK23" s="624"/>
      <c r="CL23" s="624"/>
      <c r="CM23" s="624"/>
      <c r="CN23" s="624"/>
      <c r="CO23" s="624"/>
      <c r="CP23" s="624"/>
      <c r="CQ23" s="625"/>
      <c r="CR23" s="623" t="s">
        <v>286</v>
      </c>
      <c r="CS23" s="624"/>
      <c r="CT23" s="624"/>
      <c r="CU23" s="624"/>
      <c r="CV23" s="624"/>
      <c r="CW23" s="624"/>
      <c r="CX23" s="624"/>
      <c r="CY23" s="625"/>
      <c r="CZ23" s="623" t="s">
        <v>287</v>
      </c>
      <c r="DA23" s="624"/>
      <c r="DB23" s="624"/>
      <c r="DC23" s="625"/>
      <c r="DD23" s="623" t="s">
        <v>288</v>
      </c>
      <c r="DE23" s="624"/>
      <c r="DF23" s="624"/>
      <c r="DG23" s="624"/>
      <c r="DH23" s="624"/>
      <c r="DI23" s="624"/>
      <c r="DJ23" s="624"/>
      <c r="DK23" s="625"/>
      <c r="DL23" s="671" t="s">
        <v>289</v>
      </c>
      <c r="DM23" s="672"/>
      <c r="DN23" s="672"/>
      <c r="DO23" s="672"/>
      <c r="DP23" s="672"/>
      <c r="DQ23" s="672"/>
      <c r="DR23" s="672"/>
      <c r="DS23" s="672"/>
      <c r="DT23" s="672"/>
      <c r="DU23" s="672"/>
      <c r="DV23" s="673"/>
      <c r="DW23" s="623" t="s">
        <v>290</v>
      </c>
      <c r="DX23" s="624"/>
      <c r="DY23" s="624"/>
      <c r="DZ23" s="624"/>
      <c r="EA23" s="624"/>
      <c r="EB23" s="624"/>
      <c r="EC23" s="625"/>
    </row>
    <row r="24" spans="2:133" ht="11.25" customHeight="1" x14ac:dyDescent="0.15">
      <c r="B24" s="638" t="s">
        <v>291</v>
      </c>
      <c r="C24" s="639"/>
      <c r="D24" s="639"/>
      <c r="E24" s="639"/>
      <c r="F24" s="639"/>
      <c r="G24" s="639"/>
      <c r="H24" s="639"/>
      <c r="I24" s="639"/>
      <c r="J24" s="639"/>
      <c r="K24" s="639"/>
      <c r="L24" s="639"/>
      <c r="M24" s="639"/>
      <c r="N24" s="639"/>
      <c r="O24" s="639"/>
      <c r="P24" s="639"/>
      <c r="Q24" s="640"/>
      <c r="R24" s="641">
        <v>635374</v>
      </c>
      <c r="S24" s="642"/>
      <c r="T24" s="642"/>
      <c r="U24" s="642"/>
      <c r="V24" s="642"/>
      <c r="W24" s="642"/>
      <c r="X24" s="642"/>
      <c r="Y24" s="643"/>
      <c r="Z24" s="644">
        <v>0.5</v>
      </c>
      <c r="AA24" s="644"/>
      <c r="AB24" s="644"/>
      <c r="AC24" s="644"/>
      <c r="AD24" s="645" t="s">
        <v>129</v>
      </c>
      <c r="AE24" s="645"/>
      <c r="AF24" s="645"/>
      <c r="AG24" s="645"/>
      <c r="AH24" s="645"/>
      <c r="AI24" s="645"/>
      <c r="AJ24" s="645"/>
      <c r="AK24" s="645"/>
      <c r="AL24" s="646" t="s">
        <v>129</v>
      </c>
      <c r="AM24" s="647"/>
      <c r="AN24" s="647"/>
      <c r="AO24" s="648"/>
      <c r="AP24" s="659" t="s">
        <v>292</v>
      </c>
      <c r="AQ24" s="660"/>
      <c r="AR24" s="660"/>
      <c r="AS24" s="660"/>
      <c r="AT24" s="660"/>
      <c r="AU24" s="660"/>
      <c r="AV24" s="660"/>
      <c r="AW24" s="660"/>
      <c r="AX24" s="660"/>
      <c r="AY24" s="660"/>
      <c r="AZ24" s="660"/>
      <c r="BA24" s="660"/>
      <c r="BB24" s="660"/>
      <c r="BC24" s="660"/>
      <c r="BD24" s="660"/>
      <c r="BE24" s="660"/>
      <c r="BF24" s="661"/>
      <c r="BG24" s="641" t="s">
        <v>235</v>
      </c>
      <c r="BH24" s="642"/>
      <c r="BI24" s="642"/>
      <c r="BJ24" s="642"/>
      <c r="BK24" s="642"/>
      <c r="BL24" s="642"/>
      <c r="BM24" s="642"/>
      <c r="BN24" s="643"/>
      <c r="BO24" s="644" t="s">
        <v>129</v>
      </c>
      <c r="BP24" s="644"/>
      <c r="BQ24" s="644"/>
      <c r="BR24" s="644"/>
      <c r="BS24" s="650" t="s">
        <v>235</v>
      </c>
      <c r="BT24" s="642"/>
      <c r="BU24" s="642"/>
      <c r="BV24" s="642"/>
      <c r="BW24" s="642"/>
      <c r="BX24" s="642"/>
      <c r="BY24" s="642"/>
      <c r="BZ24" s="642"/>
      <c r="CA24" s="642"/>
      <c r="CB24" s="651"/>
      <c r="CD24" s="652" t="s">
        <v>293</v>
      </c>
      <c r="CE24" s="653"/>
      <c r="CF24" s="653"/>
      <c r="CG24" s="653"/>
      <c r="CH24" s="653"/>
      <c r="CI24" s="653"/>
      <c r="CJ24" s="653"/>
      <c r="CK24" s="653"/>
      <c r="CL24" s="653"/>
      <c r="CM24" s="653"/>
      <c r="CN24" s="653"/>
      <c r="CO24" s="653"/>
      <c r="CP24" s="653"/>
      <c r="CQ24" s="654"/>
      <c r="CR24" s="630">
        <v>49181156</v>
      </c>
      <c r="CS24" s="631"/>
      <c r="CT24" s="631"/>
      <c r="CU24" s="631"/>
      <c r="CV24" s="631"/>
      <c r="CW24" s="631"/>
      <c r="CX24" s="631"/>
      <c r="CY24" s="632"/>
      <c r="CZ24" s="635">
        <v>37.799999999999997</v>
      </c>
      <c r="DA24" s="636"/>
      <c r="DB24" s="636"/>
      <c r="DC24" s="655"/>
      <c r="DD24" s="674">
        <v>31269197</v>
      </c>
      <c r="DE24" s="631"/>
      <c r="DF24" s="631"/>
      <c r="DG24" s="631"/>
      <c r="DH24" s="631"/>
      <c r="DI24" s="631"/>
      <c r="DJ24" s="631"/>
      <c r="DK24" s="632"/>
      <c r="DL24" s="674">
        <v>30821689</v>
      </c>
      <c r="DM24" s="631"/>
      <c r="DN24" s="631"/>
      <c r="DO24" s="631"/>
      <c r="DP24" s="631"/>
      <c r="DQ24" s="631"/>
      <c r="DR24" s="631"/>
      <c r="DS24" s="631"/>
      <c r="DT24" s="631"/>
      <c r="DU24" s="631"/>
      <c r="DV24" s="632"/>
      <c r="DW24" s="635">
        <v>44.8</v>
      </c>
      <c r="DX24" s="636"/>
      <c r="DY24" s="636"/>
      <c r="DZ24" s="636"/>
      <c r="EA24" s="636"/>
      <c r="EB24" s="636"/>
      <c r="EC24" s="637"/>
    </row>
    <row r="25" spans="2:133" ht="11.25" customHeight="1" x14ac:dyDescent="0.15">
      <c r="B25" s="638" t="s">
        <v>294</v>
      </c>
      <c r="C25" s="639"/>
      <c r="D25" s="639"/>
      <c r="E25" s="639"/>
      <c r="F25" s="639"/>
      <c r="G25" s="639"/>
      <c r="H25" s="639"/>
      <c r="I25" s="639"/>
      <c r="J25" s="639"/>
      <c r="K25" s="639"/>
      <c r="L25" s="639"/>
      <c r="M25" s="639"/>
      <c r="N25" s="639"/>
      <c r="O25" s="639"/>
      <c r="P25" s="639"/>
      <c r="Q25" s="640"/>
      <c r="R25" s="641">
        <v>1759167</v>
      </c>
      <c r="S25" s="642"/>
      <c r="T25" s="642"/>
      <c r="U25" s="642"/>
      <c r="V25" s="642"/>
      <c r="W25" s="642"/>
      <c r="X25" s="642"/>
      <c r="Y25" s="643"/>
      <c r="Z25" s="644">
        <v>1.3</v>
      </c>
      <c r="AA25" s="644"/>
      <c r="AB25" s="644"/>
      <c r="AC25" s="644"/>
      <c r="AD25" s="645">
        <v>209315</v>
      </c>
      <c r="AE25" s="645"/>
      <c r="AF25" s="645"/>
      <c r="AG25" s="645"/>
      <c r="AH25" s="645"/>
      <c r="AI25" s="645"/>
      <c r="AJ25" s="645"/>
      <c r="AK25" s="645"/>
      <c r="AL25" s="646">
        <v>0.3</v>
      </c>
      <c r="AM25" s="647"/>
      <c r="AN25" s="647"/>
      <c r="AO25" s="648"/>
      <c r="AP25" s="659" t="s">
        <v>295</v>
      </c>
      <c r="AQ25" s="660"/>
      <c r="AR25" s="660"/>
      <c r="AS25" s="660"/>
      <c r="AT25" s="660"/>
      <c r="AU25" s="660"/>
      <c r="AV25" s="660"/>
      <c r="AW25" s="660"/>
      <c r="AX25" s="660"/>
      <c r="AY25" s="660"/>
      <c r="AZ25" s="660"/>
      <c r="BA25" s="660"/>
      <c r="BB25" s="660"/>
      <c r="BC25" s="660"/>
      <c r="BD25" s="660"/>
      <c r="BE25" s="660"/>
      <c r="BF25" s="661"/>
      <c r="BG25" s="641" t="s">
        <v>235</v>
      </c>
      <c r="BH25" s="642"/>
      <c r="BI25" s="642"/>
      <c r="BJ25" s="642"/>
      <c r="BK25" s="642"/>
      <c r="BL25" s="642"/>
      <c r="BM25" s="642"/>
      <c r="BN25" s="643"/>
      <c r="BO25" s="644" t="s">
        <v>129</v>
      </c>
      <c r="BP25" s="644"/>
      <c r="BQ25" s="644"/>
      <c r="BR25" s="644"/>
      <c r="BS25" s="650" t="s">
        <v>129</v>
      </c>
      <c r="BT25" s="642"/>
      <c r="BU25" s="642"/>
      <c r="BV25" s="642"/>
      <c r="BW25" s="642"/>
      <c r="BX25" s="642"/>
      <c r="BY25" s="642"/>
      <c r="BZ25" s="642"/>
      <c r="CA25" s="642"/>
      <c r="CB25" s="651"/>
      <c r="CD25" s="656" t="s">
        <v>296</v>
      </c>
      <c r="CE25" s="657"/>
      <c r="CF25" s="657"/>
      <c r="CG25" s="657"/>
      <c r="CH25" s="657"/>
      <c r="CI25" s="657"/>
      <c r="CJ25" s="657"/>
      <c r="CK25" s="657"/>
      <c r="CL25" s="657"/>
      <c r="CM25" s="657"/>
      <c r="CN25" s="657"/>
      <c r="CO25" s="657"/>
      <c r="CP25" s="657"/>
      <c r="CQ25" s="658"/>
      <c r="CR25" s="641">
        <v>15324173</v>
      </c>
      <c r="CS25" s="677"/>
      <c r="CT25" s="677"/>
      <c r="CU25" s="677"/>
      <c r="CV25" s="677"/>
      <c r="CW25" s="677"/>
      <c r="CX25" s="677"/>
      <c r="CY25" s="678"/>
      <c r="CZ25" s="646">
        <v>11.8</v>
      </c>
      <c r="DA25" s="675"/>
      <c r="DB25" s="675"/>
      <c r="DC25" s="679"/>
      <c r="DD25" s="650">
        <v>14010284</v>
      </c>
      <c r="DE25" s="677"/>
      <c r="DF25" s="677"/>
      <c r="DG25" s="677"/>
      <c r="DH25" s="677"/>
      <c r="DI25" s="677"/>
      <c r="DJ25" s="677"/>
      <c r="DK25" s="678"/>
      <c r="DL25" s="650">
        <v>13858358</v>
      </c>
      <c r="DM25" s="677"/>
      <c r="DN25" s="677"/>
      <c r="DO25" s="677"/>
      <c r="DP25" s="677"/>
      <c r="DQ25" s="677"/>
      <c r="DR25" s="677"/>
      <c r="DS25" s="677"/>
      <c r="DT25" s="677"/>
      <c r="DU25" s="677"/>
      <c r="DV25" s="678"/>
      <c r="DW25" s="646">
        <v>20.2</v>
      </c>
      <c r="DX25" s="675"/>
      <c r="DY25" s="675"/>
      <c r="DZ25" s="675"/>
      <c r="EA25" s="675"/>
      <c r="EB25" s="675"/>
      <c r="EC25" s="676"/>
    </row>
    <row r="26" spans="2:133" ht="11.25" customHeight="1" x14ac:dyDescent="0.15">
      <c r="B26" s="638" t="s">
        <v>297</v>
      </c>
      <c r="C26" s="639"/>
      <c r="D26" s="639"/>
      <c r="E26" s="639"/>
      <c r="F26" s="639"/>
      <c r="G26" s="639"/>
      <c r="H26" s="639"/>
      <c r="I26" s="639"/>
      <c r="J26" s="639"/>
      <c r="K26" s="639"/>
      <c r="L26" s="639"/>
      <c r="M26" s="639"/>
      <c r="N26" s="639"/>
      <c r="O26" s="639"/>
      <c r="P26" s="639"/>
      <c r="Q26" s="640"/>
      <c r="R26" s="641">
        <v>1003322</v>
      </c>
      <c r="S26" s="642"/>
      <c r="T26" s="642"/>
      <c r="U26" s="642"/>
      <c r="V26" s="642"/>
      <c r="W26" s="642"/>
      <c r="X26" s="642"/>
      <c r="Y26" s="643"/>
      <c r="Z26" s="644">
        <v>0.7</v>
      </c>
      <c r="AA26" s="644"/>
      <c r="AB26" s="644"/>
      <c r="AC26" s="644"/>
      <c r="AD26" s="645">
        <v>70672</v>
      </c>
      <c r="AE26" s="645"/>
      <c r="AF26" s="645"/>
      <c r="AG26" s="645"/>
      <c r="AH26" s="645"/>
      <c r="AI26" s="645"/>
      <c r="AJ26" s="645"/>
      <c r="AK26" s="645"/>
      <c r="AL26" s="646">
        <v>0.1</v>
      </c>
      <c r="AM26" s="647"/>
      <c r="AN26" s="647"/>
      <c r="AO26" s="648"/>
      <c r="AP26" s="659" t="s">
        <v>298</v>
      </c>
      <c r="AQ26" s="680"/>
      <c r="AR26" s="680"/>
      <c r="AS26" s="680"/>
      <c r="AT26" s="680"/>
      <c r="AU26" s="680"/>
      <c r="AV26" s="680"/>
      <c r="AW26" s="680"/>
      <c r="AX26" s="680"/>
      <c r="AY26" s="680"/>
      <c r="AZ26" s="680"/>
      <c r="BA26" s="680"/>
      <c r="BB26" s="680"/>
      <c r="BC26" s="680"/>
      <c r="BD26" s="680"/>
      <c r="BE26" s="680"/>
      <c r="BF26" s="661"/>
      <c r="BG26" s="641" t="s">
        <v>129</v>
      </c>
      <c r="BH26" s="642"/>
      <c r="BI26" s="642"/>
      <c r="BJ26" s="642"/>
      <c r="BK26" s="642"/>
      <c r="BL26" s="642"/>
      <c r="BM26" s="642"/>
      <c r="BN26" s="643"/>
      <c r="BO26" s="644" t="s">
        <v>235</v>
      </c>
      <c r="BP26" s="644"/>
      <c r="BQ26" s="644"/>
      <c r="BR26" s="644"/>
      <c r="BS26" s="650" t="s">
        <v>129</v>
      </c>
      <c r="BT26" s="642"/>
      <c r="BU26" s="642"/>
      <c r="BV26" s="642"/>
      <c r="BW26" s="642"/>
      <c r="BX26" s="642"/>
      <c r="BY26" s="642"/>
      <c r="BZ26" s="642"/>
      <c r="CA26" s="642"/>
      <c r="CB26" s="651"/>
      <c r="CD26" s="656" t="s">
        <v>299</v>
      </c>
      <c r="CE26" s="657"/>
      <c r="CF26" s="657"/>
      <c r="CG26" s="657"/>
      <c r="CH26" s="657"/>
      <c r="CI26" s="657"/>
      <c r="CJ26" s="657"/>
      <c r="CK26" s="657"/>
      <c r="CL26" s="657"/>
      <c r="CM26" s="657"/>
      <c r="CN26" s="657"/>
      <c r="CO26" s="657"/>
      <c r="CP26" s="657"/>
      <c r="CQ26" s="658"/>
      <c r="CR26" s="641">
        <v>11000042</v>
      </c>
      <c r="CS26" s="642"/>
      <c r="CT26" s="642"/>
      <c r="CU26" s="642"/>
      <c r="CV26" s="642"/>
      <c r="CW26" s="642"/>
      <c r="CX26" s="642"/>
      <c r="CY26" s="643"/>
      <c r="CZ26" s="646">
        <v>8.5</v>
      </c>
      <c r="DA26" s="675"/>
      <c r="DB26" s="675"/>
      <c r="DC26" s="679"/>
      <c r="DD26" s="650">
        <v>9760427</v>
      </c>
      <c r="DE26" s="642"/>
      <c r="DF26" s="642"/>
      <c r="DG26" s="642"/>
      <c r="DH26" s="642"/>
      <c r="DI26" s="642"/>
      <c r="DJ26" s="642"/>
      <c r="DK26" s="643"/>
      <c r="DL26" s="650" t="s">
        <v>235</v>
      </c>
      <c r="DM26" s="642"/>
      <c r="DN26" s="642"/>
      <c r="DO26" s="642"/>
      <c r="DP26" s="642"/>
      <c r="DQ26" s="642"/>
      <c r="DR26" s="642"/>
      <c r="DS26" s="642"/>
      <c r="DT26" s="642"/>
      <c r="DU26" s="642"/>
      <c r="DV26" s="643"/>
      <c r="DW26" s="646" t="s">
        <v>129</v>
      </c>
      <c r="DX26" s="675"/>
      <c r="DY26" s="675"/>
      <c r="DZ26" s="675"/>
      <c r="EA26" s="675"/>
      <c r="EB26" s="675"/>
      <c r="EC26" s="676"/>
    </row>
    <row r="27" spans="2:133" ht="11.25" customHeight="1" x14ac:dyDescent="0.15">
      <c r="B27" s="638" t="s">
        <v>300</v>
      </c>
      <c r="C27" s="639"/>
      <c r="D27" s="639"/>
      <c r="E27" s="639"/>
      <c r="F27" s="639"/>
      <c r="G27" s="639"/>
      <c r="H27" s="639"/>
      <c r="I27" s="639"/>
      <c r="J27" s="639"/>
      <c r="K27" s="639"/>
      <c r="L27" s="639"/>
      <c r="M27" s="639"/>
      <c r="N27" s="639"/>
      <c r="O27" s="639"/>
      <c r="P27" s="639"/>
      <c r="Q27" s="640"/>
      <c r="R27" s="641">
        <v>18994581</v>
      </c>
      <c r="S27" s="642"/>
      <c r="T27" s="642"/>
      <c r="U27" s="642"/>
      <c r="V27" s="642"/>
      <c r="W27" s="642"/>
      <c r="X27" s="642"/>
      <c r="Y27" s="643"/>
      <c r="Z27" s="644">
        <v>14.1</v>
      </c>
      <c r="AA27" s="644"/>
      <c r="AB27" s="644"/>
      <c r="AC27" s="644"/>
      <c r="AD27" s="645" t="s">
        <v>129</v>
      </c>
      <c r="AE27" s="645"/>
      <c r="AF27" s="645"/>
      <c r="AG27" s="645"/>
      <c r="AH27" s="645"/>
      <c r="AI27" s="645"/>
      <c r="AJ27" s="645"/>
      <c r="AK27" s="645"/>
      <c r="AL27" s="646" t="s">
        <v>129</v>
      </c>
      <c r="AM27" s="647"/>
      <c r="AN27" s="647"/>
      <c r="AO27" s="648"/>
      <c r="AP27" s="638" t="s">
        <v>301</v>
      </c>
      <c r="AQ27" s="639"/>
      <c r="AR27" s="639"/>
      <c r="AS27" s="639"/>
      <c r="AT27" s="639"/>
      <c r="AU27" s="639"/>
      <c r="AV27" s="639"/>
      <c r="AW27" s="639"/>
      <c r="AX27" s="639"/>
      <c r="AY27" s="639"/>
      <c r="AZ27" s="639"/>
      <c r="BA27" s="639"/>
      <c r="BB27" s="639"/>
      <c r="BC27" s="639"/>
      <c r="BD27" s="639"/>
      <c r="BE27" s="639"/>
      <c r="BF27" s="640"/>
      <c r="BG27" s="641">
        <v>51282388</v>
      </c>
      <c r="BH27" s="642"/>
      <c r="BI27" s="642"/>
      <c r="BJ27" s="642"/>
      <c r="BK27" s="642"/>
      <c r="BL27" s="642"/>
      <c r="BM27" s="642"/>
      <c r="BN27" s="643"/>
      <c r="BO27" s="644">
        <v>100</v>
      </c>
      <c r="BP27" s="644"/>
      <c r="BQ27" s="644"/>
      <c r="BR27" s="644"/>
      <c r="BS27" s="650" t="s">
        <v>129</v>
      </c>
      <c r="BT27" s="642"/>
      <c r="BU27" s="642"/>
      <c r="BV27" s="642"/>
      <c r="BW27" s="642"/>
      <c r="BX27" s="642"/>
      <c r="BY27" s="642"/>
      <c r="BZ27" s="642"/>
      <c r="CA27" s="642"/>
      <c r="CB27" s="651"/>
      <c r="CD27" s="656" t="s">
        <v>302</v>
      </c>
      <c r="CE27" s="657"/>
      <c r="CF27" s="657"/>
      <c r="CG27" s="657"/>
      <c r="CH27" s="657"/>
      <c r="CI27" s="657"/>
      <c r="CJ27" s="657"/>
      <c r="CK27" s="657"/>
      <c r="CL27" s="657"/>
      <c r="CM27" s="657"/>
      <c r="CN27" s="657"/>
      <c r="CO27" s="657"/>
      <c r="CP27" s="657"/>
      <c r="CQ27" s="658"/>
      <c r="CR27" s="641">
        <v>23999520</v>
      </c>
      <c r="CS27" s="677"/>
      <c r="CT27" s="677"/>
      <c r="CU27" s="677"/>
      <c r="CV27" s="677"/>
      <c r="CW27" s="677"/>
      <c r="CX27" s="677"/>
      <c r="CY27" s="678"/>
      <c r="CZ27" s="646">
        <v>18.5</v>
      </c>
      <c r="DA27" s="675"/>
      <c r="DB27" s="675"/>
      <c r="DC27" s="679"/>
      <c r="DD27" s="650">
        <v>7811316</v>
      </c>
      <c r="DE27" s="677"/>
      <c r="DF27" s="677"/>
      <c r="DG27" s="677"/>
      <c r="DH27" s="677"/>
      <c r="DI27" s="677"/>
      <c r="DJ27" s="677"/>
      <c r="DK27" s="678"/>
      <c r="DL27" s="650">
        <v>7556226</v>
      </c>
      <c r="DM27" s="677"/>
      <c r="DN27" s="677"/>
      <c r="DO27" s="677"/>
      <c r="DP27" s="677"/>
      <c r="DQ27" s="677"/>
      <c r="DR27" s="677"/>
      <c r="DS27" s="677"/>
      <c r="DT27" s="677"/>
      <c r="DU27" s="677"/>
      <c r="DV27" s="678"/>
      <c r="DW27" s="646">
        <v>11</v>
      </c>
      <c r="DX27" s="675"/>
      <c r="DY27" s="675"/>
      <c r="DZ27" s="675"/>
      <c r="EA27" s="675"/>
      <c r="EB27" s="675"/>
      <c r="EC27" s="676"/>
    </row>
    <row r="28" spans="2:133" ht="11.25" customHeight="1" x14ac:dyDescent="0.15">
      <c r="B28" s="683" t="s">
        <v>303</v>
      </c>
      <c r="C28" s="684"/>
      <c r="D28" s="684"/>
      <c r="E28" s="684"/>
      <c r="F28" s="684"/>
      <c r="G28" s="684"/>
      <c r="H28" s="684"/>
      <c r="I28" s="684"/>
      <c r="J28" s="684"/>
      <c r="K28" s="684"/>
      <c r="L28" s="684"/>
      <c r="M28" s="684"/>
      <c r="N28" s="684"/>
      <c r="O28" s="684"/>
      <c r="P28" s="684"/>
      <c r="Q28" s="685"/>
      <c r="R28" s="641">
        <v>2717</v>
      </c>
      <c r="S28" s="642"/>
      <c r="T28" s="642"/>
      <c r="U28" s="642"/>
      <c r="V28" s="642"/>
      <c r="W28" s="642"/>
      <c r="X28" s="642"/>
      <c r="Y28" s="643"/>
      <c r="Z28" s="644">
        <v>0</v>
      </c>
      <c r="AA28" s="644"/>
      <c r="AB28" s="644"/>
      <c r="AC28" s="644"/>
      <c r="AD28" s="645">
        <v>2717</v>
      </c>
      <c r="AE28" s="645"/>
      <c r="AF28" s="645"/>
      <c r="AG28" s="645"/>
      <c r="AH28" s="645"/>
      <c r="AI28" s="645"/>
      <c r="AJ28" s="645"/>
      <c r="AK28" s="645"/>
      <c r="AL28" s="646">
        <v>0</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304</v>
      </c>
      <c r="CE28" s="657"/>
      <c r="CF28" s="657"/>
      <c r="CG28" s="657"/>
      <c r="CH28" s="657"/>
      <c r="CI28" s="657"/>
      <c r="CJ28" s="657"/>
      <c r="CK28" s="657"/>
      <c r="CL28" s="657"/>
      <c r="CM28" s="657"/>
      <c r="CN28" s="657"/>
      <c r="CO28" s="657"/>
      <c r="CP28" s="657"/>
      <c r="CQ28" s="658"/>
      <c r="CR28" s="641">
        <v>9857463</v>
      </c>
      <c r="CS28" s="642"/>
      <c r="CT28" s="642"/>
      <c r="CU28" s="642"/>
      <c r="CV28" s="642"/>
      <c r="CW28" s="642"/>
      <c r="CX28" s="642"/>
      <c r="CY28" s="643"/>
      <c r="CZ28" s="646">
        <v>7.6</v>
      </c>
      <c r="DA28" s="675"/>
      <c r="DB28" s="675"/>
      <c r="DC28" s="679"/>
      <c r="DD28" s="650">
        <v>9447597</v>
      </c>
      <c r="DE28" s="642"/>
      <c r="DF28" s="642"/>
      <c r="DG28" s="642"/>
      <c r="DH28" s="642"/>
      <c r="DI28" s="642"/>
      <c r="DJ28" s="642"/>
      <c r="DK28" s="643"/>
      <c r="DL28" s="650">
        <v>9407105</v>
      </c>
      <c r="DM28" s="642"/>
      <c r="DN28" s="642"/>
      <c r="DO28" s="642"/>
      <c r="DP28" s="642"/>
      <c r="DQ28" s="642"/>
      <c r="DR28" s="642"/>
      <c r="DS28" s="642"/>
      <c r="DT28" s="642"/>
      <c r="DU28" s="642"/>
      <c r="DV28" s="643"/>
      <c r="DW28" s="646">
        <v>13.7</v>
      </c>
      <c r="DX28" s="675"/>
      <c r="DY28" s="675"/>
      <c r="DZ28" s="675"/>
      <c r="EA28" s="675"/>
      <c r="EB28" s="675"/>
      <c r="EC28" s="676"/>
    </row>
    <row r="29" spans="2:133" ht="11.25" customHeight="1" x14ac:dyDescent="0.15">
      <c r="B29" s="638" t="s">
        <v>305</v>
      </c>
      <c r="C29" s="639"/>
      <c r="D29" s="639"/>
      <c r="E29" s="639"/>
      <c r="F29" s="639"/>
      <c r="G29" s="639"/>
      <c r="H29" s="639"/>
      <c r="I29" s="639"/>
      <c r="J29" s="639"/>
      <c r="K29" s="639"/>
      <c r="L29" s="639"/>
      <c r="M29" s="639"/>
      <c r="N29" s="639"/>
      <c r="O29" s="639"/>
      <c r="P29" s="639"/>
      <c r="Q29" s="640"/>
      <c r="R29" s="641">
        <v>18473245</v>
      </c>
      <c r="S29" s="642"/>
      <c r="T29" s="642"/>
      <c r="U29" s="642"/>
      <c r="V29" s="642"/>
      <c r="W29" s="642"/>
      <c r="X29" s="642"/>
      <c r="Y29" s="643"/>
      <c r="Z29" s="644">
        <v>13.7</v>
      </c>
      <c r="AA29" s="644"/>
      <c r="AB29" s="644"/>
      <c r="AC29" s="644"/>
      <c r="AD29" s="645" t="s">
        <v>129</v>
      </c>
      <c r="AE29" s="645"/>
      <c r="AF29" s="645"/>
      <c r="AG29" s="645"/>
      <c r="AH29" s="645"/>
      <c r="AI29" s="645"/>
      <c r="AJ29" s="645"/>
      <c r="AK29" s="645"/>
      <c r="AL29" s="646" t="s">
        <v>235</v>
      </c>
      <c r="AM29" s="647"/>
      <c r="AN29" s="647"/>
      <c r="AO29" s="648"/>
      <c r="AP29" s="620" t="s">
        <v>223</v>
      </c>
      <c r="AQ29" s="621"/>
      <c r="AR29" s="621"/>
      <c r="AS29" s="621"/>
      <c r="AT29" s="621"/>
      <c r="AU29" s="621"/>
      <c r="AV29" s="621"/>
      <c r="AW29" s="621"/>
      <c r="AX29" s="621"/>
      <c r="AY29" s="621"/>
      <c r="AZ29" s="621"/>
      <c r="BA29" s="621"/>
      <c r="BB29" s="621"/>
      <c r="BC29" s="621"/>
      <c r="BD29" s="621"/>
      <c r="BE29" s="621"/>
      <c r="BF29" s="622"/>
      <c r="BG29" s="620" t="s">
        <v>306</v>
      </c>
      <c r="BH29" s="681"/>
      <c r="BI29" s="681"/>
      <c r="BJ29" s="681"/>
      <c r="BK29" s="681"/>
      <c r="BL29" s="681"/>
      <c r="BM29" s="681"/>
      <c r="BN29" s="681"/>
      <c r="BO29" s="681"/>
      <c r="BP29" s="681"/>
      <c r="BQ29" s="682"/>
      <c r="BR29" s="620" t="s">
        <v>307</v>
      </c>
      <c r="BS29" s="681"/>
      <c r="BT29" s="681"/>
      <c r="BU29" s="681"/>
      <c r="BV29" s="681"/>
      <c r="BW29" s="681"/>
      <c r="BX29" s="681"/>
      <c r="BY29" s="681"/>
      <c r="BZ29" s="681"/>
      <c r="CA29" s="681"/>
      <c r="CB29" s="682"/>
      <c r="CD29" s="704" t="s">
        <v>308</v>
      </c>
      <c r="CE29" s="705"/>
      <c r="CF29" s="656" t="s">
        <v>309</v>
      </c>
      <c r="CG29" s="657"/>
      <c r="CH29" s="657"/>
      <c r="CI29" s="657"/>
      <c r="CJ29" s="657"/>
      <c r="CK29" s="657"/>
      <c r="CL29" s="657"/>
      <c r="CM29" s="657"/>
      <c r="CN29" s="657"/>
      <c r="CO29" s="657"/>
      <c r="CP29" s="657"/>
      <c r="CQ29" s="658"/>
      <c r="CR29" s="641">
        <v>9857463</v>
      </c>
      <c r="CS29" s="677"/>
      <c r="CT29" s="677"/>
      <c r="CU29" s="677"/>
      <c r="CV29" s="677"/>
      <c r="CW29" s="677"/>
      <c r="CX29" s="677"/>
      <c r="CY29" s="678"/>
      <c r="CZ29" s="646">
        <v>7.6</v>
      </c>
      <c r="DA29" s="675"/>
      <c r="DB29" s="675"/>
      <c r="DC29" s="679"/>
      <c r="DD29" s="650">
        <v>9447597</v>
      </c>
      <c r="DE29" s="677"/>
      <c r="DF29" s="677"/>
      <c r="DG29" s="677"/>
      <c r="DH29" s="677"/>
      <c r="DI29" s="677"/>
      <c r="DJ29" s="677"/>
      <c r="DK29" s="678"/>
      <c r="DL29" s="650">
        <v>9407105</v>
      </c>
      <c r="DM29" s="677"/>
      <c r="DN29" s="677"/>
      <c r="DO29" s="677"/>
      <c r="DP29" s="677"/>
      <c r="DQ29" s="677"/>
      <c r="DR29" s="677"/>
      <c r="DS29" s="677"/>
      <c r="DT29" s="677"/>
      <c r="DU29" s="677"/>
      <c r="DV29" s="678"/>
      <c r="DW29" s="646">
        <v>13.7</v>
      </c>
      <c r="DX29" s="675"/>
      <c r="DY29" s="675"/>
      <c r="DZ29" s="675"/>
      <c r="EA29" s="675"/>
      <c r="EB29" s="675"/>
      <c r="EC29" s="676"/>
    </row>
    <row r="30" spans="2:133" ht="11.25" customHeight="1" x14ac:dyDescent="0.15">
      <c r="B30" s="638" t="s">
        <v>310</v>
      </c>
      <c r="C30" s="639"/>
      <c r="D30" s="639"/>
      <c r="E30" s="639"/>
      <c r="F30" s="639"/>
      <c r="G30" s="639"/>
      <c r="H30" s="639"/>
      <c r="I30" s="639"/>
      <c r="J30" s="639"/>
      <c r="K30" s="639"/>
      <c r="L30" s="639"/>
      <c r="M30" s="639"/>
      <c r="N30" s="639"/>
      <c r="O30" s="639"/>
      <c r="P30" s="639"/>
      <c r="Q30" s="640"/>
      <c r="R30" s="641">
        <v>226249</v>
      </c>
      <c r="S30" s="642"/>
      <c r="T30" s="642"/>
      <c r="U30" s="642"/>
      <c r="V30" s="642"/>
      <c r="W30" s="642"/>
      <c r="X30" s="642"/>
      <c r="Y30" s="643"/>
      <c r="Z30" s="644">
        <v>0.2</v>
      </c>
      <c r="AA30" s="644"/>
      <c r="AB30" s="644"/>
      <c r="AC30" s="644"/>
      <c r="AD30" s="645" t="s">
        <v>235</v>
      </c>
      <c r="AE30" s="645"/>
      <c r="AF30" s="645"/>
      <c r="AG30" s="645"/>
      <c r="AH30" s="645"/>
      <c r="AI30" s="645"/>
      <c r="AJ30" s="645"/>
      <c r="AK30" s="645"/>
      <c r="AL30" s="646" t="s">
        <v>129</v>
      </c>
      <c r="AM30" s="647"/>
      <c r="AN30" s="647"/>
      <c r="AO30" s="648"/>
      <c r="AP30" s="689" t="s">
        <v>311</v>
      </c>
      <c r="AQ30" s="690"/>
      <c r="AR30" s="690"/>
      <c r="AS30" s="690"/>
      <c r="AT30" s="695" t="s">
        <v>312</v>
      </c>
      <c r="AU30" s="230"/>
      <c r="AV30" s="230"/>
      <c r="AW30" s="230"/>
      <c r="AX30" s="627" t="s">
        <v>189</v>
      </c>
      <c r="AY30" s="628"/>
      <c r="AZ30" s="628"/>
      <c r="BA30" s="628"/>
      <c r="BB30" s="628"/>
      <c r="BC30" s="628"/>
      <c r="BD30" s="628"/>
      <c r="BE30" s="628"/>
      <c r="BF30" s="629"/>
      <c r="BG30" s="701">
        <v>99.1</v>
      </c>
      <c r="BH30" s="702"/>
      <c r="BI30" s="702"/>
      <c r="BJ30" s="702"/>
      <c r="BK30" s="702"/>
      <c r="BL30" s="702"/>
      <c r="BM30" s="636">
        <v>96.5</v>
      </c>
      <c r="BN30" s="702"/>
      <c r="BO30" s="702"/>
      <c r="BP30" s="702"/>
      <c r="BQ30" s="703"/>
      <c r="BR30" s="701">
        <v>98.9</v>
      </c>
      <c r="BS30" s="702"/>
      <c r="BT30" s="702"/>
      <c r="BU30" s="702"/>
      <c r="BV30" s="702"/>
      <c r="BW30" s="702"/>
      <c r="BX30" s="636">
        <v>96.2</v>
      </c>
      <c r="BY30" s="702"/>
      <c r="BZ30" s="702"/>
      <c r="CA30" s="702"/>
      <c r="CB30" s="703"/>
      <c r="CD30" s="706"/>
      <c r="CE30" s="707"/>
      <c r="CF30" s="656" t="s">
        <v>313</v>
      </c>
      <c r="CG30" s="657"/>
      <c r="CH30" s="657"/>
      <c r="CI30" s="657"/>
      <c r="CJ30" s="657"/>
      <c r="CK30" s="657"/>
      <c r="CL30" s="657"/>
      <c r="CM30" s="657"/>
      <c r="CN30" s="657"/>
      <c r="CO30" s="657"/>
      <c r="CP30" s="657"/>
      <c r="CQ30" s="658"/>
      <c r="CR30" s="641">
        <v>9305713</v>
      </c>
      <c r="CS30" s="642"/>
      <c r="CT30" s="642"/>
      <c r="CU30" s="642"/>
      <c r="CV30" s="642"/>
      <c r="CW30" s="642"/>
      <c r="CX30" s="642"/>
      <c r="CY30" s="643"/>
      <c r="CZ30" s="646">
        <v>7.2</v>
      </c>
      <c r="DA30" s="675"/>
      <c r="DB30" s="675"/>
      <c r="DC30" s="679"/>
      <c r="DD30" s="650">
        <v>8937386</v>
      </c>
      <c r="DE30" s="642"/>
      <c r="DF30" s="642"/>
      <c r="DG30" s="642"/>
      <c r="DH30" s="642"/>
      <c r="DI30" s="642"/>
      <c r="DJ30" s="642"/>
      <c r="DK30" s="643"/>
      <c r="DL30" s="650">
        <v>8896894</v>
      </c>
      <c r="DM30" s="642"/>
      <c r="DN30" s="642"/>
      <c r="DO30" s="642"/>
      <c r="DP30" s="642"/>
      <c r="DQ30" s="642"/>
      <c r="DR30" s="642"/>
      <c r="DS30" s="642"/>
      <c r="DT30" s="642"/>
      <c r="DU30" s="642"/>
      <c r="DV30" s="643"/>
      <c r="DW30" s="646">
        <v>12.9</v>
      </c>
      <c r="DX30" s="675"/>
      <c r="DY30" s="675"/>
      <c r="DZ30" s="675"/>
      <c r="EA30" s="675"/>
      <c r="EB30" s="675"/>
      <c r="EC30" s="676"/>
    </row>
    <row r="31" spans="2:133" ht="11.25" customHeight="1" x14ac:dyDescent="0.15">
      <c r="B31" s="638" t="s">
        <v>314</v>
      </c>
      <c r="C31" s="639"/>
      <c r="D31" s="639"/>
      <c r="E31" s="639"/>
      <c r="F31" s="639"/>
      <c r="G31" s="639"/>
      <c r="H31" s="639"/>
      <c r="I31" s="639"/>
      <c r="J31" s="639"/>
      <c r="K31" s="639"/>
      <c r="L31" s="639"/>
      <c r="M31" s="639"/>
      <c r="N31" s="639"/>
      <c r="O31" s="639"/>
      <c r="P31" s="639"/>
      <c r="Q31" s="640"/>
      <c r="R31" s="641">
        <v>68874</v>
      </c>
      <c r="S31" s="642"/>
      <c r="T31" s="642"/>
      <c r="U31" s="642"/>
      <c r="V31" s="642"/>
      <c r="W31" s="642"/>
      <c r="X31" s="642"/>
      <c r="Y31" s="643"/>
      <c r="Z31" s="644">
        <v>0.1</v>
      </c>
      <c r="AA31" s="644"/>
      <c r="AB31" s="644"/>
      <c r="AC31" s="644"/>
      <c r="AD31" s="645" t="s">
        <v>235</v>
      </c>
      <c r="AE31" s="645"/>
      <c r="AF31" s="645"/>
      <c r="AG31" s="645"/>
      <c r="AH31" s="645"/>
      <c r="AI31" s="645"/>
      <c r="AJ31" s="645"/>
      <c r="AK31" s="645"/>
      <c r="AL31" s="646" t="s">
        <v>129</v>
      </c>
      <c r="AM31" s="647"/>
      <c r="AN31" s="647"/>
      <c r="AO31" s="648"/>
      <c r="AP31" s="691"/>
      <c r="AQ31" s="692"/>
      <c r="AR31" s="692"/>
      <c r="AS31" s="692"/>
      <c r="AT31" s="696"/>
      <c r="AU31" s="229" t="s">
        <v>315</v>
      </c>
      <c r="AV31" s="229"/>
      <c r="AW31" s="229"/>
      <c r="AX31" s="638" t="s">
        <v>316</v>
      </c>
      <c r="AY31" s="639"/>
      <c r="AZ31" s="639"/>
      <c r="BA31" s="639"/>
      <c r="BB31" s="639"/>
      <c r="BC31" s="639"/>
      <c r="BD31" s="639"/>
      <c r="BE31" s="639"/>
      <c r="BF31" s="640"/>
      <c r="BG31" s="698">
        <v>98.8</v>
      </c>
      <c r="BH31" s="677"/>
      <c r="BI31" s="677"/>
      <c r="BJ31" s="677"/>
      <c r="BK31" s="677"/>
      <c r="BL31" s="677"/>
      <c r="BM31" s="647">
        <v>95.7</v>
      </c>
      <c r="BN31" s="699"/>
      <c r="BO31" s="699"/>
      <c r="BP31" s="699"/>
      <c r="BQ31" s="700"/>
      <c r="BR31" s="698">
        <v>98.6</v>
      </c>
      <c r="BS31" s="677"/>
      <c r="BT31" s="677"/>
      <c r="BU31" s="677"/>
      <c r="BV31" s="677"/>
      <c r="BW31" s="677"/>
      <c r="BX31" s="647">
        <v>95.4</v>
      </c>
      <c r="BY31" s="699"/>
      <c r="BZ31" s="699"/>
      <c r="CA31" s="699"/>
      <c r="CB31" s="700"/>
      <c r="CD31" s="706"/>
      <c r="CE31" s="707"/>
      <c r="CF31" s="656" t="s">
        <v>317</v>
      </c>
      <c r="CG31" s="657"/>
      <c r="CH31" s="657"/>
      <c r="CI31" s="657"/>
      <c r="CJ31" s="657"/>
      <c r="CK31" s="657"/>
      <c r="CL31" s="657"/>
      <c r="CM31" s="657"/>
      <c r="CN31" s="657"/>
      <c r="CO31" s="657"/>
      <c r="CP31" s="657"/>
      <c r="CQ31" s="658"/>
      <c r="CR31" s="641">
        <v>551750</v>
      </c>
      <c r="CS31" s="677"/>
      <c r="CT31" s="677"/>
      <c r="CU31" s="677"/>
      <c r="CV31" s="677"/>
      <c r="CW31" s="677"/>
      <c r="CX31" s="677"/>
      <c r="CY31" s="678"/>
      <c r="CZ31" s="646">
        <v>0.4</v>
      </c>
      <c r="DA31" s="675"/>
      <c r="DB31" s="675"/>
      <c r="DC31" s="679"/>
      <c r="DD31" s="650">
        <v>510211</v>
      </c>
      <c r="DE31" s="677"/>
      <c r="DF31" s="677"/>
      <c r="DG31" s="677"/>
      <c r="DH31" s="677"/>
      <c r="DI31" s="677"/>
      <c r="DJ31" s="677"/>
      <c r="DK31" s="678"/>
      <c r="DL31" s="650">
        <v>510211</v>
      </c>
      <c r="DM31" s="677"/>
      <c r="DN31" s="677"/>
      <c r="DO31" s="677"/>
      <c r="DP31" s="677"/>
      <c r="DQ31" s="677"/>
      <c r="DR31" s="677"/>
      <c r="DS31" s="677"/>
      <c r="DT31" s="677"/>
      <c r="DU31" s="677"/>
      <c r="DV31" s="678"/>
      <c r="DW31" s="646">
        <v>0.7</v>
      </c>
      <c r="DX31" s="675"/>
      <c r="DY31" s="675"/>
      <c r="DZ31" s="675"/>
      <c r="EA31" s="675"/>
      <c r="EB31" s="675"/>
      <c r="EC31" s="676"/>
    </row>
    <row r="32" spans="2:133" ht="11.25" customHeight="1" x14ac:dyDescent="0.15">
      <c r="B32" s="638" t="s">
        <v>318</v>
      </c>
      <c r="C32" s="639"/>
      <c r="D32" s="639"/>
      <c r="E32" s="639"/>
      <c r="F32" s="639"/>
      <c r="G32" s="639"/>
      <c r="H32" s="639"/>
      <c r="I32" s="639"/>
      <c r="J32" s="639"/>
      <c r="K32" s="639"/>
      <c r="L32" s="639"/>
      <c r="M32" s="639"/>
      <c r="N32" s="639"/>
      <c r="O32" s="639"/>
      <c r="P32" s="639"/>
      <c r="Q32" s="640"/>
      <c r="R32" s="641">
        <v>8054364</v>
      </c>
      <c r="S32" s="642"/>
      <c r="T32" s="642"/>
      <c r="U32" s="642"/>
      <c r="V32" s="642"/>
      <c r="W32" s="642"/>
      <c r="X32" s="642"/>
      <c r="Y32" s="643"/>
      <c r="Z32" s="644">
        <v>6</v>
      </c>
      <c r="AA32" s="644"/>
      <c r="AB32" s="644"/>
      <c r="AC32" s="644"/>
      <c r="AD32" s="645" t="s">
        <v>129</v>
      </c>
      <c r="AE32" s="645"/>
      <c r="AF32" s="645"/>
      <c r="AG32" s="645"/>
      <c r="AH32" s="645"/>
      <c r="AI32" s="645"/>
      <c r="AJ32" s="645"/>
      <c r="AK32" s="645"/>
      <c r="AL32" s="646" t="s">
        <v>129</v>
      </c>
      <c r="AM32" s="647"/>
      <c r="AN32" s="647"/>
      <c r="AO32" s="648"/>
      <c r="AP32" s="693"/>
      <c r="AQ32" s="694"/>
      <c r="AR32" s="694"/>
      <c r="AS32" s="694"/>
      <c r="AT32" s="697"/>
      <c r="AU32" s="231"/>
      <c r="AV32" s="231"/>
      <c r="AW32" s="231"/>
      <c r="AX32" s="686" t="s">
        <v>319</v>
      </c>
      <c r="AY32" s="687"/>
      <c r="AZ32" s="687"/>
      <c r="BA32" s="687"/>
      <c r="BB32" s="687"/>
      <c r="BC32" s="687"/>
      <c r="BD32" s="687"/>
      <c r="BE32" s="687"/>
      <c r="BF32" s="688"/>
      <c r="BG32" s="710">
        <v>99.2</v>
      </c>
      <c r="BH32" s="711"/>
      <c r="BI32" s="711"/>
      <c r="BJ32" s="711"/>
      <c r="BK32" s="711"/>
      <c r="BL32" s="711"/>
      <c r="BM32" s="712">
        <v>96.8</v>
      </c>
      <c r="BN32" s="711"/>
      <c r="BO32" s="711"/>
      <c r="BP32" s="711"/>
      <c r="BQ32" s="713"/>
      <c r="BR32" s="710">
        <v>99.2</v>
      </c>
      <c r="BS32" s="711"/>
      <c r="BT32" s="711"/>
      <c r="BU32" s="711"/>
      <c r="BV32" s="711"/>
      <c r="BW32" s="711"/>
      <c r="BX32" s="712">
        <v>96.2</v>
      </c>
      <c r="BY32" s="711"/>
      <c r="BZ32" s="711"/>
      <c r="CA32" s="711"/>
      <c r="CB32" s="713"/>
      <c r="CD32" s="708"/>
      <c r="CE32" s="709"/>
      <c r="CF32" s="656" t="s">
        <v>320</v>
      </c>
      <c r="CG32" s="657"/>
      <c r="CH32" s="657"/>
      <c r="CI32" s="657"/>
      <c r="CJ32" s="657"/>
      <c r="CK32" s="657"/>
      <c r="CL32" s="657"/>
      <c r="CM32" s="657"/>
      <c r="CN32" s="657"/>
      <c r="CO32" s="657"/>
      <c r="CP32" s="657"/>
      <c r="CQ32" s="658"/>
      <c r="CR32" s="641" t="s">
        <v>129</v>
      </c>
      <c r="CS32" s="642"/>
      <c r="CT32" s="642"/>
      <c r="CU32" s="642"/>
      <c r="CV32" s="642"/>
      <c r="CW32" s="642"/>
      <c r="CX32" s="642"/>
      <c r="CY32" s="643"/>
      <c r="CZ32" s="646" t="s">
        <v>139</v>
      </c>
      <c r="DA32" s="675"/>
      <c r="DB32" s="675"/>
      <c r="DC32" s="679"/>
      <c r="DD32" s="650" t="s">
        <v>129</v>
      </c>
      <c r="DE32" s="642"/>
      <c r="DF32" s="642"/>
      <c r="DG32" s="642"/>
      <c r="DH32" s="642"/>
      <c r="DI32" s="642"/>
      <c r="DJ32" s="642"/>
      <c r="DK32" s="643"/>
      <c r="DL32" s="650" t="s">
        <v>129</v>
      </c>
      <c r="DM32" s="642"/>
      <c r="DN32" s="642"/>
      <c r="DO32" s="642"/>
      <c r="DP32" s="642"/>
      <c r="DQ32" s="642"/>
      <c r="DR32" s="642"/>
      <c r="DS32" s="642"/>
      <c r="DT32" s="642"/>
      <c r="DU32" s="642"/>
      <c r="DV32" s="643"/>
      <c r="DW32" s="646" t="s">
        <v>129</v>
      </c>
      <c r="DX32" s="675"/>
      <c r="DY32" s="675"/>
      <c r="DZ32" s="675"/>
      <c r="EA32" s="675"/>
      <c r="EB32" s="675"/>
      <c r="EC32" s="676"/>
    </row>
    <row r="33" spans="2:133" ht="11.25" customHeight="1" x14ac:dyDescent="0.15">
      <c r="B33" s="638" t="s">
        <v>321</v>
      </c>
      <c r="C33" s="639"/>
      <c r="D33" s="639"/>
      <c r="E33" s="639"/>
      <c r="F33" s="639"/>
      <c r="G33" s="639"/>
      <c r="H33" s="639"/>
      <c r="I33" s="639"/>
      <c r="J33" s="639"/>
      <c r="K33" s="639"/>
      <c r="L33" s="639"/>
      <c r="M33" s="639"/>
      <c r="N33" s="639"/>
      <c r="O33" s="639"/>
      <c r="P33" s="639"/>
      <c r="Q33" s="640"/>
      <c r="R33" s="641">
        <v>4216363</v>
      </c>
      <c r="S33" s="642"/>
      <c r="T33" s="642"/>
      <c r="U33" s="642"/>
      <c r="V33" s="642"/>
      <c r="W33" s="642"/>
      <c r="X33" s="642"/>
      <c r="Y33" s="643"/>
      <c r="Z33" s="644">
        <v>3.1</v>
      </c>
      <c r="AA33" s="644"/>
      <c r="AB33" s="644"/>
      <c r="AC33" s="644"/>
      <c r="AD33" s="645" t="s">
        <v>235</v>
      </c>
      <c r="AE33" s="645"/>
      <c r="AF33" s="645"/>
      <c r="AG33" s="645"/>
      <c r="AH33" s="645"/>
      <c r="AI33" s="645"/>
      <c r="AJ33" s="645"/>
      <c r="AK33" s="645"/>
      <c r="AL33" s="646" t="s">
        <v>235</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322</v>
      </c>
      <c r="CE33" s="657"/>
      <c r="CF33" s="657"/>
      <c r="CG33" s="657"/>
      <c r="CH33" s="657"/>
      <c r="CI33" s="657"/>
      <c r="CJ33" s="657"/>
      <c r="CK33" s="657"/>
      <c r="CL33" s="657"/>
      <c r="CM33" s="657"/>
      <c r="CN33" s="657"/>
      <c r="CO33" s="657"/>
      <c r="CP33" s="657"/>
      <c r="CQ33" s="658"/>
      <c r="CR33" s="641">
        <v>59304847</v>
      </c>
      <c r="CS33" s="677"/>
      <c r="CT33" s="677"/>
      <c r="CU33" s="677"/>
      <c r="CV33" s="677"/>
      <c r="CW33" s="677"/>
      <c r="CX33" s="677"/>
      <c r="CY33" s="678"/>
      <c r="CZ33" s="646">
        <v>45.6</v>
      </c>
      <c r="DA33" s="675"/>
      <c r="DB33" s="675"/>
      <c r="DC33" s="679"/>
      <c r="DD33" s="650">
        <v>46864469</v>
      </c>
      <c r="DE33" s="677"/>
      <c r="DF33" s="677"/>
      <c r="DG33" s="677"/>
      <c r="DH33" s="677"/>
      <c r="DI33" s="677"/>
      <c r="DJ33" s="677"/>
      <c r="DK33" s="678"/>
      <c r="DL33" s="650">
        <v>29898476</v>
      </c>
      <c r="DM33" s="677"/>
      <c r="DN33" s="677"/>
      <c r="DO33" s="677"/>
      <c r="DP33" s="677"/>
      <c r="DQ33" s="677"/>
      <c r="DR33" s="677"/>
      <c r="DS33" s="677"/>
      <c r="DT33" s="677"/>
      <c r="DU33" s="677"/>
      <c r="DV33" s="678"/>
      <c r="DW33" s="646">
        <v>43.5</v>
      </c>
      <c r="DX33" s="675"/>
      <c r="DY33" s="675"/>
      <c r="DZ33" s="675"/>
      <c r="EA33" s="675"/>
      <c r="EB33" s="675"/>
      <c r="EC33" s="676"/>
    </row>
    <row r="34" spans="2:133" ht="11.25" customHeight="1" x14ac:dyDescent="0.15">
      <c r="B34" s="638" t="s">
        <v>323</v>
      </c>
      <c r="C34" s="639"/>
      <c r="D34" s="639"/>
      <c r="E34" s="639"/>
      <c r="F34" s="639"/>
      <c r="G34" s="639"/>
      <c r="H34" s="639"/>
      <c r="I34" s="639"/>
      <c r="J34" s="639"/>
      <c r="K34" s="639"/>
      <c r="L34" s="639"/>
      <c r="M34" s="639"/>
      <c r="N34" s="639"/>
      <c r="O34" s="639"/>
      <c r="P34" s="639"/>
      <c r="Q34" s="640"/>
      <c r="R34" s="641">
        <v>4054162</v>
      </c>
      <c r="S34" s="642"/>
      <c r="T34" s="642"/>
      <c r="U34" s="642"/>
      <c r="V34" s="642"/>
      <c r="W34" s="642"/>
      <c r="X34" s="642"/>
      <c r="Y34" s="643"/>
      <c r="Z34" s="644">
        <v>3</v>
      </c>
      <c r="AA34" s="644"/>
      <c r="AB34" s="644"/>
      <c r="AC34" s="644"/>
      <c r="AD34" s="645">
        <v>33362</v>
      </c>
      <c r="AE34" s="645"/>
      <c r="AF34" s="645"/>
      <c r="AG34" s="645"/>
      <c r="AH34" s="645"/>
      <c r="AI34" s="645"/>
      <c r="AJ34" s="645"/>
      <c r="AK34" s="645"/>
      <c r="AL34" s="646">
        <v>0.1</v>
      </c>
      <c r="AM34" s="647"/>
      <c r="AN34" s="647"/>
      <c r="AO34" s="648"/>
      <c r="AP34" s="234"/>
      <c r="AQ34" s="620" t="s">
        <v>324</v>
      </c>
      <c r="AR34" s="621"/>
      <c r="AS34" s="621"/>
      <c r="AT34" s="621"/>
      <c r="AU34" s="621"/>
      <c r="AV34" s="621"/>
      <c r="AW34" s="621"/>
      <c r="AX34" s="621"/>
      <c r="AY34" s="621"/>
      <c r="AZ34" s="621"/>
      <c r="BA34" s="621"/>
      <c r="BB34" s="621"/>
      <c r="BC34" s="621"/>
      <c r="BD34" s="621"/>
      <c r="BE34" s="621"/>
      <c r="BF34" s="622"/>
      <c r="BG34" s="620" t="s">
        <v>325</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326</v>
      </c>
      <c r="CE34" s="657"/>
      <c r="CF34" s="657"/>
      <c r="CG34" s="657"/>
      <c r="CH34" s="657"/>
      <c r="CI34" s="657"/>
      <c r="CJ34" s="657"/>
      <c r="CK34" s="657"/>
      <c r="CL34" s="657"/>
      <c r="CM34" s="657"/>
      <c r="CN34" s="657"/>
      <c r="CO34" s="657"/>
      <c r="CP34" s="657"/>
      <c r="CQ34" s="658"/>
      <c r="CR34" s="641">
        <v>19103474</v>
      </c>
      <c r="CS34" s="642"/>
      <c r="CT34" s="642"/>
      <c r="CU34" s="642"/>
      <c r="CV34" s="642"/>
      <c r="CW34" s="642"/>
      <c r="CX34" s="642"/>
      <c r="CY34" s="643"/>
      <c r="CZ34" s="646">
        <v>14.7</v>
      </c>
      <c r="DA34" s="675"/>
      <c r="DB34" s="675"/>
      <c r="DC34" s="679"/>
      <c r="DD34" s="650">
        <v>16364917</v>
      </c>
      <c r="DE34" s="642"/>
      <c r="DF34" s="642"/>
      <c r="DG34" s="642"/>
      <c r="DH34" s="642"/>
      <c r="DI34" s="642"/>
      <c r="DJ34" s="642"/>
      <c r="DK34" s="643"/>
      <c r="DL34" s="650">
        <v>12555908</v>
      </c>
      <c r="DM34" s="642"/>
      <c r="DN34" s="642"/>
      <c r="DO34" s="642"/>
      <c r="DP34" s="642"/>
      <c r="DQ34" s="642"/>
      <c r="DR34" s="642"/>
      <c r="DS34" s="642"/>
      <c r="DT34" s="642"/>
      <c r="DU34" s="642"/>
      <c r="DV34" s="643"/>
      <c r="DW34" s="646">
        <v>18.3</v>
      </c>
      <c r="DX34" s="675"/>
      <c r="DY34" s="675"/>
      <c r="DZ34" s="675"/>
      <c r="EA34" s="675"/>
      <c r="EB34" s="675"/>
      <c r="EC34" s="676"/>
    </row>
    <row r="35" spans="2:133" ht="11.25" customHeight="1" x14ac:dyDescent="0.15">
      <c r="B35" s="638" t="s">
        <v>327</v>
      </c>
      <c r="C35" s="639"/>
      <c r="D35" s="639"/>
      <c r="E35" s="639"/>
      <c r="F35" s="639"/>
      <c r="G35" s="639"/>
      <c r="H35" s="639"/>
      <c r="I35" s="639"/>
      <c r="J35" s="639"/>
      <c r="K35" s="639"/>
      <c r="L35" s="639"/>
      <c r="M35" s="639"/>
      <c r="N35" s="639"/>
      <c r="O35" s="639"/>
      <c r="P35" s="639"/>
      <c r="Q35" s="640"/>
      <c r="R35" s="641">
        <v>6822000</v>
      </c>
      <c r="S35" s="642"/>
      <c r="T35" s="642"/>
      <c r="U35" s="642"/>
      <c r="V35" s="642"/>
      <c r="W35" s="642"/>
      <c r="X35" s="642"/>
      <c r="Y35" s="643"/>
      <c r="Z35" s="644">
        <v>5.0999999999999996</v>
      </c>
      <c r="AA35" s="644"/>
      <c r="AB35" s="644"/>
      <c r="AC35" s="644"/>
      <c r="AD35" s="645" t="s">
        <v>235</v>
      </c>
      <c r="AE35" s="645"/>
      <c r="AF35" s="645"/>
      <c r="AG35" s="645"/>
      <c r="AH35" s="645"/>
      <c r="AI35" s="645"/>
      <c r="AJ35" s="645"/>
      <c r="AK35" s="645"/>
      <c r="AL35" s="646" t="s">
        <v>129</v>
      </c>
      <c r="AM35" s="647"/>
      <c r="AN35" s="647"/>
      <c r="AO35" s="648"/>
      <c r="AP35" s="234"/>
      <c r="AQ35" s="714" t="s">
        <v>328</v>
      </c>
      <c r="AR35" s="715"/>
      <c r="AS35" s="715"/>
      <c r="AT35" s="715"/>
      <c r="AU35" s="715"/>
      <c r="AV35" s="715"/>
      <c r="AW35" s="715"/>
      <c r="AX35" s="715"/>
      <c r="AY35" s="716"/>
      <c r="AZ35" s="630">
        <v>16637439</v>
      </c>
      <c r="BA35" s="631"/>
      <c r="BB35" s="631"/>
      <c r="BC35" s="631"/>
      <c r="BD35" s="631"/>
      <c r="BE35" s="631"/>
      <c r="BF35" s="717"/>
      <c r="BG35" s="652" t="s">
        <v>329</v>
      </c>
      <c r="BH35" s="653"/>
      <c r="BI35" s="653"/>
      <c r="BJ35" s="653"/>
      <c r="BK35" s="653"/>
      <c r="BL35" s="653"/>
      <c r="BM35" s="653"/>
      <c r="BN35" s="653"/>
      <c r="BO35" s="653"/>
      <c r="BP35" s="653"/>
      <c r="BQ35" s="653"/>
      <c r="BR35" s="653"/>
      <c r="BS35" s="653"/>
      <c r="BT35" s="653"/>
      <c r="BU35" s="654"/>
      <c r="BV35" s="630">
        <v>230790</v>
      </c>
      <c r="BW35" s="631"/>
      <c r="BX35" s="631"/>
      <c r="BY35" s="631"/>
      <c r="BZ35" s="631"/>
      <c r="CA35" s="631"/>
      <c r="CB35" s="717"/>
      <c r="CD35" s="656" t="s">
        <v>330</v>
      </c>
      <c r="CE35" s="657"/>
      <c r="CF35" s="657"/>
      <c r="CG35" s="657"/>
      <c r="CH35" s="657"/>
      <c r="CI35" s="657"/>
      <c r="CJ35" s="657"/>
      <c r="CK35" s="657"/>
      <c r="CL35" s="657"/>
      <c r="CM35" s="657"/>
      <c r="CN35" s="657"/>
      <c r="CO35" s="657"/>
      <c r="CP35" s="657"/>
      <c r="CQ35" s="658"/>
      <c r="CR35" s="641">
        <v>2350766</v>
      </c>
      <c r="CS35" s="677"/>
      <c r="CT35" s="677"/>
      <c r="CU35" s="677"/>
      <c r="CV35" s="677"/>
      <c r="CW35" s="677"/>
      <c r="CX35" s="677"/>
      <c r="CY35" s="678"/>
      <c r="CZ35" s="646">
        <v>1.8</v>
      </c>
      <c r="DA35" s="675"/>
      <c r="DB35" s="675"/>
      <c r="DC35" s="679"/>
      <c r="DD35" s="650">
        <v>1597887</v>
      </c>
      <c r="DE35" s="677"/>
      <c r="DF35" s="677"/>
      <c r="DG35" s="677"/>
      <c r="DH35" s="677"/>
      <c r="DI35" s="677"/>
      <c r="DJ35" s="677"/>
      <c r="DK35" s="678"/>
      <c r="DL35" s="650">
        <v>1552866</v>
      </c>
      <c r="DM35" s="677"/>
      <c r="DN35" s="677"/>
      <c r="DO35" s="677"/>
      <c r="DP35" s="677"/>
      <c r="DQ35" s="677"/>
      <c r="DR35" s="677"/>
      <c r="DS35" s="677"/>
      <c r="DT35" s="677"/>
      <c r="DU35" s="677"/>
      <c r="DV35" s="678"/>
      <c r="DW35" s="646">
        <v>2.2999999999999998</v>
      </c>
      <c r="DX35" s="675"/>
      <c r="DY35" s="675"/>
      <c r="DZ35" s="675"/>
      <c r="EA35" s="675"/>
      <c r="EB35" s="675"/>
      <c r="EC35" s="676"/>
    </row>
    <row r="36" spans="2:133" ht="11.25" customHeight="1" x14ac:dyDescent="0.15">
      <c r="B36" s="638" t="s">
        <v>331</v>
      </c>
      <c r="C36" s="639"/>
      <c r="D36" s="639"/>
      <c r="E36" s="639"/>
      <c r="F36" s="639"/>
      <c r="G36" s="639"/>
      <c r="H36" s="639"/>
      <c r="I36" s="639"/>
      <c r="J36" s="639"/>
      <c r="K36" s="639"/>
      <c r="L36" s="639"/>
      <c r="M36" s="639"/>
      <c r="N36" s="639"/>
      <c r="O36" s="639"/>
      <c r="P36" s="639"/>
      <c r="Q36" s="640"/>
      <c r="R36" s="641" t="s">
        <v>129</v>
      </c>
      <c r="S36" s="642"/>
      <c r="T36" s="642"/>
      <c r="U36" s="642"/>
      <c r="V36" s="642"/>
      <c r="W36" s="642"/>
      <c r="X36" s="642"/>
      <c r="Y36" s="643"/>
      <c r="Z36" s="644" t="s">
        <v>129</v>
      </c>
      <c r="AA36" s="644"/>
      <c r="AB36" s="644"/>
      <c r="AC36" s="644"/>
      <c r="AD36" s="645" t="s">
        <v>139</v>
      </c>
      <c r="AE36" s="645"/>
      <c r="AF36" s="645"/>
      <c r="AG36" s="645"/>
      <c r="AH36" s="645"/>
      <c r="AI36" s="645"/>
      <c r="AJ36" s="645"/>
      <c r="AK36" s="645"/>
      <c r="AL36" s="646" t="s">
        <v>235</v>
      </c>
      <c r="AM36" s="647"/>
      <c r="AN36" s="647"/>
      <c r="AO36" s="648"/>
      <c r="AQ36" s="718" t="s">
        <v>332</v>
      </c>
      <c r="AR36" s="719"/>
      <c r="AS36" s="719"/>
      <c r="AT36" s="719"/>
      <c r="AU36" s="719"/>
      <c r="AV36" s="719"/>
      <c r="AW36" s="719"/>
      <c r="AX36" s="719"/>
      <c r="AY36" s="720"/>
      <c r="AZ36" s="641">
        <v>5633418</v>
      </c>
      <c r="BA36" s="642"/>
      <c r="BB36" s="642"/>
      <c r="BC36" s="642"/>
      <c r="BD36" s="677"/>
      <c r="BE36" s="677"/>
      <c r="BF36" s="700"/>
      <c r="BG36" s="656" t="s">
        <v>333</v>
      </c>
      <c r="BH36" s="657"/>
      <c r="BI36" s="657"/>
      <c r="BJ36" s="657"/>
      <c r="BK36" s="657"/>
      <c r="BL36" s="657"/>
      <c r="BM36" s="657"/>
      <c r="BN36" s="657"/>
      <c r="BO36" s="657"/>
      <c r="BP36" s="657"/>
      <c r="BQ36" s="657"/>
      <c r="BR36" s="657"/>
      <c r="BS36" s="657"/>
      <c r="BT36" s="657"/>
      <c r="BU36" s="658"/>
      <c r="BV36" s="641">
        <v>37284</v>
      </c>
      <c r="BW36" s="642"/>
      <c r="BX36" s="642"/>
      <c r="BY36" s="642"/>
      <c r="BZ36" s="642"/>
      <c r="CA36" s="642"/>
      <c r="CB36" s="651"/>
      <c r="CD36" s="656" t="s">
        <v>334</v>
      </c>
      <c r="CE36" s="657"/>
      <c r="CF36" s="657"/>
      <c r="CG36" s="657"/>
      <c r="CH36" s="657"/>
      <c r="CI36" s="657"/>
      <c r="CJ36" s="657"/>
      <c r="CK36" s="657"/>
      <c r="CL36" s="657"/>
      <c r="CM36" s="657"/>
      <c r="CN36" s="657"/>
      <c r="CO36" s="657"/>
      <c r="CP36" s="657"/>
      <c r="CQ36" s="658"/>
      <c r="CR36" s="641">
        <v>12338372</v>
      </c>
      <c r="CS36" s="642"/>
      <c r="CT36" s="642"/>
      <c r="CU36" s="642"/>
      <c r="CV36" s="642"/>
      <c r="CW36" s="642"/>
      <c r="CX36" s="642"/>
      <c r="CY36" s="643"/>
      <c r="CZ36" s="646">
        <v>9.5</v>
      </c>
      <c r="DA36" s="675"/>
      <c r="DB36" s="675"/>
      <c r="DC36" s="679"/>
      <c r="DD36" s="650">
        <v>11221366</v>
      </c>
      <c r="DE36" s="642"/>
      <c r="DF36" s="642"/>
      <c r="DG36" s="642"/>
      <c r="DH36" s="642"/>
      <c r="DI36" s="642"/>
      <c r="DJ36" s="642"/>
      <c r="DK36" s="643"/>
      <c r="DL36" s="650">
        <v>7832042</v>
      </c>
      <c r="DM36" s="642"/>
      <c r="DN36" s="642"/>
      <c r="DO36" s="642"/>
      <c r="DP36" s="642"/>
      <c r="DQ36" s="642"/>
      <c r="DR36" s="642"/>
      <c r="DS36" s="642"/>
      <c r="DT36" s="642"/>
      <c r="DU36" s="642"/>
      <c r="DV36" s="643"/>
      <c r="DW36" s="646">
        <v>11.4</v>
      </c>
      <c r="DX36" s="675"/>
      <c r="DY36" s="675"/>
      <c r="DZ36" s="675"/>
      <c r="EA36" s="675"/>
      <c r="EB36" s="675"/>
      <c r="EC36" s="676"/>
    </row>
    <row r="37" spans="2:133" ht="11.25" customHeight="1" x14ac:dyDescent="0.15">
      <c r="B37" s="638" t="s">
        <v>335</v>
      </c>
      <c r="C37" s="639"/>
      <c r="D37" s="639"/>
      <c r="E37" s="639"/>
      <c r="F37" s="639"/>
      <c r="G37" s="639"/>
      <c r="H37" s="639"/>
      <c r="I37" s="639"/>
      <c r="J37" s="639"/>
      <c r="K37" s="639"/>
      <c r="L37" s="639"/>
      <c r="M37" s="639"/>
      <c r="N37" s="639"/>
      <c r="O37" s="639"/>
      <c r="P37" s="639"/>
      <c r="Q37" s="640"/>
      <c r="R37" s="641">
        <v>4551800</v>
      </c>
      <c r="S37" s="642"/>
      <c r="T37" s="642"/>
      <c r="U37" s="642"/>
      <c r="V37" s="642"/>
      <c r="W37" s="642"/>
      <c r="X37" s="642"/>
      <c r="Y37" s="643"/>
      <c r="Z37" s="644">
        <v>3.4</v>
      </c>
      <c r="AA37" s="644"/>
      <c r="AB37" s="644"/>
      <c r="AC37" s="644"/>
      <c r="AD37" s="645" t="s">
        <v>235</v>
      </c>
      <c r="AE37" s="645"/>
      <c r="AF37" s="645"/>
      <c r="AG37" s="645"/>
      <c r="AH37" s="645"/>
      <c r="AI37" s="645"/>
      <c r="AJ37" s="645"/>
      <c r="AK37" s="645"/>
      <c r="AL37" s="646" t="s">
        <v>235</v>
      </c>
      <c r="AM37" s="647"/>
      <c r="AN37" s="647"/>
      <c r="AO37" s="648"/>
      <c r="AQ37" s="718" t="s">
        <v>336</v>
      </c>
      <c r="AR37" s="719"/>
      <c r="AS37" s="719"/>
      <c r="AT37" s="719"/>
      <c r="AU37" s="719"/>
      <c r="AV37" s="719"/>
      <c r="AW37" s="719"/>
      <c r="AX37" s="719"/>
      <c r="AY37" s="720"/>
      <c r="AZ37" s="641">
        <v>711802</v>
      </c>
      <c r="BA37" s="642"/>
      <c r="BB37" s="642"/>
      <c r="BC37" s="642"/>
      <c r="BD37" s="677"/>
      <c r="BE37" s="677"/>
      <c r="BF37" s="700"/>
      <c r="BG37" s="656" t="s">
        <v>337</v>
      </c>
      <c r="BH37" s="657"/>
      <c r="BI37" s="657"/>
      <c r="BJ37" s="657"/>
      <c r="BK37" s="657"/>
      <c r="BL37" s="657"/>
      <c r="BM37" s="657"/>
      <c r="BN37" s="657"/>
      <c r="BO37" s="657"/>
      <c r="BP37" s="657"/>
      <c r="BQ37" s="657"/>
      <c r="BR37" s="657"/>
      <c r="BS37" s="657"/>
      <c r="BT37" s="657"/>
      <c r="BU37" s="658"/>
      <c r="BV37" s="641">
        <v>42106</v>
      </c>
      <c r="BW37" s="642"/>
      <c r="BX37" s="642"/>
      <c r="BY37" s="642"/>
      <c r="BZ37" s="642"/>
      <c r="CA37" s="642"/>
      <c r="CB37" s="651"/>
      <c r="CD37" s="656" t="s">
        <v>338</v>
      </c>
      <c r="CE37" s="657"/>
      <c r="CF37" s="657"/>
      <c r="CG37" s="657"/>
      <c r="CH37" s="657"/>
      <c r="CI37" s="657"/>
      <c r="CJ37" s="657"/>
      <c r="CK37" s="657"/>
      <c r="CL37" s="657"/>
      <c r="CM37" s="657"/>
      <c r="CN37" s="657"/>
      <c r="CO37" s="657"/>
      <c r="CP37" s="657"/>
      <c r="CQ37" s="658"/>
      <c r="CR37" s="641">
        <v>3281027</v>
      </c>
      <c r="CS37" s="677"/>
      <c r="CT37" s="677"/>
      <c r="CU37" s="677"/>
      <c r="CV37" s="677"/>
      <c r="CW37" s="677"/>
      <c r="CX37" s="677"/>
      <c r="CY37" s="678"/>
      <c r="CZ37" s="646">
        <v>2.5</v>
      </c>
      <c r="DA37" s="675"/>
      <c r="DB37" s="675"/>
      <c r="DC37" s="679"/>
      <c r="DD37" s="650">
        <v>3127864</v>
      </c>
      <c r="DE37" s="677"/>
      <c r="DF37" s="677"/>
      <c r="DG37" s="677"/>
      <c r="DH37" s="677"/>
      <c r="DI37" s="677"/>
      <c r="DJ37" s="677"/>
      <c r="DK37" s="678"/>
      <c r="DL37" s="650">
        <v>2879208</v>
      </c>
      <c r="DM37" s="677"/>
      <c r="DN37" s="677"/>
      <c r="DO37" s="677"/>
      <c r="DP37" s="677"/>
      <c r="DQ37" s="677"/>
      <c r="DR37" s="677"/>
      <c r="DS37" s="677"/>
      <c r="DT37" s="677"/>
      <c r="DU37" s="677"/>
      <c r="DV37" s="678"/>
      <c r="DW37" s="646">
        <v>4.2</v>
      </c>
      <c r="DX37" s="675"/>
      <c r="DY37" s="675"/>
      <c r="DZ37" s="675"/>
      <c r="EA37" s="675"/>
      <c r="EB37" s="675"/>
      <c r="EC37" s="676"/>
    </row>
    <row r="38" spans="2:133" ht="11.25" customHeight="1" x14ac:dyDescent="0.15">
      <c r="B38" s="686" t="s">
        <v>339</v>
      </c>
      <c r="C38" s="687"/>
      <c r="D38" s="687"/>
      <c r="E38" s="687"/>
      <c r="F38" s="687"/>
      <c r="G38" s="687"/>
      <c r="H38" s="687"/>
      <c r="I38" s="687"/>
      <c r="J38" s="687"/>
      <c r="K38" s="687"/>
      <c r="L38" s="687"/>
      <c r="M38" s="687"/>
      <c r="N38" s="687"/>
      <c r="O38" s="687"/>
      <c r="P38" s="687"/>
      <c r="Q38" s="688"/>
      <c r="R38" s="721">
        <v>134837697</v>
      </c>
      <c r="S38" s="722"/>
      <c r="T38" s="722"/>
      <c r="U38" s="722"/>
      <c r="V38" s="722"/>
      <c r="W38" s="722"/>
      <c r="X38" s="722"/>
      <c r="Y38" s="723"/>
      <c r="Z38" s="724">
        <v>100</v>
      </c>
      <c r="AA38" s="724"/>
      <c r="AB38" s="724"/>
      <c r="AC38" s="724"/>
      <c r="AD38" s="725">
        <v>64203969</v>
      </c>
      <c r="AE38" s="725"/>
      <c r="AF38" s="725"/>
      <c r="AG38" s="725"/>
      <c r="AH38" s="725"/>
      <c r="AI38" s="725"/>
      <c r="AJ38" s="725"/>
      <c r="AK38" s="725"/>
      <c r="AL38" s="726">
        <v>100</v>
      </c>
      <c r="AM38" s="712"/>
      <c r="AN38" s="712"/>
      <c r="AO38" s="727"/>
      <c r="AQ38" s="718" t="s">
        <v>340</v>
      </c>
      <c r="AR38" s="719"/>
      <c r="AS38" s="719"/>
      <c r="AT38" s="719"/>
      <c r="AU38" s="719"/>
      <c r="AV38" s="719"/>
      <c r="AW38" s="719"/>
      <c r="AX38" s="719"/>
      <c r="AY38" s="720"/>
      <c r="AZ38" s="641">
        <v>472184</v>
      </c>
      <c r="BA38" s="642"/>
      <c r="BB38" s="642"/>
      <c r="BC38" s="642"/>
      <c r="BD38" s="677"/>
      <c r="BE38" s="677"/>
      <c r="BF38" s="700"/>
      <c r="BG38" s="656" t="s">
        <v>341</v>
      </c>
      <c r="BH38" s="657"/>
      <c r="BI38" s="657"/>
      <c r="BJ38" s="657"/>
      <c r="BK38" s="657"/>
      <c r="BL38" s="657"/>
      <c r="BM38" s="657"/>
      <c r="BN38" s="657"/>
      <c r="BO38" s="657"/>
      <c r="BP38" s="657"/>
      <c r="BQ38" s="657"/>
      <c r="BR38" s="657"/>
      <c r="BS38" s="657"/>
      <c r="BT38" s="657"/>
      <c r="BU38" s="658"/>
      <c r="BV38" s="641">
        <v>65917</v>
      </c>
      <c r="BW38" s="642"/>
      <c r="BX38" s="642"/>
      <c r="BY38" s="642"/>
      <c r="BZ38" s="642"/>
      <c r="CA38" s="642"/>
      <c r="CB38" s="651"/>
      <c r="CD38" s="656" t="s">
        <v>342</v>
      </c>
      <c r="CE38" s="657"/>
      <c r="CF38" s="657"/>
      <c r="CG38" s="657"/>
      <c r="CH38" s="657"/>
      <c r="CI38" s="657"/>
      <c r="CJ38" s="657"/>
      <c r="CK38" s="657"/>
      <c r="CL38" s="657"/>
      <c r="CM38" s="657"/>
      <c r="CN38" s="657"/>
      <c r="CO38" s="657"/>
      <c r="CP38" s="657"/>
      <c r="CQ38" s="658"/>
      <c r="CR38" s="641">
        <v>10857115</v>
      </c>
      <c r="CS38" s="642"/>
      <c r="CT38" s="642"/>
      <c r="CU38" s="642"/>
      <c r="CV38" s="642"/>
      <c r="CW38" s="642"/>
      <c r="CX38" s="642"/>
      <c r="CY38" s="643"/>
      <c r="CZ38" s="646">
        <v>8.4</v>
      </c>
      <c r="DA38" s="675"/>
      <c r="DB38" s="675"/>
      <c r="DC38" s="679"/>
      <c r="DD38" s="650">
        <v>9136659</v>
      </c>
      <c r="DE38" s="642"/>
      <c r="DF38" s="642"/>
      <c r="DG38" s="642"/>
      <c r="DH38" s="642"/>
      <c r="DI38" s="642"/>
      <c r="DJ38" s="642"/>
      <c r="DK38" s="643"/>
      <c r="DL38" s="650">
        <v>7919860</v>
      </c>
      <c r="DM38" s="642"/>
      <c r="DN38" s="642"/>
      <c r="DO38" s="642"/>
      <c r="DP38" s="642"/>
      <c r="DQ38" s="642"/>
      <c r="DR38" s="642"/>
      <c r="DS38" s="642"/>
      <c r="DT38" s="642"/>
      <c r="DU38" s="642"/>
      <c r="DV38" s="643"/>
      <c r="DW38" s="646">
        <v>11.5</v>
      </c>
      <c r="DX38" s="675"/>
      <c r="DY38" s="675"/>
      <c r="DZ38" s="675"/>
      <c r="EA38" s="675"/>
      <c r="EB38" s="675"/>
      <c r="EC38" s="676"/>
    </row>
    <row r="39" spans="2:133" ht="11.25" customHeight="1" x14ac:dyDescent="0.15">
      <c r="AQ39" s="718" t="s">
        <v>343</v>
      </c>
      <c r="AR39" s="719"/>
      <c r="AS39" s="719"/>
      <c r="AT39" s="719"/>
      <c r="AU39" s="719"/>
      <c r="AV39" s="719"/>
      <c r="AW39" s="719"/>
      <c r="AX39" s="719"/>
      <c r="AY39" s="720"/>
      <c r="AZ39" s="641">
        <v>177909</v>
      </c>
      <c r="BA39" s="642"/>
      <c r="BB39" s="642"/>
      <c r="BC39" s="642"/>
      <c r="BD39" s="677"/>
      <c r="BE39" s="677"/>
      <c r="BF39" s="700"/>
      <c r="BG39" s="732" t="s">
        <v>344</v>
      </c>
      <c r="BH39" s="733"/>
      <c r="BI39" s="733"/>
      <c r="BJ39" s="733"/>
      <c r="BK39" s="733"/>
      <c r="BL39" s="235"/>
      <c r="BM39" s="657" t="s">
        <v>345</v>
      </c>
      <c r="BN39" s="657"/>
      <c r="BO39" s="657"/>
      <c r="BP39" s="657"/>
      <c r="BQ39" s="657"/>
      <c r="BR39" s="657"/>
      <c r="BS39" s="657"/>
      <c r="BT39" s="657"/>
      <c r="BU39" s="658"/>
      <c r="BV39" s="641">
        <v>91</v>
      </c>
      <c r="BW39" s="642"/>
      <c r="BX39" s="642"/>
      <c r="BY39" s="642"/>
      <c r="BZ39" s="642"/>
      <c r="CA39" s="642"/>
      <c r="CB39" s="651"/>
      <c r="CD39" s="656" t="s">
        <v>346</v>
      </c>
      <c r="CE39" s="657"/>
      <c r="CF39" s="657"/>
      <c r="CG39" s="657"/>
      <c r="CH39" s="657"/>
      <c r="CI39" s="657"/>
      <c r="CJ39" s="657"/>
      <c r="CK39" s="657"/>
      <c r="CL39" s="657"/>
      <c r="CM39" s="657"/>
      <c r="CN39" s="657"/>
      <c r="CO39" s="657"/>
      <c r="CP39" s="657"/>
      <c r="CQ39" s="658"/>
      <c r="CR39" s="641">
        <v>9580571</v>
      </c>
      <c r="CS39" s="677"/>
      <c r="CT39" s="677"/>
      <c r="CU39" s="677"/>
      <c r="CV39" s="677"/>
      <c r="CW39" s="677"/>
      <c r="CX39" s="677"/>
      <c r="CY39" s="678"/>
      <c r="CZ39" s="646">
        <v>7.4</v>
      </c>
      <c r="DA39" s="675"/>
      <c r="DB39" s="675"/>
      <c r="DC39" s="679"/>
      <c r="DD39" s="650">
        <v>6105184</v>
      </c>
      <c r="DE39" s="677"/>
      <c r="DF39" s="677"/>
      <c r="DG39" s="677"/>
      <c r="DH39" s="677"/>
      <c r="DI39" s="677"/>
      <c r="DJ39" s="677"/>
      <c r="DK39" s="678"/>
      <c r="DL39" s="650" t="s">
        <v>235</v>
      </c>
      <c r="DM39" s="677"/>
      <c r="DN39" s="677"/>
      <c r="DO39" s="677"/>
      <c r="DP39" s="677"/>
      <c r="DQ39" s="677"/>
      <c r="DR39" s="677"/>
      <c r="DS39" s="677"/>
      <c r="DT39" s="677"/>
      <c r="DU39" s="677"/>
      <c r="DV39" s="678"/>
      <c r="DW39" s="646" t="s">
        <v>139</v>
      </c>
      <c r="DX39" s="675"/>
      <c r="DY39" s="675"/>
      <c r="DZ39" s="675"/>
      <c r="EA39" s="675"/>
      <c r="EB39" s="675"/>
      <c r="EC39" s="676"/>
    </row>
    <row r="40" spans="2:133" ht="11.25" customHeight="1" x14ac:dyDescent="0.15">
      <c r="AQ40" s="718" t="s">
        <v>347</v>
      </c>
      <c r="AR40" s="719"/>
      <c r="AS40" s="719"/>
      <c r="AT40" s="719"/>
      <c r="AU40" s="719"/>
      <c r="AV40" s="719"/>
      <c r="AW40" s="719"/>
      <c r="AX40" s="719"/>
      <c r="AY40" s="720"/>
      <c r="AZ40" s="641">
        <v>2487800</v>
      </c>
      <c r="BA40" s="642"/>
      <c r="BB40" s="642"/>
      <c r="BC40" s="642"/>
      <c r="BD40" s="677"/>
      <c r="BE40" s="677"/>
      <c r="BF40" s="700"/>
      <c r="BG40" s="732"/>
      <c r="BH40" s="733"/>
      <c r="BI40" s="733"/>
      <c r="BJ40" s="733"/>
      <c r="BK40" s="733"/>
      <c r="BL40" s="235"/>
      <c r="BM40" s="657" t="s">
        <v>348</v>
      </c>
      <c r="BN40" s="657"/>
      <c r="BO40" s="657"/>
      <c r="BP40" s="657"/>
      <c r="BQ40" s="657"/>
      <c r="BR40" s="657"/>
      <c r="BS40" s="657"/>
      <c r="BT40" s="657"/>
      <c r="BU40" s="658"/>
      <c r="BV40" s="641" t="s">
        <v>129</v>
      </c>
      <c r="BW40" s="642"/>
      <c r="BX40" s="642"/>
      <c r="BY40" s="642"/>
      <c r="BZ40" s="642"/>
      <c r="CA40" s="642"/>
      <c r="CB40" s="651"/>
      <c r="CD40" s="656" t="s">
        <v>349</v>
      </c>
      <c r="CE40" s="657"/>
      <c r="CF40" s="657"/>
      <c r="CG40" s="657"/>
      <c r="CH40" s="657"/>
      <c r="CI40" s="657"/>
      <c r="CJ40" s="657"/>
      <c r="CK40" s="657"/>
      <c r="CL40" s="657"/>
      <c r="CM40" s="657"/>
      <c r="CN40" s="657"/>
      <c r="CO40" s="657"/>
      <c r="CP40" s="657"/>
      <c r="CQ40" s="658"/>
      <c r="CR40" s="641">
        <v>5074549</v>
      </c>
      <c r="CS40" s="642"/>
      <c r="CT40" s="642"/>
      <c r="CU40" s="642"/>
      <c r="CV40" s="642"/>
      <c r="CW40" s="642"/>
      <c r="CX40" s="642"/>
      <c r="CY40" s="643"/>
      <c r="CZ40" s="646">
        <v>3.9</v>
      </c>
      <c r="DA40" s="675"/>
      <c r="DB40" s="675"/>
      <c r="DC40" s="679"/>
      <c r="DD40" s="650">
        <v>2438456</v>
      </c>
      <c r="DE40" s="642"/>
      <c r="DF40" s="642"/>
      <c r="DG40" s="642"/>
      <c r="DH40" s="642"/>
      <c r="DI40" s="642"/>
      <c r="DJ40" s="642"/>
      <c r="DK40" s="643"/>
      <c r="DL40" s="650">
        <v>37800</v>
      </c>
      <c r="DM40" s="642"/>
      <c r="DN40" s="642"/>
      <c r="DO40" s="642"/>
      <c r="DP40" s="642"/>
      <c r="DQ40" s="642"/>
      <c r="DR40" s="642"/>
      <c r="DS40" s="642"/>
      <c r="DT40" s="642"/>
      <c r="DU40" s="642"/>
      <c r="DV40" s="643"/>
      <c r="DW40" s="646">
        <v>0.1</v>
      </c>
      <c r="DX40" s="675"/>
      <c r="DY40" s="675"/>
      <c r="DZ40" s="675"/>
      <c r="EA40" s="675"/>
      <c r="EB40" s="675"/>
      <c r="EC40" s="676"/>
    </row>
    <row r="41" spans="2:133" ht="11.25" customHeight="1" x14ac:dyDescent="0.15">
      <c r="AQ41" s="728" t="s">
        <v>350</v>
      </c>
      <c r="AR41" s="729"/>
      <c r="AS41" s="729"/>
      <c r="AT41" s="729"/>
      <c r="AU41" s="729"/>
      <c r="AV41" s="729"/>
      <c r="AW41" s="729"/>
      <c r="AX41" s="729"/>
      <c r="AY41" s="730"/>
      <c r="AZ41" s="721">
        <v>7154326</v>
      </c>
      <c r="BA41" s="722"/>
      <c r="BB41" s="722"/>
      <c r="BC41" s="722"/>
      <c r="BD41" s="711"/>
      <c r="BE41" s="711"/>
      <c r="BF41" s="713"/>
      <c r="BG41" s="734"/>
      <c r="BH41" s="735"/>
      <c r="BI41" s="735"/>
      <c r="BJ41" s="735"/>
      <c r="BK41" s="735"/>
      <c r="BL41" s="236"/>
      <c r="BM41" s="666" t="s">
        <v>351</v>
      </c>
      <c r="BN41" s="666"/>
      <c r="BO41" s="666"/>
      <c r="BP41" s="666"/>
      <c r="BQ41" s="666"/>
      <c r="BR41" s="666"/>
      <c r="BS41" s="666"/>
      <c r="BT41" s="666"/>
      <c r="BU41" s="667"/>
      <c r="BV41" s="721">
        <v>306</v>
      </c>
      <c r="BW41" s="722"/>
      <c r="BX41" s="722"/>
      <c r="BY41" s="722"/>
      <c r="BZ41" s="722"/>
      <c r="CA41" s="722"/>
      <c r="CB41" s="731"/>
      <c r="CD41" s="656" t="s">
        <v>352</v>
      </c>
      <c r="CE41" s="657"/>
      <c r="CF41" s="657"/>
      <c r="CG41" s="657"/>
      <c r="CH41" s="657"/>
      <c r="CI41" s="657"/>
      <c r="CJ41" s="657"/>
      <c r="CK41" s="657"/>
      <c r="CL41" s="657"/>
      <c r="CM41" s="657"/>
      <c r="CN41" s="657"/>
      <c r="CO41" s="657"/>
      <c r="CP41" s="657"/>
      <c r="CQ41" s="658"/>
      <c r="CR41" s="641" t="s">
        <v>235</v>
      </c>
      <c r="CS41" s="677"/>
      <c r="CT41" s="677"/>
      <c r="CU41" s="677"/>
      <c r="CV41" s="677"/>
      <c r="CW41" s="677"/>
      <c r="CX41" s="677"/>
      <c r="CY41" s="678"/>
      <c r="CZ41" s="646" t="s">
        <v>139</v>
      </c>
      <c r="DA41" s="675"/>
      <c r="DB41" s="675"/>
      <c r="DC41" s="679"/>
      <c r="DD41" s="650" t="s">
        <v>229</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354</v>
      </c>
      <c r="CE42" s="639"/>
      <c r="CF42" s="639"/>
      <c r="CG42" s="639"/>
      <c r="CH42" s="639"/>
      <c r="CI42" s="639"/>
      <c r="CJ42" s="639"/>
      <c r="CK42" s="639"/>
      <c r="CL42" s="639"/>
      <c r="CM42" s="639"/>
      <c r="CN42" s="639"/>
      <c r="CO42" s="639"/>
      <c r="CP42" s="639"/>
      <c r="CQ42" s="640"/>
      <c r="CR42" s="641">
        <v>21501797</v>
      </c>
      <c r="CS42" s="642"/>
      <c r="CT42" s="642"/>
      <c r="CU42" s="642"/>
      <c r="CV42" s="642"/>
      <c r="CW42" s="642"/>
      <c r="CX42" s="642"/>
      <c r="CY42" s="643"/>
      <c r="CZ42" s="646">
        <v>16.5</v>
      </c>
      <c r="DA42" s="647"/>
      <c r="DB42" s="647"/>
      <c r="DC42" s="742"/>
      <c r="DD42" s="650">
        <v>3480581</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356</v>
      </c>
      <c r="CE43" s="639"/>
      <c r="CF43" s="639"/>
      <c r="CG43" s="639"/>
      <c r="CH43" s="639"/>
      <c r="CI43" s="639"/>
      <c r="CJ43" s="639"/>
      <c r="CK43" s="639"/>
      <c r="CL43" s="639"/>
      <c r="CM43" s="639"/>
      <c r="CN43" s="639"/>
      <c r="CO43" s="639"/>
      <c r="CP43" s="639"/>
      <c r="CQ43" s="640"/>
      <c r="CR43" s="641">
        <v>419255</v>
      </c>
      <c r="CS43" s="677"/>
      <c r="CT43" s="677"/>
      <c r="CU43" s="677"/>
      <c r="CV43" s="677"/>
      <c r="CW43" s="677"/>
      <c r="CX43" s="677"/>
      <c r="CY43" s="678"/>
      <c r="CZ43" s="646">
        <v>0.3</v>
      </c>
      <c r="DA43" s="675"/>
      <c r="DB43" s="675"/>
      <c r="DC43" s="679"/>
      <c r="DD43" s="650">
        <v>415007</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357</v>
      </c>
      <c r="CD44" s="753" t="s">
        <v>308</v>
      </c>
      <c r="CE44" s="754"/>
      <c r="CF44" s="638" t="s">
        <v>358</v>
      </c>
      <c r="CG44" s="639"/>
      <c r="CH44" s="639"/>
      <c r="CI44" s="639"/>
      <c r="CJ44" s="639"/>
      <c r="CK44" s="639"/>
      <c r="CL44" s="639"/>
      <c r="CM44" s="639"/>
      <c r="CN44" s="639"/>
      <c r="CO44" s="639"/>
      <c r="CP44" s="639"/>
      <c r="CQ44" s="640"/>
      <c r="CR44" s="641">
        <v>10304957</v>
      </c>
      <c r="CS44" s="642"/>
      <c r="CT44" s="642"/>
      <c r="CU44" s="642"/>
      <c r="CV44" s="642"/>
      <c r="CW44" s="642"/>
      <c r="CX44" s="642"/>
      <c r="CY44" s="643"/>
      <c r="CZ44" s="646">
        <v>7.9</v>
      </c>
      <c r="DA44" s="647"/>
      <c r="DB44" s="647"/>
      <c r="DC44" s="742"/>
      <c r="DD44" s="650">
        <v>3462080</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359</v>
      </c>
      <c r="CG45" s="639"/>
      <c r="CH45" s="639"/>
      <c r="CI45" s="639"/>
      <c r="CJ45" s="639"/>
      <c r="CK45" s="639"/>
      <c r="CL45" s="639"/>
      <c r="CM45" s="639"/>
      <c r="CN45" s="639"/>
      <c r="CO45" s="639"/>
      <c r="CP45" s="639"/>
      <c r="CQ45" s="640"/>
      <c r="CR45" s="641">
        <v>6190023</v>
      </c>
      <c r="CS45" s="677"/>
      <c r="CT45" s="677"/>
      <c r="CU45" s="677"/>
      <c r="CV45" s="677"/>
      <c r="CW45" s="677"/>
      <c r="CX45" s="677"/>
      <c r="CY45" s="678"/>
      <c r="CZ45" s="646">
        <v>4.8</v>
      </c>
      <c r="DA45" s="675"/>
      <c r="DB45" s="675"/>
      <c r="DC45" s="679"/>
      <c r="DD45" s="650">
        <v>805981</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360</v>
      </c>
      <c r="CG46" s="639"/>
      <c r="CH46" s="639"/>
      <c r="CI46" s="639"/>
      <c r="CJ46" s="639"/>
      <c r="CK46" s="639"/>
      <c r="CL46" s="639"/>
      <c r="CM46" s="639"/>
      <c r="CN46" s="639"/>
      <c r="CO46" s="639"/>
      <c r="CP46" s="639"/>
      <c r="CQ46" s="640"/>
      <c r="CR46" s="641">
        <v>4082890</v>
      </c>
      <c r="CS46" s="642"/>
      <c r="CT46" s="642"/>
      <c r="CU46" s="642"/>
      <c r="CV46" s="642"/>
      <c r="CW46" s="642"/>
      <c r="CX46" s="642"/>
      <c r="CY46" s="643"/>
      <c r="CZ46" s="646">
        <v>3.1</v>
      </c>
      <c r="DA46" s="647"/>
      <c r="DB46" s="647"/>
      <c r="DC46" s="742"/>
      <c r="DD46" s="650">
        <v>2636255</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361</v>
      </c>
      <c r="CG47" s="639"/>
      <c r="CH47" s="639"/>
      <c r="CI47" s="639"/>
      <c r="CJ47" s="639"/>
      <c r="CK47" s="639"/>
      <c r="CL47" s="639"/>
      <c r="CM47" s="639"/>
      <c r="CN47" s="639"/>
      <c r="CO47" s="639"/>
      <c r="CP47" s="639"/>
      <c r="CQ47" s="640"/>
      <c r="CR47" s="641">
        <v>11196840</v>
      </c>
      <c r="CS47" s="677"/>
      <c r="CT47" s="677"/>
      <c r="CU47" s="677"/>
      <c r="CV47" s="677"/>
      <c r="CW47" s="677"/>
      <c r="CX47" s="677"/>
      <c r="CY47" s="678"/>
      <c r="CZ47" s="646">
        <v>8.6</v>
      </c>
      <c r="DA47" s="675"/>
      <c r="DB47" s="675"/>
      <c r="DC47" s="679"/>
      <c r="DD47" s="650">
        <v>18501</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362</v>
      </c>
      <c r="CG48" s="639"/>
      <c r="CH48" s="639"/>
      <c r="CI48" s="639"/>
      <c r="CJ48" s="639"/>
      <c r="CK48" s="639"/>
      <c r="CL48" s="639"/>
      <c r="CM48" s="639"/>
      <c r="CN48" s="639"/>
      <c r="CO48" s="639"/>
      <c r="CP48" s="639"/>
      <c r="CQ48" s="640"/>
      <c r="CR48" s="641" t="s">
        <v>235</v>
      </c>
      <c r="CS48" s="642"/>
      <c r="CT48" s="642"/>
      <c r="CU48" s="642"/>
      <c r="CV48" s="642"/>
      <c r="CW48" s="642"/>
      <c r="CX48" s="642"/>
      <c r="CY48" s="643"/>
      <c r="CZ48" s="646" t="s">
        <v>235</v>
      </c>
      <c r="DA48" s="647"/>
      <c r="DB48" s="647"/>
      <c r="DC48" s="742"/>
      <c r="DD48" s="650" t="s">
        <v>129</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363</v>
      </c>
      <c r="CE49" s="687"/>
      <c r="CF49" s="687"/>
      <c r="CG49" s="687"/>
      <c r="CH49" s="687"/>
      <c r="CI49" s="687"/>
      <c r="CJ49" s="687"/>
      <c r="CK49" s="687"/>
      <c r="CL49" s="687"/>
      <c r="CM49" s="687"/>
      <c r="CN49" s="687"/>
      <c r="CO49" s="687"/>
      <c r="CP49" s="687"/>
      <c r="CQ49" s="688"/>
      <c r="CR49" s="721">
        <v>129987800</v>
      </c>
      <c r="CS49" s="711"/>
      <c r="CT49" s="711"/>
      <c r="CU49" s="711"/>
      <c r="CV49" s="711"/>
      <c r="CW49" s="711"/>
      <c r="CX49" s="711"/>
      <c r="CY49" s="743"/>
      <c r="CZ49" s="726">
        <v>100</v>
      </c>
      <c r="DA49" s="744"/>
      <c r="DB49" s="744"/>
      <c r="DC49" s="745"/>
      <c r="DD49" s="746">
        <v>81614247</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lQ0GvupIWMXgwADd2eJbPOF2BuNvtIj/dP71CJXsnxCyJGwHT54QYwZwEFWMRcykbGETDgKhz50eUCn5fhTmLw==" saltValue="xw9mlQrVdi3LX7dcykAhh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365</v>
      </c>
      <c r="DK2" s="789"/>
      <c r="DL2" s="789"/>
      <c r="DM2" s="789"/>
      <c r="DN2" s="789"/>
      <c r="DO2" s="790"/>
      <c r="DP2" s="249"/>
      <c r="DQ2" s="788" t="s">
        <v>366</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367</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369</v>
      </c>
      <c r="B5" s="783"/>
      <c r="C5" s="783"/>
      <c r="D5" s="783"/>
      <c r="E5" s="783"/>
      <c r="F5" s="783"/>
      <c r="G5" s="783"/>
      <c r="H5" s="783"/>
      <c r="I5" s="783"/>
      <c r="J5" s="783"/>
      <c r="K5" s="783"/>
      <c r="L5" s="783"/>
      <c r="M5" s="783"/>
      <c r="N5" s="783"/>
      <c r="O5" s="783"/>
      <c r="P5" s="784"/>
      <c r="Q5" s="759" t="s">
        <v>370</v>
      </c>
      <c r="R5" s="760"/>
      <c r="S5" s="760"/>
      <c r="T5" s="760"/>
      <c r="U5" s="761"/>
      <c r="V5" s="759" t="s">
        <v>371</v>
      </c>
      <c r="W5" s="760"/>
      <c r="X5" s="760"/>
      <c r="Y5" s="760"/>
      <c r="Z5" s="761"/>
      <c r="AA5" s="759" t="s">
        <v>372</v>
      </c>
      <c r="AB5" s="760"/>
      <c r="AC5" s="760"/>
      <c r="AD5" s="760"/>
      <c r="AE5" s="760"/>
      <c r="AF5" s="792" t="s">
        <v>373</v>
      </c>
      <c r="AG5" s="760"/>
      <c r="AH5" s="760"/>
      <c r="AI5" s="760"/>
      <c r="AJ5" s="771"/>
      <c r="AK5" s="760" t="s">
        <v>374</v>
      </c>
      <c r="AL5" s="760"/>
      <c r="AM5" s="760"/>
      <c r="AN5" s="760"/>
      <c r="AO5" s="761"/>
      <c r="AP5" s="759" t="s">
        <v>375</v>
      </c>
      <c r="AQ5" s="760"/>
      <c r="AR5" s="760"/>
      <c r="AS5" s="760"/>
      <c r="AT5" s="761"/>
      <c r="AU5" s="759" t="s">
        <v>376</v>
      </c>
      <c r="AV5" s="760"/>
      <c r="AW5" s="760"/>
      <c r="AX5" s="760"/>
      <c r="AY5" s="771"/>
      <c r="AZ5" s="256"/>
      <c r="BA5" s="256"/>
      <c r="BB5" s="256"/>
      <c r="BC5" s="256"/>
      <c r="BD5" s="256"/>
      <c r="BE5" s="257"/>
      <c r="BF5" s="257"/>
      <c r="BG5" s="257"/>
      <c r="BH5" s="257"/>
      <c r="BI5" s="257"/>
      <c r="BJ5" s="257"/>
      <c r="BK5" s="257"/>
      <c r="BL5" s="257"/>
      <c r="BM5" s="257"/>
      <c r="BN5" s="257"/>
      <c r="BO5" s="257"/>
      <c r="BP5" s="257"/>
      <c r="BQ5" s="782" t="s">
        <v>377</v>
      </c>
      <c r="BR5" s="783"/>
      <c r="BS5" s="783"/>
      <c r="BT5" s="783"/>
      <c r="BU5" s="783"/>
      <c r="BV5" s="783"/>
      <c r="BW5" s="783"/>
      <c r="BX5" s="783"/>
      <c r="BY5" s="783"/>
      <c r="BZ5" s="783"/>
      <c r="CA5" s="783"/>
      <c r="CB5" s="783"/>
      <c r="CC5" s="783"/>
      <c r="CD5" s="783"/>
      <c r="CE5" s="783"/>
      <c r="CF5" s="783"/>
      <c r="CG5" s="784"/>
      <c r="CH5" s="759" t="s">
        <v>378</v>
      </c>
      <c r="CI5" s="760"/>
      <c r="CJ5" s="760"/>
      <c r="CK5" s="760"/>
      <c r="CL5" s="761"/>
      <c r="CM5" s="759" t="s">
        <v>379</v>
      </c>
      <c r="CN5" s="760"/>
      <c r="CO5" s="760"/>
      <c r="CP5" s="760"/>
      <c r="CQ5" s="761"/>
      <c r="CR5" s="759" t="s">
        <v>380</v>
      </c>
      <c r="CS5" s="760"/>
      <c r="CT5" s="760"/>
      <c r="CU5" s="760"/>
      <c r="CV5" s="761"/>
      <c r="CW5" s="759" t="s">
        <v>381</v>
      </c>
      <c r="CX5" s="760"/>
      <c r="CY5" s="760"/>
      <c r="CZ5" s="760"/>
      <c r="DA5" s="761"/>
      <c r="DB5" s="759" t="s">
        <v>382</v>
      </c>
      <c r="DC5" s="760"/>
      <c r="DD5" s="760"/>
      <c r="DE5" s="760"/>
      <c r="DF5" s="761"/>
      <c r="DG5" s="765" t="s">
        <v>383</v>
      </c>
      <c r="DH5" s="766"/>
      <c r="DI5" s="766"/>
      <c r="DJ5" s="766"/>
      <c r="DK5" s="767"/>
      <c r="DL5" s="765" t="s">
        <v>384</v>
      </c>
      <c r="DM5" s="766"/>
      <c r="DN5" s="766"/>
      <c r="DO5" s="766"/>
      <c r="DP5" s="767"/>
      <c r="DQ5" s="759" t="s">
        <v>385</v>
      </c>
      <c r="DR5" s="760"/>
      <c r="DS5" s="760"/>
      <c r="DT5" s="760"/>
      <c r="DU5" s="761"/>
      <c r="DV5" s="759" t="s">
        <v>376</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386</v>
      </c>
      <c r="C7" s="774"/>
      <c r="D7" s="774"/>
      <c r="E7" s="774"/>
      <c r="F7" s="774"/>
      <c r="G7" s="774"/>
      <c r="H7" s="774"/>
      <c r="I7" s="774"/>
      <c r="J7" s="774"/>
      <c r="K7" s="774"/>
      <c r="L7" s="774"/>
      <c r="M7" s="774"/>
      <c r="N7" s="774"/>
      <c r="O7" s="774"/>
      <c r="P7" s="775"/>
      <c r="Q7" s="776">
        <v>134076</v>
      </c>
      <c r="R7" s="777"/>
      <c r="S7" s="777"/>
      <c r="T7" s="777"/>
      <c r="U7" s="777"/>
      <c r="V7" s="777">
        <v>129276</v>
      </c>
      <c r="W7" s="777"/>
      <c r="X7" s="777"/>
      <c r="Y7" s="777"/>
      <c r="Z7" s="777"/>
      <c r="AA7" s="777">
        <v>4800</v>
      </c>
      <c r="AB7" s="777"/>
      <c r="AC7" s="777"/>
      <c r="AD7" s="777"/>
      <c r="AE7" s="778"/>
      <c r="AF7" s="779">
        <v>3959</v>
      </c>
      <c r="AG7" s="780"/>
      <c r="AH7" s="780"/>
      <c r="AI7" s="780"/>
      <c r="AJ7" s="781"/>
      <c r="AK7" s="816">
        <v>8040</v>
      </c>
      <c r="AL7" s="817"/>
      <c r="AM7" s="817"/>
      <c r="AN7" s="817"/>
      <c r="AO7" s="817"/>
      <c r="AP7" s="817">
        <v>81094</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617</v>
      </c>
      <c r="BT7" s="821"/>
      <c r="BU7" s="821"/>
      <c r="BV7" s="821"/>
      <c r="BW7" s="821"/>
      <c r="BX7" s="821"/>
      <c r="BY7" s="821"/>
      <c r="BZ7" s="821"/>
      <c r="CA7" s="821"/>
      <c r="CB7" s="821"/>
      <c r="CC7" s="821"/>
      <c r="CD7" s="821"/>
      <c r="CE7" s="821"/>
      <c r="CF7" s="821"/>
      <c r="CG7" s="822"/>
      <c r="CH7" s="813">
        <v>2</v>
      </c>
      <c r="CI7" s="814"/>
      <c r="CJ7" s="814"/>
      <c r="CK7" s="814"/>
      <c r="CL7" s="815"/>
      <c r="CM7" s="813">
        <v>498</v>
      </c>
      <c r="CN7" s="814"/>
      <c r="CO7" s="814"/>
      <c r="CP7" s="814"/>
      <c r="CQ7" s="815"/>
      <c r="CR7" s="813">
        <v>155</v>
      </c>
      <c r="CS7" s="814"/>
      <c r="CT7" s="814"/>
      <c r="CU7" s="814"/>
      <c r="CV7" s="815"/>
      <c r="CW7" s="813">
        <v>113</v>
      </c>
      <c r="CX7" s="814"/>
      <c r="CY7" s="814"/>
      <c r="CZ7" s="814"/>
      <c r="DA7" s="815"/>
      <c r="DB7" s="813" t="s">
        <v>556</v>
      </c>
      <c r="DC7" s="814"/>
      <c r="DD7" s="814"/>
      <c r="DE7" s="814"/>
      <c r="DF7" s="815"/>
      <c r="DG7" s="813" t="s">
        <v>556</v>
      </c>
      <c r="DH7" s="814"/>
      <c r="DI7" s="814"/>
      <c r="DJ7" s="814"/>
      <c r="DK7" s="815"/>
      <c r="DL7" s="813" t="s">
        <v>556</v>
      </c>
      <c r="DM7" s="814"/>
      <c r="DN7" s="814"/>
      <c r="DO7" s="814"/>
      <c r="DP7" s="815"/>
      <c r="DQ7" s="813" t="s">
        <v>556</v>
      </c>
      <c r="DR7" s="814"/>
      <c r="DS7" s="814"/>
      <c r="DT7" s="814"/>
      <c r="DU7" s="815"/>
      <c r="DV7" s="794"/>
      <c r="DW7" s="795"/>
      <c r="DX7" s="795"/>
      <c r="DY7" s="795"/>
      <c r="DZ7" s="796"/>
      <c r="EA7" s="254"/>
    </row>
    <row r="8" spans="1:131" s="255" customFormat="1" ht="26.25" customHeight="1" x14ac:dyDescent="0.15">
      <c r="A8" s="261">
        <v>2</v>
      </c>
      <c r="B8" s="797" t="s">
        <v>387</v>
      </c>
      <c r="C8" s="798"/>
      <c r="D8" s="798"/>
      <c r="E8" s="798"/>
      <c r="F8" s="798"/>
      <c r="G8" s="798"/>
      <c r="H8" s="798"/>
      <c r="I8" s="798"/>
      <c r="J8" s="798"/>
      <c r="K8" s="798"/>
      <c r="L8" s="798"/>
      <c r="M8" s="798"/>
      <c r="N8" s="798"/>
      <c r="O8" s="798"/>
      <c r="P8" s="799"/>
      <c r="Q8" s="800">
        <v>0</v>
      </c>
      <c r="R8" s="801"/>
      <c r="S8" s="801"/>
      <c r="T8" s="801"/>
      <c r="U8" s="801"/>
      <c r="V8" s="801">
        <v>0</v>
      </c>
      <c r="W8" s="801"/>
      <c r="X8" s="801"/>
      <c r="Y8" s="801"/>
      <c r="Z8" s="801"/>
      <c r="AA8" s="801" t="s">
        <v>605</v>
      </c>
      <c r="AB8" s="801"/>
      <c r="AC8" s="801"/>
      <c r="AD8" s="801"/>
      <c r="AE8" s="802"/>
      <c r="AF8" s="803" t="s">
        <v>388</v>
      </c>
      <c r="AG8" s="804"/>
      <c r="AH8" s="804"/>
      <c r="AI8" s="804"/>
      <c r="AJ8" s="805"/>
      <c r="AK8" s="806">
        <v>0</v>
      </c>
      <c r="AL8" s="807"/>
      <c r="AM8" s="807"/>
      <c r="AN8" s="807"/>
      <c r="AO8" s="807"/>
      <c r="AP8" s="807" t="s">
        <v>605</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618</v>
      </c>
      <c r="BT8" s="811"/>
      <c r="BU8" s="811"/>
      <c r="BV8" s="811"/>
      <c r="BW8" s="811"/>
      <c r="BX8" s="811"/>
      <c r="BY8" s="811"/>
      <c r="BZ8" s="811"/>
      <c r="CA8" s="811"/>
      <c r="CB8" s="811"/>
      <c r="CC8" s="811"/>
      <c r="CD8" s="811"/>
      <c r="CE8" s="811"/>
      <c r="CF8" s="811"/>
      <c r="CG8" s="812"/>
      <c r="CH8" s="823">
        <v>-3</v>
      </c>
      <c r="CI8" s="824"/>
      <c r="CJ8" s="824"/>
      <c r="CK8" s="824"/>
      <c r="CL8" s="825"/>
      <c r="CM8" s="823">
        <v>250</v>
      </c>
      <c r="CN8" s="824"/>
      <c r="CO8" s="824"/>
      <c r="CP8" s="824"/>
      <c r="CQ8" s="825"/>
      <c r="CR8" s="823">
        <v>125</v>
      </c>
      <c r="CS8" s="824"/>
      <c r="CT8" s="824"/>
      <c r="CU8" s="824"/>
      <c r="CV8" s="825"/>
      <c r="CW8" s="823">
        <v>90</v>
      </c>
      <c r="CX8" s="824"/>
      <c r="CY8" s="824"/>
      <c r="CZ8" s="824"/>
      <c r="DA8" s="825"/>
      <c r="DB8" s="823" t="s">
        <v>556</v>
      </c>
      <c r="DC8" s="824"/>
      <c r="DD8" s="824"/>
      <c r="DE8" s="824"/>
      <c r="DF8" s="825"/>
      <c r="DG8" s="823" t="s">
        <v>556</v>
      </c>
      <c r="DH8" s="824"/>
      <c r="DI8" s="824"/>
      <c r="DJ8" s="824"/>
      <c r="DK8" s="825"/>
      <c r="DL8" s="823" t="s">
        <v>556</v>
      </c>
      <c r="DM8" s="824"/>
      <c r="DN8" s="824"/>
      <c r="DO8" s="824"/>
      <c r="DP8" s="825"/>
      <c r="DQ8" s="823" t="s">
        <v>556</v>
      </c>
      <c r="DR8" s="824"/>
      <c r="DS8" s="824"/>
      <c r="DT8" s="824"/>
      <c r="DU8" s="825"/>
      <c r="DV8" s="826"/>
      <c r="DW8" s="827"/>
      <c r="DX8" s="827"/>
      <c r="DY8" s="827"/>
      <c r="DZ8" s="828"/>
      <c r="EA8" s="254"/>
    </row>
    <row r="9" spans="1:131" s="255" customFormat="1" ht="26.25" customHeight="1" x14ac:dyDescent="0.15">
      <c r="A9" s="261">
        <v>3</v>
      </c>
      <c r="B9" s="797" t="s">
        <v>389</v>
      </c>
      <c r="C9" s="798"/>
      <c r="D9" s="798"/>
      <c r="E9" s="798"/>
      <c r="F9" s="798"/>
      <c r="G9" s="798"/>
      <c r="H9" s="798"/>
      <c r="I9" s="798"/>
      <c r="J9" s="798"/>
      <c r="K9" s="798"/>
      <c r="L9" s="798"/>
      <c r="M9" s="798"/>
      <c r="N9" s="798"/>
      <c r="O9" s="798"/>
      <c r="P9" s="799"/>
      <c r="Q9" s="800">
        <v>34</v>
      </c>
      <c r="R9" s="801"/>
      <c r="S9" s="801"/>
      <c r="T9" s="801"/>
      <c r="U9" s="801"/>
      <c r="V9" s="801">
        <v>8</v>
      </c>
      <c r="W9" s="801"/>
      <c r="X9" s="801"/>
      <c r="Y9" s="801"/>
      <c r="Z9" s="801"/>
      <c r="AA9" s="801">
        <v>26</v>
      </c>
      <c r="AB9" s="801"/>
      <c r="AC9" s="801"/>
      <c r="AD9" s="801"/>
      <c r="AE9" s="802"/>
      <c r="AF9" s="803">
        <v>26</v>
      </c>
      <c r="AG9" s="804"/>
      <c r="AH9" s="804"/>
      <c r="AI9" s="804"/>
      <c r="AJ9" s="805"/>
      <c r="AK9" s="806">
        <v>0</v>
      </c>
      <c r="AL9" s="807"/>
      <c r="AM9" s="807"/>
      <c r="AN9" s="807"/>
      <c r="AO9" s="807"/>
      <c r="AP9" s="807">
        <v>56</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619</v>
      </c>
      <c r="BT9" s="811"/>
      <c r="BU9" s="811"/>
      <c r="BV9" s="811"/>
      <c r="BW9" s="811"/>
      <c r="BX9" s="811"/>
      <c r="BY9" s="811"/>
      <c r="BZ9" s="811"/>
      <c r="CA9" s="811"/>
      <c r="CB9" s="811"/>
      <c r="CC9" s="811"/>
      <c r="CD9" s="811"/>
      <c r="CE9" s="811"/>
      <c r="CF9" s="811"/>
      <c r="CG9" s="812"/>
      <c r="CH9" s="823">
        <v>-1</v>
      </c>
      <c r="CI9" s="824"/>
      <c r="CJ9" s="824"/>
      <c r="CK9" s="824"/>
      <c r="CL9" s="825"/>
      <c r="CM9" s="823">
        <v>73</v>
      </c>
      <c r="CN9" s="824"/>
      <c r="CO9" s="824"/>
      <c r="CP9" s="824"/>
      <c r="CQ9" s="825"/>
      <c r="CR9" s="823">
        <v>15</v>
      </c>
      <c r="CS9" s="824"/>
      <c r="CT9" s="824"/>
      <c r="CU9" s="824"/>
      <c r="CV9" s="825"/>
      <c r="CW9" s="823">
        <v>31</v>
      </c>
      <c r="CX9" s="824"/>
      <c r="CY9" s="824"/>
      <c r="CZ9" s="824"/>
      <c r="DA9" s="825"/>
      <c r="DB9" s="823" t="s">
        <v>556</v>
      </c>
      <c r="DC9" s="824"/>
      <c r="DD9" s="824"/>
      <c r="DE9" s="824"/>
      <c r="DF9" s="825"/>
      <c r="DG9" s="823" t="s">
        <v>556</v>
      </c>
      <c r="DH9" s="824"/>
      <c r="DI9" s="824"/>
      <c r="DJ9" s="824"/>
      <c r="DK9" s="825"/>
      <c r="DL9" s="823" t="s">
        <v>556</v>
      </c>
      <c r="DM9" s="824"/>
      <c r="DN9" s="824"/>
      <c r="DO9" s="824"/>
      <c r="DP9" s="825"/>
      <c r="DQ9" s="823" t="s">
        <v>556</v>
      </c>
      <c r="DR9" s="824"/>
      <c r="DS9" s="824"/>
      <c r="DT9" s="824"/>
      <c r="DU9" s="825"/>
      <c r="DV9" s="826"/>
      <c r="DW9" s="827"/>
      <c r="DX9" s="827"/>
      <c r="DY9" s="827"/>
      <c r="DZ9" s="828"/>
      <c r="EA9" s="254"/>
    </row>
    <row r="10" spans="1:131" s="255" customFormat="1" ht="26.25" customHeight="1" x14ac:dyDescent="0.15">
      <c r="A10" s="261">
        <v>4</v>
      </c>
      <c r="B10" s="797" t="s">
        <v>390</v>
      </c>
      <c r="C10" s="798"/>
      <c r="D10" s="798"/>
      <c r="E10" s="798"/>
      <c r="F10" s="798"/>
      <c r="G10" s="798"/>
      <c r="H10" s="798"/>
      <c r="I10" s="798"/>
      <c r="J10" s="798"/>
      <c r="K10" s="798"/>
      <c r="L10" s="798"/>
      <c r="M10" s="798"/>
      <c r="N10" s="798"/>
      <c r="O10" s="798"/>
      <c r="P10" s="799"/>
      <c r="Q10" s="800">
        <v>143</v>
      </c>
      <c r="R10" s="801"/>
      <c r="S10" s="801"/>
      <c r="T10" s="801"/>
      <c r="U10" s="801"/>
      <c r="V10" s="801">
        <v>143</v>
      </c>
      <c r="W10" s="801"/>
      <c r="X10" s="801"/>
      <c r="Y10" s="801"/>
      <c r="Z10" s="801"/>
      <c r="AA10" s="801" t="s">
        <v>605</v>
      </c>
      <c r="AB10" s="801"/>
      <c r="AC10" s="801"/>
      <c r="AD10" s="801"/>
      <c r="AE10" s="802"/>
      <c r="AF10" s="803" t="s">
        <v>388</v>
      </c>
      <c r="AG10" s="804"/>
      <c r="AH10" s="804"/>
      <c r="AI10" s="804"/>
      <c r="AJ10" s="805"/>
      <c r="AK10" s="806">
        <v>121</v>
      </c>
      <c r="AL10" s="807"/>
      <c r="AM10" s="807"/>
      <c r="AN10" s="807"/>
      <c r="AO10" s="807"/>
      <c r="AP10" s="807">
        <v>187</v>
      </c>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620</v>
      </c>
      <c r="BT10" s="811"/>
      <c r="BU10" s="811"/>
      <c r="BV10" s="811"/>
      <c r="BW10" s="811"/>
      <c r="BX10" s="811"/>
      <c r="BY10" s="811"/>
      <c r="BZ10" s="811"/>
      <c r="CA10" s="811"/>
      <c r="CB10" s="811"/>
      <c r="CC10" s="811"/>
      <c r="CD10" s="811"/>
      <c r="CE10" s="811"/>
      <c r="CF10" s="811"/>
      <c r="CG10" s="812"/>
      <c r="CH10" s="823">
        <v>1</v>
      </c>
      <c r="CI10" s="824"/>
      <c r="CJ10" s="824"/>
      <c r="CK10" s="824"/>
      <c r="CL10" s="825"/>
      <c r="CM10" s="823">
        <v>134</v>
      </c>
      <c r="CN10" s="824"/>
      <c r="CO10" s="824"/>
      <c r="CP10" s="824"/>
      <c r="CQ10" s="825"/>
      <c r="CR10" s="823">
        <v>70</v>
      </c>
      <c r="CS10" s="824"/>
      <c r="CT10" s="824"/>
      <c r="CU10" s="824"/>
      <c r="CV10" s="825"/>
      <c r="CW10" s="823">
        <v>34</v>
      </c>
      <c r="CX10" s="824"/>
      <c r="CY10" s="824"/>
      <c r="CZ10" s="824"/>
      <c r="DA10" s="825"/>
      <c r="DB10" s="823" t="s">
        <v>556</v>
      </c>
      <c r="DC10" s="824"/>
      <c r="DD10" s="824"/>
      <c r="DE10" s="824"/>
      <c r="DF10" s="825"/>
      <c r="DG10" s="823" t="s">
        <v>556</v>
      </c>
      <c r="DH10" s="824"/>
      <c r="DI10" s="824"/>
      <c r="DJ10" s="824"/>
      <c r="DK10" s="825"/>
      <c r="DL10" s="823" t="s">
        <v>556</v>
      </c>
      <c r="DM10" s="824"/>
      <c r="DN10" s="824"/>
      <c r="DO10" s="824"/>
      <c r="DP10" s="825"/>
      <c r="DQ10" s="823" t="s">
        <v>556</v>
      </c>
      <c r="DR10" s="824"/>
      <c r="DS10" s="824"/>
      <c r="DT10" s="824"/>
      <c r="DU10" s="825"/>
      <c r="DV10" s="826"/>
      <c r="DW10" s="827"/>
      <c r="DX10" s="827"/>
      <c r="DY10" s="827"/>
      <c r="DZ10" s="828"/>
      <c r="EA10" s="254"/>
    </row>
    <row r="11" spans="1:131" s="255" customFormat="1" ht="26.25" customHeight="1" x14ac:dyDescent="0.15">
      <c r="A11" s="261">
        <v>5</v>
      </c>
      <c r="B11" s="797" t="s">
        <v>391</v>
      </c>
      <c r="C11" s="798"/>
      <c r="D11" s="798"/>
      <c r="E11" s="798"/>
      <c r="F11" s="798"/>
      <c r="G11" s="798"/>
      <c r="H11" s="798"/>
      <c r="I11" s="798"/>
      <c r="J11" s="798"/>
      <c r="K11" s="798"/>
      <c r="L11" s="798"/>
      <c r="M11" s="798"/>
      <c r="N11" s="798"/>
      <c r="O11" s="798"/>
      <c r="P11" s="799"/>
      <c r="Q11" s="800">
        <v>292</v>
      </c>
      <c r="R11" s="801"/>
      <c r="S11" s="801"/>
      <c r="T11" s="801"/>
      <c r="U11" s="801"/>
      <c r="V11" s="801">
        <v>292</v>
      </c>
      <c r="W11" s="801"/>
      <c r="X11" s="801"/>
      <c r="Y11" s="801"/>
      <c r="Z11" s="801"/>
      <c r="AA11" s="801" t="s">
        <v>605</v>
      </c>
      <c r="AB11" s="801"/>
      <c r="AC11" s="801"/>
      <c r="AD11" s="801"/>
      <c r="AE11" s="802"/>
      <c r="AF11" s="803" t="s">
        <v>392</v>
      </c>
      <c r="AG11" s="804"/>
      <c r="AH11" s="804"/>
      <c r="AI11" s="804"/>
      <c r="AJ11" s="805"/>
      <c r="AK11" s="806" t="s">
        <v>605</v>
      </c>
      <c r="AL11" s="807"/>
      <c r="AM11" s="807"/>
      <c r="AN11" s="807"/>
      <c r="AO11" s="807"/>
      <c r="AP11" s="807" t="s">
        <v>605</v>
      </c>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t="s">
        <v>621</v>
      </c>
      <c r="BT11" s="811"/>
      <c r="BU11" s="811"/>
      <c r="BV11" s="811"/>
      <c r="BW11" s="811"/>
      <c r="BX11" s="811"/>
      <c r="BY11" s="811"/>
      <c r="BZ11" s="811"/>
      <c r="CA11" s="811"/>
      <c r="CB11" s="811"/>
      <c r="CC11" s="811"/>
      <c r="CD11" s="811"/>
      <c r="CE11" s="811"/>
      <c r="CF11" s="811"/>
      <c r="CG11" s="812"/>
      <c r="CH11" s="823">
        <v>5</v>
      </c>
      <c r="CI11" s="824"/>
      <c r="CJ11" s="824"/>
      <c r="CK11" s="824"/>
      <c r="CL11" s="825"/>
      <c r="CM11" s="823">
        <v>376</v>
      </c>
      <c r="CN11" s="824"/>
      <c r="CO11" s="824"/>
      <c r="CP11" s="824"/>
      <c r="CQ11" s="825"/>
      <c r="CR11" s="823">
        <v>102</v>
      </c>
      <c r="CS11" s="824"/>
      <c r="CT11" s="824"/>
      <c r="CU11" s="824"/>
      <c r="CV11" s="825"/>
      <c r="CW11" s="823" t="s">
        <v>623</v>
      </c>
      <c r="CX11" s="824"/>
      <c r="CY11" s="824"/>
      <c r="CZ11" s="824"/>
      <c r="DA11" s="825"/>
      <c r="DB11" s="823">
        <v>102</v>
      </c>
      <c r="DC11" s="824"/>
      <c r="DD11" s="824"/>
      <c r="DE11" s="824"/>
      <c r="DF11" s="825"/>
      <c r="DG11" s="823" t="s">
        <v>556</v>
      </c>
      <c r="DH11" s="824"/>
      <c r="DI11" s="824"/>
      <c r="DJ11" s="824"/>
      <c r="DK11" s="825"/>
      <c r="DL11" s="823" t="s">
        <v>556</v>
      </c>
      <c r="DM11" s="824"/>
      <c r="DN11" s="824"/>
      <c r="DO11" s="824"/>
      <c r="DP11" s="825"/>
      <c r="DQ11" s="823" t="s">
        <v>556</v>
      </c>
      <c r="DR11" s="824"/>
      <c r="DS11" s="824"/>
      <c r="DT11" s="824"/>
      <c r="DU11" s="825"/>
      <c r="DV11" s="826"/>
      <c r="DW11" s="827"/>
      <c r="DX11" s="827"/>
      <c r="DY11" s="827"/>
      <c r="DZ11" s="828"/>
      <c r="EA11" s="254"/>
    </row>
    <row r="12" spans="1:131" s="255" customFormat="1" ht="26.25" customHeight="1" x14ac:dyDescent="0.15">
      <c r="A12" s="261">
        <v>6</v>
      </c>
      <c r="B12" s="797" t="s">
        <v>393</v>
      </c>
      <c r="C12" s="798"/>
      <c r="D12" s="798"/>
      <c r="E12" s="798"/>
      <c r="F12" s="798"/>
      <c r="G12" s="798"/>
      <c r="H12" s="798"/>
      <c r="I12" s="798"/>
      <c r="J12" s="798"/>
      <c r="K12" s="798"/>
      <c r="L12" s="798"/>
      <c r="M12" s="798"/>
      <c r="N12" s="798"/>
      <c r="O12" s="798"/>
      <c r="P12" s="799"/>
      <c r="Q12" s="800">
        <v>0</v>
      </c>
      <c r="R12" s="801"/>
      <c r="S12" s="801"/>
      <c r="T12" s="801"/>
      <c r="U12" s="801"/>
      <c r="V12" s="801">
        <v>0</v>
      </c>
      <c r="W12" s="801"/>
      <c r="X12" s="801"/>
      <c r="Y12" s="801"/>
      <c r="Z12" s="801"/>
      <c r="AA12" s="801" t="s">
        <v>605</v>
      </c>
      <c r="AB12" s="801"/>
      <c r="AC12" s="801"/>
      <c r="AD12" s="801"/>
      <c r="AE12" s="802"/>
      <c r="AF12" s="803" t="s">
        <v>394</v>
      </c>
      <c r="AG12" s="804"/>
      <c r="AH12" s="804"/>
      <c r="AI12" s="804"/>
      <c r="AJ12" s="805"/>
      <c r="AK12" s="806" t="s">
        <v>605</v>
      </c>
      <c r="AL12" s="807"/>
      <c r="AM12" s="807"/>
      <c r="AN12" s="807"/>
      <c r="AO12" s="807"/>
      <c r="AP12" s="807" t="s">
        <v>605</v>
      </c>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t="s">
        <v>622</v>
      </c>
      <c r="BT12" s="811"/>
      <c r="BU12" s="811"/>
      <c r="BV12" s="811"/>
      <c r="BW12" s="811"/>
      <c r="BX12" s="811"/>
      <c r="BY12" s="811"/>
      <c r="BZ12" s="811"/>
      <c r="CA12" s="811"/>
      <c r="CB12" s="811"/>
      <c r="CC12" s="811"/>
      <c r="CD12" s="811"/>
      <c r="CE12" s="811"/>
      <c r="CF12" s="811"/>
      <c r="CG12" s="812"/>
      <c r="CH12" s="823">
        <v>-6</v>
      </c>
      <c r="CI12" s="824"/>
      <c r="CJ12" s="824"/>
      <c r="CK12" s="824"/>
      <c r="CL12" s="825"/>
      <c r="CM12" s="823">
        <v>109</v>
      </c>
      <c r="CN12" s="824"/>
      <c r="CO12" s="824"/>
      <c r="CP12" s="824"/>
      <c r="CQ12" s="825"/>
      <c r="CR12" s="823">
        <v>10</v>
      </c>
      <c r="CS12" s="824"/>
      <c r="CT12" s="824"/>
      <c r="CU12" s="824"/>
      <c r="CV12" s="825"/>
      <c r="CW12" s="823" t="s">
        <v>623</v>
      </c>
      <c r="CX12" s="824"/>
      <c r="CY12" s="824"/>
      <c r="CZ12" s="824"/>
      <c r="DA12" s="825"/>
      <c r="DB12" s="823" t="s">
        <v>556</v>
      </c>
      <c r="DC12" s="824"/>
      <c r="DD12" s="824"/>
      <c r="DE12" s="824"/>
      <c r="DF12" s="825"/>
      <c r="DG12" s="823" t="s">
        <v>556</v>
      </c>
      <c r="DH12" s="824"/>
      <c r="DI12" s="824"/>
      <c r="DJ12" s="824"/>
      <c r="DK12" s="825"/>
      <c r="DL12" s="823" t="s">
        <v>556</v>
      </c>
      <c r="DM12" s="824"/>
      <c r="DN12" s="824"/>
      <c r="DO12" s="824"/>
      <c r="DP12" s="825"/>
      <c r="DQ12" s="823" t="s">
        <v>556</v>
      </c>
      <c r="DR12" s="824"/>
      <c r="DS12" s="824"/>
      <c r="DT12" s="824"/>
      <c r="DU12" s="825"/>
      <c r="DV12" s="826"/>
      <c r="DW12" s="827"/>
      <c r="DX12" s="827"/>
      <c r="DY12" s="827"/>
      <c r="DZ12" s="828"/>
      <c r="EA12" s="254"/>
    </row>
    <row r="13" spans="1:131" s="255" customFormat="1" ht="26.25" customHeight="1" x14ac:dyDescent="0.15">
      <c r="A13" s="261">
        <v>7</v>
      </c>
      <c r="B13" s="797" t="s">
        <v>395</v>
      </c>
      <c r="C13" s="798"/>
      <c r="D13" s="798"/>
      <c r="E13" s="798"/>
      <c r="F13" s="798"/>
      <c r="G13" s="798"/>
      <c r="H13" s="798"/>
      <c r="I13" s="798"/>
      <c r="J13" s="798"/>
      <c r="K13" s="798"/>
      <c r="L13" s="798"/>
      <c r="M13" s="798"/>
      <c r="N13" s="798"/>
      <c r="O13" s="798"/>
      <c r="P13" s="799"/>
      <c r="Q13" s="800">
        <v>130</v>
      </c>
      <c r="R13" s="801"/>
      <c r="S13" s="801"/>
      <c r="T13" s="801"/>
      <c r="U13" s="801"/>
      <c r="V13" s="801">
        <v>130</v>
      </c>
      <c r="W13" s="801"/>
      <c r="X13" s="801"/>
      <c r="Y13" s="801"/>
      <c r="Z13" s="801"/>
      <c r="AA13" s="801" t="s">
        <v>605</v>
      </c>
      <c r="AB13" s="801"/>
      <c r="AC13" s="801"/>
      <c r="AD13" s="801"/>
      <c r="AE13" s="802"/>
      <c r="AF13" s="803" t="s">
        <v>129</v>
      </c>
      <c r="AG13" s="804"/>
      <c r="AH13" s="804"/>
      <c r="AI13" s="804"/>
      <c r="AJ13" s="805"/>
      <c r="AK13" s="806">
        <v>49</v>
      </c>
      <c r="AL13" s="807"/>
      <c r="AM13" s="807"/>
      <c r="AN13" s="807"/>
      <c r="AO13" s="807"/>
      <c r="AP13" s="807">
        <v>10</v>
      </c>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t="s">
        <v>396</v>
      </c>
      <c r="C14" s="798"/>
      <c r="D14" s="798"/>
      <c r="E14" s="798"/>
      <c r="F14" s="798"/>
      <c r="G14" s="798"/>
      <c r="H14" s="798"/>
      <c r="I14" s="798"/>
      <c r="J14" s="798"/>
      <c r="K14" s="798"/>
      <c r="L14" s="798"/>
      <c r="M14" s="798"/>
      <c r="N14" s="798"/>
      <c r="O14" s="798"/>
      <c r="P14" s="799"/>
      <c r="Q14" s="800">
        <v>540</v>
      </c>
      <c r="R14" s="801"/>
      <c r="S14" s="801"/>
      <c r="T14" s="801"/>
      <c r="U14" s="801"/>
      <c r="V14" s="801">
        <v>459</v>
      </c>
      <c r="W14" s="801"/>
      <c r="X14" s="801"/>
      <c r="Y14" s="801"/>
      <c r="Z14" s="801"/>
      <c r="AA14" s="801">
        <v>81</v>
      </c>
      <c r="AB14" s="801"/>
      <c r="AC14" s="801"/>
      <c r="AD14" s="801"/>
      <c r="AE14" s="802"/>
      <c r="AF14" s="803" t="s">
        <v>388</v>
      </c>
      <c r="AG14" s="804"/>
      <c r="AH14" s="804"/>
      <c r="AI14" s="804"/>
      <c r="AJ14" s="805"/>
      <c r="AK14" s="806">
        <v>412</v>
      </c>
      <c r="AL14" s="807"/>
      <c r="AM14" s="807"/>
      <c r="AN14" s="807"/>
      <c r="AO14" s="807"/>
      <c r="AP14" s="807">
        <v>654</v>
      </c>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t="s">
        <v>397</v>
      </c>
      <c r="C15" s="798"/>
      <c r="D15" s="798"/>
      <c r="E15" s="798"/>
      <c r="F15" s="798"/>
      <c r="G15" s="798"/>
      <c r="H15" s="798"/>
      <c r="I15" s="798"/>
      <c r="J15" s="798"/>
      <c r="K15" s="798"/>
      <c r="L15" s="798"/>
      <c r="M15" s="798"/>
      <c r="N15" s="798"/>
      <c r="O15" s="798"/>
      <c r="P15" s="799"/>
      <c r="Q15" s="800">
        <v>1210</v>
      </c>
      <c r="R15" s="801"/>
      <c r="S15" s="801"/>
      <c r="T15" s="801"/>
      <c r="U15" s="801"/>
      <c r="V15" s="801">
        <v>1092</v>
      </c>
      <c r="W15" s="801"/>
      <c r="X15" s="801"/>
      <c r="Y15" s="801"/>
      <c r="Z15" s="801"/>
      <c r="AA15" s="801">
        <v>118</v>
      </c>
      <c r="AB15" s="801"/>
      <c r="AC15" s="801"/>
      <c r="AD15" s="801"/>
      <c r="AE15" s="802"/>
      <c r="AF15" s="803" t="s">
        <v>388</v>
      </c>
      <c r="AG15" s="804"/>
      <c r="AH15" s="804"/>
      <c r="AI15" s="804"/>
      <c r="AJ15" s="805"/>
      <c r="AK15" s="806">
        <v>392</v>
      </c>
      <c r="AL15" s="807"/>
      <c r="AM15" s="807"/>
      <c r="AN15" s="807"/>
      <c r="AO15" s="807"/>
      <c r="AP15" s="807">
        <v>643</v>
      </c>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t="s">
        <v>398</v>
      </c>
      <c r="C16" s="798"/>
      <c r="D16" s="798"/>
      <c r="E16" s="798"/>
      <c r="F16" s="798"/>
      <c r="G16" s="798"/>
      <c r="H16" s="798"/>
      <c r="I16" s="798"/>
      <c r="J16" s="798"/>
      <c r="K16" s="798"/>
      <c r="L16" s="798"/>
      <c r="M16" s="798"/>
      <c r="N16" s="798"/>
      <c r="O16" s="798"/>
      <c r="P16" s="799"/>
      <c r="Q16" s="800">
        <v>252</v>
      </c>
      <c r="R16" s="801"/>
      <c r="S16" s="801"/>
      <c r="T16" s="801"/>
      <c r="U16" s="801"/>
      <c r="V16" s="801">
        <v>237</v>
      </c>
      <c r="W16" s="801"/>
      <c r="X16" s="801"/>
      <c r="Y16" s="801"/>
      <c r="Z16" s="801"/>
      <c r="AA16" s="801">
        <v>15</v>
      </c>
      <c r="AB16" s="801"/>
      <c r="AC16" s="801"/>
      <c r="AD16" s="801"/>
      <c r="AE16" s="802"/>
      <c r="AF16" s="803" t="s">
        <v>388</v>
      </c>
      <c r="AG16" s="804"/>
      <c r="AH16" s="804"/>
      <c r="AI16" s="804"/>
      <c r="AJ16" s="805"/>
      <c r="AK16" s="806">
        <v>120</v>
      </c>
      <c r="AL16" s="807"/>
      <c r="AM16" s="807"/>
      <c r="AN16" s="807"/>
      <c r="AO16" s="807"/>
      <c r="AP16" s="807">
        <v>97</v>
      </c>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399</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400</v>
      </c>
      <c r="B23" s="832" t="s">
        <v>401</v>
      </c>
      <c r="C23" s="833"/>
      <c r="D23" s="833"/>
      <c r="E23" s="833"/>
      <c r="F23" s="833"/>
      <c r="G23" s="833"/>
      <c r="H23" s="833"/>
      <c r="I23" s="833"/>
      <c r="J23" s="833"/>
      <c r="K23" s="833"/>
      <c r="L23" s="833"/>
      <c r="M23" s="833"/>
      <c r="N23" s="833"/>
      <c r="O23" s="833"/>
      <c r="P23" s="834"/>
      <c r="Q23" s="835">
        <v>136085</v>
      </c>
      <c r="R23" s="836"/>
      <c r="S23" s="836"/>
      <c r="T23" s="836"/>
      <c r="U23" s="836"/>
      <c r="V23" s="836">
        <v>131045</v>
      </c>
      <c r="W23" s="836"/>
      <c r="X23" s="836"/>
      <c r="Y23" s="836"/>
      <c r="Z23" s="836"/>
      <c r="AA23" s="836">
        <v>5040</v>
      </c>
      <c r="AB23" s="836"/>
      <c r="AC23" s="836"/>
      <c r="AD23" s="836"/>
      <c r="AE23" s="837"/>
      <c r="AF23" s="838">
        <v>3986</v>
      </c>
      <c r="AG23" s="836"/>
      <c r="AH23" s="836"/>
      <c r="AI23" s="836"/>
      <c r="AJ23" s="839"/>
      <c r="AK23" s="840"/>
      <c r="AL23" s="841"/>
      <c r="AM23" s="841"/>
      <c r="AN23" s="841"/>
      <c r="AO23" s="841"/>
      <c r="AP23" s="836">
        <v>82740</v>
      </c>
      <c r="AQ23" s="836"/>
      <c r="AR23" s="836"/>
      <c r="AS23" s="836"/>
      <c r="AT23" s="836"/>
      <c r="AU23" s="842"/>
      <c r="AV23" s="842"/>
      <c r="AW23" s="842"/>
      <c r="AX23" s="842"/>
      <c r="AY23" s="843"/>
      <c r="AZ23" s="851" t="s">
        <v>388</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402</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403</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369</v>
      </c>
      <c r="B26" s="783"/>
      <c r="C26" s="783"/>
      <c r="D26" s="783"/>
      <c r="E26" s="783"/>
      <c r="F26" s="783"/>
      <c r="G26" s="783"/>
      <c r="H26" s="783"/>
      <c r="I26" s="783"/>
      <c r="J26" s="783"/>
      <c r="K26" s="783"/>
      <c r="L26" s="783"/>
      <c r="M26" s="783"/>
      <c r="N26" s="783"/>
      <c r="O26" s="783"/>
      <c r="P26" s="784"/>
      <c r="Q26" s="759" t="s">
        <v>404</v>
      </c>
      <c r="R26" s="760"/>
      <c r="S26" s="760"/>
      <c r="T26" s="760"/>
      <c r="U26" s="761"/>
      <c r="V26" s="759" t="s">
        <v>405</v>
      </c>
      <c r="W26" s="760"/>
      <c r="X26" s="760"/>
      <c r="Y26" s="760"/>
      <c r="Z26" s="761"/>
      <c r="AA26" s="759" t="s">
        <v>406</v>
      </c>
      <c r="AB26" s="760"/>
      <c r="AC26" s="760"/>
      <c r="AD26" s="760"/>
      <c r="AE26" s="760"/>
      <c r="AF26" s="854" t="s">
        <v>407</v>
      </c>
      <c r="AG26" s="855"/>
      <c r="AH26" s="855"/>
      <c r="AI26" s="855"/>
      <c r="AJ26" s="856"/>
      <c r="AK26" s="760" t="s">
        <v>408</v>
      </c>
      <c r="AL26" s="760"/>
      <c r="AM26" s="760"/>
      <c r="AN26" s="760"/>
      <c r="AO26" s="761"/>
      <c r="AP26" s="759" t="s">
        <v>409</v>
      </c>
      <c r="AQ26" s="760"/>
      <c r="AR26" s="760"/>
      <c r="AS26" s="760"/>
      <c r="AT26" s="761"/>
      <c r="AU26" s="759" t="s">
        <v>410</v>
      </c>
      <c r="AV26" s="760"/>
      <c r="AW26" s="760"/>
      <c r="AX26" s="760"/>
      <c r="AY26" s="761"/>
      <c r="AZ26" s="759" t="s">
        <v>411</v>
      </c>
      <c r="BA26" s="760"/>
      <c r="BB26" s="760"/>
      <c r="BC26" s="760"/>
      <c r="BD26" s="761"/>
      <c r="BE26" s="759" t="s">
        <v>376</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412</v>
      </c>
      <c r="C28" s="774"/>
      <c r="D28" s="774"/>
      <c r="E28" s="774"/>
      <c r="F28" s="774"/>
      <c r="G28" s="774"/>
      <c r="H28" s="774"/>
      <c r="I28" s="774"/>
      <c r="J28" s="774"/>
      <c r="K28" s="774"/>
      <c r="L28" s="774"/>
      <c r="M28" s="774"/>
      <c r="N28" s="774"/>
      <c r="O28" s="774"/>
      <c r="P28" s="775"/>
      <c r="Q28" s="864">
        <v>30407</v>
      </c>
      <c r="R28" s="865"/>
      <c r="S28" s="865"/>
      <c r="T28" s="865"/>
      <c r="U28" s="865"/>
      <c r="V28" s="865">
        <v>30176</v>
      </c>
      <c r="W28" s="865"/>
      <c r="X28" s="865"/>
      <c r="Y28" s="865"/>
      <c r="Z28" s="865"/>
      <c r="AA28" s="865">
        <v>231</v>
      </c>
      <c r="AB28" s="865"/>
      <c r="AC28" s="865"/>
      <c r="AD28" s="865"/>
      <c r="AE28" s="866"/>
      <c r="AF28" s="867">
        <v>231</v>
      </c>
      <c r="AG28" s="865"/>
      <c r="AH28" s="865"/>
      <c r="AI28" s="865"/>
      <c r="AJ28" s="868"/>
      <c r="AK28" s="869">
        <v>2487</v>
      </c>
      <c r="AL28" s="860"/>
      <c r="AM28" s="860"/>
      <c r="AN28" s="860"/>
      <c r="AO28" s="860"/>
      <c r="AP28" s="860" t="s">
        <v>605</v>
      </c>
      <c r="AQ28" s="860"/>
      <c r="AR28" s="860"/>
      <c r="AS28" s="860"/>
      <c r="AT28" s="860"/>
      <c r="AU28" s="860" t="s">
        <v>605</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413</v>
      </c>
      <c r="C29" s="798"/>
      <c r="D29" s="798"/>
      <c r="E29" s="798"/>
      <c r="F29" s="798"/>
      <c r="G29" s="798"/>
      <c r="H29" s="798"/>
      <c r="I29" s="798"/>
      <c r="J29" s="798"/>
      <c r="K29" s="798"/>
      <c r="L29" s="798"/>
      <c r="M29" s="798"/>
      <c r="N29" s="798"/>
      <c r="O29" s="798"/>
      <c r="P29" s="799"/>
      <c r="Q29" s="800">
        <v>23832</v>
      </c>
      <c r="R29" s="801"/>
      <c r="S29" s="801"/>
      <c r="T29" s="801"/>
      <c r="U29" s="801"/>
      <c r="V29" s="801">
        <v>23056</v>
      </c>
      <c r="W29" s="801"/>
      <c r="X29" s="801"/>
      <c r="Y29" s="801"/>
      <c r="Z29" s="801"/>
      <c r="AA29" s="801">
        <v>776</v>
      </c>
      <c r="AB29" s="801"/>
      <c r="AC29" s="801"/>
      <c r="AD29" s="801"/>
      <c r="AE29" s="802"/>
      <c r="AF29" s="803">
        <v>776</v>
      </c>
      <c r="AG29" s="804"/>
      <c r="AH29" s="804"/>
      <c r="AI29" s="804"/>
      <c r="AJ29" s="805"/>
      <c r="AK29" s="872">
        <v>3447</v>
      </c>
      <c r="AL29" s="873"/>
      <c r="AM29" s="873"/>
      <c r="AN29" s="873"/>
      <c r="AO29" s="873"/>
      <c r="AP29" s="873" t="s">
        <v>605</v>
      </c>
      <c r="AQ29" s="873"/>
      <c r="AR29" s="873"/>
      <c r="AS29" s="873"/>
      <c r="AT29" s="873"/>
      <c r="AU29" s="873" t="s">
        <v>605</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414</v>
      </c>
      <c r="C30" s="798"/>
      <c r="D30" s="798"/>
      <c r="E30" s="798"/>
      <c r="F30" s="798"/>
      <c r="G30" s="798"/>
      <c r="H30" s="798"/>
      <c r="I30" s="798"/>
      <c r="J30" s="798"/>
      <c r="K30" s="798"/>
      <c r="L30" s="798"/>
      <c r="M30" s="798"/>
      <c r="N30" s="798"/>
      <c r="O30" s="798"/>
      <c r="P30" s="799"/>
      <c r="Q30" s="800">
        <v>3221</v>
      </c>
      <c r="R30" s="801"/>
      <c r="S30" s="801"/>
      <c r="T30" s="801"/>
      <c r="U30" s="801"/>
      <c r="V30" s="801">
        <v>3193</v>
      </c>
      <c r="W30" s="801"/>
      <c r="X30" s="801"/>
      <c r="Y30" s="801"/>
      <c r="Z30" s="801"/>
      <c r="AA30" s="801">
        <v>28</v>
      </c>
      <c r="AB30" s="801"/>
      <c r="AC30" s="801"/>
      <c r="AD30" s="801"/>
      <c r="AE30" s="802"/>
      <c r="AF30" s="803">
        <v>28</v>
      </c>
      <c r="AG30" s="804"/>
      <c r="AH30" s="804"/>
      <c r="AI30" s="804"/>
      <c r="AJ30" s="805"/>
      <c r="AK30" s="872">
        <v>713</v>
      </c>
      <c r="AL30" s="873"/>
      <c r="AM30" s="873"/>
      <c r="AN30" s="873"/>
      <c r="AO30" s="873"/>
      <c r="AP30" s="873" t="s">
        <v>605</v>
      </c>
      <c r="AQ30" s="873"/>
      <c r="AR30" s="873"/>
      <c r="AS30" s="873"/>
      <c r="AT30" s="873"/>
      <c r="AU30" s="873" t="s">
        <v>606</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415</v>
      </c>
      <c r="C31" s="798"/>
      <c r="D31" s="798"/>
      <c r="E31" s="798"/>
      <c r="F31" s="798"/>
      <c r="G31" s="798"/>
      <c r="H31" s="798"/>
      <c r="I31" s="798"/>
      <c r="J31" s="798"/>
      <c r="K31" s="798"/>
      <c r="L31" s="798"/>
      <c r="M31" s="798"/>
      <c r="N31" s="798"/>
      <c r="O31" s="798"/>
      <c r="P31" s="799"/>
      <c r="Q31" s="800">
        <v>190</v>
      </c>
      <c r="R31" s="801"/>
      <c r="S31" s="801"/>
      <c r="T31" s="801"/>
      <c r="U31" s="801"/>
      <c r="V31" s="801">
        <v>190</v>
      </c>
      <c r="W31" s="801"/>
      <c r="X31" s="801"/>
      <c r="Y31" s="801"/>
      <c r="Z31" s="801"/>
      <c r="AA31" s="801" t="s">
        <v>605</v>
      </c>
      <c r="AB31" s="801"/>
      <c r="AC31" s="801"/>
      <c r="AD31" s="801"/>
      <c r="AE31" s="802"/>
      <c r="AF31" s="803" t="s">
        <v>416</v>
      </c>
      <c r="AG31" s="804"/>
      <c r="AH31" s="804"/>
      <c r="AI31" s="804"/>
      <c r="AJ31" s="805"/>
      <c r="AK31" s="872">
        <v>32</v>
      </c>
      <c r="AL31" s="873"/>
      <c r="AM31" s="873"/>
      <c r="AN31" s="873"/>
      <c r="AO31" s="873"/>
      <c r="AP31" s="873">
        <v>153</v>
      </c>
      <c r="AQ31" s="873"/>
      <c r="AR31" s="873"/>
      <c r="AS31" s="873"/>
      <c r="AT31" s="873"/>
      <c r="AU31" s="873">
        <v>45</v>
      </c>
      <c r="AV31" s="873"/>
      <c r="AW31" s="873"/>
      <c r="AX31" s="873"/>
      <c r="AY31" s="873"/>
      <c r="AZ31" s="874"/>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417</v>
      </c>
      <c r="C32" s="798"/>
      <c r="D32" s="798"/>
      <c r="E32" s="798"/>
      <c r="F32" s="798"/>
      <c r="G32" s="798"/>
      <c r="H32" s="798"/>
      <c r="I32" s="798"/>
      <c r="J32" s="798"/>
      <c r="K32" s="798"/>
      <c r="L32" s="798"/>
      <c r="M32" s="798"/>
      <c r="N32" s="798"/>
      <c r="O32" s="798"/>
      <c r="P32" s="799"/>
      <c r="Q32" s="800">
        <v>7999</v>
      </c>
      <c r="R32" s="801"/>
      <c r="S32" s="801"/>
      <c r="T32" s="801"/>
      <c r="U32" s="801"/>
      <c r="V32" s="801">
        <v>6646</v>
      </c>
      <c r="W32" s="801"/>
      <c r="X32" s="801"/>
      <c r="Y32" s="801"/>
      <c r="Z32" s="801"/>
      <c r="AA32" s="801">
        <v>1353</v>
      </c>
      <c r="AB32" s="801"/>
      <c r="AC32" s="801"/>
      <c r="AD32" s="801"/>
      <c r="AE32" s="802"/>
      <c r="AF32" s="803">
        <v>10118</v>
      </c>
      <c r="AG32" s="804"/>
      <c r="AH32" s="804"/>
      <c r="AI32" s="804"/>
      <c r="AJ32" s="805"/>
      <c r="AK32" s="872">
        <v>326</v>
      </c>
      <c r="AL32" s="873"/>
      <c r="AM32" s="873"/>
      <c r="AN32" s="873"/>
      <c r="AO32" s="873"/>
      <c r="AP32" s="873">
        <v>9623</v>
      </c>
      <c r="AQ32" s="873"/>
      <c r="AR32" s="873"/>
      <c r="AS32" s="873"/>
      <c r="AT32" s="873"/>
      <c r="AU32" s="873">
        <v>318</v>
      </c>
      <c r="AV32" s="873"/>
      <c r="AW32" s="873"/>
      <c r="AX32" s="873"/>
      <c r="AY32" s="873"/>
      <c r="AZ32" s="874" t="s">
        <v>556</v>
      </c>
      <c r="BA32" s="874"/>
      <c r="BB32" s="874"/>
      <c r="BC32" s="874"/>
      <c r="BD32" s="874"/>
      <c r="BE32" s="870" t="s">
        <v>418</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419</v>
      </c>
      <c r="C33" s="798"/>
      <c r="D33" s="798"/>
      <c r="E33" s="798"/>
      <c r="F33" s="798"/>
      <c r="G33" s="798"/>
      <c r="H33" s="798"/>
      <c r="I33" s="798"/>
      <c r="J33" s="798"/>
      <c r="K33" s="798"/>
      <c r="L33" s="798"/>
      <c r="M33" s="798"/>
      <c r="N33" s="798"/>
      <c r="O33" s="798"/>
      <c r="P33" s="799"/>
      <c r="Q33" s="800">
        <v>62</v>
      </c>
      <c r="R33" s="801"/>
      <c r="S33" s="801"/>
      <c r="T33" s="801"/>
      <c r="U33" s="801"/>
      <c r="V33" s="801">
        <v>50</v>
      </c>
      <c r="W33" s="801"/>
      <c r="X33" s="801"/>
      <c r="Y33" s="801"/>
      <c r="Z33" s="801"/>
      <c r="AA33" s="801">
        <v>12</v>
      </c>
      <c r="AB33" s="801"/>
      <c r="AC33" s="801"/>
      <c r="AD33" s="801"/>
      <c r="AE33" s="802"/>
      <c r="AF33" s="803">
        <v>56</v>
      </c>
      <c r="AG33" s="804"/>
      <c r="AH33" s="804"/>
      <c r="AI33" s="804"/>
      <c r="AJ33" s="805"/>
      <c r="AK33" s="872" t="s">
        <v>605</v>
      </c>
      <c r="AL33" s="873"/>
      <c r="AM33" s="873"/>
      <c r="AN33" s="873"/>
      <c r="AO33" s="873"/>
      <c r="AP33" s="873">
        <v>3</v>
      </c>
      <c r="AQ33" s="873"/>
      <c r="AR33" s="873"/>
      <c r="AS33" s="873"/>
      <c r="AT33" s="873"/>
      <c r="AU33" s="873">
        <v>0</v>
      </c>
      <c r="AV33" s="873"/>
      <c r="AW33" s="873"/>
      <c r="AX33" s="873"/>
      <c r="AY33" s="873"/>
      <c r="AZ33" s="874" t="s">
        <v>556</v>
      </c>
      <c r="BA33" s="874"/>
      <c r="BB33" s="874"/>
      <c r="BC33" s="874"/>
      <c r="BD33" s="874"/>
      <c r="BE33" s="870" t="s">
        <v>420</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421</v>
      </c>
      <c r="C34" s="798"/>
      <c r="D34" s="798"/>
      <c r="E34" s="798"/>
      <c r="F34" s="798"/>
      <c r="G34" s="798"/>
      <c r="H34" s="798"/>
      <c r="I34" s="798"/>
      <c r="J34" s="798"/>
      <c r="K34" s="798"/>
      <c r="L34" s="798"/>
      <c r="M34" s="798"/>
      <c r="N34" s="798"/>
      <c r="O34" s="798"/>
      <c r="P34" s="799"/>
      <c r="Q34" s="800">
        <v>8310</v>
      </c>
      <c r="R34" s="801"/>
      <c r="S34" s="801"/>
      <c r="T34" s="801"/>
      <c r="U34" s="801"/>
      <c r="V34" s="801">
        <v>8116</v>
      </c>
      <c r="W34" s="801"/>
      <c r="X34" s="801"/>
      <c r="Y34" s="801"/>
      <c r="Z34" s="801"/>
      <c r="AA34" s="801">
        <v>194</v>
      </c>
      <c r="AB34" s="801"/>
      <c r="AC34" s="801"/>
      <c r="AD34" s="801"/>
      <c r="AE34" s="802"/>
      <c r="AF34" s="803">
        <v>206</v>
      </c>
      <c r="AG34" s="804"/>
      <c r="AH34" s="804"/>
      <c r="AI34" s="804"/>
      <c r="AJ34" s="805"/>
      <c r="AK34" s="872">
        <v>5116</v>
      </c>
      <c r="AL34" s="873"/>
      <c r="AM34" s="873"/>
      <c r="AN34" s="873"/>
      <c r="AO34" s="873"/>
      <c r="AP34" s="873">
        <v>63745</v>
      </c>
      <c r="AQ34" s="873"/>
      <c r="AR34" s="873"/>
      <c r="AS34" s="873"/>
      <c r="AT34" s="873"/>
      <c r="AU34" s="873">
        <v>27283</v>
      </c>
      <c r="AV34" s="873"/>
      <c r="AW34" s="873"/>
      <c r="AX34" s="873"/>
      <c r="AY34" s="873"/>
      <c r="AZ34" s="874" t="s">
        <v>556</v>
      </c>
      <c r="BA34" s="874"/>
      <c r="BB34" s="874"/>
      <c r="BC34" s="874"/>
      <c r="BD34" s="874"/>
      <c r="BE34" s="870" t="s">
        <v>422</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t="s">
        <v>423</v>
      </c>
      <c r="C35" s="798"/>
      <c r="D35" s="798"/>
      <c r="E35" s="798"/>
      <c r="F35" s="798"/>
      <c r="G35" s="798"/>
      <c r="H35" s="798"/>
      <c r="I35" s="798"/>
      <c r="J35" s="798"/>
      <c r="K35" s="798"/>
      <c r="L35" s="798"/>
      <c r="M35" s="798"/>
      <c r="N35" s="798"/>
      <c r="O35" s="798"/>
      <c r="P35" s="799"/>
      <c r="Q35" s="800">
        <v>684</v>
      </c>
      <c r="R35" s="801"/>
      <c r="S35" s="801"/>
      <c r="T35" s="801"/>
      <c r="U35" s="801"/>
      <c r="V35" s="801">
        <v>677</v>
      </c>
      <c r="W35" s="801"/>
      <c r="X35" s="801"/>
      <c r="Y35" s="801"/>
      <c r="Z35" s="801"/>
      <c r="AA35" s="801">
        <v>7</v>
      </c>
      <c r="AB35" s="801"/>
      <c r="AC35" s="801"/>
      <c r="AD35" s="801"/>
      <c r="AE35" s="802"/>
      <c r="AF35" s="803">
        <v>7</v>
      </c>
      <c r="AG35" s="804"/>
      <c r="AH35" s="804"/>
      <c r="AI35" s="804"/>
      <c r="AJ35" s="805"/>
      <c r="AK35" s="872">
        <v>518</v>
      </c>
      <c r="AL35" s="873"/>
      <c r="AM35" s="873"/>
      <c r="AN35" s="873"/>
      <c r="AO35" s="873"/>
      <c r="AP35" s="873">
        <v>4697</v>
      </c>
      <c r="AQ35" s="873"/>
      <c r="AR35" s="873"/>
      <c r="AS35" s="873"/>
      <c r="AT35" s="873"/>
      <c r="AU35" s="873">
        <v>3730</v>
      </c>
      <c r="AV35" s="873"/>
      <c r="AW35" s="873"/>
      <c r="AX35" s="873"/>
      <c r="AY35" s="873"/>
      <c r="AZ35" s="874" t="s">
        <v>556</v>
      </c>
      <c r="BA35" s="874"/>
      <c r="BB35" s="874"/>
      <c r="BC35" s="874"/>
      <c r="BD35" s="874"/>
      <c r="BE35" s="870" t="s">
        <v>424</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t="s">
        <v>425</v>
      </c>
      <c r="C36" s="798"/>
      <c r="D36" s="798"/>
      <c r="E36" s="798"/>
      <c r="F36" s="798"/>
      <c r="G36" s="798"/>
      <c r="H36" s="798"/>
      <c r="I36" s="798"/>
      <c r="J36" s="798"/>
      <c r="K36" s="798"/>
      <c r="L36" s="798"/>
      <c r="M36" s="798"/>
      <c r="N36" s="798"/>
      <c r="O36" s="798"/>
      <c r="P36" s="799"/>
      <c r="Q36" s="800">
        <v>216</v>
      </c>
      <c r="R36" s="801"/>
      <c r="S36" s="801"/>
      <c r="T36" s="801"/>
      <c r="U36" s="801"/>
      <c r="V36" s="801">
        <v>216</v>
      </c>
      <c r="W36" s="801"/>
      <c r="X36" s="801"/>
      <c r="Y36" s="801"/>
      <c r="Z36" s="801"/>
      <c r="AA36" s="801" t="s">
        <v>605</v>
      </c>
      <c r="AB36" s="801"/>
      <c r="AC36" s="801"/>
      <c r="AD36" s="801"/>
      <c r="AE36" s="802"/>
      <c r="AF36" s="803" t="s">
        <v>426</v>
      </c>
      <c r="AG36" s="804"/>
      <c r="AH36" s="804"/>
      <c r="AI36" s="804"/>
      <c r="AJ36" s="805"/>
      <c r="AK36" s="872">
        <v>163</v>
      </c>
      <c r="AL36" s="873"/>
      <c r="AM36" s="873"/>
      <c r="AN36" s="873"/>
      <c r="AO36" s="873"/>
      <c r="AP36" s="873">
        <v>803</v>
      </c>
      <c r="AQ36" s="873"/>
      <c r="AR36" s="873"/>
      <c r="AS36" s="873"/>
      <c r="AT36" s="873"/>
      <c r="AU36" s="873">
        <v>681</v>
      </c>
      <c r="AV36" s="873"/>
      <c r="AW36" s="873"/>
      <c r="AX36" s="873"/>
      <c r="AY36" s="873"/>
      <c r="AZ36" s="874" t="s">
        <v>556</v>
      </c>
      <c r="BA36" s="874"/>
      <c r="BB36" s="874"/>
      <c r="BC36" s="874"/>
      <c r="BD36" s="874"/>
      <c r="BE36" s="870" t="s">
        <v>427</v>
      </c>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t="s">
        <v>428</v>
      </c>
      <c r="C37" s="798"/>
      <c r="D37" s="798"/>
      <c r="E37" s="798"/>
      <c r="F37" s="798"/>
      <c r="G37" s="798"/>
      <c r="H37" s="798"/>
      <c r="I37" s="798"/>
      <c r="J37" s="798"/>
      <c r="K37" s="798"/>
      <c r="L37" s="798"/>
      <c r="M37" s="798"/>
      <c r="N37" s="798"/>
      <c r="O37" s="798"/>
      <c r="P37" s="799"/>
      <c r="Q37" s="800">
        <v>8</v>
      </c>
      <c r="R37" s="801"/>
      <c r="S37" s="801"/>
      <c r="T37" s="801"/>
      <c r="U37" s="801"/>
      <c r="V37" s="801">
        <v>8</v>
      </c>
      <c r="W37" s="801"/>
      <c r="X37" s="801"/>
      <c r="Y37" s="801"/>
      <c r="Z37" s="801"/>
      <c r="AA37" s="801" t="s">
        <v>605</v>
      </c>
      <c r="AB37" s="801"/>
      <c r="AC37" s="801"/>
      <c r="AD37" s="801"/>
      <c r="AE37" s="802"/>
      <c r="AF37" s="803" t="s">
        <v>129</v>
      </c>
      <c r="AG37" s="804"/>
      <c r="AH37" s="804"/>
      <c r="AI37" s="804"/>
      <c r="AJ37" s="805"/>
      <c r="AK37" s="872">
        <v>6</v>
      </c>
      <c r="AL37" s="873"/>
      <c r="AM37" s="873"/>
      <c r="AN37" s="873"/>
      <c r="AO37" s="873"/>
      <c r="AP37" s="873" t="s">
        <v>605</v>
      </c>
      <c r="AQ37" s="873"/>
      <c r="AR37" s="873"/>
      <c r="AS37" s="873"/>
      <c r="AT37" s="873"/>
      <c r="AU37" s="873" t="s">
        <v>607</v>
      </c>
      <c r="AV37" s="873"/>
      <c r="AW37" s="873"/>
      <c r="AX37" s="873"/>
      <c r="AY37" s="873"/>
      <c r="AZ37" s="874" t="s">
        <v>556</v>
      </c>
      <c r="BA37" s="874"/>
      <c r="BB37" s="874"/>
      <c r="BC37" s="874"/>
      <c r="BD37" s="874"/>
      <c r="BE37" s="870" t="s">
        <v>427</v>
      </c>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t="s">
        <v>429</v>
      </c>
      <c r="C38" s="798"/>
      <c r="D38" s="798"/>
      <c r="E38" s="798"/>
      <c r="F38" s="798"/>
      <c r="G38" s="798"/>
      <c r="H38" s="798"/>
      <c r="I38" s="798"/>
      <c r="J38" s="798"/>
      <c r="K38" s="798"/>
      <c r="L38" s="798"/>
      <c r="M38" s="798"/>
      <c r="N38" s="798"/>
      <c r="O38" s="798"/>
      <c r="P38" s="799"/>
      <c r="Q38" s="800">
        <v>12</v>
      </c>
      <c r="R38" s="801"/>
      <c r="S38" s="801"/>
      <c r="T38" s="801"/>
      <c r="U38" s="801"/>
      <c r="V38" s="801">
        <v>12</v>
      </c>
      <c r="W38" s="801"/>
      <c r="X38" s="801"/>
      <c r="Y38" s="801"/>
      <c r="Z38" s="801"/>
      <c r="AA38" s="801" t="s">
        <v>606</v>
      </c>
      <c r="AB38" s="801"/>
      <c r="AC38" s="801"/>
      <c r="AD38" s="801"/>
      <c r="AE38" s="802"/>
      <c r="AF38" s="803" t="s">
        <v>426</v>
      </c>
      <c r="AG38" s="804"/>
      <c r="AH38" s="804"/>
      <c r="AI38" s="804"/>
      <c r="AJ38" s="805"/>
      <c r="AK38" s="872">
        <v>9</v>
      </c>
      <c r="AL38" s="873"/>
      <c r="AM38" s="873"/>
      <c r="AN38" s="873"/>
      <c r="AO38" s="873"/>
      <c r="AP38" s="873">
        <v>32</v>
      </c>
      <c r="AQ38" s="873"/>
      <c r="AR38" s="873"/>
      <c r="AS38" s="873"/>
      <c r="AT38" s="873"/>
      <c r="AU38" s="873">
        <v>29</v>
      </c>
      <c r="AV38" s="873"/>
      <c r="AW38" s="873"/>
      <c r="AX38" s="873"/>
      <c r="AY38" s="873"/>
      <c r="AZ38" s="874" t="s">
        <v>556</v>
      </c>
      <c r="BA38" s="874"/>
      <c r="BB38" s="874"/>
      <c r="BC38" s="874"/>
      <c r="BD38" s="874"/>
      <c r="BE38" s="870" t="s">
        <v>430</v>
      </c>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t="s">
        <v>431</v>
      </c>
      <c r="C39" s="798"/>
      <c r="D39" s="798"/>
      <c r="E39" s="798"/>
      <c r="F39" s="798"/>
      <c r="G39" s="798"/>
      <c r="H39" s="798"/>
      <c r="I39" s="798"/>
      <c r="J39" s="798"/>
      <c r="K39" s="798"/>
      <c r="L39" s="798"/>
      <c r="M39" s="798"/>
      <c r="N39" s="798"/>
      <c r="O39" s="798"/>
      <c r="P39" s="799"/>
      <c r="Q39" s="800">
        <v>1052</v>
      </c>
      <c r="R39" s="801"/>
      <c r="S39" s="801"/>
      <c r="T39" s="801"/>
      <c r="U39" s="801"/>
      <c r="V39" s="801">
        <v>1052</v>
      </c>
      <c r="W39" s="801"/>
      <c r="X39" s="801"/>
      <c r="Y39" s="801"/>
      <c r="Z39" s="801"/>
      <c r="AA39" s="801" t="s">
        <v>606</v>
      </c>
      <c r="AB39" s="801"/>
      <c r="AC39" s="801"/>
      <c r="AD39" s="801"/>
      <c r="AE39" s="802"/>
      <c r="AF39" s="803" t="s">
        <v>426</v>
      </c>
      <c r="AG39" s="804"/>
      <c r="AH39" s="804"/>
      <c r="AI39" s="804"/>
      <c r="AJ39" s="805"/>
      <c r="AK39" s="872">
        <v>472</v>
      </c>
      <c r="AL39" s="873"/>
      <c r="AM39" s="873"/>
      <c r="AN39" s="873"/>
      <c r="AO39" s="873"/>
      <c r="AP39" s="873">
        <v>4561</v>
      </c>
      <c r="AQ39" s="873"/>
      <c r="AR39" s="873"/>
      <c r="AS39" s="873"/>
      <c r="AT39" s="873"/>
      <c r="AU39" s="873">
        <v>3154</v>
      </c>
      <c r="AV39" s="873"/>
      <c r="AW39" s="873"/>
      <c r="AX39" s="873"/>
      <c r="AY39" s="873"/>
      <c r="AZ39" s="874" t="s">
        <v>556</v>
      </c>
      <c r="BA39" s="874"/>
      <c r="BB39" s="874"/>
      <c r="BC39" s="874"/>
      <c r="BD39" s="874"/>
      <c r="BE39" s="870" t="s">
        <v>427</v>
      </c>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t="s">
        <v>432</v>
      </c>
      <c r="C40" s="798"/>
      <c r="D40" s="798"/>
      <c r="E40" s="798"/>
      <c r="F40" s="798"/>
      <c r="G40" s="798"/>
      <c r="H40" s="798"/>
      <c r="I40" s="798"/>
      <c r="J40" s="798"/>
      <c r="K40" s="798"/>
      <c r="L40" s="798"/>
      <c r="M40" s="798"/>
      <c r="N40" s="798"/>
      <c r="O40" s="798"/>
      <c r="P40" s="799"/>
      <c r="Q40" s="800">
        <v>580</v>
      </c>
      <c r="R40" s="801"/>
      <c r="S40" s="801"/>
      <c r="T40" s="801"/>
      <c r="U40" s="801"/>
      <c r="V40" s="801">
        <v>67</v>
      </c>
      <c r="W40" s="801"/>
      <c r="X40" s="801"/>
      <c r="Y40" s="801"/>
      <c r="Z40" s="801"/>
      <c r="AA40" s="801">
        <v>513</v>
      </c>
      <c r="AB40" s="801"/>
      <c r="AC40" s="801"/>
      <c r="AD40" s="801"/>
      <c r="AE40" s="802"/>
      <c r="AF40" s="803">
        <v>513</v>
      </c>
      <c r="AG40" s="804"/>
      <c r="AH40" s="804"/>
      <c r="AI40" s="804"/>
      <c r="AJ40" s="805"/>
      <c r="AK40" s="872">
        <v>35</v>
      </c>
      <c r="AL40" s="873"/>
      <c r="AM40" s="873"/>
      <c r="AN40" s="873"/>
      <c r="AO40" s="873"/>
      <c r="AP40" s="873" t="s">
        <v>605</v>
      </c>
      <c r="AQ40" s="873"/>
      <c r="AR40" s="873"/>
      <c r="AS40" s="873"/>
      <c r="AT40" s="873"/>
      <c r="AU40" s="873" t="s">
        <v>607</v>
      </c>
      <c r="AV40" s="873"/>
      <c r="AW40" s="873"/>
      <c r="AX40" s="873"/>
      <c r="AY40" s="873"/>
      <c r="AZ40" s="874" t="s">
        <v>556</v>
      </c>
      <c r="BA40" s="874"/>
      <c r="BB40" s="874"/>
      <c r="BC40" s="874"/>
      <c r="BD40" s="874"/>
      <c r="BE40" s="870" t="s">
        <v>433</v>
      </c>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t="s">
        <v>434</v>
      </c>
      <c r="C41" s="798"/>
      <c r="D41" s="798"/>
      <c r="E41" s="798"/>
      <c r="F41" s="798"/>
      <c r="G41" s="798"/>
      <c r="H41" s="798"/>
      <c r="I41" s="798"/>
      <c r="J41" s="798"/>
      <c r="K41" s="798"/>
      <c r="L41" s="798"/>
      <c r="M41" s="798"/>
      <c r="N41" s="798"/>
      <c r="O41" s="798"/>
      <c r="P41" s="799"/>
      <c r="Q41" s="800">
        <v>999</v>
      </c>
      <c r="R41" s="801"/>
      <c r="S41" s="801"/>
      <c r="T41" s="801"/>
      <c r="U41" s="801"/>
      <c r="V41" s="801">
        <v>999</v>
      </c>
      <c r="W41" s="801"/>
      <c r="X41" s="801"/>
      <c r="Y41" s="801"/>
      <c r="Z41" s="801"/>
      <c r="AA41" s="801" t="s">
        <v>605</v>
      </c>
      <c r="AB41" s="801"/>
      <c r="AC41" s="801"/>
      <c r="AD41" s="801"/>
      <c r="AE41" s="802"/>
      <c r="AF41" s="803" t="s">
        <v>426</v>
      </c>
      <c r="AG41" s="804"/>
      <c r="AH41" s="804"/>
      <c r="AI41" s="804"/>
      <c r="AJ41" s="805"/>
      <c r="AK41" s="872">
        <v>3</v>
      </c>
      <c r="AL41" s="873"/>
      <c r="AM41" s="873"/>
      <c r="AN41" s="873"/>
      <c r="AO41" s="873"/>
      <c r="AP41" s="873">
        <v>4226</v>
      </c>
      <c r="AQ41" s="873"/>
      <c r="AR41" s="873"/>
      <c r="AS41" s="873"/>
      <c r="AT41" s="873"/>
      <c r="AU41" s="873" t="s">
        <v>607</v>
      </c>
      <c r="AV41" s="873"/>
      <c r="AW41" s="873"/>
      <c r="AX41" s="873"/>
      <c r="AY41" s="873"/>
      <c r="AZ41" s="874" t="s">
        <v>556</v>
      </c>
      <c r="BA41" s="874"/>
      <c r="BB41" s="874"/>
      <c r="BC41" s="874"/>
      <c r="BD41" s="874"/>
      <c r="BE41" s="870" t="s">
        <v>435</v>
      </c>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436</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400</v>
      </c>
      <c r="B63" s="832" t="s">
        <v>437</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11935</v>
      </c>
      <c r="AG63" s="884"/>
      <c r="AH63" s="884"/>
      <c r="AI63" s="884"/>
      <c r="AJ63" s="885"/>
      <c r="AK63" s="886"/>
      <c r="AL63" s="881"/>
      <c r="AM63" s="881"/>
      <c r="AN63" s="881"/>
      <c r="AO63" s="881"/>
      <c r="AP63" s="884">
        <v>87843</v>
      </c>
      <c r="AQ63" s="884"/>
      <c r="AR63" s="884"/>
      <c r="AS63" s="884"/>
      <c r="AT63" s="884"/>
      <c r="AU63" s="884">
        <v>35239</v>
      </c>
      <c r="AV63" s="884"/>
      <c r="AW63" s="884"/>
      <c r="AX63" s="884"/>
      <c r="AY63" s="884"/>
      <c r="AZ63" s="888"/>
      <c r="BA63" s="888"/>
      <c r="BB63" s="888"/>
      <c r="BC63" s="888"/>
      <c r="BD63" s="888"/>
      <c r="BE63" s="889"/>
      <c r="BF63" s="889"/>
      <c r="BG63" s="889"/>
      <c r="BH63" s="889"/>
      <c r="BI63" s="890"/>
      <c r="BJ63" s="891" t="s">
        <v>416</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438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439</v>
      </c>
      <c r="B66" s="783"/>
      <c r="C66" s="783"/>
      <c r="D66" s="783"/>
      <c r="E66" s="783"/>
      <c r="F66" s="783"/>
      <c r="G66" s="783"/>
      <c r="H66" s="783"/>
      <c r="I66" s="783"/>
      <c r="J66" s="783"/>
      <c r="K66" s="783"/>
      <c r="L66" s="783"/>
      <c r="M66" s="783"/>
      <c r="N66" s="783"/>
      <c r="O66" s="783"/>
      <c r="P66" s="784"/>
      <c r="Q66" s="759" t="s">
        <v>440</v>
      </c>
      <c r="R66" s="760"/>
      <c r="S66" s="760"/>
      <c r="T66" s="760"/>
      <c r="U66" s="761"/>
      <c r="V66" s="759" t="s">
        <v>441</v>
      </c>
      <c r="W66" s="760"/>
      <c r="X66" s="760"/>
      <c r="Y66" s="760"/>
      <c r="Z66" s="761"/>
      <c r="AA66" s="759" t="s">
        <v>406</v>
      </c>
      <c r="AB66" s="760"/>
      <c r="AC66" s="760"/>
      <c r="AD66" s="760"/>
      <c r="AE66" s="761"/>
      <c r="AF66" s="894" t="s">
        <v>442</v>
      </c>
      <c r="AG66" s="855"/>
      <c r="AH66" s="855"/>
      <c r="AI66" s="855"/>
      <c r="AJ66" s="895"/>
      <c r="AK66" s="759" t="s">
        <v>443</v>
      </c>
      <c r="AL66" s="783"/>
      <c r="AM66" s="783"/>
      <c r="AN66" s="783"/>
      <c r="AO66" s="784"/>
      <c r="AP66" s="759" t="s">
        <v>444</v>
      </c>
      <c r="AQ66" s="760"/>
      <c r="AR66" s="760"/>
      <c r="AS66" s="760"/>
      <c r="AT66" s="761"/>
      <c r="AU66" s="759" t="s">
        <v>445</v>
      </c>
      <c r="AV66" s="760"/>
      <c r="AW66" s="760"/>
      <c r="AX66" s="760"/>
      <c r="AY66" s="761"/>
      <c r="AZ66" s="759" t="s">
        <v>376</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608</v>
      </c>
      <c r="C68" s="912"/>
      <c r="D68" s="912"/>
      <c r="E68" s="912"/>
      <c r="F68" s="912"/>
      <c r="G68" s="912"/>
      <c r="H68" s="912"/>
      <c r="I68" s="912"/>
      <c r="J68" s="912"/>
      <c r="K68" s="912"/>
      <c r="L68" s="912"/>
      <c r="M68" s="912"/>
      <c r="N68" s="912"/>
      <c r="O68" s="912"/>
      <c r="P68" s="913"/>
      <c r="Q68" s="914">
        <v>4853</v>
      </c>
      <c r="R68" s="915"/>
      <c r="S68" s="915"/>
      <c r="T68" s="915"/>
      <c r="U68" s="916"/>
      <c r="V68" s="917">
        <v>4807</v>
      </c>
      <c r="W68" s="915"/>
      <c r="X68" s="915"/>
      <c r="Y68" s="915"/>
      <c r="Z68" s="916"/>
      <c r="AA68" s="917">
        <v>46</v>
      </c>
      <c r="AB68" s="915"/>
      <c r="AC68" s="915"/>
      <c r="AD68" s="915"/>
      <c r="AE68" s="916"/>
      <c r="AF68" s="908">
        <v>46</v>
      </c>
      <c r="AG68" s="908"/>
      <c r="AH68" s="908"/>
      <c r="AI68" s="908"/>
      <c r="AJ68" s="908"/>
      <c r="AK68" s="908">
        <v>245</v>
      </c>
      <c r="AL68" s="908"/>
      <c r="AM68" s="908"/>
      <c r="AN68" s="908"/>
      <c r="AO68" s="908"/>
      <c r="AP68" s="908">
        <v>1564</v>
      </c>
      <c r="AQ68" s="908"/>
      <c r="AR68" s="908"/>
      <c r="AS68" s="908"/>
      <c r="AT68" s="908"/>
      <c r="AU68" s="908">
        <v>617</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8" t="s">
        <v>609</v>
      </c>
      <c r="C69" s="919"/>
      <c r="D69" s="919"/>
      <c r="E69" s="919"/>
      <c r="F69" s="919"/>
      <c r="G69" s="919"/>
      <c r="H69" s="919"/>
      <c r="I69" s="919"/>
      <c r="J69" s="919"/>
      <c r="K69" s="919"/>
      <c r="L69" s="919"/>
      <c r="M69" s="919"/>
      <c r="N69" s="919"/>
      <c r="O69" s="919"/>
      <c r="P69" s="920"/>
      <c r="Q69" s="921">
        <v>1174</v>
      </c>
      <c r="R69" s="922"/>
      <c r="S69" s="922"/>
      <c r="T69" s="922"/>
      <c r="U69" s="872"/>
      <c r="V69" s="923">
        <v>1130</v>
      </c>
      <c r="W69" s="922"/>
      <c r="X69" s="922"/>
      <c r="Y69" s="922"/>
      <c r="Z69" s="872"/>
      <c r="AA69" s="923">
        <v>44</v>
      </c>
      <c r="AB69" s="922"/>
      <c r="AC69" s="922"/>
      <c r="AD69" s="922"/>
      <c r="AE69" s="872"/>
      <c r="AF69" s="873">
        <v>44</v>
      </c>
      <c r="AG69" s="873"/>
      <c r="AH69" s="873"/>
      <c r="AI69" s="873"/>
      <c r="AJ69" s="873"/>
      <c r="AK69" s="873">
        <v>0</v>
      </c>
      <c r="AL69" s="873"/>
      <c r="AM69" s="873"/>
      <c r="AN69" s="873"/>
      <c r="AO69" s="873"/>
      <c r="AP69" s="873" t="s">
        <v>624</v>
      </c>
      <c r="AQ69" s="873"/>
      <c r="AR69" s="873"/>
      <c r="AS69" s="873"/>
      <c r="AT69" s="873"/>
      <c r="AU69" s="873" t="s">
        <v>624</v>
      </c>
      <c r="AV69" s="873"/>
      <c r="AW69" s="873"/>
      <c r="AX69" s="873"/>
      <c r="AY69" s="873"/>
      <c r="AZ69" s="924"/>
      <c r="BA69" s="924"/>
      <c r="BB69" s="924"/>
      <c r="BC69" s="924"/>
      <c r="BD69" s="925"/>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8" t="s">
        <v>610</v>
      </c>
      <c r="C70" s="919"/>
      <c r="D70" s="919"/>
      <c r="E70" s="919"/>
      <c r="F70" s="919"/>
      <c r="G70" s="919"/>
      <c r="H70" s="919"/>
      <c r="I70" s="919"/>
      <c r="J70" s="919"/>
      <c r="K70" s="919"/>
      <c r="L70" s="919"/>
      <c r="M70" s="919"/>
      <c r="N70" s="919"/>
      <c r="O70" s="919"/>
      <c r="P70" s="920"/>
      <c r="Q70" s="921">
        <v>250623</v>
      </c>
      <c r="R70" s="922"/>
      <c r="S70" s="922"/>
      <c r="T70" s="922"/>
      <c r="U70" s="872"/>
      <c r="V70" s="923">
        <v>237946</v>
      </c>
      <c r="W70" s="922"/>
      <c r="X70" s="922"/>
      <c r="Y70" s="922"/>
      <c r="Z70" s="872"/>
      <c r="AA70" s="923">
        <v>12677</v>
      </c>
      <c r="AB70" s="922"/>
      <c r="AC70" s="922"/>
      <c r="AD70" s="922"/>
      <c r="AE70" s="872"/>
      <c r="AF70" s="873">
        <v>12677</v>
      </c>
      <c r="AG70" s="873"/>
      <c r="AH70" s="873"/>
      <c r="AI70" s="873"/>
      <c r="AJ70" s="873"/>
      <c r="AK70" s="873">
        <v>923</v>
      </c>
      <c r="AL70" s="873"/>
      <c r="AM70" s="873"/>
      <c r="AN70" s="873"/>
      <c r="AO70" s="873"/>
      <c r="AP70" s="873" t="s">
        <v>625</v>
      </c>
      <c r="AQ70" s="873"/>
      <c r="AR70" s="873"/>
      <c r="AS70" s="873"/>
      <c r="AT70" s="873"/>
      <c r="AU70" s="873" t="s">
        <v>624</v>
      </c>
      <c r="AV70" s="873"/>
      <c r="AW70" s="873"/>
      <c r="AX70" s="873"/>
      <c r="AY70" s="873"/>
      <c r="AZ70" s="924"/>
      <c r="BA70" s="924"/>
      <c r="BB70" s="924"/>
      <c r="BC70" s="924"/>
      <c r="BD70" s="925"/>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8" t="s">
        <v>611</v>
      </c>
      <c r="C71" s="919"/>
      <c r="D71" s="919"/>
      <c r="E71" s="919"/>
      <c r="F71" s="919"/>
      <c r="G71" s="919"/>
      <c r="H71" s="919"/>
      <c r="I71" s="919"/>
      <c r="J71" s="919"/>
      <c r="K71" s="919"/>
      <c r="L71" s="919"/>
      <c r="M71" s="919"/>
      <c r="N71" s="919"/>
      <c r="O71" s="919"/>
      <c r="P71" s="920"/>
      <c r="Q71" s="921">
        <v>239</v>
      </c>
      <c r="R71" s="922"/>
      <c r="S71" s="922"/>
      <c r="T71" s="922"/>
      <c r="U71" s="872"/>
      <c r="V71" s="923">
        <v>239</v>
      </c>
      <c r="W71" s="922"/>
      <c r="X71" s="922"/>
      <c r="Y71" s="922"/>
      <c r="Z71" s="872"/>
      <c r="AA71" s="923" t="s">
        <v>627</v>
      </c>
      <c r="AB71" s="922"/>
      <c r="AC71" s="922"/>
      <c r="AD71" s="922"/>
      <c r="AE71" s="872"/>
      <c r="AF71" s="873" t="s">
        <v>627</v>
      </c>
      <c r="AG71" s="873"/>
      <c r="AH71" s="873"/>
      <c r="AI71" s="873"/>
      <c r="AJ71" s="873"/>
      <c r="AK71" s="873" t="s">
        <v>628</v>
      </c>
      <c r="AL71" s="873"/>
      <c r="AM71" s="873"/>
      <c r="AN71" s="873"/>
      <c r="AO71" s="873"/>
      <c r="AP71" s="873" t="s">
        <v>627</v>
      </c>
      <c r="AQ71" s="873"/>
      <c r="AR71" s="873"/>
      <c r="AS71" s="873"/>
      <c r="AT71" s="873"/>
      <c r="AU71" s="873" t="s">
        <v>627</v>
      </c>
      <c r="AV71" s="873"/>
      <c r="AW71" s="873"/>
      <c r="AX71" s="873"/>
      <c r="AY71" s="873"/>
      <c r="AZ71" s="924"/>
      <c r="BA71" s="924"/>
      <c r="BB71" s="924"/>
      <c r="BC71" s="924"/>
      <c r="BD71" s="925"/>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8" t="s">
        <v>612</v>
      </c>
      <c r="C72" s="919"/>
      <c r="D72" s="919"/>
      <c r="E72" s="919"/>
      <c r="F72" s="919"/>
      <c r="G72" s="919"/>
      <c r="H72" s="919"/>
      <c r="I72" s="919"/>
      <c r="J72" s="919"/>
      <c r="K72" s="919"/>
      <c r="L72" s="919"/>
      <c r="M72" s="919"/>
      <c r="N72" s="919"/>
      <c r="O72" s="919"/>
      <c r="P72" s="920"/>
      <c r="Q72" s="921">
        <v>9184</v>
      </c>
      <c r="R72" s="922"/>
      <c r="S72" s="922"/>
      <c r="T72" s="922"/>
      <c r="U72" s="872"/>
      <c r="V72" s="923">
        <v>9066</v>
      </c>
      <c r="W72" s="922"/>
      <c r="X72" s="922"/>
      <c r="Y72" s="922"/>
      <c r="Z72" s="872"/>
      <c r="AA72" s="923">
        <v>118</v>
      </c>
      <c r="AB72" s="922"/>
      <c r="AC72" s="922"/>
      <c r="AD72" s="922"/>
      <c r="AE72" s="872"/>
      <c r="AF72" s="873" t="s">
        <v>624</v>
      </c>
      <c r="AG72" s="873"/>
      <c r="AH72" s="873"/>
      <c r="AI72" s="873"/>
      <c r="AJ72" s="873"/>
      <c r="AK72" s="873">
        <v>15</v>
      </c>
      <c r="AL72" s="873"/>
      <c r="AM72" s="873"/>
      <c r="AN72" s="873"/>
      <c r="AO72" s="873"/>
      <c r="AP72" s="873" t="s">
        <v>624</v>
      </c>
      <c r="AQ72" s="873"/>
      <c r="AR72" s="873"/>
      <c r="AS72" s="873"/>
      <c r="AT72" s="873"/>
      <c r="AU72" s="873" t="s">
        <v>624</v>
      </c>
      <c r="AV72" s="873"/>
      <c r="AW72" s="873"/>
      <c r="AX72" s="873"/>
      <c r="AY72" s="873"/>
      <c r="AZ72" s="924"/>
      <c r="BA72" s="924"/>
      <c r="BB72" s="924"/>
      <c r="BC72" s="924"/>
      <c r="BD72" s="925"/>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8" t="s">
        <v>613</v>
      </c>
      <c r="C73" s="919"/>
      <c r="D73" s="919"/>
      <c r="E73" s="919"/>
      <c r="F73" s="919"/>
      <c r="G73" s="919"/>
      <c r="H73" s="919"/>
      <c r="I73" s="919"/>
      <c r="J73" s="919"/>
      <c r="K73" s="919"/>
      <c r="L73" s="919"/>
      <c r="M73" s="919"/>
      <c r="N73" s="919"/>
      <c r="O73" s="919"/>
      <c r="P73" s="920"/>
      <c r="Q73" s="921">
        <v>1536</v>
      </c>
      <c r="R73" s="922"/>
      <c r="S73" s="922"/>
      <c r="T73" s="922"/>
      <c r="U73" s="872"/>
      <c r="V73" s="923">
        <v>1535</v>
      </c>
      <c r="W73" s="922"/>
      <c r="X73" s="922"/>
      <c r="Y73" s="922"/>
      <c r="Z73" s="872"/>
      <c r="AA73" s="923">
        <v>1</v>
      </c>
      <c r="AB73" s="922"/>
      <c r="AC73" s="922"/>
      <c r="AD73" s="922"/>
      <c r="AE73" s="872"/>
      <c r="AF73" s="873" t="s">
        <v>624</v>
      </c>
      <c r="AG73" s="873"/>
      <c r="AH73" s="873"/>
      <c r="AI73" s="873"/>
      <c r="AJ73" s="873"/>
      <c r="AK73" s="873" t="s">
        <v>626</v>
      </c>
      <c r="AL73" s="873"/>
      <c r="AM73" s="873"/>
      <c r="AN73" s="873"/>
      <c r="AO73" s="873"/>
      <c r="AP73" s="873" t="s">
        <v>624</v>
      </c>
      <c r="AQ73" s="873"/>
      <c r="AR73" s="873"/>
      <c r="AS73" s="873"/>
      <c r="AT73" s="873"/>
      <c r="AU73" s="873" t="s">
        <v>624</v>
      </c>
      <c r="AV73" s="873"/>
      <c r="AW73" s="873"/>
      <c r="AX73" s="873"/>
      <c r="AY73" s="873"/>
      <c r="AZ73" s="924"/>
      <c r="BA73" s="924"/>
      <c r="BB73" s="924"/>
      <c r="BC73" s="924"/>
      <c r="BD73" s="925"/>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8" t="s">
        <v>614</v>
      </c>
      <c r="C74" s="919"/>
      <c r="D74" s="919"/>
      <c r="E74" s="919"/>
      <c r="F74" s="919"/>
      <c r="G74" s="919"/>
      <c r="H74" s="919"/>
      <c r="I74" s="919"/>
      <c r="J74" s="919"/>
      <c r="K74" s="919"/>
      <c r="L74" s="919"/>
      <c r="M74" s="919"/>
      <c r="N74" s="919"/>
      <c r="O74" s="919"/>
      <c r="P74" s="920"/>
      <c r="Q74" s="926">
        <v>1</v>
      </c>
      <c r="R74" s="873"/>
      <c r="S74" s="873"/>
      <c r="T74" s="873"/>
      <c r="U74" s="873"/>
      <c r="V74" s="873">
        <v>1</v>
      </c>
      <c r="W74" s="873"/>
      <c r="X74" s="873"/>
      <c r="Y74" s="873"/>
      <c r="Z74" s="873"/>
      <c r="AA74" s="873" t="s">
        <v>627</v>
      </c>
      <c r="AB74" s="873"/>
      <c r="AC74" s="873"/>
      <c r="AD74" s="873"/>
      <c r="AE74" s="873"/>
      <c r="AF74" s="873" t="s">
        <v>624</v>
      </c>
      <c r="AG74" s="873"/>
      <c r="AH74" s="873"/>
      <c r="AI74" s="873"/>
      <c r="AJ74" s="873"/>
      <c r="AK74" s="873" t="s">
        <v>624</v>
      </c>
      <c r="AL74" s="873"/>
      <c r="AM74" s="873"/>
      <c r="AN74" s="873"/>
      <c r="AO74" s="873"/>
      <c r="AP74" s="873" t="s">
        <v>626</v>
      </c>
      <c r="AQ74" s="873"/>
      <c r="AR74" s="873"/>
      <c r="AS74" s="873"/>
      <c r="AT74" s="873"/>
      <c r="AU74" s="873" t="s">
        <v>624</v>
      </c>
      <c r="AV74" s="873"/>
      <c r="AW74" s="873"/>
      <c r="AX74" s="873"/>
      <c r="AY74" s="873"/>
      <c r="AZ74" s="924"/>
      <c r="BA74" s="924"/>
      <c r="BB74" s="924"/>
      <c r="BC74" s="924"/>
      <c r="BD74" s="925"/>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8" t="s">
        <v>615</v>
      </c>
      <c r="C75" s="919"/>
      <c r="D75" s="919"/>
      <c r="E75" s="919"/>
      <c r="F75" s="919"/>
      <c r="G75" s="919"/>
      <c r="H75" s="919"/>
      <c r="I75" s="919"/>
      <c r="J75" s="919"/>
      <c r="K75" s="919"/>
      <c r="L75" s="919"/>
      <c r="M75" s="919"/>
      <c r="N75" s="919"/>
      <c r="O75" s="919"/>
      <c r="P75" s="920"/>
      <c r="Q75" s="921">
        <v>60</v>
      </c>
      <c r="R75" s="922"/>
      <c r="S75" s="922"/>
      <c r="T75" s="922"/>
      <c r="U75" s="872"/>
      <c r="V75" s="923">
        <v>59</v>
      </c>
      <c r="W75" s="922"/>
      <c r="X75" s="922"/>
      <c r="Y75" s="922"/>
      <c r="Z75" s="872"/>
      <c r="AA75" s="923">
        <v>1</v>
      </c>
      <c r="AB75" s="922"/>
      <c r="AC75" s="922"/>
      <c r="AD75" s="922"/>
      <c r="AE75" s="872"/>
      <c r="AF75" s="923" t="s">
        <v>624</v>
      </c>
      <c r="AG75" s="922"/>
      <c r="AH75" s="922"/>
      <c r="AI75" s="922"/>
      <c r="AJ75" s="872"/>
      <c r="AK75" s="923">
        <v>24</v>
      </c>
      <c r="AL75" s="922"/>
      <c r="AM75" s="922"/>
      <c r="AN75" s="922"/>
      <c r="AO75" s="872"/>
      <c r="AP75" s="923" t="s">
        <v>624</v>
      </c>
      <c r="AQ75" s="922"/>
      <c r="AR75" s="922"/>
      <c r="AS75" s="922"/>
      <c r="AT75" s="872"/>
      <c r="AU75" s="923" t="s">
        <v>624</v>
      </c>
      <c r="AV75" s="922"/>
      <c r="AW75" s="922"/>
      <c r="AX75" s="922"/>
      <c r="AY75" s="872"/>
      <c r="AZ75" s="924"/>
      <c r="BA75" s="924"/>
      <c r="BB75" s="924"/>
      <c r="BC75" s="924"/>
      <c r="BD75" s="925"/>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8" t="s">
        <v>616</v>
      </c>
      <c r="C76" s="919"/>
      <c r="D76" s="919"/>
      <c r="E76" s="919"/>
      <c r="F76" s="919"/>
      <c r="G76" s="919"/>
      <c r="H76" s="919"/>
      <c r="I76" s="919"/>
      <c r="J76" s="919"/>
      <c r="K76" s="919"/>
      <c r="L76" s="919"/>
      <c r="M76" s="919"/>
      <c r="N76" s="919"/>
      <c r="O76" s="919"/>
      <c r="P76" s="920"/>
      <c r="Q76" s="921">
        <v>39</v>
      </c>
      <c r="R76" s="922"/>
      <c r="S76" s="922"/>
      <c r="T76" s="922"/>
      <c r="U76" s="872"/>
      <c r="V76" s="923">
        <v>37</v>
      </c>
      <c r="W76" s="922"/>
      <c r="X76" s="922"/>
      <c r="Y76" s="922"/>
      <c r="Z76" s="872"/>
      <c r="AA76" s="923">
        <v>2</v>
      </c>
      <c r="AB76" s="922"/>
      <c r="AC76" s="922"/>
      <c r="AD76" s="922"/>
      <c r="AE76" s="872"/>
      <c r="AF76" s="923" t="s">
        <v>624</v>
      </c>
      <c r="AG76" s="922"/>
      <c r="AH76" s="922"/>
      <c r="AI76" s="922"/>
      <c r="AJ76" s="872"/>
      <c r="AK76" s="923" t="s">
        <v>624</v>
      </c>
      <c r="AL76" s="922"/>
      <c r="AM76" s="922"/>
      <c r="AN76" s="922"/>
      <c r="AO76" s="872"/>
      <c r="AP76" s="923" t="s">
        <v>624</v>
      </c>
      <c r="AQ76" s="922"/>
      <c r="AR76" s="922"/>
      <c r="AS76" s="922"/>
      <c r="AT76" s="872"/>
      <c r="AU76" s="923" t="s">
        <v>626</v>
      </c>
      <c r="AV76" s="922"/>
      <c r="AW76" s="922"/>
      <c r="AX76" s="922"/>
      <c r="AY76" s="872"/>
      <c r="AZ76" s="924"/>
      <c r="BA76" s="924"/>
      <c r="BB76" s="924"/>
      <c r="BC76" s="924"/>
      <c r="BD76" s="925"/>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8"/>
      <c r="C77" s="919"/>
      <c r="D77" s="919"/>
      <c r="E77" s="919"/>
      <c r="F77" s="919"/>
      <c r="G77" s="919"/>
      <c r="H77" s="919"/>
      <c r="I77" s="919"/>
      <c r="J77" s="919"/>
      <c r="K77" s="919"/>
      <c r="L77" s="919"/>
      <c r="M77" s="919"/>
      <c r="N77" s="919"/>
      <c r="O77" s="919"/>
      <c r="P77" s="920"/>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24"/>
      <c r="BA77" s="924"/>
      <c r="BB77" s="924"/>
      <c r="BC77" s="924"/>
      <c r="BD77" s="925"/>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8"/>
      <c r="C78" s="919"/>
      <c r="D78" s="919"/>
      <c r="E78" s="919"/>
      <c r="F78" s="919"/>
      <c r="G78" s="919"/>
      <c r="H78" s="919"/>
      <c r="I78" s="919"/>
      <c r="J78" s="919"/>
      <c r="K78" s="919"/>
      <c r="L78" s="919"/>
      <c r="M78" s="919"/>
      <c r="N78" s="919"/>
      <c r="O78" s="919"/>
      <c r="P78" s="920"/>
      <c r="Q78" s="926"/>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24"/>
      <c r="BA78" s="924"/>
      <c r="BB78" s="924"/>
      <c r="BC78" s="924"/>
      <c r="BD78" s="925"/>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8"/>
      <c r="C79" s="919"/>
      <c r="D79" s="919"/>
      <c r="E79" s="919"/>
      <c r="F79" s="919"/>
      <c r="G79" s="919"/>
      <c r="H79" s="919"/>
      <c r="I79" s="919"/>
      <c r="J79" s="919"/>
      <c r="K79" s="919"/>
      <c r="L79" s="919"/>
      <c r="M79" s="919"/>
      <c r="N79" s="919"/>
      <c r="O79" s="919"/>
      <c r="P79" s="920"/>
      <c r="Q79" s="926"/>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24"/>
      <c r="BA79" s="924"/>
      <c r="BB79" s="924"/>
      <c r="BC79" s="924"/>
      <c r="BD79" s="925"/>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8"/>
      <c r="C80" s="919"/>
      <c r="D80" s="919"/>
      <c r="E80" s="919"/>
      <c r="F80" s="919"/>
      <c r="G80" s="919"/>
      <c r="H80" s="919"/>
      <c r="I80" s="919"/>
      <c r="J80" s="919"/>
      <c r="K80" s="919"/>
      <c r="L80" s="919"/>
      <c r="M80" s="919"/>
      <c r="N80" s="919"/>
      <c r="O80" s="919"/>
      <c r="P80" s="920"/>
      <c r="Q80" s="926"/>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24"/>
      <c r="BA80" s="924"/>
      <c r="BB80" s="924"/>
      <c r="BC80" s="924"/>
      <c r="BD80" s="925"/>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8"/>
      <c r="C81" s="919"/>
      <c r="D81" s="919"/>
      <c r="E81" s="919"/>
      <c r="F81" s="919"/>
      <c r="G81" s="919"/>
      <c r="H81" s="919"/>
      <c r="I81" s="919"/>
      <c r="J81" s="919"/>
      <c r="K81" s="919"/>
      <c r="L81" s="919"/>
      <c r="M81" s="919"/>
      <c r="N81" s="919"/>
      <c r="O81" s="919"/>
      <c r="P81" s="920"/>
      <c r="Q81" s="926"/>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24"/>
      <c r="BA81" s="924"/>
      <c r="BB81" s="924"/>
      <c r="BC81" s="924"/>
      <c r="BD81" s="925"/>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8"/>
      <c r="C82" s="919"/>
      <c r="D82" s="919"/>
      <c r="E82" s="919"/>
      <c r="F82" s="919"/>
      <c r="G82" s="919"/>
      <c r="H82" s="919"/>
      <c r="I82" s="919"/>
      <c r="J82" s="919"/>
      <c r="K82" s="919"/>
      <c r="L82" s="919"/>
      <c r="M82" s="919"/>
      <c r="N82" s="919"/>
      <c r="O82" s="919"/>
      <c r="P82" s="920"/>
      <c r="Q82" s="926"/>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24"/>
      <c r="BA82" s="924"/>
      <c r="BB82" s="924"/>
      <c r="BC82" s="924"/>
      <c r="BD82" s="925"/>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8"/>
      <c r="C83" s="919"/>
      <c r="D83" s="919"/>
      <c r="E83" s="919"/>
      <c r="F83" s="919"/>
      <c r="G83" s="919"/>
      <c r="H83" s="919"/>
      <c r="I83" s="919"/>
      <c r="J83" s="919"/>
      <c r="K83" s="919"/>
      <c r="L83" s="919"/>
      <c r="M83" s="919"/>
      <c r="N83" s="919"/>
      <c r="O83" s="919"/>
      <c r="P83" s="920"/>
      <c r="Q83" s="926"/>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24"/>
      <c r="BA83" s="924"/>
      <c r="BB83" s="924"/>
      <c r="BC83" s="924"/>
      <c r="BD83" s="925"/>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8"/>
      <c r="C84" s="919"/>
      <c r="D84" s="919"/>
      <c r="E84" s="919"/>
      <c r="F84" s="919"/>
      <c r="G84" s="919"/>
      <c r="H84" s="919"/>
      <c r="I84" s="919"/>
      <c r="J84" s="919"/>
      <c r="K84" s="919"/>
      <c r="L84" s="919"/>
      <c r="M84" s="919"/>
      <c r="N84" s="919"/>
      <c r="O84" s="919"/>
      <c r="P84" s="920"/>
      <c r="Q84" s="926"/>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24"/>
      <c r="BA84" s="924"/>
      <c r="BB84" s="924"/>
      <c r="BC84" s="924"/>
      <c r="BD84" s="925"/>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8"/>
      <c r="C85" s="919"/>
      <c r="D85" s="919"/>
      <c r="E85" s="919"/>
      <c r="F85" s="919"/>
      <c r="G85" s="919"/>
      <c r="H85" s="919"/>
      <c r="I85" s="919"/>
      <c r="J85" s="919"/>
      <c r="K85" s="919"/>
      <c r="L85" s="919"/>
      <c r="M85" s="919"/>
      <c r="N85" s="919"/>
      <c r="O85" s="919"/>
      <c r="P85" s="920"/>
      <c r="Q85" s="926"/>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24"/>
      <c r="BA85" s="924"/>
      <c r="BB85" s="924"/>
      <c r="BC85" s="924"/>
      <c r="BD85" s="925"/>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8"/>
      <c r="C86" s="919"/>
      <c r="D86" s="919"/>
      <c r="E86" s="919"/>
      <c r="F86" s="919"/>
      <c r="G86" s="919"/>
      <c r="H86" s="919"/>
      <c r="I86" s="919"/>
      <c r="J86" s="919"/>
      <c r="K86" s="919"/>
      <c r="L86" s="919"/>
      <c r="M86" s="919"/>
      <c r="N86" s="919"/>
      <c r="O86" s="919"/>
      <c r="P86" s="920"/>
      <c r="Q86" s="926"/>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24"/>
      <c r="BA86" s="924"/>
      <c r="BB86" s="924"/>
      <c r="BC86" s="924"/>
      <c r="BD86" s="925"/>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7"/>
      <c r="C87" s="928"/>
      <c r="D87" s="928"/>
      <c r="E87" s="928"/>
      <c r="F87" s="928"/>
      <c r="G87" s="928"/>
      <c r="H87" s="928"/>
      <c r="I87" s="928"/>
      <c r="J87" s="928"/>
      <c r="K87" s="928"/>
      <c r="L87" s="928"/>
      <c r="M87" s="928"/>
      <c r="N87" s="928"/>
      <c r="O87" s="928"/>
      <c r="P87" s="929"/>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32"/>
      <c r="BA87" s="932"/>
      <c r="BB87" s="932"/>
      <c r="BC87" s="932"/>
      <c r="BD87" s="933"/>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400</v>
      </c>
      <c r="B88" s="832" t="s">
        <v>446</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12767</v>
      </c>
      <c r="AG88" s="884"/>
      <c r="AH88" s="884"/>
      <c r="AI88" s="884"/>
      <c r="AJ88" s="884"/>
      <c r="AK88" s="881"/>
      <c r="AL88" s="881"/>
      <c r="AM88" s="881"/>
      <c r="AN88" s="881"/>
      <c r="AO88" s="881"/>
      <c r="AP88" s="884">
        <v>1564</v>
      </c>
      <c r="AQ88" s="884"/>
      <c r="AR88" s="884"/>
      <c r="AS88" s="884"/>
      <c r="AT88" s="884"/>
      <c r="AU88" s="884">
        <v>617</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400</v>
      </c>
      <c r="BR102" s="832" t="s">
        <v>447</v>
      </c>
      <c r="BS102" s="833"/>
      <c r="BT102" s="833"/>
      <c r="BU102" s="833"/>
      <c r="BV102" s="833"/>
      <c r="BW102" s="833"/>
      <c r="BX102" s="833"/>
      <c r="BY102" s="833"/>
      <c r="BZ102" s="833"/>
      <c r="CA102" s="833"/>
      <c r="CB102" s="833"/>
      <c r="CC102" s="833"/>
      <c r="CD102" s="833"/>
      <c r="CE102" s="833"/>
      <c r="CF102" s="833"/>
      <c r="CG102" s="834"/>
      <c r="CH102" s="934"/>
      <c r="CI102" s="935"/>
      <c r="CJ102" s="935"/>
      <c r="CK102" s="935"/>
      <c r="CL102" s="936"/>
      <c r="CM102" s="934"/>
      <c r="CN102" s="935"/>
      <c r="CO102" s="935"/>
      <c r="CP102" s="935"/>
      <c r="CQ102" s="936"/>
      <c r="CR102" s="937">
        <v>477</v>
      </c>
      <c r="CS102" s="892"/>
      <c r="CT102" s="892"/>
      <c r="CU102" s="892"/>
      <c r="CV102" s="938"/>
      <c r="CW102" s="937">
        <v>269</v>
      </c>
      <c r="CX102" s="892"/>
      <c r="CY102" s="892"/>
      <c r="CZ102" s="892"/>
      <c r="DA102" s="938"/>
      <c r="DB102" s="937">
        <v>102</v>
      </c>
      <c r="DC102" s="892"/>
      <c r="DD102" s="892"/>
      <c r="DE102" s="892"/>
      <c r="DF102" s="938"/>
      <c r="DG102" s="937" t="s">
        <v>624</v>
      </c>
      <c r="DH102" s="892"/>
      <c r="DI102" s="892"/>
      <c r="DJ102" s="892"/>
      <c r="DK102" s="938"/>
      <c r="DL102" s="937" t="s">
        <v>626</v>
      </c>
      <c r="DM102" s="892"/>
      <c r="DN102" s="892"/>
      <c r="DO102" s="892"/>
      <c r="DP102" s="938"/>
      <c r="DQ102" s="937" t="s">
        <v>624</v>
      </c>
      <c r="DR102" s="892"/>
      <c r="DS102" s="892"/>
      <c r="DT102" s="892"/>
      <c r="DU102" s="938"/>
      <c r="DV102" s="961"/>
      <c r="DW102" s="962"/>
      <c r="DX102" s="962"/>
      <c r="DY102" s="962"/>
      <c r="DZ102" s="963"/>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4" t="s">
        <v>448</v>
      </c>
      <c r="BR103" s="964"/>
      <c r="BS103" s="964"/>
      <c r="BT103" s="964"/>
      <c r="BU103" s="964"/>
      <c r="BV103" s="964"/>
      <c r="BW103" s="964"/>
      <c r="BX103" s="964"/>
      <c r="BY103" s="964"/>
      <c r="BZ103" s="964"/>
      <c r="CA103" s="964"/>
      <c r="CB103" s="964"/>
      <c r="CC103" s="964"/>
      <c r="CD103" s="964"/>
      <c r="CE103" s="964"/>
      <c r="CF103" s="964"/>
      <c r="CG103" s="964"/>
      <c r="CH103" s="964"/>
      <c r="CI103" s="964"/>
      <c r="CJ103" s="964"/>
      <c r="CK103" s="964"/>
      <c r="CL103" s="964"/>
      <c r="CM103" s="964"/>
      <c r="CN103" s="964"/>
      <c r="CO103" s="964"/>
      <c r="CP103" s="964"/>
      <c r="CQ103" s="964"/>
      <c r="CR103" s="964"/>
      <c r="CS103" s="964"/>
      <c r="CT103" s="964"/>
      <c r="CU103" s="964"/>
      <c r="CV103" s="964"/>
      <c r="CW103" s="964"/>
      <c r="CX103" s="964"/>
      <c r="CY103" s="964"/>
      <c r="CZ103" s="964"/>
      <c r="DA103" s="964"/>
      <c r="DB103" s="964"/>
      <c r="DC103" s="964"/>
      <c r="DD103" s="964"/>
      <c r="DE103" s="964"/>
      <c r="DF103" s="964"/>
      <c r="DG103" s="964"/>
      <c r="DH103" s="964"/>
      <c r="DI103" s="964"/>
      <c r="DJ103" s="964"/>
      <c r="DK103" s="964"/>
      <c r="DL103" s="964"/>
      <c r="DM103" s="964"/>
      <c r="DN103" s="964"/>
      <c r="DO103" s="964"/>
      <c r="DP103" s="964"/>
      <c r="DQ103" s="964"/>
      <c r="DR103" s="964"/>
      <c r="DS103" s="964"/>
      <c r="DT103" s="964"/>
      <c r="DU103" s="964"/>
      <c r="DV103" s="964"/>
      <c r="DW103" s="964"/>
      <c r="DX103" s="964"/>
      <c r="DY103" s="964"/>
      <c r="DZ103" s="964"/>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5" t="s">
        <v>449</v>
      </c>
      <c r="BR104" s="965"/>
      <c r="BS104" s="965"/>
      <c r="BT104" s="965"/>
      <c r="BU104" s="965"/>
      <c r="BV104" s="965"/>
      <c r="BW104" s="965"/>
      <c r="BX104" s="965"/>
      <c r="BY104" s="965"/>
      <c r="BZ104" s="965"/>
      <c r="CA104" s="965"/>
      <c r="CB104" s="965"/>
      <c r="CC104" s="965"/>
      <c r="CD104" s="965"/>
      <c r="CE104" s="965"/>
      <c r="CF104" s="965"/>
      <c r="CG104" s="965"/>
      <c r="CH104" s="965"/>
      <c r="CI104" s="965"/>
      <c r="CJ104" s="965"/>
      <c r="CK104" s="965"/>
      <c r="CL104" s="965"/>
      <c r="CM104" s="965"/>
      <c r="CN104" s="965"/>
      <c r="CO104" s="965"/>
      <c r="CP104" s="965"/>
      <c r="CQ104" s="965"/>
      <c r="CR104" s="965"/>
      <c r="CS104" s="965"/>
      <c r="CT104" s="965"/>
      <c r="CU104" s="965"/>
      <c r="CV104" s="965"/>
      <c r="CW104" s="965"/>
      <c r="CX104" s="965"/>
      <c r="CY104" s="965"/>
      <c r="CZ104" s="965"/>
      <c r="DA104" s="965"/>
      <c r="DB104" s="965"/>
      <c r="DC104" s="965"/>
      <c r="DD104" s="965"/>
      <c r="DE104" s="965"/>
      <c r="DF104" s="965"/>
      <c r="DG104" s="965"/>
      <c r="DH104" s="965"/>
      <c r="DI104" s="965"/>
      <c r="DJ104" s="965"/>
      <c r="DK104" s="965"/>
      <c r="DL104" s="965"/>
      <c r="DM104" s="965"/>
      <c r="DN104" s="965"/>
      <c r="DO104" s="965"/>
      <c r="DP104" s="965"/>
      <c r="DQ104" s="965"/>
      <c r="DR104" s="965"/>
      <c r="DS104" s="965"/>
      <c r="DT104" s="965"/>
      <c r="DU104" s="965"/>
      <c r="DV104" s="965"/>
      <c r="DW104" s="965"/>
      <c r="DX104" s="965"/>
      <c r="DY104" s="965"/>
      <c r="DZ104" s="965"/>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450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451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6" t="s">
        <v>452</v>
      </c>
      <c r="B108" s="967"/>
      <c r="C108" s="967"/>
      <c r="D108" s="967"/>
      <c r="E108" s="967"/>
      <c r="F108" s="967"/>
      <c r="G108" s="967"/>
      <c r="H108" s="967"/>
      <c r="I108" s="967"/>
      <c r="J108" s="967"/>
      <c r="K108" s="967"/>
      <c r="L108" s="967"/>
      <c r="M108" s="967"/>
      <c r="N108" s="967"/>
      <c r="O108" s="967"/>
      <c r="P108" s="967"/>
      <c r="Q108" s="967"/>
      <c r="R108" s="967"/>
      <c r="S108" s="967"/>
      <c r="T108" s="967"/>
      <c r="U108" s="967"/>
      <c r="V108" s="967"/>
      <c r="W108" s="967"/>
      <c r="X108" s="967"/>
      <c r="Y108" s="967"/>
      <c r="Z108" s="967"/>
      <c r="AA108" s="967"/>
      <c r="AB108" s="967"/>
      <c r="AC108" s="967"/>
      <c r="AD108" s="967"/>
      <c r="AE108" s="967"/>
      <c r="AF108" s="967"/>
      <c r="AG108" s="967"/>
      <c r="AH108" s="967"/>
      <c r="AI108" s="967"/>
      <c r="AJ108" s="967"/>
      <c r="AK108" s="967"/>
      <c r="AL108" s="967"/>
      <c r="AM108" s="967"/>
      <c r="AN108" s="967"/>
      <c r="AO108" s="967"/>
      <c r="AP108" s="967"/>
      <c r="AQ108" s="967"/>
      <c r="AR108" s="967"/>
      <c r="AS108" s="967"/>
      <c r="AT108" s="968"/>
      <c r="AU108" s="966" t="s">
        <v>453</v>
      </c>
      <c r="AV108" s="967"/>
      <c r="AW108" s="967"/>
      <c r="AX108" s="967"/>
      <c r="AY108" s="967"/>
      <c r="AZ108" s="967"/>
      <c r="BA108" s="967"/>
      <c r="BB108" s="967"/>
      <c r="BC108" s="967"/>
      <c r="BD108" s="967"/>
      <c r="BE108" s="967"/>
      <c r="BF108" s="967"/>
      <c r="BG108" s="967"/>
      <c r="BH108" s="967"/>
      <c r="BI108" s="967"/>
      <c r="BJ108" s="967"/>
      <c r="BK108" s="967"/>
      <c r="BL108" s="967"/>
      <c r="BM108" s="967"/>
      <c r="BN108" s="967"/>
      <c r="BO108" s="967"/>
      <c r="BP108" s="967"/>
      <c r="BQ108" s="967"/>
      <c r="BR108" s="967"/>
      <c r="BS108" s="967"/>
      <c r="BT108" s="967"/>
      <c r="BU108" s="967"/>
      <c r="BV108" s="967"/>
      <c r="BW108" s="967"/>
      <c r="BX108" s="967"/>
      <c r="BY108" s="967"/>
      <c r="BZ108" s="967"/>
      <c r="CA108" s="967"/>
      <c r="CB108" s="967"/>
      <c r="CC108" s="967"/>
      <c r="CD108" s="967"/>
      <c r="CE108" s="967"/>
      <c r="CF108" s="967"/>
      <c r="CG108" s="967"/>
      <c r="CH108" s="967"/>
      <c r="CI108" s="967"/>
      <c r="CJ108" s="967"/>
      <c r="CK108" s="967"/>
      <c r="CL108" s="967"/>
      <c r="CM108" s="967"/>
      <c r="CN108" s="967"/>
      <c r="CO108" s="967"/>
      <c r="CP108" s="967"/>
      <c r="CQ108" s="967"/>
      <c r="CR108" s="967"/>
      <c r="CS108" s="967"/>
      <c r="CT108" s="967"/>
      <c r="CU108" s="967"/>
      <c r="CV108" s="967"/>
      <c r="CW108" s="967"/>
      <c r="CX108" s="967"/>
      <c r="CY108" s="967"/>
      <c r="CZ108" s="967"/>
      <c r="DA108" s="967"/>
      <c r="DB108" s="967"/>
      <c r="DC108" s="967"/>
      <c r="DD108" s="967"/>
      <c r="DE108" s="967"/>
      <c r="DF108" s="967"/>
      <c r="DG108" s="967"/>
      <c r="DH108" s="967"/>
      <c r="DI108" s="967"/>
      <c r="DJ108" s="967"/>
      <c r="DK108" s="967"/>
      <c r="DL108" s="967"/>
      <c r="DM108" s="967"/>
      <c r="DN108" s="967"/>
      <c r="DO108" s="967"/>
      <c r="DP108" s="967"/>
      <c r="DQ108" s="967"/>
      <c r="DR108" s="967"/>
      <c r="DS108" s="967"/>
      <c r="DT108" s="967"/>
      <c r="DU108" s="967"/>
      <c r="DV108" s="967"/>
      <c r="DW108" s="967"/>
      <c r="DX108" s="967"/>
      <c r="DY108" s="967"/>
      <c r="DZ108" s="968"/>
    </row>
    <row r="109" spans="1:131" s="246" customFormat="1" ht="26.25" customHeight="1" x14ac:dyDescent="0.15">
      <c r="A109" s="959" t="s">
        <v>454</v>
      </c>
      <c r="B109" s="940"/>
      <c r="C109" s="940"/>
      <c r="D109" s="940"/>
      <c r="E109" s="940"/>
      <c r="F109" s="940"/>
      <c r="G109" s="940"/>
      <c r="H109" s="940"/>
      <c r="I109" s="940"/>
      <c r="J109" s="940"/>
      <c r="K109" s="940"/>
      <c r="L109" s="940"/>
      <c r="M109" s="940"/>
      <c r="N109" s="940"/>
      <c r="O109" s="940"/>
      <c r="P109" s="940"/>
      <c r="Q109" s="940"/>
      <c r="R109" s="940"/>
      <c r="S109" s="940"/>
      <c r="T109" s="940"/>
      <c r="U109" s="940"/>
      <c r="V109" s="940"/>
      <c r="W109" s="940"/>
      <c r="X109" s="940"/>
      <c r="Y109" s="940"/>
      <c r="Z109" s="941"/>
      <c r="AA109" s="939" t="s">
        <v>455</v>
      </c>
      <c r="AB109" s="940"/>
      <c r="AC109" s="940"/>
      <c r="AD109" s="940"/>
      <c r="AE109" s="941"/>
      <c r="AF109" s="939" t="s">
        <v>307</v>
      </c>
      <c r="AG109" s="940"/>
      <c r="AH109" s="940"/>
      <c r="AI109" s="940"/>
      <c r="AJ109" s="941"/>
      <c r="AK109" s="939" t="s">
        <v>306</v>
      </c>
      <c r="AL109" s="940"/>
      <c r="AM109" s="940"/>
      <c r="AN109" s="940"/>
      <c r="AO109" s="941"/>
      <c r="AP109" s="939" t="s">
        <v>456</v>
      </c>
      <c r="AQ109" s="940"/>
      <c r="AR109" s="940"/>
      <c r="AS109" s="940"/>
      <c r="AT109" s="942"/>
      <c r="AU109" s="959" t="s">
        <v>454</v>
      </c>
      <c r="AV109" s="940"/>
      <c r="AW109" s="940"/>
      <c r="AX109" s="940"/>
      <c r="AY109" s="940"/>
      <c r="AZ109" s="940"/>
      <c r="BA109" s="940"/>
      <c r="BB109" s="940"/>
      <c r="BC109" s="940"/>
      <c r="BD109" s="940"/>
      <c r="BE109" s="940"/>
      <c r="BF109" s="940"/>
      <c r="BG109" s="940"/>
      <c r="BH109" s="940"/>
      <c r="BI109" s="940"/>
      <c r="BJ109" s="940"/>
      <c r="BK109" s="940"/>
      <c r="BL109" s="940"/>
      <c r="BM109" s="940"/>
      <c r="BN109" s="940"/>
      <c r="BO109" s="940"/>
      <c r="BP109" s="941"/>
      <c r="BQ109" s="939" t="s">
        <v>455</v>
      </c>
      <c r="BR109" s="940"/>
      <c r="BS109" s="940"/>
      <c r="BT109" s="940"/>
      <c r="BU109" s="941"/>
      <c r="BV109" s="939" t="s">
        <v>307</v>
      </c>
      <c r="BW109" s="940"/>
      <c r="BX109" s="940"/>
      <c r="BY109" s="940"/>
      <c r="BZ109" s="941"/>
      <c r="CA109" s="939" t="s">
        <v>306</v>
      </c>
      <c r="CB109" s="940"/>
      <c r="CC109" s="940"/>
      <c r="CD109" s="940"/>
      <c r="CE109" s="941"/>
      <c r="CF109" s="960" t="s">
        <v>456</v>
      </c>
      <c r="CG109" s="960"/>
      <c r="CH109" s="960"/>
      <c r="CI109" s="960"/>
      <c r="CJ109" s="960"/>
      <c r="CK109" s="939" t="s">
        <v>457</v>
      </c>
      <c r="CL109" s="940"/>
      <c r="CM109" s="940"/>
      <c r="CN109" s="940"/>
      <c r="CO109" s="940"/>
      <c r="CP109" s="940"/>
      <c r="CQ109" s="940"/>
      <c r="CR109" s="940"/>
      <c r="CS109" s="940"/>
      <c r="CT109" s="940"/>
      <c r="CU109" s="940"/>
      <c r="CV109" s="940"/>
      <c r="CW109" s="940"/>
      <c r="CX109" s="940"/>
      <c r="CY109" s="940"/>
      <c r="CZ109" s="940"/>
      <c r="DA109" s="940"/>
      <c r="DB109" s="940"/>
      <c r="DC109" s="940"/>
      <c r="DD109" s="940"/>
      <c r="DE109" s="940"/>
      <c r="DF109" s="941"/>
      <c r="DG109" s="939" t="s">
        <v>455</v>
      </c>
      <c r="DH109" s="940"/>
      <c r="DI109" s="940"/>
      <c r="DJ109" s="940"/>
      <c r="DK109" s="941"/>
      <c r="DL109" s="939" t="s">
        <v>307</v>
      </c>
      <c r="DM109" s="940"/>
      <c r="DN109" s="940"/>
      <c r="DO109" s="940"/>
      <c r="DP109" s="941"/>
      <c r="DQ109" s="939" t="s">
        <v>306</v>
      </c>
      <c r="DR109" s="940"/>
      <c r="DS109" s="940"/>
      <c r="DT109" s="940"/>
      <c r="DU109" s="941"/>
      <c r="DV109" s="939" t="s">
        <v>456</v>
      </c>
      <c r="DW109" s="940"/>
      <c r="DX109" s="940"/>
      <c r="DY109" s="940"/>
      <c r="DZ109" s="942"/>
    </row>
    <row r="110" spans="1:131" s="246" customFormat="1" ht="26.25" customHeight="1" x14ac:dyDescent="0.15">
      <c r="A110" s="943" t="s">
        <v>458</v>
      </c>
      <c r="B110" s="944"/>
      <c r="C110" s="944"/>
      <c r="D110" s="944"/>
      <c r="E110" s="944"/>
      <c r="F110" s="944"/>
      <c r="G110" s="944"/>
      <c r="H110" s="944"/>
      <c r="I110" s="944"/>
      <c r="J110" s="944"/>
      <c r="K110" s="944"/>
      <c r="L110" s="944"/>
      <c r="M110" s="944"/>
      <c r="N110" s="944"/>
      <c r="O110" s="944"/>
      <c r="P110" s="944"/>
      <c r="Q110" s="944"/>
      <c r="R110" s="944"/>
      <c r="S110" s="944"/>
      <c r="T110" s="944"/>
      <c r="U110" s="944"/>
      <c r="V110" s="944"/>
      <c r="W110" s="944"/>
      <c r="X110" s="944"/>
      <c r="Y110" s="944"/>
      <c r="Z110" s="945"/>
      <c r="AA110" s="946">
        <v>10238750</v>
      </c>
      <c r="AB110" s="947"/>
      <c r="AC110" s="947"/>
      <c r="AD110" s="947"/>
      <c r="AE110" s="948"/>
      <c r="AF110" s="949">
        <v>10090973</v>
      </c>
      <c r="AG110" s="947"/>
      <c r="AH110" s="947"/>
      <c r="AI110" s="947"/>
      <c r="AJ110" s="948"/>
      <c r="AK110" s="949">
        <v>9857463</v>
      </c>
      <c r="AL110" s="947"/>
      <c r="AM110" s="947"/>
      <c r="AN110" s="947"/>
      <c r="AO110" s="948"/>
      <c r="AP110" s="950">
        <v>16.7</v>
      </c>
      <c r="AQ110" s="951"/>
      <c r="AR110" s="951"/>
      <c r="AS110" s="951"/>
      <c r="AT110" s="952"/>
      <c r="AU110" s="953" t="s">
        <v>73</v>
      </c>
      <c r="AV110" s="954"/>
      <c r="AW110" s="954"/>
      <c r="AX110" s="954"/>
      <c r="AY110" s="954"/>
      <c r="AZ110" s="995" t="s">
        <v>459</v>
      </c>
      <c r="BA110" s="944"/>
      <c r="BB110" s="944"/>
      <c r="BC110" s="944"/>
      <c r="BD110" s="944"/>
      <c r="BE110" s="944"/>
      <c r="BF110" s="944"/>
      <c r="BG110" s="944"/>
      <c r="BH110" s="944"/>
      <c r="BI110" s="944"/>
      <c r="BJ110" s="944"/>
      <c r="BK110" s="944"/>
      <c r="BL110" s="944"/>
      <c r="BM110" s="944"/>
      <c r="BN110" s="944"/>
      <c r="BO110" s="944"/>
      <c r="BP110" s="945"/>
      <c r="BQ110" s="981">
        <v>84588770</v>
      </c>
      <c r="BR110" s="982"/>
      <c r="BS110" s="982"/>
      <c r="BT110" s="982"/>
      <c r="BU110" s="982"/>
      <c r="BV110" s="982">
        <v>85251089</v>
      </c>
      <c r="BW110" s="982"/>
      <c r="BX110" s="982"/>
      <c r="BY110" s="982"/>
      <c r="BZ110" s="982"/>
      <c r="CA110" s="982">
        <v>82740403</v>
      </c>
      <c r="CB110" s="982"/>
      <c r="CC110" s="982"/>
      <c r="CD110" s="982"/>
      <c r="CE110" s="982"/>
      <c r="CF110" s="996">
        <v>140.30000000000001</v>
      </c>
      <c r="CG110" s="997"/>
      <c r="CH110" s="997"/>
      <c r="CI110" s="997"/>
      <c r="CJ110" s="997"/>
      <c r="CK110" s="998" t="s">
        <v>460</v>
      </c>
      <c r="CL110" s="999"/>
      <c r="CM110" s="978" t="s">
        <v>461</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81" t="s">
        <v>462</v>
      </c>
      <c r="DH110" s="982"/>
      <c r="DI110" s="982"/>
      <c r="DJ110" s="982"/>
      <c r="DK110" s="982"/>
      <c r="DL110" s="982">
        <v>500892</v>
      </c>
      <c r="DM110" s="982"/>
      <c r="DN110" s="982"/>
      <c r="DO110" s="982"/>
      <c r="DP110" s="982"/>
      <c r="DQ110" s="982">
        <v>445237</v>
      </c>
      <c r="DR110" s="982"/>
      <c r="DS110" s="982"/>
      <c r="DT110" s="982"/>
      <c r="DU110" s="982"/>
      <c r="DV110" s="983">
        <v>0.8</v>
      </c>
      <c r="DW110" s="983"/>
      <c r="DX110" s="983"/>
      <c r="DY110" s="983"/>
      <c r="DZ110" s="984"/>
    </row>
    <row r="111" spans="1:131" s="246" customFormat="1" ht="26.25" customHeight="1" x14ac:dyDescent="0.15">
      <c r="A111" s="985" t="s">
        <v>463</v>
      </c>
      <c r="B111" s="986"/>
      <c r="C111" s="986"/>
      <c r="D111" s="986"/>
      <c r="E111" s="986"/>
      <c r="F111" s="986"/>
      <c r="G111" s="986"/>
      <c r="H111" s="986"/>
      <c r="I111" s="986"/>
      <c r="J111" s="986"/>
      <c r="K111" s="986"/>
      <c r="L111" s="986"/>
      <c r="M111" s="986"/>
      <c r="N111" s="986"/>
      <c r="O111" s="986"/>
      <c r="P111" s="986"/>
      <c r="Q111" s="986"/>
      <c r="R111" s="986"/>
      <c r="S111" s="986"/>
      <c r="T111" s="986"/>
      <c r="U111" s="986"/>
      <c r="V111" s="986"/>
      <c r="W111" s="986"/>
      <c r="X111" s="986"/>
      <c r="Y111" s="986"/>
      <c r="Z111" s="987"/>
      <c r="AA111" s="988" t="s">
        <v>129</v>
      </c>
      <c r="AB111" s="989"/>
      <c r="AC111" s="989"/>
      <c r="AD111" s="989"/>
      <c r="AE111" s="990"/>
      <c r="AF111" s="991" t="s">
        <v>129</v>
      </c>
      <c r="AG111" s="989"/>
      <c r="AH111" s="989"/>
      <c r="AI111" s="989"/>
      <c r="AJ111" s="990"/>
      <c r="AK111" s="991" t="s">
        <v>464</v>
      </c>
      <c r="AL111" s="989"/>
      <c r="AM111" s="989"/>
      <c r="AN111" s="989"/>
      <c r="AO111" s="990"/>
      <c r="AP111" s="992" t="s">
        <v>129</v>
      </c>
      <c r="AQ111" s="993"/>
      <c r="AR111" s="993"/>
      <c r="AS111" s="993"/>
      <c r="AT111" s="994"/>
      <c r="AU111" s="955"/>
      <c r="AV111" s="956"/>
      <c r="AW111" s="956"/>
      <c r="AX111" s="956"/>
      <c r="AY111" s="956"/>
      <c r="AZ111" s="1004" t="s">
        <v>465</v>
      </c>
      <c r="BA111" s="1005"/>
      <c r="BB111" s="1005"/>
      <c r="BC111" s="1005"/>
      <c r="BD111" s="1005"/>
      <c r="BE111" s="1005"/>
      <c r="BF111" s="1005"/>
      <c r="BG111" s="1005"/>
      <c r="BH111" s="1005"/>
      <c r="BI111" s="1005"/>
      <c r="BJ111" s="1005"/>
      <c r="BK111" s="1005"/>
      <c r="BL111" s="1005"/>
      <c r="BM111" s="1005"/>
      <c r="BN111" s="1005"/>
      <c r="BO111" s="1005"/>
      <c r="BP111" s="1006"/>
      <c r="BQ111" s="974">
        <v>1361354</v>
      </c>
      <c r="BR111" s="975"/>
      <c r="BS111" s="975"/>
      <c r="BT111" s="975"/>
      <c r="BU111" s="975"/>
      <c r="BV111" s="975">
        <v>1725208</v>
      </c>
      <c r="BW111" s="975"/>
      <c r="BX111" s="975"/>
      <c r="BY111" s="975"/>
      <c r="BZ111" s="975"/>
      <c r="CA111" s="975">
        <v>462828</v>
      </c>
      <c r="CB111" s="975"/>
      <c r="CC111" s="975"/>
      <c r="CD111" s="975"/>
      <c r="CE111" s="975"/>
      <c r="CF111" s="969">
        <v>0.8</v>
      </c>
      <c r="CG111" s="970"/>
      <c r="CH111" s="970"/>
      <c r="CI111" s="970"/>
      <c r="CJ111" s="970"/>
      <c r="CK111" s="1000"/>
      <c r="CL111" s="1001"/>
      <c r="CM111" s="971" t="s">
        <v>466</v>
      </c>
      <c r="CN111" s="972"/>
      <c r="CO111" s="972"/>
      <c r="CP111" s="972"/>
      <c r="CQ111" s="972"/>
      <c r="CR111" s="972"/>
      <c r="CS111" s="972"/>
      <c r="CT111" s="972"/>
      <c r="CU111" s="972"/>
      <c r="CV111" s="972"/>
      <c r="CW111" s="972"/>
      <c r="CX111" s="972"/>
      <c r="CY111" s="972"/>
      <c r="CZ111" s="972"/>
      <c r="DA111" s="972"/>
      <c r="DB111" s="972"/>
      <c r="DC111" s="972"/>
      <c r="DD111" s="972"/>
      <c r="DE111" s="972"/>
      <c r="DF111" s="973"/>
      <c r="DG111" s="974" t="s">
        <v>467</v>
      </c>
      <c r="DH111" s="975"/>
      <c r="DI111" s="975"/>
      <c r="DJ111" s="975"/>
      <c r="DK111" s="975"/>
      <c r="DL111" s="975" t="s">
        <v>468</v>
      </c>
      <c r="DM111" s="975"/>
      <c r="DN111" s="975"/>
      <c r="DO111" s="975"/>
      <c r="DP111" s="975"/>
      <c r="DQ111" s="975" t="s">
        <v>467</v>
      </c>
      <c r="DR111" s="975"/>
      <c r="DS111" s="975"/>
      <c r="DT111" s="975"/>
      <c r="DU111" s="975"/>
      <c r="DV111" s="976" t="s">
        <v>129</v>
      </c>
      <c r="DW111" s="976"/>
      <c r="DX111" s="976"/>
      <c r="DY111" s="976"/>
      <c r="DZ111" s="977"/>
    </row>
    <row r="112" spans="1:131" s="246" customFormat="1" ht="26.25" customHeight="1" x14ac:dyDescent="0.15">
      <c r="A112" s="1007" t="s">
        <v>469</v>
      </c>
      <c r="B112" s="1008"/>
      <c r="C112" s="1005" t="s">
        <v>470</v>
      </c>
      <c r="D112" s="1005"/>
      <c r="E112" s="1005"/>
      <c r="F112" s="1005"/>
      <c r="G112" s="1005"/>
      <c r="H112" s="1005"/>
      <c r="I112" s="1005"/>
      <c r="J112" s="1005"/>
      <c r="K112" s="1005"/>
      <c r="L112" s="1005"/>
      <c r="M112" s="1005"/>
      <c r="N112" s="1005"/>
      <c r="O112" s="1005"/>
      <c r="P112" s="1005"/>
      <c r="Q112" s="1005"/>
      <c r="R112" s="1005"/>
      <c r="S112" s="1005"/>
      <c r="T112" s="1005"/>
      <c r="U112" s="1005"/>
      <c r="V112" s="1005"/>
      <c r="W112" s="1005"/>
      <c r="X112" s="1005"/>
      <c r="Y112" s="1005"/>
      <c r="Z112" s="1006"/>
      <c r="AA112" s="1013" t="s">
        <v>129</v>
      </c>
      <c r="AB112" s="1014"/>
      <c r="AC112" s="1014"/>
      <c r="AD112" s="1014"/>
      <c r="AE112" s="1015"/>
      <c r="AF112" s="1016" t="s">
        <v>129</v>
      </c>
      <c r="AG112" s="1014"/>
      <c r="AH112" s="1014"/>
      <c r="AI112" s="1014"/>
      <c r="AJ112" s="1015"/>
      <c r="AK112" s="1016" t="s">
        <v>467</v>
      </c>
      <c r="AL112" s="1014"/>
      <c r="AM112" s="1014"/>
      <c r="AN112" s="1014"/>
      <c r="AO112" s="1015"/>
      <c r="AP112" s="1017" t="s">
        <v>468</v>
      </c>
      <c r="AQ112" s="1018"/>
      <c r="AR112" s="1018"/>
      <c r="AS112" s="1018"/>
      <c r="AT112" s="1019"/>
      <c r="AU112" s="955"/>
      <c r="AV112" s="956"/>
      <c r="AW112" s="956"/>
      <c r="AX112" s="956"/>
      <c r="AY112" s="956"/>
      <c r="AZ112" s="1004" t="s">
        <v>471</v>
      </c>
      <c r="BA112" s="1005"/>
      <c r="BB112" s="1005"/>
      <c r="BC112" s="1005"/>
      <c r="BD112" s="1005"/>
      <c r="BE112" s="1005"/>
      <c r="BF112" s="1005"/>
      <c r="BG112" s="1005"/>
      <c r="BH112" s="1005"/>
      <c r="BI112" s="1005"/>
      <c r="BJ112" s="1005"/>
      <c r="BK112" s="1005"/>
      <c r="BL112" s="1005"/>
      <c r="BM112" s="1005"/>
      <c r="BN112" s="1005"/>
      <c r="BO112" s="1005"/>
      <c r="BP112" s="1006"/>
      <c r="BQ112" s="974">
        <v>38960174</v>
      </c>
      <c r="BR112" s="975"/>
      <c r="BS112" s="975"/>
      <c r="BT112" s="975"/>
      <c r="BU112" s="975"/>
      <c r="BV112" s="975">
        <v>36727246</v>
      </c>
      <c r="BW112" s="975"/>
      <c r="BX112" s="975"/>
      <c r="BY112" s="975"/>
      <c r="BZ112" s="975"/>
      <c r="CA112" s="975">
        <v>35238947</v>
      </c>
      <c r="CB112" s="975"/>
      <c r="CC112" s="975"/>
      <c r="CD112" s="975"/>
      <c r="CE112" s="975"/>
      <c r="CF112" s="969">
        <v>59.8</v>
      </c>
      <c r="CG112" s="970"/>
      <c r="CH112" s="970"/>
      <c r="CI112" s="970"/>
      <c r="CJ112" s="970"/>
      <c r="CK112" s="1000"/>
      <c r="CL112" s="1001"/>
      <c r="CM112" s="971" t="s">
        <v>472</v>
      </c>
      <c r="CN112" s="972"/>
      <c r="CO112" s="972"/>
      <c r="CP112" s="972"/>
      <c r="CQ112" s="972"/>
      <c r="CR112" s="972"/>
      <c r="CS112" s="972"/>
      <c r="CT112" s="972"/>
      <c r="CU112" s="972"/>
      <c r="CV112" s="972"/>
      <c r="CW112" s="972"/>
      <c r="CX112" s="972"/>
      <c r="CY112" s="972"/>
      <c r="CZ112" s="972"/>
      <c r="DA112" s="972"/>
      <c r="DB112" s="972"/>
      <c r="DC112" s="972"/>
      <c r="DD112" s="972"/>
      <c r="DE112" s="972"/>
      <c r="DF112" s="973"/>
      <c r="DG112" s="974">
        <v>1336577</v>
      </c>
      <c r="DH112" s="975"/>
      <c r="DI112" s="975"/>
      <c r="DJ112" s="975"/>
      <c r="DK112" s="975"/>
      <c r="DL112" s="975">
        <v>1202920</v>
      </c>
      <c r="DM112" s="975"/>
      <c r="DN112" s="975"/>
      <c r="DO112" s="975"/>
      <c r="DP112" s="975"/>
      <c r="DQ112" s="975" t="s">
        <v>129</v>
      </c>
      <c r="DR112" s="975"/>
      <c r="DS112" s="975"/>
      <c r="DT112" s="975"/>
      <c r="DU112" s="975"/>
      <c r="DV112" s="976" t="s">
        <v>129</v>
      </c>
      <c r="DW112" s="976"/>
      <c r="DX112" s="976"/>
      <c r="DY112" s="976"/>
      <c r="DZ112" s="977"/>
    </row>
    <row r="113" spans="1:130" s="246" customFormat="1" ht="26.25" customHeight="1" x14ac:dyDescent="0.15">
      <c r="A113" s="1009"/>
      <c r="B113" s="1010"/>
      <c r="C113" s="1005" t="s">
        <v>473</v>
      </c>
      <c r="D113" s="1005"/>
      <c r="E113" s="1005"/>
      <c r="F113" s="1005"/>
      <c r="G113" s="1005"/>
      <c r="H113" s="1005"/>
      <c r="I113" s="1005"/>
      <c r="J113" s="1005"/>
      <c r="K113" s="1005"/>
      <c r="L113" s="1005"/>
      <c r="M113" s="1005"/>
      <c r="N113" s="1005"/>
      <c r="O113" s="1005"/>
      <c r="P113" s="1005"/>
      <c r="Q113" s="1005"/>
      <c r="R113" s="1005"/>
      <c r="S113" s="1005"/>
      <c r="T113" s="1005"/>
      <c r="U113" s="1005"/>
      <c r="V113" s="1005"/>
      <c r="W113" s="1005"/>
      <c r="X113" s="1005"/>
      <c r="Y113" s="1005"/>
      <c r="Z113" s="1006"/>
      <c r="AA113" s="988">
        <v>4520150</v>
      </c>
      <c r="AB113" s="989"/>
      <c r="AC113" s="989"/>
      <c r="AD113" s="989"/>
      <c r="AE113" s="990"/>
      <c r="AF113" s="991">
        <v>4326000</v>
      </c>
      <c r="AG113" s="989"/>
      <c r="AH113" s="989"/>
      <c r="AI113" s="989"/>
      <c r="AJ113" s="990"/>
      <c r="AK113" s="991">
        <v>3897196</v>
      </c>
      <c r="AL113" s="989"/>
      <c r="AM113" s="989"/>
      <c r="AN113" s="989"/>
      <c r="AO113" s="990"/>
      <c r="AP113" s="992">
        <v>6.6</v>
      </c>
      <c r="AQ113" s="993"/>
      <c r="AR113" s="993"/>
      <c r="AS113" s="993"/>
      <c r="AT113" s="994"/>
      <c r="AU113" s="955"/>
      <c r="AV113" s="956"/>
      <c r="AW113" s="956"/>
      <c r="AX113" s="956"/>
      <c r="AY113" s="956"/>
      <c r="AZ113" s="1004" t="s">
        <v>474</v>
      </c>
      <c r="BA113" s="1005"/>
      <c r="BB113" s="1005"/>
      <c r="BC113" s="1005"/>
      <c r="BD113" s="1005"/>
      <c r="BE113" s="1005"/>
      <c r="BF113" s="1005"/>
      <c r="BG113" s="1005"/>
      <c r="BH113" s="1005"/>
      <c r="BI113" s="1005"/>
      <c r="BJ113" s="1005"/>
      <c r="BK113" s="1005"/>
      <c r="BL113" s="1005"/>
      <c r="BM113" s="1005"/>
      <c r="BN113" s="1005"/>
      <c r="BO113" s="1005"/>
      <c r="BP113" s="1006"/>
      <c r="BQ113" s="974">
        <v>664597</v>
      </c>
      <c r="BR113" s="975"/>
      <c r="BS113" s="975"/>
      <c r="BT113" s="975"/>
      <c r="BU113" s="975"/>
      <c r="BV113" s="975">
        <v>654007</v>
      </c>
      <c r="BW113" s="975"/>
      <c r="BX113" s="975"/>
      <c r="BY113" s="975"/>
      <c r="BZ113" s="975"/>
      <c r="CA113" s="975">
        <v>617289</v>
      </c>
      <c r="CB113" s="975"/>
      <c r="CC113" s="975"/>
      <c r="CD113" s="975"/>
      <c r="CE113" s="975"/>
      <c r="CF113" s="969">
        <v>1</v>
      </c>
      <c r="CG113" s="970"/>
      <c r="CH113" s="970"/>
      <c r="CI113" s="970"/>
      <c r="CJ113" s="970"/>
      <c r="CK113" s="1000"/>
      <c r="CL113" s="1001"/>
      <c r="CM113" s="971" t="s">
        <v>475</v>
      </c>
      <c r="CN113" s="972"/>
      <c r="CO113" s="972"/>
      <c r="CP113" s="972"/>
      <c r="CQ113" s="972"/>
      <c r="CR113" s="972"/>
      <c r="CS113" s="972"/>
      <c r="CT113" s="972"/>
      <c r="CU113" s="972"/>
      <c r="CV113" s="972"/>
      <c r="CW113" s="972"/>
      <c r="CX113" s="972"/>
      <c r="CY113" s="972"/>
      <c r="CZ113" s="972"/>
      <c r="DA113" s="972"/>
      <c r="DB113" s="972"/>
      <c r="DC113" s="972"/>
      <c r="DD113" s="972"/>
      <c r="DE113" s="972"/>
      <c r="DF113" s="973"/>
      <c r="DG113" s="1013">
        <v>24777</v>
      </c>
      <c r="DH113" s="1014"/>
      <c r="DI113" s="1014"/>
      <c r="DJ113" s="1014"/>
      <c r="DK113" s="1015"/>
      <c r="DL113" s="1016">
        <v>21396</v>
      </c>
      <c r="DM113" s="1014"/>
      <c r="DN113" s="1014"/>
      <c r="DO113" s="1014"/>
      <c r="DP113" s="1015"/>
      <c r="DQ113" s="1016">
        <v>17591</v>
      </c>
      <c r="DR113" s="1014"/>
      <c r="DS113" s="1014"/>
      <c r="DT113" s="1014"/>
      <c r="DU113" s="1015"/>
      <c r="DV113" s="1017">
        <v>0</v>
      </c>
      <c r="DW113" s="1018"/>
      <c r="DX113" s="1018"/>
      <c r="DY113" s="1018"/>
      <c r="DZ113" s="1019"/>
    </row>
    <row r="114" spans="1:130" s="246" customFormat="1" ht="26.25" customHeight="1" x14ac:dyDescent="0.15">
      <c r="A114" s="1009"/>
      <c r="B114" s="1010"/>
      <c r="C114" s="1005" t="s">
        <v>476</v>
      </c>
      <c r="D114" s="1005"/>
      <c r="E114" s="1005"/>
      <c r="F114" s="1005"/>
      <c r="G114" s="1005"/>
      <c r="H114" s="1005"/>
      <c r="I114" s="1005"/>
      <c r="J114" s="1005"/>
      <c r="K114" s="1005"/>
      <c r="L114" s="1005"/>
      <c r="M114" s="1005"/>
      <c r="N114" s="1005"/>
      <c r="O114" s="1005"/>
      <c r="P114" s="1005"/>
      <c r="Q114" s="1005"/>
      <c r="R114" s="1005"/>
      <c r="S114" s="1005"/>
      <c r="T114" s="1005"/>
      <c r="U114" s="1005"/>
      <c r="V114" s="1005"/>
      <c r="W114" s="1005"/>
      <c r="X114" s="1005"/>
      <c r="Y114" s="1005"/>
      <c r="Z114" s="1006"/>
      <c r="AA114" s="1013">
        <v>88522</v>
      </c>
      <c r="AB114" s="1014"/>
      <c r="AC114" s="1014"/>
      <c r="AD114" s="1014"/>
      <c r="AE114" s="1015"/>
      <c r="AF114" s="1016">
        <v>108775</v>
      </c>
      <c r="AG114" s="1014"/>
      <c r="AH114" s="1014"/>
      <c r="AI114" s="1014"/>
      <c r="AJ114" s="1015"/>
      <c r="AK114" s="1016">
        <v>128382</v>
      </c>
      <c r="AL114" s="1014"/>
      <c r="AM114" s="1014"/>
      <c r="AN114" s="1014"/>
      <c r="AO114" s="1015"/>
      <c r="AP114" s="1017">
        <v>0.2</v>
      </c>
      <c r="AQ114" s="1018"/>
      <c r="AR114" s="1018"/>
      <c r="AS114" s="1018"/>
      <c r="AT114" s="1019"/>
      <c r="AU114" s="955"/>
      <c r="AV114" s="956"/>
      <c r="AW114" s="956"/>
      <c r="AX114" s="956"/>
      <c r="AY114" s="956"/>
      <c r="AZ114" s="1004" t="s">
        <v>477</v>
      </c>
      <c r="BA114" s="1005"/>
      <c r="BB114" s="1005"/>
      <c r="BC114" s="1005"/>
      <c r="BD114" s="1005"/>
      <c r="BE114" s="1005"/>
      <c r="BF114" s="1005"/>
      <c r="BG114" s="1005"/>
      <c r="BH114" s="1005"/>
      <c r="BI114" s="1005"/>
      <c r="BJ114" s="1005"/>
      <c r="BK114" s="1005"/>
      <c r="BL114" s="1005"/>
      <c r="BM114" s="1005"/>
      <c r="BN114" s="1005"/>
      <c r="BO114" s="1005"/>
      <c r="BP114" s="1006"/>
      <c r="BQ114" s="974">
        <v>15085707</v>
      </c>
      <c r="BR114" s="975"/>
      <c r="BS114" s="975"/>
      <c r="BT114" s="975"/>
      <c r="BU114" s="975"/>
      <c r="BV114" s="975">
        <v>15504819</v>
      </c>
      <c r="BW114" s="975"/>
      <c r="BX114" s="975"/>
      <c r="BY114" s="975"/>
      <c r="BZ114" s="975"/>
      <c r="CA114" s="975">
        <v>14965349</v>
      </c>
      <c r="CB114" s="975"/>
      <c r="CC114" s="975"/>
      <c r="CD114" s="975"/>
      <c r="CE114" s="975"/>
      <c r="CF114" s="969">
        <v>25.4</v>
      </c>
      <c r="CG114" s="970"/>
      <c r="CH114" s="970"/>
      <c r="CI114" s="970"/>
      <c r="CJ114" s="970"/>
      <c r="CK114" s="1000"/>
      <c r="CL114" s="1001"/>
      <c r="CM114" s="971" t="s">
        <v>478</v>
      </c>
      <c r="CN114" s="972"/>
      <c r="CO114" s="972"/>
      <c r="CP114" s="972"/>
      <c r="CQ114" s="972"/>
      <c r="CR114" s="972"/>
      <c r="CS114" s="972"/>
      <c r="CT114" s="972"/>
      <c r="CU114" s="972"/>
      <c r="CV114" s="972"/>
      <c r="CW114" s="972"/>
      <c r="CX114" s="972"/>
      <c r="CY114" s="972"/>
      <c r="CZ114" s="972"/>
      <c r="DA114" s="972"/>
      <c r="DB114" s="972"/>
      <c r="DC114" s="972"/>
      <c r="DD114" s="972"/>
      <c r="DE114" s="972"/>
      <c r="DF114" s="973"/>
      <c r="DG114" s="1013" t="s">
        <v>468</v>
      </c>
      <c r="DH114" s="1014"/>
      <c r="DI114" s="1014"/>
      <c r="DJ114" s="1014"/>
      <c r="DK114" s="1015"/>
      <c r="DL114" s="1016" t="s">
        <v>129</v>
      </c>
      <c r="DM114" s="1014"/>
      <c r="DN114" s="1014"/>
      <c r="DO114" s="1014"/>
      <c r="DP114" s="1015"/>
      <c r="DQ114" s="1016" t="s">
        <v>467</v>
      </c>
      <c r="DR114" s="1014"/>
      <c r="DS114" s="1014"/>
      <c r="DT114" s="1014"/>
      <c r="DU114" s="1015"/>
      <c r="DV114" s="1017" t="s">
        <v>129</v>
      </c>
      <c r="DW114" s="1018"/>
      <c r="DX114" s="1018"/>
      <c r="DY114" s="1018"/>
      <c r="DZ114" s="1019"/>
    </row>
    <row r="115" spans="1:130" s="246" customFormat="1" ht="26.25" customHeight="1" x14ac:dyDescent="0.15">
      <c r="A115" s="1009"/>
      <c r="B115" s="1010"/>
      <c r="C115" s="1005" t="s">
        <v>479</v>
      </c>
      <c r="D115" s="1005"/>
      <c r="E115" s="1005"/>
      <c r="F115" s="1005"/>
      <c r="G115" s="1005"/>
      <c r="H115" s="1005"/>
      <c r="I115" s="1005"/>
      <c r="J115" s="1005"/>
      <c r="K115" s="1005"/>
      <c r="L115" s="1005"/>
      <c r="M115" s="1005"/>
      <c r="N115" s="1005"/>
      <c r="O115" s="1005"/>
      <c r="P115" s="1005"/>
      <c r="Q115" s="1005"/>
      <c r="R115" s="1005"/>
      <c r="S115" s="1005"/>
      <c r="T115" s="1005"/>
      <c r="U115" s="1005"/>
      <c r="V115" s="1005"/>
      <c r="W115" s="1005"/>
      <c r="X115" s="1005"/>
      <c r="Y115" s="1005"/>
      <c r="Z115" s="1006"/>
      <c r="AA115" s="988">
        <v>253534</v>
      </c>
      <c r="AB115" s="989"/>
      <c r="AC115" s="989"/>
      <c r="AD115" s="989"/>
      <c r="AE115" s="990"/>
      <c r="AF115" s="991">
        <v>240168</v>
      </c>
      <c r="AG115" s="989"/>
      <c r="AH115" s="989"/>
      <c r="AI115" s="989"/>
      <c r="AJ115" s="990"/>
      <c r="AK115" s="991">
        <v>265737</v>
      </c>
      <c r="AL115" s="989"/>
      <c r="AM115" s="989"/>
      <c r="AN115" s="989"/>
      <c r="AO115" s="990"/>
      <c r="AP115" s="992">
        <v>0.5</v>
      </c>
      <c r="AQ115" s="993"/>
      <c r="AR115" s="993"/>
      <c r="AS115" s="993"/>
      <c r="AT115" s="994"/>
      <c r="AU115" s="955"/>
      <c r="AV115" s="956"/>
      <c r="AW115" s="956"/>
      <c r="AX115" s="956"/>
      <c r="AY115" s="956"/>
      <c r="AZ115" s="1004" t="s">
        <v>480</v>
      </c>
      <c r="BA115" s="1005"/>
      <c r="BB115" s="1005"/>
      <c r="BC115" s="1005"/>
      <c r="BD115" s="1005"/>
      <c r="BE115" s="1005"/>
      <c r="BF115" s="1005"/>
      <c r="BG115" s="1005"/>
      <c r="BH115" s="1005"/>
      <c r="BI115" s="1005"/>
      <c r="BJ115" s="1005"/>
      <c r="BK115" s="1005"/>
      <c r="BL115" s="1005"/>
      <c r="BM115" s="1005"/>
      <c r="BN115" s="1005"/>
      <c r="BO115" s="1005"/>
      <c r="BP115" s="1006"/>
      <c r="BQ115" s="974" t="s">
        <v>481</v>
      </c>
      <c r="BR115" s="975"/>
      <c r="BS115" s="975"/>
      <c r="BT115" s="975"/>
      <c r="BU115" s="975"/>
      <c r="BV115" s="975" t="s">
        <v>468</v>
      </c>
      <c r="BW115" s="975"/>
      <c r="BX115" s="975"/>
      <c r="BY115" s="975"/>
      <c r="BZ115" s="975"/>
      <c r="CA115" s="975" t="s">
        <v>129</v>
      </c>
      <c r="CB115" s="975"/>
      <c r="CC115" s="975"/>
      <c r="CD115" s="975"/>
      <c r="CE115" s="975"/>
      <c r="CF115" s="969" t="s">
        <v>468</v>
      </c>
      <c r="CG115" s="970"/>
      <c r="CH115" s="970"/>
      <c r="CI115" s="970"/>
      <c r="CJ115" s="970"/>
      <c r="CK115" s="1000"/>
      <c r="CL115" s="1001"/>
      <c r="CM115" s="1004" t="s">
        <v>482</v>
      </c>
      <c r="CN115" s="1025"/>
      <c r="CO115" s="1025"/>
      <c r="CP115" s="1025"/>
      <c r="CQ115" s="1025"/>
      <c r="CR115" s="1025"/>
      <c r="CS115" s="1025"/>
      <c r="CT115" s="1025"/>
      <c r="CU115" s="1025"/>
      <c r="CV115" s="1025"/>
      <c r="CW115" s="1025"/>
      <c r="CX115" s="1025"/>
      <c r="CY115" s="1025"/>
      <c r="CZ115" s="1025"/>
      <c r="DA115" s="1025"/>
      <c r="DB115" s="1025"/>
      <c r="DC115" s="1025"/>
      <c r="DD115" s="1025"/>
      <c r="DE115" s="1025"/>
      <c r="DF115" s="1006"/>
      <c r="DG115" s="1013" t="s">
        <v>129</v>
      </c>
      <c r="DH115" s="1014"/>
      <c r="DI115" s="1014"/>
      <c r="DJ115" s="1014"/>
      <c r="DK115" s="1015"/>
      <c r="DL115" s="1016" t="s">
        <v>462</v>
      </c>
      <c r="DM115" s="1014"/>
      <c r="DN115" s="1014"/>
      <c r="DO115" s="1014"/>
      <c r="DP115" s="1015"/>
      <c r="DQ115" s="1016" t="s">
        <v>462</v>
      </c>
      <c r="DR115" s="1014"/>
      <c r="DS115" s="1014"/>
      <c r="DT115" s="1014"/>
      <c r="DU115" s="1015"/>
      <c r="DV115" s="1017" t="s">
        <v>468</v>
      </c>
      <c r="DW115" s="1018"/>
      <c r="DX115" s="1018"/>
      <c r="DY115" s="1018"/>
      <c r="DZ115" s="1019"/>
    </row>
    <row r="116" spans="1:130" s="246" customFormat="1" ht="26.25" customHeight="1" x14ac:dyDescent="0.15">
      <c r="A116" s="1011"/>
      <c r="B116" s="1012"/>
      <c r="C116" s="1020" t="s">
        <v>483</v>
      </c>
      <c r="D116" s="1020"/>
      <c r="E116" s="1020"/>
      <c r="F116" s="1020"/>
      <c r="G116" s="1020"/>
      <c r="H116" s="1020"/>
      <c r="I116" s="1020"/>
      <c r="J116" s="1020"/>
      <c r="K116" s="1020"/>
      <c r="L116" s="1020"/>
      <c r="M116" s="1020"/>
      <c r="N116" s="1020"/>
      <c r="O116" s="1020"/>
      <c r="P116" s="1020"/>
      <c r="Q116" s="1020"/>
      <c r="R116" s="1020"/>
      <c r="S116" s="1020"/>
      <c r="T116" s="1020"/>
      <c r="U116" s="1020"/>
      <c r="V116" s="1020"/>
      <c r="W116" s="1020"/>
      <c r="X116" s="1020"/>
      <c r="Y116" s="1020"/>
      <c r="Z116" s="1021"/>
      <c r="AA116" s="1013" t="s">
        <v>129</v>
      </c>
      <c r="AB116" s="1014"/>
      <c r="AC116" s="1014"/>
      <c r="AD116" s="1014"/>
      <c r="AE116" s="1015"/>
      <c r="AF116" s="1016" t="s">
        <v>481</v>
      </c>
      <c r="AG116" s="1014"/>
      <c r="AH116" s="1014"/>
      <c r="AI116" s="1014"/>
      <c r="AJ116" s="1015"/>
      <c r="AK116" s="1016" t="s">
        <v>462</v>
      </c>
      <c r="AL116" s="1014"/>
      <c r="AM116" s="1014"/>
      <c r="AN116" s="1014"/>
      <c r="AO116" s="1015"/>
      <c r="AP116" s="1017" t="s">
        <v>129</v>
      </c>
      <c r="AQ116" s="1018"/>
      <c r="AR116" s="1018"/>
      <c r="AS116" s="1018"/>
      <c r="AT116" s="1019"/>
      <c r="AU116" s="955"/>
      <c r="AV116" s="956"/>
      <c r="AW116" s="956"/>
      <c r="AX116" s="956"/>
      <c r="AY116" s="956"/>
      <c r="AZ116" s="1022" t="s">
        <v>484</v>
      </c>
      <c r="BA116" s="1023"/>
      <c r="BB116" s="1023"/>
      <c r="BC116" s="1023"/>
      <c r="BD116" s="1023"/>
      <c r="BE116" s="1023"/>
      <c r="BF116" s="1023"/>
      <c r="BG116" s="1023"/>
      <c r="BH116" s="1023"/>
      <c r="BI116" s="1023"/>
      <c r="BJ116" s="1023"/>
      <c r="BK116" s="1023"/>
      <c r="BL116" s="1023"/>
      <c r="BM116" s="1023"/>
      <c r="BN116" s="1023"/>
      <c r="BO116" s="1023"/>
      <c r="BP116" s="1024"/>
      <c r="BQ116" s="974" t="s">
        <v>462</v>
      </c>
      <c r="BR116" s="975"/>
      <c r="BS116" s="975"/>
      <c r="BT116" s="975"/>
      <c r="BU116" s="975"/>
      <c r="BV116" s="975" t="s">
        <v>129</v>
      </c>
      <c r="BW116" s="975"/>
      <c r="BX116" s="975"/>
      <c r="BY116" s="975"/>
      <c r="BZ116" s="975"/>
      <c r="CA116" s="975" t="s">
        <v>129</v>
      </c>
      <c r="CB116" s="975"/>
      <c r="CC116" s="975"/>
      <c r="CD116" s="975"/>
      <c r="CE116" s="975"/>
      <c r="CF116" s="969" t="s">
        <v>129</v>
      </c>
      <c r="CG116" s="970"/>
      <c r="CH116" s="970"/>
      <c r="CI116" s="970"/>
      <c r="CJ116" s="970"/>
      <c r="CK116" s="1000"/>
      <c r="CL116" s="1001"/>
      <c r="CM116" s="971" t="s">
        <v>485</v>
      </c>
      <c r="CN116" s="972"/>
      <c r="CO116" s="972"/>
      <c r="CP116" s="972"/>
      <c r="CQ116" s="972"/>
      <c r="CR116" s="972"/>
      <c r="CS116" s="972"/>
      <c r="CT116" s="972"/>
      <c r="CU116" s="972"/>
      <c r="CV116" s="972"/>
      <c r="CW116" s="972"/>
      <c r="CX116" s="972"/>
      <c r="CY116" s="972"/>
      <c r="CZ116" s="972"/>
      <c r="DA116" s="972"/>
      <c r="DB116" s="972"/>
      <c r="DC116" s="972"/>
      <c r="DD116" s="972"/>
      <c r="DE116" s="972"/>
      <c r="DF116" s="973"/>
      <c r="DG116" s="1013" t="s">
        <v>467</v>
      </c>
      <c r="DH116" s="1014"/>
      <c r="DI116" s="1014"/>
      <c r="DJ116" s="1014"/>
      <c r="DK116" s="1015"/>
      <c r="DL116" s="1016" t="s">
        <v>481</v>
      </c>
      <c r="DM116" s="1014"/>
      <c r="DN116" s="1014"/>
      <c r="DO116" s="1014"/>
      <c r="DP116" s="1015"/>
      <c r="DQ116" s="1016" t="s">
        <v>129</v>
      </c>
      <c r="DR116" s="1014"/>
      <c r="DS116" s="1014"/>
      <c r="DT116" s="1014"/>
      <c r="DU116" s="1015"/>
      <c r="DV116" s="1017" t="s">
        <v>462</v>
      </c>
      <c r="DW116" s="1018"/>
      <c r="DX116" s="1018"/>
      <c r="DY116" s="1018"/>
      <c r="DZ116" s="1019"/>
    </row>
    <row r="117" spans="1:130" s="246" customFormat="1" ht="26.25" customHeight="1" x14ac:dyDescent="0.15">
      <c r="A117" s="959" t="s">
        <v>189</v>
      </c>
      <c r="B117" s="940"/>
      <c r="C117" s="940"/>
      <c r="D117" s="940"/>
      <c r="E117" s="940"/>
      <c r="F117" s="940"/>
      <c r="G117" s="940"/>
      <c r="H117" s="940"/>
      <c r="I117" s="940"/>
      <c r="J117" s="940"/>
      <c r="K117" s="940"/>
      <c r="L117" s="940"/>
      <c r="M117" s="940"/>
      <c r="N117" s="940"/>
      <c r="O117" s="940"/>
      <c r="P117" s="940"/>
      <c r="Q117" s="940"/>
      <c r="R117" s="940"/>
      <c r="S117" s="940"/>
      <c r="T117" s="940"/>
      <c r="U117" s="940"/>
      <c r="V117" s="940"/>
      <c r="W117" s="940"/>
      <c r="X117" s="940"/>
      <c r="Y117" s="1030" t="s">
        <v>486</v>
      </c>
      <c r="Z117" s="941"/>
      <c r="AA117" s="1031">
        <v>15100956</v>
      </c>
      <c r="AB117" s="1032"/>
      <c r="AC117" s="1032"/>
      <c r="AD117" s="1032"/>
      <c r="AE117" s="1033"/>
      <c r="AF117" s="1034">
        <v>14765916</v>
      </c>
      <c r="AG117" s="1032"/>
      <c r="AH117" s="1032"/>
      <c r="AI117" s="1032"/>
      <c r="AJ117" s="1033"/>
      <c r="AK117" s="1034">
        <v>14148778</v>
      </c>
      <c r="AL117" s="1032"/>
      <c r="AM117" s="1032"/>
      <c r="AN117" s="1032"/>
      <c r="AO117" s="1033"/>
      <c r="AP117" s="1035"/>
      <c r="AQ117" s="1036"/>
      <c r="AR117" s="1036"/>
      <c r="AS117" s="1036"/>
      <c r="AT117" s="1037"/>
      <c r="AU117" s="955"/>
      <c r="AV117" s="956"/>
      <c r="AW117" s="956"/>
      <c r="AX117" s="956"/>
      <c r="AY117" s="956"/>
      <c r="AZ117" s="1022" t="s">
        <v>487</v>
      </c>
      <c r="BA117" s="1023"/>
      <c r="BB117" s="1023"/>
      <c r="BC117" s="1023"/>
      <c r="BD117" s="1023"/>
      <c r="BE117" s="1023"/>
      <c r="BF117" s="1023"/>
      <c r="BG117" s="1023"/>
      <c r="BH117" s="1023"/>
      <c r="BI117" s="1023"/>
      <c r="BJ117" s="1023"/>
      <c r="BK117" s="1023"/>
      <c r="BL117" s="1023"/>
      <c r="BM117" s="1023"/>
      <c r="BN117" s="1023"/>
      <c r="BO117" s="1023"/>
      <c r="BP117" s="1024"/>
      <c r="BQ117" s="974" t="s">
        <v>468</v>
      </c>
      <c r="BR117" s="975"/>
      <c r="BS117" s="975"/>
      <c r="BT117" s="975"/>
      <c r="BU117" s="975"/>
      <c r="BV117" s="975" t="s">
        <v>481</v>
      </c>
      <c r="BW117" s="975"/>
      <c r="BX117" s="975"/>
      <c r="BY117" s="975"/>
      <c r="BZ117" s="975"/>
      <c r="CA117" s="975" t="s">
        <v>129</v>
      </c>
      <c r="CB117" s="975"/>
      <c r="CC117" s="975"/>
      <c r="CD117" s="975"/>
      <c r="CE117" s="975"/>
      <c r="CF117" s="969" t="s">
        <v>467</v>
      </c>
      <c r="CG117" s="970"/>
      <c r="CH117" s="970"/>
      <c r="CI117" s="970"/>
      <c r="CJ117" s="970"/>
      <c r="CK117" s="1000"/>
      <c r="CL117" s="1001"/>
      <c r="CM117" s="971" t="s">
        <v>488</v>
      </c>
      <c r="CN117" s="972"/>
      <c r="CO117" s="972"/>
      <c r="CP117" s="972"/>
      <c r="CQ117" s="972"/>
      <c r="CR117" s="972"/>
      <c r="CS117" s="972"/>
      <c r="CT117" s="972"/>
      <c r="CU117" s="972"/>
      <c r="CV117" s="972"/>
      <c r="CW117" s="972"/>
      <c r="CX117" s="972"/>
      <c r="CY117" s="972"/>
      <c r="CZ117" s="972"/>
      <c r="DA117" s="972"/>
      <c r="DB117" s="972"/>
      <c r="DC117" s="972"/>
      <c r="DD117" s="972"/>
      <c r="DE117" s="972"/>
      <c r="DF117" s="973"/>
      <c r="DG117" s="1013" t="s">
        <v>467</v>
      </c>
      <c r="DH117" s="1014"/>
      <c r="DI117" s="1014"/>
      <c r="DJ117" s="1014"/>
      <c r="DK117" s="1015"/>
      <c r="DL117" s="1016" t="s">
        <v>468</v>
      </c>
      <c r="DM117" s="1014"/>
      <c r="DN117" s="1014"/>
      <c r="DO117" s="1014"/>
      <c r="DP117" s="1015"/>
      <c r="DQ117" s="1016" t="s">
        <v>129</v>
      </c>
      <c r="DR117" s="1014"/>
      <c r="DS117" s="1014"/>
      <c r="DT117" s="1014"/>
      <c r="DU117" s="1015"/>
      <c r="DV117" s="1017" t="s">
        <v>462</v>
      </c>
      <c r="DW117" s="1018"/>
      <c r="DX117" s="1018"/>
      <c r="DY117" s="1018"/>
      <c r="DZ117" s="1019"/>
    </row>
    <row r="118" spans="1:130" s="246" customFormat="1" ht="26.25" customHeight="1" x14ac:dyDescent="0.15">
      <c r="A118" s="959" t="s">
        <v>457</v>
      </c>
      <c r="B118" s="940"/>
      <c r="C118" s="940"/>
      <c r="D118" s="940"/>
      <c r="E118" s="940"/>
      <c r="F118" s="940"/>
      <c r="G118" s="940"/>
      <c r="H118" s="940"/>
      <c r="I118" s="940"/>
      <c r="J118" s="940"/>
      <c r="K118" s="940"/>
      <c r="L118" s="940"/>
      <c r="M118" s="940"/>
      <c r="N118" s="940"/>
      <c r="O118" s="940"/>
      <c r="P118" s="940"/>
      <c r="Q118" s="940"/>
      <c r="R118" s="940"/>
      <c r="S118" s="940"/>
      <c r="T118" s="940"/>
      <c r="U118" s="940"/>
      <c r="V118" s="940"/>
      <c r="W118" s="940"/>
      <c r="X118" s="940"/>
      <c r="Y118" s="940"/>
      <c r="Z118" s="941"/>
      <c r="AA118" s="939" t="s">
        <v>455</v>
      </c>
      <c r="AB118" s="940"/>
      <c r="AC118" s="940"/>
      <c r="AD118" s="940"/>
      <c r="AE118" s="941"/>
      <c r="AF118" s="939" t="s">
        <v>307</v>
      </c>
      <c r="AG118" s="940"/>
      <c r="AH118" s="940"/>
      <c r="AI118" s="940"/>
      <c r="AJ118" s="941"/>
      <c r="AK118" s="939" t="s">
        <v>306</v>
      </c>
      <c r="AL118" s="940"/>
      <c r="AM118" s="940"/>
      <c r="AN118" s="940"/>
      <c r="AO118" s="941"/>
      <c r="AP118" s="1026" t="s">
        <v>456</v>
      </c>
      <c r="AQ118" s="1027"/>
      <c r="AR118" s="1027"/>
      <c r="AS118" s="1027"/>
      <c r="AT118" s="1028"/>
      <c r="AU118" s="955"/>
      <c r="AV118" s="956"/>
      <c r="AW118" s="956"/>
      <c r="AX118" s="956"/>
      <c r="AY118" s="956"/>
      <c r="AZ118" s="1029" t="s">
        <v>489</v>
      </c>
      <c r="BA118" s="1020"/>
      <c r="BB118" s="1020"/>
      <c r="BC118" s="1020"/>
      <c r="BD118" s="1020"/>
      <c r="BE118" s="1020"/>
      <c r="BF118" s="1020"/>
      <c r="BG118" s="1020"/>
      <c r="BH118" s="1020"/>
      <c r="BI118" s="1020"/>
      <c r="BJ118" s="1020"/>
      <c r="BK118" s="1020"/>
      <c r="BL118" s="1020"/>
      <c r="BM118" s="1020"/>
      <c r="BN118" s="1020"/>
      <c r="BO118" s="1020"/>
      <c r="BP118" s="1021"/>
      <c r="BQ118" s="1052" t="s">
        <v>468</v>
      </c>
      <c r="BR118" s="1053"/>
      <c r="BS118" s="1053"/>
      <c r="BT118" s="1053"/>
      <c r="BU118" s="1053"/>
      <c r="BV118" s="1053" t="s">
        <v>481</v>
      </c>
      <c r="BW118" s="1053"/>
      <c r="BX118" s="1053"/>
      <c r="BY118" s="1053"/>
      <c r="BZ118" s="1053"/>
      <c r="CA118" s="1053" t="s">
        <v>129</v>
      </c>
      <c r="CB118" s="1053"/>
      <c r="CC118" s="1053"/>
      <c r="CD118" s="1053"/>
      <c r="CE118" s="1053"/>
      <c r="CF118" s="969" t="s">
        <v>462</v>
      </c>
      <c r="CG118" s="970"/>
      <c r="CH118" s="970"/>
      <c r="CI118" s="970"/>
      <c r="CJ118" s="970"/>
      <c r="CK118" s="1000"/>
      <c r="CL118" s="1001"/>
      <c r="CM118" s="971" t="s">
        <v>490</v>
      </c>
      <c r="CN118" s="972"/>
      <c r="CO118" s="972"/>
      <c r="CP118" s="972"/>
      <c r="CQ118" s="972"/>
      <c r="CR118" s="972"/>
      <c r="CS118" s="972"/>
      <c r="CT118" s="972"/>
      <c r="CU118" s="972"/>
      <c r="CV118" s="972"/>
      <c r="CW118" s="972"/>
      <c r="CX118" s="972"/>
      <c r="CY118" s="972"/>
      <c r="CZ118" s="972"/>
      <c r="DA118" s="972"/>
      <c r="DB118" s="972"/>
      <c r="DC118" s="972"/>
      <c r="DD118" s="972"/>
      <c r="DE118" s="972"/>
      <c r="DF118" s="973"/>
      <c r="DG118" s="1013" t="s">
        <v>468</v>
      </c>
      <c r="DH118" s="1014"/>
      <c r="DI118" s="1014"/>
      <c r="DJ118" s="1014"/>
      <c r="DK118" s="1015"/>
      <c r="DL118" s="1016" t="s">
        <v>464</v>
      </c>
      <c r="DM118" s="1014"/>
      <c r="DN118" s="1014"/>
      <c r="DO118" s="1014"/>
      <c r="DP118" s="1015"/>
      <c r="DQ118" s="1016" t="s">
        <v>468</v>
      </c>
      <c r="DR118" s="1014"/>
      <c r="DS118" s="1014"/>
      <c r="DT118" s="1014"/>
      <c r="DU118" s="1015"/>
      <c r="DV118" s="1017" t="s">
        <v>129</v>
      </c>
      <c r="DW118" s="1018"/>
      <c r="DX118" s="1018"/>
      <c r="DY118" s="1018"/>
      <c r="DZ118" s="1019"/>
    </row>
    <row r="119" spans="1:130" s="246" customFormat="1" ht="26.25" customHeight="1" x14ac:dyDescent="0.15">
      <c r="A119" s="1113" t="s">
        <v>460</v>
      </c>
      <c r="B119" s="999"/>
      <c r="C119" s="978" t="s">
        <v>461</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46" t="s">
        <v>129</v>
      </c>
      <c r="AB119" s="947"/>
      <c r="AC119" s="947"/>
      <c r="AD119" s="947"/>
      <c r="AE119" s="948"/>
      <c r="AF119" s="949" t="s">
        <v>468</v>
      </c>
      <c r="AG119" s="947"/>
      <c r="AH119" s="947"/>
      <c r="AI119" s="947"/>
      <c r="AJ119" s="948"/>
      <c r="AK119" s="949">
        <v>55654</v>
      </c>
      <c r="AL119" s="947"/>
      <c r="AM119" s="947"/>
      <c r="AN119" s="947"/>
      <c r="AO119" s="948"/>
      <c r="AP119" s="950">
        <v>0.1</v>
      </c>
      <c r="AQ119" s="951"/>
      <c r="AR119" s="951"/>
      <c r="AS119" s="951"/>
      <c r="AT119" s="952"/>
      <c r="AU119" s="957"/>
      <c r="AV119" s="958"/>
      <c r="AW119" s="958"/>
      <c r="AX119" s="958"/>
      <c r="AY119" s="958"/>
      <c r="AZ119" s="277" t="s">
        <v>189</v>
      </c>
      <c r="BA119" s="277"/>
      <c r="BB119" s="277"/>
      <c r="BC119" s="277"/>
      <c r="BD119" s="277"/>
      <c r="BE119" s="277"/>
      <c r="BF119" s="277"/>
      <c r="BG119" s="277"/>
      <c r="BH119" s="277"/>
      <c r="BI119" s="277"/>
      <c r="BJ119" s="277"/>
      <c r="BK119" s="277"/>
      <c r="BL119" s="277"/>
      <c r="BM119" s="277"/>
      <c r="BN119" s="277"/>
      <c r="BO119" s="1030" t="s">
        <v>491</v>
      </c>
      <c r="BP119" s="1061"/>
      <c r="BQ119" s="1052">
        <v>140660602</v>
      </c>
      <c r="BR119" s="1053"/>
      <c r="BS119" s="1053"/>
      <c r="BT119" s="1053"/>
      <c r="BU119" s="1053"/>
      <c r="BV119" s="1053">
        <v>139862369</v>
      </c>
      <c r="BW119" s="1053"/>
      <c r="BX119" s="1053"/>
      <c r="BY119" s="1053"/>
      <c r="BZ119" s="1053"/>
      <c r="CA119" s="1053">
        <v>134024816</v>
      </c>
      <c r="CB119" s="1053"/>
      <c r="CC119" s="1053"/>
      <c r="CD119" s="1053"/>
      <c r="CE119" s="1053"/>
      <c r="CF119" s="1054"/>
      <c r="CG119" s="1055"/>
      <c r="CH119" s="1055"/>
      <c r="CI119" s="1055"/>
      <c r="CJ119" s="1056"/>
      <c r="CK119" s="1002"/>
      <c r="CL119" s="1003"/>
      <c r="CM119" s="1057" t="s">
        <v>492</v>
      </c>
      <c r="CN119" s="1058"/>
      <c r="CO119" s="1058"/>
      <c r="CP119" s="1058"/>
      <c r="CQ119" s="1058"/>
      <c r="CR119" s="1058"/>
      <c r="CS119" s="1058"/>
      <c r="CT119" s="1058"/>
      <c r="CU119" s="1058"/>
      <c r="CV119" s="1058"/>
      <c r="CW119" s="1058"/>
      <c r="CX119" s="1058"/>
      <c r="CY119" s="1058"/>
      <c r="CZ119" s="1058"/>
      <c r="DA119" s="1058"/>
      <c r="DB119" s="1058"/>
      <c r="DC119" s="1058"/>
      <c r="DD119" s="1058"/>
      <c r="DE119" s="1058"/>
      <c r="DF119" s="1059"/>
      <c r="DG119" s="1060" t="s">
        <v>462</v>
      </c>
      <c r="DH119" s="1039"/>
      <c r="DI119" s="1039"/>
      <c r="DJ119" s="1039"/>
      <c r="DK119" s="1040"/>
      <c r="DL119" s="1038" t="s">
        <v>468</v>
      </c>
      <c r="DM119" s="1039"/>
      <c r="DN119" s="1039"/>
      <c r="DO119" s="1039"/>
      <c r="DP119" s="1040"/>
      <c r="DQ119" s="1038" t="s">
        <v>129</v>
      </c>
      <c r="DR119" s="1039"/>
      <c r="DS119" s="1039"/>
      <c r="DT119" s="1039"/>
      <c r="DU119" s="1040"/>
      <c r="DV119" s="1041" t="s">
        <v>462</v>
      </c>
      <c r="DW119" s="1042"/>
      <c r="DX119" s="1042"/>
      <c r="DY119" s="1042"/>
      <c r="DZ119" s="1043"/>
    </row>
    <row r="120" spans="1:130" s="246" customFormat="1" ht="26.25" customHeight="1" x14ac:dyDescent="0.15">
      <c r="A120" s="1114"/>
      <c r="B120" s="1001"/>
      <c r="C120" s="971" t="s">
        <v>466</v>
      </c>
      <c r="D120" s="972"/>
      <c r="E120" s="972"/>
      <c r="F120" s="972"/>
      <c r="G120" s="972"/>
      <c r="H120" s="972"/>
      <c r="I120" s="972"/>
      <c r="J120" s="972"/>
      <c r="K120" s="972"/>
      <c r="L120" s="972"/>
      <c r="M120" s="972"/>
      <c r="N120" s="972"/>
      <c r="O120" s="972"/>
      <c r="P120" s="972"/>
      <c r="Q120" s="972"/>
      <c r="R120" s="972"/>
      <c r="S120" s="972"/>
      <c r="T120" s="972"/>
      <c r="U120" s="972"/>
      <c r="V120" s="972"/>
      <c r="W120" s="972"/>
      <c r="X120" s="972"/>
      <c r="Y120" s="972"/>
      <c r="Z120" s="973"/>
      <c r="AA120" s="1013" t="s">
        <v>129</v>
      </c>
      <c r="AB120" s="1014"/>
      <c r="AC120" s="1014"/>
      <c r="AD120" s="1014"/>
      <c r="AE120" s="1015"/>
      <c r="AF120" s="1016" t="s">
        <v>129</v>
      </c>
      <c r="AG120" s="1014"/>
      <c r="AH120" s="1014"/>
      <c r="AI120" s="1014"/>
      <c r="AJ120" s="1015"/>
      <c r="AK120" s="1016" t="s">
        <v>462</v>
      </c>
      <c r="AL120" s="1014"/>
      <c r="AM120" s="1014"/>
      <c r="AN120" s="1014"/>
      <c r="AO120" s="1015"/>
      <c r="AP120" s="1017" t="s">
        <v>464</v>
      </c>
      <c r="AQ120" s="1018"/>
      <c r="AR120" s="1018"/>
      <c r="AS120" s="1018"/>
      <c r="AT120" s="1019"/>
      <c r="AU120" s="1044" t="s">
        <v>493</v>
      </c>
      <c r="AV120" s="1045"/>
      <c r="AW120" s="1045"/>
      <c r="AX120" s="1045"/>
      <c r="AY120" s="1046"/>
      <c r="AZ120" s="995" t="s">
        <v>494</v>
      </c>
      <c r="BA120" s="944"/>
      <c r="BB120" s="944"/>
      <c r="BC120" s="944"/>
      <c r="BD120" s="944"/>
      <c r="BE120" s="944"/>
      <c r="BF120" s="944"/>
      <c r="BG120" s="944"/>
      <c r="BH120" s="944"/>
      <c r="BI120" s="944"/>
      <c r="BJ120" s="944"/>
      <c r="BK120" s="944"/>
      <c r="BL120" s="944"/>
      <c r="BM120" s="944"/>
      <c r="BN120" s="944"/>
      <c r="BO120" s="944"/>
      <c r="BP120" s="945"/>
      <c r="BQ120" s="981">
        <v>28610131</v>
      </c>
      <c r="BR120" s="982"/>
      <c r="BS120" s="982"/>
      <c r="BT120" s="982"/>
      <c r="BU120" s="982"/>
      <c r="BV120" s="982">
        <v>26779863</v>
      </c>
      <c r="BW120" s="982"/>
      <c r="BX120" s="982"/>
      <c r="BY120" s="982"/>
      <c r="BZ120" s="982"/>
      <c r="CA120" s="982">
        <v>29114440</v>
      </c>
      <c r="CB120" s="982"/>
      <c r="CC120" s="982"/>
      <c r="CD120" s="982"/>
      <c r="CE120" s="982"/>
      <c r="CF120" s="996">
        <v>49.4</v>
      </c>
      <c r="CG120" s="997"/>
      <c r="CH120" s="997"/>
      <c r="CI120" s="997"/>
      <c r="CJ120" s="997"/>
      <c r="CK120" s="1062" t="s">
        <v>495</v>
      </c>
      <c r="CL120" s="1063"/>
      <c r="CM120" s="1063"/>
      <c r="CN120" s="1063"/>
      <c r="CO120" s="1064"/>
      <c r="CP120" s="1070" t="s">
        <v>496</v>
      </c>
      <c r="CQ120" s="1071"/>
      <c r="CR120" s="1071"/>
      <c r="CS120" s="1071"/>
      <c r="CT120" s="1071"/>
      <c r="CU120" s="1071"/>
      <c r="CV120" s="1071"/>
      <c r="CW120" s="1071"/>
      <c r="CX120" s="1071"/>
      <c r="CY120" s="1071"/>
      <c r="CZ120" s="1071"/>
      <c r="DA120" s="1071"/>
      <c r="DB120" s="1071"/>
      <c r="DC120" s="1071"/>
      <c r="DD120" s="1071"/>
      <c r="DE120" s="1071"/>
      <c r="DF120" s="1072"/>
      <c r="DG120" s="981">
        <v>27692450</v>
      </c>
      <c r="DH120" s="982"/>
      <c r="DI120" s="982"/>
      <c r="DJ120" s="982"/>
      <c r="DK120" s="982"/>
      <c r="DL120" s="982">
        <v>27582204</v>
      </c>
      <c r="DM120" s="982"/>
      <c r="DN120" s="982"/>
      <c r="DO120" s="982"/>
      <c r="DP120" s="982"/>
      <c r="DQ120" s="982">
        <v>27282757</v>
      </c>
      <c r="DR120" s="982"/>
      <c r="DS120" s="982"/>
      <c r="DT120" s="982"/>
      <c r="DU120" s="982"/>
      <c r="DV120" s="983">
        <v>46.3</v>
      </c>
      <c r="DW120" s="983"/>
      <c r="DX120" s="983"/>
      <c r="DY120" s="983"/>
      <c r="DZ120" s="984"/>
    </row>
    <row r="121" spans="1:130" s="246" customFormat="1" ht="26.25" customHeight="1" x14ac:dyDescent="0.15">
      <c r="A121" s="1114"/>
      <c r="B121" s="1001"/>
      <c r="C121" s="1022" t="s">
        <v>497</v>
      </c>
      <c r="D121" s="1023"/>
      <c r="E121" s="1023"/>
      <c r="F121" s="1023"/>
      <c r="G121" s="1023"/>
      <c r="H121" s="1023"/>
      <c r="I121" s="1023"/>
      <c r="J121" s="1023"/>
      <c r="K121" s="1023"/>
      <c r="L121" s="1023"/>
      <c r="M121" s="1023"/>
      <c r="N121" s="1023"/>
      <c r="O121" s="1023"/>
      <c r="P121" s="1023"/>
      <c r="Q121" s="1023"/>
      <c r="R121" s="1023"/>
      <c r="S121" s="1023"/>
      <c r="T121" s="1023"/>
      <c r="U121" s="1023"/>
      <c r="V121" s="1023"/>
      <c r="W121" s="1023"/>
      <c r="X121" s="1023"/>
      <c r="Y121" s="1023"/>
      <c r="Z121" s="1024"/>
      <c r="AA121" s="1013">
        <v>213745</v>
      </c>
      <c r="AB121" s="1014"/>
      <c r="AC121" s="1014"/>
      <c r="AD121" s="1014"/>
      <c r="AE121" s="1015"/>
      <c r="AF121" s="1016">
        <v>203875</v>
      </c>
      <c r="AG121" s="1014"/>
      <c r="AH121" s="1014"/>
      <c r="AI121" s="1014"/>
      <c r="AJ121" s="1015"/>
      <c r="AK121" s="1016">
        <v>197124</v>
      </c>
      <c r="AL121" s="1014"/>
      <c r="AM121" s="1014"/>
      <c r="AN121" s="1014"/>
      <c r="AO121" s="1015"/>
      <c r="AP121" s="1017">
        <v>0.3</v>
      </c>
      <c r="AQ121" s="1018"/>
      <c r="AR121" s="1018"/>
      <c r="AS121" s="1018"/>
      <c r="AT121" s="1019"/>
      <c r="AU121" s="1047"/>
      <c r="AV121" s="1048"/>
      <c r="AW121" s="1048"/>
      <c r="AX121" s="1048"/>
      <c r="AY121" s="1049"/>
      <c r="AZ121" s="1004" t="s">
        <v>498</v>
      </c>
      <c r="BA121" s="1005"/>
      <c r="BB121" s="1005"/>
      <c r="BC121" s="1005"/>
      <c r="BD121" s="1005"/>
      <c r="BE121" s="1005"/>
      <c r="BF121" s="1005"/>
      <c r="BG121" s="1005"/>
      <c r="BH121" s="1005"/>
      <c r="BI121" s="1005"/>
      <c r="BJ121" s="1005"/>
      <c r="BK121" s="1005"/>
      <c r="BL121" s="1005"/>
      <c r="BM121" s="1005"/>
      <c r="BN121" s="1005"/>
      <c r="BO121" s="1005"/>
      <c r="BP121" s="1006"/>
      <c r="BQ121" s="974">
        <v>15197423</v>
      </c>
      <c r="BR121" s="975"/>
      <c r="BS121" s="975"/>
      <c r="BT121" s="975"/>
      <c r="BU121" s="975"/>
      <c r="BV121" s="975">
        <v>15268272</v>
      </c>
      <c r="BW121" s="975"/>
      <c r="BX121" s="975"/>
      <c r="BY121" s="975"/>
      <c r="BZ121" s="975"/>
      <c r="CA121" s="975">
        <v>16252261</v>
      </c>
      <c r="CB121" s="975"/>
      <c r="CC121" s="975"/>
      <c r="CD121" s="975"/>
      <c r="CE121" s="975"/>
      <c r="CF121" s="969">
        <v>27.6</v>
      </c>
      <c r="CG121" s="970"/>
      <c r="CH121" s="970"/>
      <c r="CI121" s="970"/>
      <c r="CJ121" s="970"/>
      <c r="CK121" s="1065"/>
      <c r="CL121" s="1066"/>
      <c r="CM121" s="1066"/>
      <c r="CN121" s="1066"/>
      <c r="CO121" s="1067"/>
      <c r="CP121" s="1075" t="s">
        <v>499</v>
      </c>
      <c r="CQ121" s="1076"/>
      <c r="CR121" s="1076"/>
      <c r="CS121" s="1076"/>
      <c r="CT121" s="1076"/>
      <c r="CU121" s="1076"/>
      <c r="CV121" s="1076"/>
      <c r="CW121" s="1076"/>
      <c r="CX121" s="1076"/>
      <c r="CY121" s="1076"/>
      <c r="CZ121" s="1076"/>
      <c r="DA121" s="1076"/>
      <c r="DB121" s="1076"/>
      <c r="DC121" s="1076"/>
      <c r="DD121" s="1076"/>
      <c r="DE121" s="1076"/>
      <c r="DF121" s="1077"/>
      <c r="DG121" s="974">
        <v>5431435</v>
      </c>
      <c r="DH121" s="975"/>
      <c r="DI121" s="975"/>
      <c r="DJ121" s="975"/>
      <c r="DK121" s="975"/>
      <c r="DL121" s="975">
        <v>4055251</v>
      </c>
      <c r="DM121" s="975"/>
      <c r="DN121" s="975"/>
      <c r="DO121" s="975"/>
      <c r="DP121" s="975"/>
      <c r="DQ121" s="975">
        <v>3729619</v>
      </c>
      <c r="DR121" s="975"/>
      <c r="DS121" s="975"/>
      <c r="DT121" s="975"/>
      <c r="DU121" s="975"/>
      <c r="DV121" s="976">
        <v>6.3</v>
      </c>
      <c r="DW121" s="976"/>
      <c r="DX121" s="976"/>
      <c r="DY121" s="976"/>
      <c r="DZ121" s="977"/>
    </row>
    <row r="122" spans="1:130" s="246" customFormat="1" ht="26.25" customHeight="1" x14ac:dyDescent="0.15">
      <c r="A122" s="1114"/>
      <c r="B122" s="1001"/>
      <c r="C122" s="971" t="s">
        <v>478</v>
      </c>
      <c r="D122" s="972"/>
      <c r="E122" s="972"/>
      <c r="F122" s="972"/>
      <c r="G122" s="972"/>
      <c r="H122" s="972"/>
      <c r="I122" s="972"/>
      <c r="J122" s="972"/>
      <c r="K122" s="972"/>
      <c r="L122" s="972"/>
      <c r="M122" s="972"/>
      <c r="N122" s="972"/>
      <c r="O122" s="972"/>
      <c r="P122" s="972"/>
      <c r="Q122" s="972"/>
      <c r="R122" s="972"/>
      <c r="S122" s="972"/>
      <c r="T122" s="972"/>
      <c r="U122" s="972"/>
      <c r="V122" s="972"/>
      <c r="W122" s="972"/>
      <c r="X122" s="972"/>
      <c r="Y122" s="972"/>
      <c r="Z122" s="973"/>
      <c r="AA122" s="1013" t="s">
        <v>129</v>
      </c>
      <c r="AB122" s="1014"/>
      <c r="AC122" s="1014"/>
      <c r="AD122" s="1014"/>
      <c r="AE122" s="1015"/>
      <c r="AF122" s="1016" t="s">
        <v>129</v>
      </c>
      <c r="AG122" s="1014"/>
      <c r="AH122" s="1014"/>
      <c r="AI122" s="1014"/>
      <c r="AJ122" s="1015"/>
      <c r="AK122" s="1016" t="s">
        <v>129</v>
      </c>
      <c r="AL122" s="1014"/>
      <c r="AM122" s="1014"/>
      <c r="AN122" s="1014"/>
      <c r="AO122" s="1015"/>
      <c r="AP122" s="1017" t="s">
        <v>481</v>
      </c>
      <c r="AQ122" s="1018"/>
      <c r="AR122" s="1018"/>
      <c r="AS122" s="1018"/>
      <c r="AT122" s="1019"/>
      <c r="AU122" s="1047"/>
      <c r="AV122" s="1048"/>
      <c r="AW122" s="1048"/>
      <c r="AX122" s="1048"/>
      <c r="AY122" s="1049"/>
      <c r="AZ122" s="1029" t="s">
        <v>500</v>
      </c>
      <c r="BA122" s="1020"/>
      <c r="BB122" s="1020"/>
      <c r="BC122" s="1020"/>
      <c r="BD122" s="1020"/>
      <c r="BE122" s="1020"/>
      <c r="BF122" s="1020"/>
      <c r="BG122" s="1020"/>
      <c r="BH122" s="1020"/>
      <c r="BI122" s="1020"/>
      <c r="BJ122" s="1020"/>
      <c r="BK122" s="1020"/>
      <c r="BL122" s="1020"/>
      <c r="BM122" s="1020"/>
      <c r="BN122" s="1020"/>
      <c r="BO122" s="1020"/>
      <c r="BP122" s="1021"/>
      <c r="BQ122" s="1052">
        <v>108390434</v>
      </c>
      <c r="BR122" s="1053"/>
      <c r="BS122" s="1053"/>
      <c r="BT122" s="1053"/>
      <c r="BU122" s="1053"/>
      <c r="BV122" s="1053">
        <v>107077653</v>
      </c>
      <c r="BW122" s="1053"/>
      <c r="BX122" s="1053"/>
      <c r="BY122" s="1053"/>
      <c r="BZ122" s="1053"/>
      <c r="CA122" s="1053">
        <v>104930266</v>
      </c>
      <c r="CB122" s="1053"/>
      <c r="CC122" s="1053"/>
      <c r="CD122" s="1053"/>
      <c r="CE122" s="1053"/>
      <c r="CF122" s="1073">
        <v>177.9</v>
      </c>
      <c r="CG122" s="1074"/>
      <c r="CH122" s="1074"/>
      <c r="CI122" s="1074"/>
      <c r="CJ122" s="1074"/>
      <c r="CK122" s="1065"/>
      <c r="CL122" s="1066"/>
      <c r="CM122" s="1066"/>
      <c r="CN122" s="1066"/>
      <c r="CO122" s="1067"/>
      <c r="CP122" s="1075" t="s">
        <v>501</v>
      </c>
      <c r="CQ122" s="1076"/>
      <c r="CR122" s="1076"/>
      <c r="CS122" s="1076"/>
      <c r="CT122" s="1076"/>
      <c r="CU122" s="1076"/>
      <c r="CV122" s="1076"/>
      <c r="CW122" s="1076"/>
      <c r="CX122" s="1076"/>
      <c r="CY122" s="1076"/>
      <c r="CZ122" s="1076"/>
      <c r="DA122" s="1076"/>
      <c r="DB122" s="1076"/>
      <c r="DC122" s="1076"/>
      <c r="DD122" s="1076"/>
      <c r="DE122" s="1076"/>
      <c r="DF122" s="1077"/>
      <c r="DG122" s="974">
        <v>4204898</v>
      </c>
      <c r="DH122" s="975"/>
      <c r="DI122" s="975"/>
      <c r="DJ122" s="975"/>
      <c r="DK122" s="975"/>
      <c r="DL122" s="975">
        <v>3745440</v>
      </c>
      <c r="DM122" s="975"/>
      <c r="DN122" s="975"/>
      <c r="DO122" s="975"/>
      <c r="DP122" s="975"/>
      <c r="DQ122" s="975">
        <v>3153975</v>
      </c>
      <c r="DR122" s="975"/>
      <c r="DS122" s="975"/>
      <c r="DT122" s="975"/>
      <c r="DU122" s="975"/>
      <c r="DV122" s="976">
        <v>5.3</v>
      </c>
      <c r="DW122" s="976"/>
      <c r="DX122" s="976"/>
      <c r="DY122" s="976"/>
      <c r="DZ122" s="977"/>
    </row>
    <row r="123" spans="1:130" s="246" customFormat="1" ht="26.25" customHeight="1" x14ac:dyDescent="0.15">
      <c r="A123" s="1114"/>
      <c r="B123" s="1001"/>
      <c r="C123" s="971" t="s">
        <v>485</v>
      </c>
      <c r="D123" s="972"/>
      <c r="E123" s="972"/>
      <c r="F123" s="972"/>
      <c r="G123" s="972"/>
      <c r="H123" s="972"/>
      <c r="I123" s="972"/>
      <c r="J123" s="972"/>
      <c r="K123" s="972"/>
      <c r="L123" s="972"/>
      <c r="M123" s="972"/>
      <c r="N123" s="972"/>
      <c r="O123" s="972"/>
      <c r="P123" s="972"/>
      <c r="Q123" s="972"/>
      <c r="R123" s="972"/>
      <c r="S123" s="972"/>
      <c r="T123" s="972"/>
      <c r="U123" s="972"/>
      <c r="V123" s="972"/>
      <c r="W123" s="972"/>
      <c r="X123" s="972"/>
      <c r="Y123" s="972"/>
      <c r="Z123" s="973"/>
      <c r="AA123" s="1013" t="s">
        <v>129</v>
      </c>
      <c r="AB123" s="1014"/>
      <c r="AC123" s="1014"/>
      <c r="AD123" s="1014"/>
      <c r="AE123" s="1015"/>
      <c r="AF123" s="1016" t="s">
        <v>462</v>
      </c>
      <c r="AG123" s="1014"/>
      <c r="AH123" s="1014"/>
      <c r="AI123" s="1014"/>
      <c r="AJ123" s="1015"/>
      <c r="AK123" s="1016" t="s">
        <v>129</v>
      </c>
      <c r="AL123" s="1014"/>
      <c r="AM123" s="1014"/>
      <c r="AN123" s="1014"/>
      <c r="AO123" s="1015"/>
      <c r="AP123" s="1017" t="s">
        <v>468</v>
      </c>
      <c r="AQ123" s="1018"/>
      <c r="AR123" s="1018"/>
      <c r="AS123" s="1018"/>
      <c r="AT123" s="1019"/>
      <c r="AU123" s="1050"/>
      <c r="AV123" s="1051"/>
      <c r="AW123" s="1051"/>
      <c r="AX123" s="1051"/>
      <c r="AY123" s="1051"/>
      <c r="AZ123" s="277" t="s">
        <v>189</v>
      </c>
      <c r="BA123" s="277"/>
      <c r="BB123" s="277"/>
      <c r="BC123" s="277"/>
      <c r="BD123" s="277"/>
      <c r="BE123" s="277"/>
      <c r="BF123" s="277"/>
      <c r="BG123" s="277"/>
      <c r="BH123" s="277"/>
      <c r="BI123" s="277"/>
      <c r="BJ123" s="277"/>
      <c r="BK123" s="277"/>
      <c r="BL123" s="277"/>
      <c r="BM123" s="277"/>
      <c r="BN123" s="277"/>
      <c r="BO123" s="1030" t="s">
        <v>502</v>
      </c>
      <c r="BP123" s="1061"/>
      <c r="BQ123" s="1120">
        <v>152197988</v>
      </c>
      <c r="BR123" s="1121"/>
      <c r="BS123" s="1121"/>
      <c r="BT123" s="1121"/>
      <c r="BU123" s="1121"/>
      <c r="BV123" s="1121">
        <v>149125788</v>
      </c>
      <c r="BW123" s="1121"/>
      <c r="BX123" s="1121"/>
      <c r="BY123" s="1121"/>
      <c r="BZ123" s="1121"/>
      <c r="CA123" s="1121">
        <v>150296967</v>
      </c>
      <c r="CB123" s="1121"/>
      <c r="CC123" s="1121"/>
      <c r="CD123" s="1121"/>
      <c r="CE123" s="1121"/>
      <c r="CF123" s="1054"/>
      <c r="CG123" s="1055"/>
      <c r="CH123" s="1055"/>
      <c r="CI123" s="1055"/>
      <c r="CJ123" s="1056"/>
      <c r="CK123" s="1065"/>
      <c r="CL123" s="1066"/>
      <c r="CM123" s="1066"/>
      <c r="CN123" s="1066"/>
      <c r="CO123" s="1067"/>
      <c r="CP123" s="1075" t="s">
        <v>503</v>
      </c>
      <c r="CQ123" s="1076"/>
      <c r="CR123" s="1076"/>
      <c r="CS123" s="1076"/>
      <c r="CT123" s="1076"/>
      <c r="CU123" s="1076"/>
      <c r="CV123" s="1076"/>
      <c r="CW123" s="1076"/>
      <c r="CX123" s="1076"/>
      <c r="CY123" s="1076"/>
      <c r="CZ123" s="1076"/>
      <c r="DA123" s="1076"/>
      <c r="DB123" s="1076"/>
      <c r="DC123" s="1076"/>
      <c r="DD123" s="1076"/>
      <c r="DE123" s="1076"/>
      <c r="DF123" s="1077"/>
      <c r="DG123" s="1013">
        <v>845727</v>
      </c>
      <c r="DH123" s="1014"/>
      <c r="DI123" s="1014"/>
      <c r="DJ123" s="1014"/>
      <c r="DK123" s="1015"/>
      <c r="DL123" s="1016">
        <v>761936</v>
      </c>
      <c r="DM123" s="1014"/>
      <c r="DN123" s="1014"/>
      <c r="DO123" s="1014"/>
      <c r="DP123" s="1015"/>
      <c r="DQ123" s="1016">
        <v>680912</v>
      </c>
      <c r="DR123" s="1014"/>
      <c r="DS123" s="1014"/>
      <c r="DT123" s="1014"/>
      <c r="DU123" s="1015"/>
      <c r="DV123" s="1017">
        <v>1.2</v>
      </c>
      <c r="DW123" s="1018"/>
      <c r="DX123" s="1018"/>
      <c r="DY123" s="1018"/>
      <c r="DZ123" s="1019"/>
    </row>
    <row r="124" spans="1:130" s="246" customFormat="1" ht="26.25" customHeight="1" thickBot="1" x14ac:dyDescent="0.2">
      <c r="A124" s="1114"/>
      <c r="B124" s="1001"/>
      <c r="C124" s="971" t="s">
        <v>488</v>
      </c>
      <c r="D124" s="972"/>
      <c r="E124" s="972"/>
      <c r="F124" s="972"/>
      <c r="G124" s="972"/>
      <c r="H124" s="972"/>
      <c r="I124" s="972"/>
      <c r="J124" s="972"/>
      <c r="K124" s="972"/>
      <c r="L124" s="972"/>
      <c r="M124" s="972"/>
      <c r="N124" s="972"/>
      <c r="O124" s="972"/>
      <c r="P124" s="972"/>
      <c r="Q124" s="972"/>
      <c r="R124" s="972"/>
      <c r="S124" s="972"/>
      <c r="T124" s="972"/>
      <c r="U124" s="972"/>
      <c r="V124" s="972"/>
      <c r="W124" s="972"/>
      <c r="X124" s="972"/>
      <c r="Y124" s="972"/>
      <c r="Z124" s="973"/>
      <c r="AA124" s="1013" t="s">
        <v>462</v>
      </c>
      <c r="AB124" s="1014"/>
      <c r="AC124" s="1014"/>
      <c r="AD124" s="1014"/>
      <c r="AE124" s="1015"/>
      <c r="AF124" s="1016" t="s">
        <v>129</v>
      </c>
      <c r="AG124" s="1014"/>
      <c r="AH124" s="1014"/>
      <c r="AI124" s="1014"/>
      <c r="AJ124" s="1015"/>
      <c r="AK124" s="1016" t="s">
        <v>468</v>
      </c>
      <c r="AL124" s="1014"/>
      <c r="AM124" s="1014"/>
      <c r="AN124" s="1014"/>
      <c r="AO124" s="1015"/>
      <c r="AP124" s="1017" t="s">
        <v>468</v>
      </c>
      <c r="AQ124" s="1018"/>
      <c r="AR124" s="1018"/>
      <c r="AS124" s="1018"/>
      <c r="AT124" s="1019"/>
      <c r="AU124" s="1116" t="s">
        <v>504</v>
      </c>
      <c r="AV124" s="1117"/>
      <c r="AW124" s="1117"/>
      <c r="AX124" s="1117"/>
      <c r="AY124" s="1117"/>
      <c r="AZ124" s="1117"/>
      <c r="BA124" s="1117"/>
      <c r="BB124" s="1117"/>
      <c r="BC124" s="1117"/>
      <c r="BD124" s="1117"/>
      <c r="BE124" s="1117"/>
      <c r="BF124" s="1117"/>
      <c r="BG124" s="1117"/>
      <c r="BH124" s="1117"/>
      <c r="BI124" s="1117"/>
      <c r="BJ124" s="1117"/>
      <c r="BK124" s="1117"/>
      <c r="BL124" s="1117"/>
      <c r="BM124" s="1117"/>
      <c r="BN124" s="1117"/>
      <c r="BO124" s="1117"/>
      <c r="BP124" s="1118"/>
      <c r="BQ124" s="1119" t="s">
        <v>468</v>
      </c>
      <c r="BR124" s="1083"/>
      <c r="BS124" s="1083"/>
      <c r="BT124" s="1083"/>
      <c r="BU124" s="1083"/>
      <c r="BV124" s="1083" t="s">
        <v>129</v>
      </c>
      <c r="BW124" s="1083"/>
      <c r="BX124" s="1083"/>
      <c r="BY124" s="1083"/>
      <c r="BZ124" s="1083"/>
      <c r="CA124" s="1083" t="s">
        <v>462</v>
      </c>
      <c r="CB124" s="1083"/>
      <c r="CC124" s="1083"/>
      <c r="CD124" s="1083"/>
      <c r="CE124" s="1083"/>
      <c r="CF124" s="1084"/>
      <c r="CG124" s="1085"/>
      <c r="CH124" s="1085"/>
      <c r="CI124" s="1085"/>
      <c r="CJ124" s="1086"/>
      <c r="CK124" s="1068"/>
      <c r="CL124" s="1068"/>
      <c r="CM124" s="1068"/>
      <c r="CN124" s="1068"/>
      <c r="CO124" s="1069"/>
      <c r="CP124" s="1075" t="s">
        <v>505</v>
      </c>
      <c r="CQ124" s="1076"/>
      <c r="CR124" s="1076"/>
      <c r="CS124" s="1076"/>
      <c r="CT124" s="1076"/>
      <c r="CU124" s="1076"/>
      <c r="CV124" s="1076"/>
      <c r="CW124" s="1076"/>
      <c r="CX124" s="1076"/>
      <c r="CY124" s="1076"/>
      <c r="CZ124" s="1076"/>
      <c r="DA124" s="1076"/>
      <c r="DB124" s="1076"/>
      <c r="DC124" s="1076"/>
      <c r="DD124" s="1076"/>
      <c r="DE124" s="1076"/>
      <c r="DF124" s="1077"/>
      <c r="DG124" s="1060">
        <v>785664</v>
      </c>
      <c r="DH124" s="1039"/>
      <c r="DI124" s="1039"/>
      <c r="DJ124" s="1039"/>
      <c r="DK124" s="1040"/>
      <c r="DL124" s="1038">
        <v>582415</v>
      </c>
      <c r="DM124" s="1039"/>
      <c r="DN124" s="1039"/>
      <c r="DO124" s="1039"/>
      <c r="DP124" s="1040"/>
      <c r="DQ124" s="1038">
        <v>391684</v>
      </c>
      <c r="DR124" s="1039"/>
      <c r="DS124" s="1039"/>
      <c r="DT124" s="1039"/>
      <c r="DU124" s="1040"/>
      <c r="DV124" s="1041">
        <v>0.7</v>
      </c>
      <c r="DW124" s="1042"/>
      <c r="DX124" s="1042"/>
      <c r="DY124" s="1042"/>
      <c r="DZ124" s="1043"/>
    </row>
    <row r="125" spans="1:130" s="246" customFormat="1" ht="26.25" customHeight="1" x14ac:dyDescent="0.15">
      <c r="A125" s="1114"/>
      <c r="B125" s="1001"/>
      <c r="C125" s="971" t="s">
        <v>490</v>
      </c>
      <c r="D125" s="972"/>
      <c r="E125" s="972"/>
      <c r="F125" s="972"/>
      <c r="G125" s="972"/>
      <c r="H125" s="972"/>
      <c r="I125" s="972"/>
      <c r="J125" s="972"/>
      <c r="K125" s="972"/>
      <c r="L125" s="972"/>
      <c r="M125" s="972"/>
      <c r="N125" s="972"/>
      <c r="O125" s="972"/>
      <c r="P125" s="972"/>
      <c r="Q125" s="972"/>
      <c r="R125" s="972"/>
      <c r="S125" s="972"/>
      <c r="T125" s="972"/>
      <c r="U125" s="972"/>
      <c r="V125" s="972"/>
      <c r="W125" s="972"/>
      <c r="X125" s="972"/>
      <c r="Y125" s="972"/>
      <c r="Z125" s="973"/>
      <c r="AA125" s="1013" t="s">
        <v>462</v>
      </c>
      <c r="AB125" s="1014"/>
      <c r="AC125" s="1014"/>
      <c r="AD125" s="1014"/>
      <c r="AE125" s="1015"/>
      <c r="AF125" s="1016" t="s">
        <v>129</v>
      </c>
      <c r="AG125" s="1014"/>
      <c r="AH125" s="1014"/>
      <c r="AI125" s="1014"/>
      <c r="AJ125" s="1015"/>
      <c r="AK125" s="1016" t="s">
        <v>129</v>
      </c>
      <c r="AL125" s="1014"/>
      <c r="AM125" s="1014"/>
      <c r="AN125" s="1014"/>
      <c r="AO125" s="1015"/>
      <c r="AP125" s="1017" t="s">
        <v>468</v>
      </c>
      <c r="AQ125" s="1018"/>
      <c r="AR125" s="1018"/>
      <c r="AS125" s="1018"/>
      <c r="AT125" s="101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8" t="s">
        <v>506</v>
      </c>
      <c r="CL125" s="1063"/>
      <c r="CM125" s="1063"/>
      <c r="CN125" s="1063"/>
      <c r="CO125" s="1064"/>
      <c r="CP125" s="995" t="s">
        <v>507</v>
      </c>
      <c r="CQ125" s="944"/>
      <c r="CR125" s="944"/>
      <c r="CS125" s="944"/>
      <c r="CT125" s="944"/>
      <c r="CU125" s="944"/>
      <c r="CV125" s="944"/>
      <c r="CW125" s="944"/>
      <c r="CX125" s="944"/>
      <c r="CY125" s="944"/>
      <c r="CZ125" s="944"/>
      <c r="DA125" s="944"/>
      <c r="DB125" s="944"/>
      <c r="DC125" s="944"/>
      <c r="DD125" s="944"/>
      <c r="DE125" s="944"/>
      <c r="DF125" s="945"/>
      <c r="DG125" s="981" t="s">
        <v>129</v>
      </c>
      <c r="DH125" s="982"/>
      <c r="DI125" s="982"/>
      <c r="DJ125" s="982"/>
      <c r="DK125" s="982"/>
      <c r="DL125" s="982" t="s">
        <v>462</v>
      </c>
      <c r="DM125" s="982"/>
      <c r="DN125" s="982"/>
      <c r="DO125" s="982"/>
      <c r="DP125" s="982"/>
      <c r="DQ125" s="982" t="s">
        <v>129</v>
      </c>
      <c r="DR125" s="982"/>
      <c r="DS125" s="982"/>
      <c r="DT125" s="982"/>
      <c r="DU125" s="982"/>
      <c r="DV125" s="983" t="s">
        <v>129</v>
      </c>
      <c r="DW125" s="983"/>
      <c r="DX125" s="983"/>
      <c r="DY125" s="983"/>
      <c r="DZ125" s="984"/>
    </row>
    <row r="126" spans="1:130" s="246" customFormat="1" ht="26.25" customHeight="1" thickBot="1" x14ac:dyDescent="0.2">
      <c r="A126" s="1114"/>
      <c r="B126" s="1001"/>
      <c r="C126" s="971" t="s">
        <v>492</v>
      </c>
      <c r="D126" s="972"/>
      <c r="E126" s="972"/>
      <c r="F126" s="972"/>
      <c r="G126" s="972"/>
      <c r="H126" s="972"/>
      <c r="I126" s="972"/>
      <c r="J126" s="972"/>
      <c r="K126" s="972"/>
      <c r="L126" s="972"/>
      <c r="M126" s="972"/>
      <c r="N126" s="972"/>
      <c r="O126" s="972"/>
      <c r="P126" s="972"/>
      <c r="Q126" s="972"/>
      <c r="R126" s="972"/>
      <c r="S126" s="972"/>
      <c r="T126" s="972"/>
      <c r="U126" s="972"/>
      <c r="V126" s="972"/>
      <c r="W126" s="972"/>
      <c r="X126" s="972"/>
      <c r="Y126" s="972"/>
      <c r="Z126" s="973"/>
      <c r="AA126" s="1013" t="s">
        <v>129</v>
      </c>
      <c r="AB126" s="1014"/>
      <c r="AC126" s="1014"/>
      <c r="AD126" s="1014"/>
      <c r="AE126" s="1015"/>
      <c r="AF126" s="1016" t="s">
        <v>468</v>
      </c>
      <c r="AG126" s="1014"/>
      <c r="AH126" s="1014"/>
      <c r="AI126" s="1014"/>
      <c r="AJ126" s="1015"/>
      <c r="AK126" s="1016" t="s">
        <v>481</v>
      </c>
      <c r="AL126" s="1014"/>
      <c r="AM126" s="1014"/>
      <c r="AN126" s="1014"/>
      <c r="AO126" s="1015"/>
      <c r="AP126" s="1017" t="s">
        <v>464</v>
      </c>
      <c r="AQ126" s="1018"/>
      <c r="AR126" s="1018"/>
      <c r="AS126" s="1018"/>
      <c r="AT126" s="101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9"/>
      <c r="CL126" s="1066"/>
      <c r="CM126" s="1066"/>
      <c r="CN126" s="1066"/>
      <c r="CO126" s="1067"/>
      <c r="CP126" s="1004" t="s">
        <v>508</v>
      </c>
      <c r="CQ126" s="1005"/>
      <c r="CR126" s="1005"/>
      <c r="CS126" s="1005"/>
      <c r="CT126" s="1005"/>
      <c r="CU126" s="1005"/>
      <c r="CV126" s="1005"/>
      <c r="CW126" s="1005"/>
      <c r="CX126" s="1005"/>
      <c r="CY126" s="1005"/>
      <c r="CZ126" s="1005"/>
      <c r="DA126" s="1005"/>
      <c r="DB126" s="1005"/>
      <c r="DC126" s="1005"/>
      <c r="DD126" s="1005"/>
      <c r="DE126" s="1005"/>
      <c r="DF126" s="1006"/>
      <c r="DG126" s="974" t="s">
        <v>468</v>
      </c>
      <c r="DH126" s="975"/>
      <c r="DI126" s="975"/>
      <c r="DJ126" s="975"/>
      <c r="DK126" s="975"/>
      <c r="DL126" s="975" t="s">
        <v>129</v>
      </c>
      <c r="DM126" s="975"/>
      <c r="DN126" s="975"/>
      <c r="DO126" s="975"/>
      <c r="DP126" s="975"/>
      <c r="DQ126" s="975" t="s">
        <v>481</v>
      </c>
      <c r="DR126" s="975"/>
      <c r="DS126" s="975"/>
      <c r="DT126" s="975"/>
      <c r="DU126" s="975"/>
      <c r="DV126" s="976" t="s">
        <v>462</v>
      </c>
      <c r="DW126" s="976"/>
      <c r="DX126" s="976"/>
      <c r="DY126" s="976"/>
      <c r="DZ126" s="977"/>
    </row>
    <row r="127" spans="1:130" s="246" customFormat="1" ht="26.25" customHeight="1" x14ac:dyDescent="0.15">
      <c r="A127" s="1115"/>
      <c r="B127" s="1003"/>
      <c r="C127" s="1057" t="s">
        <v>509</v>
      </c>
      <c r="D127" s="1058"/>
      <c r="E127" s="1058"/>
      <c r="F127" s="1058"/>
      <c r="G127" s="1058"/>
      <c r="H127" s="1058"/>
      <c r="I127" s="1058"/>
      <c r="J127" s="1058"/>
      <c r="K127" s="1058"/>
      <c r="L127" s="1058"/>
      <c r="M127" s="1058"/>
      <c r="N127" s="1058"/>
      <c r="O127" s="1058"/>
      <c r="P127" s="1058"/>
      <c r="Q127" s="1058"/>
      <c r="R127" s="1058"/>
      <c r="S127" s="1058"/>
      <c r="T127" s="1058"/>
      <c r="U127" s="1058"/>
      <c r="V127" s="1058"/>
      <c r="W127" s="1058"/>
      <c r="X127" s="1058"/>
      <c r="Y127" s="1058"/>
      <c r="Z127" s="1059"/>
      <c r="AA127" s="1013">
        <v>39789</v>
      </c>
      <c r="AB127" s="1014"/>
      <c r="AC127" s="1014"/>
      <c r="AD127" s="1014"/>
      <c r="AE127" s="1015"/>
      <c r="AF127" s="1016">
        <v>36293</v>
      </c>
      <c r="AG127" s="1014"/>
      <c r="AH127" s="1014"/>
      <c r="AI127" s="1014"/>
      <c r="AJ127" s="1015"/>
      <c r="AK127" s="1016">
        <v>12959</v>
      </c>
      <c r="AL127" s="1014"/>
      <c r="AM127" s="1014"/>
      <c r="AN127" s="1014"/>
      <c r="AO127" s="1015"/>
      <c r="AP127" s="1017">
        <v>0</v>
      </c>
      <c r="AQ127" s="1018"/>
      <c r="AR127" s="1018"/>
      <c r="AS127" s="1018"/>
      <c r="AT127" s="1019"/>
      <c r="AU127" s="282"/>
      <c r="AV127" s="282"/>
      <c r="AW127" s="282"/>
      <c r="AX127" s="1087" t="s">
        <v>510</v>
      </c>
      <c r="AY127" s="1088"/>
      <c r="AZ127" s="1088"/>
      <c r="BA127" s="1088"/>
      <c r="BB127" s="1088"/>
      <c r="BC127" s="1088"/>
      <c r="BD127" s="1088"/>
      <c r="BE127" s="1089"/>
      <c r="BF127" s="1090" t="s">
        <v>511</v>
      </c>
      <c r="BG127" s="1088"/>
      <c r="BH127" s="1088"/>
      <c r="BI127" s="1088"/>
      <c r="BJ127" s="1088"/>
      <c r="BK127" s="1088"/>
      <c r="BL127" s="1089"/>
      <c r="BM127" s="1090" t="s">
        <v>512</v>
      </c>
      <c r="BN127" s="1088"/>
      <c r="BO127" s="1088"/>
      <c r="BP127" s="1088"/>
      <c r="BQ127" s="1088"/>
      <c r="BR127" s="1088"/>
      <c r="BS127" s="1089"/>
      <c r="BT127" s="1090" t="s">
        <v>513</v>
      </c>
      <c r="BU127" s="1088"/>
      <c r="BV127" s="1088"/>
      <c r="BW127" s="1088"/>
      <c r="BX127" s="1088"/>
      <c r="BY127" s="1088"/>
      <c r="BZ127" s="1112"/>
      <c r="CA127" s="282"/>
      <c r="CB127" s="282"/>
      <c r="CC127" s="282"/>
      <c r="CD127" s="283"/>
      <c r="CE127" s="283"/>
      <c r="CF127" s="283"/>
      <c r="CG127" s="280"/>
      <c r="CH127" s="280"/>
      <c r="CI127" s="280"/>
      <c r="CJ127" s="281"/>
      <c r="CK127" s="1079"/>
      <c r="CL127" s="1066"/>
      <c r="CM127" s="1066"/>
      <c r="CN127" s="1066"/>
      <c r="CO127" s="1067"/>
      <c r="CP127" s="1004" t="s">
        <v>514</v>
      </c>
      <c r="CQ127" s="1005"/>
      <c r="CR127" s="1005"/>
      <c r="CS127" s="1005"/>
      <c r="CT127" s="1005"/>
      <c r="CU127" s="1005"/>
      <c r="CV127" s="1005"/>
      <c r="CW127" s="1005"/>
      <c r="CX127" s="1005"/>
      <c r="CY127" s="1005"/>
      <c r="CZ127" s="1005"/>
      <c r="DA127" s="1005"/>
      <c r="DB127" s="1005"/>
      <c r="DC127" s="1005"/>
      <c r="DD127" s="1005"/>
      <c r="DE127" s="1005"/>
      <c r="DF127" s="1006"/>
      <c r="DG127" s="974" t="s">
        <v>468</v>
      </c>
      <c r="DH127" s="975"/>
      <c r="DI127" s="975"/>
      <c r="DJ127" s="975"/>
      <c r="DK127" s="975"/>
      <c r="DL127" s="975" t="s">
        <v>468</v>
      </c>
      <c r="DM127" s="975"/>
      <c r="DN127" s="975"/>
      <c r="DO127" s="975"/>
      <c r="DP127" s="975"/>
      <c r="DQ127" s="975" t="s">
        <v>468</v>
      </c>
      <c r="DR127" s="975"/>
      <c r="DS127" s="975"/>
      <c r="DT127" s="975"/>
      <c r="DU127" s="975"/>
      <c r="DV127" s="976" t="s">
        <v>462</v>
      </c>
      <c r="DW127" s="976"/>
      <c r="DX127" s="976"/>
      <c r="DY127" s="976"/>
      <c r="DZ127" s="977"/>
    </row>
    <row r="128" spans="1:130" s="246" customFormat="1" ht="26.25" customHeight="1" thickBot="1" x14ac:dyDescent="0.2">
      <c r="A128" s="1098" t="s">
        <v>515</v>
      </c>
      <c r="B128" s="1099"/>
      <c r="C128" s="1099"/>
      <c r="D128" s="1099"/>
      <c r="E128" s="1099"/>
      <c r="F128" s="1099"/>
      <c r="G128" s="1099"/>
      <c r="H128" s="1099"/>
      <c r="I128" s="1099"/>
      <c r="J128" s="1099"/>
      <c r="K128" s="1099"/>
      <c r="L128" s="1099"/>
      <c r="M128" s="1099"/>
      <c r="N128" s="1099"/>
      <c r="O128" s="1099"/>
      <c r="P128" s="1099"/>
      <c r="Q128" s="1099"/>
      <c r="R128" s="1099"/>
      <c r="S128" s="1099"/>
      <c r="T128" s="1099"/>
      <c r="U128" s="1099"/>
      <c r="V128" s="1099"/>
      <c r="W128" s="1100" t="s">
        <v>516</v>
      </c>
      <c r="X128" s="1100"/>
      <c r="Y128" s="1100"/>
      <c r="Z128" s="1101"/>
      <c r="AA128" s="1102">
        <v>2025722</v>
      </c>
      <c r="AB128" s="1103"/>
      <c r="AC128" s="1103"/>
      <c r="AD128" s="1103"/>
      <c r="AE128" s="1104"/>
      <c r="AF128" s="1105">
        <v>2130657</v>
      </c>
      <c r="AG128" s="1103"/>
      <c r="AH128" s="1103"/>
      <c r="AI128" s="1103"/>
      <c r="AJ128" s="1104"/>
      <c r="AK128" s="1105">
        <v>2625037</v>
      </c>
      <c r="AL128" s="1103"/>
      <c r="AM128" s="1103"/>
      <c r="AN128" s="1103"/>
      <c r="AO128" s="1104"/>
      <c r="AP128" s="1106"/>
      <c r="AQ128" s="1107"/>
      <c r="AR128" s="1107"/>
      <c r="AS128" s="1107"/>
      <c r="AT128" s="1108"/>
      <c r="AU128" s="282"/>
      <c r="AV128" s="282"/>
      <c r="AW128" s="282"/>
      <c r="AX128" s="943" t="s">
        <v>517</v>
      </c>
      <c r="AY128" s="944"/>
      <c r="AZ128" s="944"/>
      <c r="BA128" s="944"/>
      <c r="BB128" s="944"/>
      <c r="BC128" s="944"/>
      <c r="BD128" s="944"/>
      <c r="BE128" s="945"/>
      <c r="BF128" s="1109" t="s">
        <v>129</v>
      </c>
      <c r="BG128" s="1110"/>
      <c r="BH128" s="1110"/>
      <c r="BI128" s="1110"/>
      <c r="BJ128" s="1110"/>
      <c r="BK128" s="1110"/>
      <c r="BL128" s="1111"/>
      <c r="BM128" s="1109">
        <v>11.25</v>
      </c>
      <c r="BN128" s="1110"/>
      <c r="BO128" s="1110"/>
      <c r="BP128" s="1110"/>
      <c r="BQ128" s="1110"/>
      <c r="BR128" s="1110"/>
      <c r="BS128" s="1111"/>
      <c r="BT128" s="1109">
        <v>20</v>
      </c>
      <c r="BU128" s="1110"/>
      <c r="BV128" s="1110"/>
      <c r="BW128" s="1110"/>
      <c r="BX128" s="1110"/>
      <c r="BY128" s="1110"/>
      <c r="BZ128" s="1134"/>
      <c r="CA128" s="283"/>
      <c r="CB128" s="283"/>
      <c r="CC128" s="283"/>
      <c r="CD128" s="283"/>
      <c r="CE128" s="283"/>
      <c r="CF128" s="283"/>
      <c r="CG128" s="280"/>
      <c r="CH128" s="280"/>
      <c r="CI128" s="280"/>
      <c r="CJ128" s="281"/>
      <c r="CK128" s="1080"/>
      <c r="CL128" s="1081"/>
      <c r="CM128" s="1081"/>
      <c r="CN128" s="1081"/>
      <c r="CO128" s="1082"/>
      <c r="CP128" s="1091" t="s">
        <v>518</v>
      </c>
      <c r="CQ128" s="1092"/>
      <c r="CR128" s="1092"/>
      <c r="CS128" s="1092"/>
      <c r="CT128" s="1092"/>
      <c r="CU128" s="1092"/>
      <c r="CV128" s="1092"/>
      <c r="CW128" s="1092"/>
      <c r="CX128" s="1092"/>
      <c r="CY128" s="1092"/>
      <c r="CZ128" s="1092"/>
      <c r="DA128" s="1092"/>
      <c r="DB128" s="1092"/>
      <c r="DC128" s="1092"/>
      <c r="DD128" s="1092"/>
      <c r="DE128" s="1092"/>
      <c r="DF128" s="1093"/>
      <c r="DG128" s="1094" t="s">
        <v>129</v>
      </c>
      <c r="DH128" s="1095"/>
      <c r="DI128" s="1095"/>
      <c r="DJ128" s="1095"/>
      <c r="DK128" s="1095"/>
      <c r="DL128" s="1095" t="s">
        <v>462</v>
      </c>
      <c r="DM128" s="1095"/>
      <c r="DN128" s="1095"/>
      <c r="DO128" s="1095"/>
      <c r="DP128" s="1095"/>
      <c r="DQ128" s="1095" t="s">
        <v>481</v>
      </c>
      <c r="DR128" s="1095"/>
      <c r="DS128" s="1095"/>
      <c r="DT128" s="1095"/>
      <c r="DU128" s="1095"/>
      <c r="DV128" s="1096" t="s">
        <v>462</v>
      </c>
      <c r="DW128" s="1096"/>
      <c r="DX128" s="1096"/>
      <c r="DY128" s="1096"/>
      <c r="DZ128" s="1097"/>
    </row>
    <row r="129" spans="1:131" s="246" customFormat="1" ht="26.25" customHeight="1" x14ac:dyDescent="0.15">
      <c r="A129" s="985" t="s">
        <v>107</v>
      </c>
      <c r="B129" s="986"/>
      <c r="C129" s="986"/>
      <c r="D129" s="986"/>
      <c r="E129" s="986"/>
      <c r="F129" s="986"/>
      <c r="G129" s="986"/>
      <c r="H129" s="986"/>
      <c r="I129" s="986"/>
      <c r="J129" s="986"/>
      <c r="K129" s="986"/>
      <c r="L129" s="986"/>
      <c r="M129" s="986"/>
      <c r="N129" s="986"/>
      <c r="O129" s="986"/>
      <c r="P129" s="986"/>
      <c r="Q129" s="986"/>
      <c r="R129" s="986"/>
      <c r="S129" s="986"/>
      <c r="T129" s="986"/>
      <c r="U129" s="986"/>
      <c r="V129" s="986"/>
      <c r="W129" s="1128" t="s">
        <v>519</v>
      </c>
      <c r="X129" s="1129"/>
      <c r="Y129" s="1129"/>
      <c r="Z129" s="1130"/>
      <c r="AA129" s="1013">
        <v>67264598</v>
      </c>
      <c r="AB129" s="1014"/>
      <c r="AC129" s="1014"/>
      <c r="AD129" s="1014"/>
      <c r="AE129" s="1015"/>
      <c r="AF129" s="1016">
        <v>67407452</v>
      </c>
      <c r="AG129" s="1014"/>
      <c r="AH129" s="1014"/>
      <c r="AI129" s="1014"/>
      <c r="AJ129" s="1015"/>
      <c r="AK129" s="1016">
        <v>68306533</v>
      </c>
      <c r="AL129" s="1014"/>
      <c r="AM129" s="1014"/>
      <c r="AN129" s="1014"/>
      <c r="AO129" s="1015"/>
      <c r="AP129" s="1131"/>
      <c r="AQ129" s="1132"/>
      <c r="AR129" s="1132"/>
      <c r="AS129" s="1132"/>
      <c r="AT129" s="1133"/>
      <c r="AU129" s="284"/>
      <c r="AV129" s="284"/>
      <c r="AW129" s="284"/>
      <c r="AX129" s="1122" t="s">
        <v>520</v>
      </c>
      <c r="AY129" s="1005"/>
      <c r="AZ129" s="1005"/>
      <c r="BA129" s="1005"/>
      <c r="BB129" s="1005"/>
      <c r="BC129" s="1005"/>
      <c r="BD129" s="1005"/>
      <c r="BE129" s="1006"/>
      <c r="BF129" s="1123" t="s">
        <v>464</v>
      </c>
      <c r="BG129" s="1124"/>
      <c r="BH129" s="1124"/>
      <c r="BI129" s="1124"/>
      <c r="BJ129" s="1124"/>
      <c r="BK129" s="1124"/>
      <c r="BL129" s="1125"/>
      <c r="BM129" s="1123">
        <v>16.25</v>
      </c>
      <c r="BN129" s="1124"/>
      <c r="BO129" s="1124"/>
      <c r="BP129" s="1124"/>
      <c r="BQ129" s="1124"/>
      <c r="BR129" s="1124"/>
      <c r="BS129" s="1125"/>
      <c r="BT129" s="1123">
        <v>30</v>
      </c>
      <c r="BU129" s="1126"/>
      <c r="BV129" s="1126"/>
      <c r="BW129" s="1126"/>
      <c r="BX129" s="1126"/>
      <c r="BY129" s="1126"/>
      <c r="BZ129" s="1127"/>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5" t="s">
        <v>521</v>
      </c>
      <c r="B130" s="986"/>
      <c r="C130" s="986"/>
      <c r="D130" s="986"/>
      <c r="E130" s="986"/>
      <c r="F130" s="986"/>
      <c r="G130" s="986"/>
      <c r="H130" s="986"/>
      <c r="I130" s="986"/>
      <c r="J130" s="986"/>
      <c r="K130" s="986"/>
      <c r="L130" s="986"/>
      <c r="M130" s="986"/>
      <c r="N130" s="986"/>
      <c r="O130" s="986"/>
      <c r="P130" s="986"/>
      <c r="Q130" s="986"/>
      <c r="R130" s="986"/>
      <c r="S130" s="986"/>
      <c r="T130" s="986"/>
      <c r="U130" s="986"/>
      <c r="V130" s="986"/>
      <c r="W130" s="1128" t="s">
        <v>522</v>
      </c>
      <c r="X130" s="1129"/>
      <c r="Y130" s="1129"/>
      <c r="Z130" s="1130"/>
      <c r="AA130" s="1013">
        <v>9556532</v>
      </c>
      <c r="AB130" s="1014"/>
      <c r="AC130" s="1014"/>
      <c r="AD130" s="1014"/>
      <c r="AE130" s="1015"/>
      <c r="AF130" s="1016">
        <v>9556146</v>
      </c>
      <c r="AG130" s="1014"/>
      <c r="AH130" s="1014"/>
      <c r="AI130" s="1014"/>
      <c r="AJ130" s="1015"/>
      <c r="AK130" s="1016">
        <v>9333067</v>
      </c>
      <c r="AL130" s="1014"/>
      <c r="AM130" s="1014"/>
      <c r="AN130" s="1014"/>
      <c r="AO130" s="1015"/>
      <c r="AP130" s="1131"/>
      <c r="AQ130" s="1132"/>
      <c r="AR130" s="1132"/>
      <c r="AS130" s="1132"/>
      <c r="AT130" s="1133"/>
      <c r="AU130" s="284"/>
      <c r="AV130" s="284"/>
      <c r="AW130" s="284"/>
      <c r="AX130" s="1122" t="s">
        <v>523</v>
      </c>
      <c r="AY130" s="1005"/>
      <c r="AZ130" s="1005"/>
      <c r="BA130" s="1005"/>
      <c r="BB130" s="1005"/>
      <c r="BC130" s="1005"/>
      <c r="BD130" s="1005"/>
      <c r="BE130" s="1006"/>
      <c r="BF130" s="1159">
        <v>5</v>
      </c>
      <c r="BG130" s="1160"/>
      <c r="BH130" s="1160"/>
      <c r="BI130" s="1160"/>
      <c r="BJ130" s="1160"/>
      <c r="BK130" s="1160"/>
      <c r="BL130" s="1161"/>
      <c r="BM130" s="1159">
        <v>25</v>
      </c>
      <c r="BN130" s="1160"/>
      <c r="BO130" s="1160"/>
      <c r="BP130" s="1160"/>
      <c r="BQ130" s="1160"/>
      <c r="BR130" s="1160"/>
      <c r="BS130" s="1161"/>
      <c r="BT130" s="1159">
        <v>35</v>
      </c>
      <c r="BU130" s="1162"/>
      <c r="BV130" s="1162"/>
      <c r="BW130" s="1162"/>
      <c r="BX130" s="1162"/>
      <c r="BY130" s="1162"/>
      <c r="BZ130" s="1163"/>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4"/>
      <c r="B131" s="1165"/>
      <c r="C131" s="1165"/>
      <c r="D131" s="1165"/>
      <c r="E131" s="1165"/>
      <c r="F131" s="1165"/>
      <c r="G131" s="1165"/>
      <c r="H131" s="1165"/>
      <c r="I131" s="1165"/>
      <c r="J131" s="1165"/>
      <c r="K131" s="1165"/>
      <c r="L131" s="1165"/>
      <c r="M131" s="1165"/>
      <c r="N131" s="1165"/>
      <c r="O131" s="1165"/>
      <c r="P131" s="1165"/>
      <c r="Q131" s="1165"/>
      <c r="R131" s="1165"/>
      <c r="S131" s="1165"/>
      <c r="T131" s="1165"/>
      <c r="U131" s="1165"/>
      <c r="V131" s="1165"/>
      <c r="W131" s="1166" t="s">
        <v>524</v>
      </c>
      <c r="X131" s="1167"/>
      <c r="Y131" s="1167"/>
      <c r="Z131" s="1168"/>
      <c r="AA131" s="1060">
        <v>57708066</v>
      </c>
      <c r="AB131" s="1039"/>
      <c r="AC131" s="1039"/>
      <c r="AD131" s="1039"/>
      <c r="AE131" s="1040"/>
      <c r="AF131" s="1038">
        <v>57851306</v>
      </c>
      <c r="AG131" s="1039"/>
      <c r="AH131" s="1039"/>
      <c r="AI131" s="1039"/>
      <c r="AJ131" s="1040"/>
      <c r="AK131" s="1038">
        <v>58973466</v>
      </c>
      <c r="AL131" s="1039"/>
      <c r="AM131" s="1039"/>
      <c r="AN131" s="1039"/>
      <c r="AO131" s="1040"/>
      <c r="AP131" s="1169"/>
      <c r="AQ131" s="1170"/>
      <c r="AR131" s="1170"/>
      <c r="AS131" s="1170"/>
      <c r="AT131" s="1171"/>
      <c r="AU131" s="284"/>
      <c r="AV131" s="284"/>
      <c r="AW131" s="284"/>
      <c r="AX131" s="1141" t="s">
        <v>525</v>
      </c>
      <c r="AY131" s="1092"/>
      <c r="AZ131" s="1092"/>
      <c r="BA131" s="1092"/>
      <c r="BB131" s="1092"/>
      <c r="BC131" s="1092"/>
      <c r="BD131" s="1092"/>
      <c r="BE131" s="1093"/>
      <c r="BF131" s="1142" t="s">
        <v>129</v>
      </c>
      <c r="BG131" s="1143"/>
      <c r="BH131" s="1143"/>
      <c r="BI131" s="1143"/>
      <c r="BJ131" s="1143"/>
      <c r="BK131" s="1143"/>
      <c r="BL131" s="1144"/>
      <c r="BM131" s="1142">
        <v>350</v>
      </c>
      <c r="BN131" s="1143"/>
      <c r="BO131" s="1143"/>
      <c r="BP131" s="1143"/>
      <c r="BQ131" s="1143"/>
      <c r="BR131" s="1143"/>
      <c r="BS131" s="1144"/>
      <c r="BT131" s="1145"/>
      <c r="BU131" s="1146"/>
      <c r="BV131" s="1146"/>
      <c r="BW131" s="1146"/>
      <c r="BX131" s="1146"/>
      <c r="BY131" s="1146"/>
      <c r="BZ131" s="1147"/>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8" t="s">
        <v>526</v>
      </c>
      <c r="B132" s="1149"/>
      <c r="C132" s="1149"/>
      <c r="D132" s="1149"/>
      <c r="E132" s="1149"/>
      <c r="F132" s="1149"/>
      <c r="G132" s="1149"/>
      <c r="H132" s="1149"/>
      <c r="I132" s="1149"/>
      <c r="J132" s="1149"/>
      <c r="K132" s="1149"/>
      <c r="L132" s="1149"/>
      <c r="M132" s="1149"/>
      <c r="N132" s="1149"/>
      <c r="O132" s="1149"/>
      <c r="P132" s="1149"/>
      <c r="Q132" s="1149"/>
      <c r="R132" s="1149"/>
      <c r="S132" s="1149"/>
      <c r="T132" s="1149"/>
      <c r="U132" s="1149"/>
      <c r="V132" s="1152" t="s">
        <v>527</v>
      </c>
      <c r="W132" s="1152"/>
      <c r="X132" s="1152"/>
      <c r="Y132" s="1152"/>
      <c r="Z132" s="1153"/>
      <c r="AA132" s="1154">
        <v>6.0974179939999997</v>
      </c>
      <c r="AB132" s="1155"/>
      <c r="AC132" s="1155"/>
      <c r="AD132" s="1155"/>
      <c r="AE132" s="1156"/>
      <c r="AF132" s="1157">
        <v>5.3224606550000004</v>
      </c>
      <c r="AG132" s="1155"/>
      <c r="AH132" s="1155"/>
      <c r="AI132" s="1155"/>
      <c r="AJ132" s="1156"/>
      <c r="AK132" s="1157">
        <v>3.7146775079999999</v>
      </c>
      <c r="AL132" s="1155"/>
      <c r="AM132" s="1155"/>
      <c r="AN132" s="1155"/>
      <c r="AO132" s="1156"/>
      <c r="AP132" s="1054"/>
      <c r="AQ132" s="1055"/>
      <c r="AR132" s="1055"/>
      <c r="AS132" s="1055"/>
      <c r="AT132" s="115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50"/>
      <c r="B133" s="1151"/>
      <c r="C133" s="1151"/>
      <c r="D133" s="1151"/>
      <c r="E133" s="1151"/>
      <c r="F133" s="1151"/>
      <c r="G133" s="1151"/>
      <c r="H133" s="1151"/>
      <c r="I133" s="1151"/>
      <c r="J133" s="1151"/>
      <c r="K133" s="1151"/>
      <c r="L133" s="1151"/>
      <c r="M133" s="1151"/>
      <c r="N133" s="1151"/>
      <c r="O133" s="1151"/>
      <c r="P133" s="1151"/>
      <c r="Q133" s="1151"/>
      <c r="R133" s="1151"/>
      <c r="S133" s="1151"/>
      <c r="T133" s="1151"/>
      <c r="U133" s="1151"/>
      <c r="V133" s="1135" t="s">
        <v>528</v>
      </c>
      <c r="W133" s="1135"/>
      <c r="X133" s="1135"/>
      <c r="Y133" s="1135"/>
      <c r="Z133" s="1136"/>
      <c r="AA133" s="1137">
        <v>5.0999999999999996</v>
      </c>
      <c r="AB133" s="1138"/>
      <c r="AC133" s="1138"/>
      <c r="AD133" s="1138"/>
      <c r="AE133" s="1139"/>
      <c r="AF133" s="1137">
        <v>5.6</v>
      </c>
      <c r="AG133" s="1138"/>
      <c r="AH133" s="1138"/>
      <c r="AI133" s="1138"/>
      <c r="AJ133" s="1139"/>
      <c r="AK133" s="1137">
        <v>5</v>
      </c>
      <c r="AL133" s="1138"/>
      <c r="AM133" s="1138"/>
      <c r="AN133" s="1138"/>
      <c r="AO133" s="1139"/>
      <c r="AP133" s="1084"/>
      <c r="AQ133" s="1085"/>
      <c r="AR133" s="1085"/>
      <c r="AS133" s="1085"/>
      <c r="AT133" s="1140"/>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Lete/PNJOpN7Cn1Xojn42nEGmy2+t+LhqLXCxvNouoV3YaSnPQouTZaJCuwOUXfbYjNB+XCiKpjsBErtcECe+A==" saltValue="uyDjSb0qur0/WCbRI2Zec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529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kJWjr0XbL3/NEu6eBtoAF6Nsqh8AwFZTRRd0YaqTxaFye7Qf26Hpb2ogQSjex9wc4LpwMxg04OocbMiq3lFqQ==" saltValue="gKh0gjEWY5wPX6XFK8Bo9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g63BW3fsGAevjR++xrj2OPI6/4ul+NvAzwSVPj5e0d9DgFyocFJrk9ps1RQ4R+LH2813aMM5ByLKBm/eKLCtg==" saltValue="JltqaUFVcnKH40nSrSkJ2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530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531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5" t="s">
        <v>532</v>
      </c>
      <c r="AP7" s="303"/>
      <c r="AQ7" s="304" t="s">
        <v>533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6"/>
      <c r="AP8" s="309" t="s">
        <v>534</v>
      </c>
      <c r="AQ8" s="310" t="s">
        <v>535</v>
      </c>
      <c r="AR8" s="311" t="s">
        <v>536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7" t="s">
        <v>537</v>
      </c>
      <c r="AL9" s="1178"/>
      <c r="AM9" s="1178"/>
      <c r="AN9" s="1179"/>
      <c r="AO9" s="312">
        <v>15324173</v>
      </c>
      <c r="AP9" s="312">
        <v>47281</v>
      </c>
      <c r="AQ9" s="313">
        <v>57923</v>
      </c>
      <c r="AR9" s="314">
        <v>-18.399999999999999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7" t="s">
        <v>538</v>
      </c>
      <c r="AL10" s="1178"/>
      <c r="AM10" s="1178"/>
      <c r="AN10" s="1179"/>
      <c r="AO10" s="315">
        <v>2294101</v>
      </c>
      <c r="AP10" s="315">
        <v>7078</v>
      </c>
      <c r="AQ10" s="316">
        <v>2689</v>
      </c>
      <c r="AR10" s="317">
        <v>163.19999999999999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7" t="s">
        <v>539</v>
      </c>
      <c r="AL11" s="1178"/>
      <c r="AM11" s="1178"/>
      <c r="AN11" s="1179"/>
      <c r="AO11" s="315">
        <v>2272153</v>
      </c>
      <c r="AP11" s="315">
        <v>7010</v>
      </c>
      <c r="AQ11" s="316">
        <v>1561</v>
      </c>
      <c r="AR11" s="317">
        <v>349.1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7" t="s">
        <v>540</v>
      </c>
      <c r="AL12" s="1178"/>
      <c r="AM12" s="1178"/>
      <c r="AN12" s="1179"/>
      <c r="AO12" s="315">
        <v>163930</v>
      </c>
      <c r="AP12" s="315">
        <v>506</v>
      </c>
      <c r="AQ12" s="316">
        <v>539</v>
      </c>
      <c r="AR12" s="317">
        <v>-6.1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7" t="s">
        <v>541</v>
      </c>
      <c r="AL13" s="1178"/>
      <c r="AM13" s="1178"/>
      <c r="AN13" s="1179"/>
      <c r="AO13" s="315">
        <v>86950</v>
      </c>
      <c r="AP13" s="315">
        <v>268</v>
      </c>
      <c r="AQ13" s="316">
        <v>13</v>
      </c>
      <c r="AR13" s="317">
        <v>1961.5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7" t="s">
        <v>542</v>
      </c>
      <c r="AL14" s="1178"/>
      <c r="AM14" s="1178"/>
      <c r="AN14" s="1179"/>
      <c r="AO14" s="315">
        <v>743673</v>
      </c>
      <c r="AP14" s="315">
        <v>2295</v>
      </c>
      <c r="AQ14" s="316">
        <v>1886</v>
      </c>
      <c r="AR14" s="317">
        <v>21.7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7" t="s">
        <v>543</v>
      </c>
      <c r="AL15" s="1178"/>
      <c r="AM15" s="1178"/>
      <c r="AN15" s="1179"/>
      <c r="AO15" s="315">
        <v>419255</v>
      </c>
      <c r="AP15" s="315">
        <v>1294</v>
      </c>
      <c r="AQ15" s="316">
        <v>1251</v>
      </c>
      <c r="AR15" s="317">
        <v>3.4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80" t="s">
        <v>544</v>
      </c>
      <c r="AL16" s="1181"/>
      <c r="AM16" s="1181"/>
      <c r="AN16" s="1182"/>
      <c r="AO16" s="315">
        <v>-1117718</v>
      </c>
      <c r="AP16" s="315">
        <v>-3449</v>
      </c>
      <c r="AQ16" s="316">
        <v>-4255</v>
      </c>
      <c r="AR16" s="317">
        <v>-18.899999999999999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80" t="s">
        <v>189</v>
      </c>
      <c r="AL17" s="1181"/>
      <c r="AM17" s="1181"/>
      <c r="AN17" s="1182"/>
      <c r="AO17" s="315">
        <v>20186517</v>
      </c>
      <c r="AP17" s="315">
        <v>62283</v>
      </c>
      <c r="AQ17" s="316">
        <v>61607</v>
      </c>
      <c r="AR17" s="317">
        <v>1.1000000000000001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545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546</v>
      </c>
      <c r="AP20" s="323" t="s">
        <v>547</v>
      </c>
      <c r="AQ20" s="324" t="s">
        <v>548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72" t="s">
        <v>549</v>
      </c>
      <c r="AL21" s="1173"/>
      <c r="AM21" s="1173"/>
      <c r="AN21" s="1174"/>
      <c r="AO21" s="327">
        <v>5.5</v>
      </c>
      <c r="AP21" s="328">
        <v>6.25</v>
      </c>
      <c r="AQ21" s="329">
        <v>-0.75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72" t="s">
        <v>550</v>
      </c>
      <c r="AL22" s="1173"/>
      <c r="AM22" s="1173"/>
      <c r="AN22" s="1174"/>
      <c r="AO22" s="332">
        <v>101.5</v>
      </c>
      <c r="AP22" s="333">
        <v>100</v>
      </c>
      <c r="AQ22" s="334">
        <v>1.5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551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552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553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5" t="s">
        <v>532</v>
      </c>
      <c r="AP30" s="303"/>
      <c r="AQ30" s="304" t="s">
        <v>533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6"/>
      <c r="AP31" s="309" t="s">
        <v>534</v>
      </c>
      <c r="AQ31" s="310" t="s">
        <v>535</v>
      </c>
      <c r="AR31" s="311" t="s">
        <v>536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8" t="s">
        <v>554</v>
      </c>
      <c r="AL32" s="1189"/>
      <c r="AM32" s="1189"/>
      <c r="AN32" s="1190"/>
      <c r="AO32" s="342">
        <v>9857463</v>
      </c>
      <c r="AP32" s="342">
        <v>30414</v>
      </c>
      <c r="AQ32" s="343">
        <v>37305</v>
      </c>
      <c r="AR32" s="344">
        <v>-18.5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8" t="s">
        <v>555</v>
      </c>
      <c r="AL33" s="1189"/>
      <c r="AM33" s="1189"/>
      <c r="AN33" s="1190"/>
      <c r="AO33" s="342" t="s">
        <v>556</v>
      </c>
      <c r="AP33" s="342" t="s">
        <v>556</v>
      </c>
      <c r="AQ33" s="343">
        <v>4</v>
      </c>
      <c r="AR33" s="344" t="s">
        <v>556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8" t="s">
        <v>557</v>
      </c>
      <c r="AL34" s="1189"/>
      <c r="AM34" s="1189"/>
      <c r="AN34" s="1190"/>
      <c r="AO34" s="342" t="s">
        <v>556</v>
      </c>
      <c r="AP34" s="342" t="s">
        <v>556</v>
      </c>
      <c r="AQ34" s="343">
        <v>89</v>
      </c>
      <c r="AR34" s="344" t="s">
        <v>556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8" t="s">
        <v>558</v>
      </c>
      <c r="AL35" s="1189"/>
      <c r="AM35" s="1189"/>
      <c r="AN35" s="1190"/>
      <c r="AO35" s="342">
        <v>3897196</v>
      </c>
      <c r="AP35" s="342">
        <v>12024</v>
      </c>
      <c r="AQ35" s="343">
        <v>9317</v>
      </c>
      <c r="AR35" s="344">
        <v>29.1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8" t="s">
        <v>559</v>
      </c>
      <c r="AL36" s="1189"/>
      <c r="AM36" s="1189"/>
      <c r="AN36" s="1190"/>
      <c r="AO36" s="342">
        <v>128382</v>
      </c>
      <c r="AP36" s="342">
        <v>396</v>
      </c>
      <c r="AQ36" s="343">
        <v>337</v>
      </c>
      <c r="AR36" s="344">
        <v>17.5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8" t="s">
        <v>560</v>
      </c>
      <c r="AL37" s="1189"/>
      <c r="AM37" s="1189"/>
      <c r="AN37" s="1190"/>
      <c r="AO37" s="342">
        <v>265737</v>
      </c>
      <c r="AP37" s="342">
        <v>820</v>
      </c>
      <c r="AQ37" s="343">
        <v>969</v>
      </c>
      <c r="AR37" s="344">
        <v>-15.4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91" t="s">
        <v>561</v>
      </c>
      <c r="AL38" s="1192"/>
      <c r="AM38" s="1192"/>
      <c r="AN38" s="1193"/>
      <c r="AO38" s="345" t="s">
        <v>556</v>
      </c>
      <c r="AP38" s="345" t="s">
        <v>556</v>
      </c>
      <c r="AQ38" s="346">
        <v>1</v>
      </c>
      <c r="AR38" s="334" t="s">
        <v>556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91" t="s">
        <v>562</v>
      </c>
      <c r="AL39" s="1192"/>
      <c r="AM39" s="1192"/>
      <c r="AN39" s="1193"/>
      <c r="AO39" s="342">
        <v>-2625037</v>
      </c>
      <c r="AP39" s="342">
        <v>-8099</v>
      </c>
      <c r="AQ39" s="343">
        <v>-8362</v>
      </c>
      <c r="AR39" s="344">
        <v>-3.1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8" t="s">
        <v>563</v>
      </c>
      <c r="AL40" s="1189"/>
      <c r="AM40" s="1189"/>
      <c r="AN40" s="1190"/>
      <c r="AO40" s="342">
        <v>-9333067</v>
      </c>
      <c r="AP40" s="342">
        <v>-28796</v>
      </c>
      <c r="AQ40" s="343">
        <v>-29125</v>
      </c>
      <c r="AR40" s="344">
        <v>-1.1000000000000001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4" t="s">
        <v>301</v>
      </c>
      <c r="AL41" s="1195"/>
      <c r="AM41" s="1195"/>
      <c r="AN41" s="1196"/>
      <c r="AO41" s="342">
        <v>2190674</v>
      </c>
      <c r="AP41" s="342">
        <v>6759</v>
      </c>
      <c r="AQ41" s="343">
        <v>10534</v>
      </c>
      <c r="AR41" s="344">
        <v>-35.799999999999997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564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565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566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3" t="s">
        <v>532</v>
      </c>
      <c r="AN49" s="1185" t="s">
        <v>567</v>
      </c>
      <c r="AO49" s="1186"/>
      <c r="AP49" s="1186"/>
      <c r="AQ49" s="1186"/>
      <c r="AR49" s="1187"/>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4"/>
      <c r="AN50" s="358" t="s">
        <v>568</v>
      </c>
      <c r="AO50" s="359" t="s">
        <v>569</v>
      </c>
      <c r="AP50" s="360" t="s">
        <v>570</v>
      </c>
      <c r="AQ50" s="361" t="s">
        <v>571</v>
      </c>
      <c r="AR50" s="362" t="s">
        <v>572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573</v>
      </c>
      <c r="AL51" s="355"/>
      <c r="AM51" s="363">
        <v>15046608</v>
      </c>
      <c r="AN51" s="364">
        <v>46041</v>
      </c>
      <c r="AO51" s="365">
        <v>45.7</v>
      </c>
      <c r="AP51" s="366">
        <v>51613</v>
      </c>
      <c r="AQ51" s="367">
        <v>8.3000000000000007</v>
      </c>
      <c r="AR51" s="368">
        <v>37.4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574</v>
      </c>
      <c r="AM52" s="371">
        <v>5987844</v>
      </c>
      <c r="AN52" s="372">
        <v>18322</v>
      </c>
      <c r="AO52" s="373">
        <v>27.8</v>
      </c>
      <c r="AP52" s="374">
        <v>25872</v>
      </c>
      <c r="AQ52" s="375">
        <v>10.8</v>
      </c>
      <c r="AR52" s="376">
        <v>17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575</v>
      </c>
      <c r="AL53" s="355"/>
      <c r="AM53" s="363">
        <v>20792574</v>
      </c>
      <c r="AN53" s="364">
        <v>63526</v>
      </c>
      <c r="AO53" s="365">
        <v>38</v>
      </c>
      <c r="AP53" s="366">
        <v>50880</v>
      </c>
      <c r="AQ53" s="367">
        <v>-1.4</v>
      </c>
      <c r="AR53" s="368">
        <v>39.4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574</v>
      </c>
      <c r="AM54" s="371">
        <v>7421287</v>
      </c>
      <c r="AN54" s="372">
        <v>22674</v>
      </c>
      <c r="AO54" s="373">
        <v>23.8</v>
      </c>
      <c r="AP54" s="374">
        <v>27819</v>
      </c>
      <c r="AQ54" s="375">
        <v>7.5</v>
      </c>
      <c r="AR54" s="376">
        <v>16.3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576</v>
      </c>
      <c r="AL55" s="355"/>
      <c r="AM55" s="363">
        <v>18396236</v>
      </c>
      <c r="AN55" s="364">
        <v>56283</v>
      </c>
      <c r="AO55" s="365">
        <v>-11.4</v>
      </c>
      <c r="AP55" s="366">
        <v>46395</v>
      </c>
      <c r="AQ55" s="367">
        <v>-8.8000000000000007</v>
      </c>
      <c r="AR55" s="368">
        <v>-2.6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574</v>
      </c>
      <c r="AM56" s="371">
        <v>8882855</v>
      </c>
      <c r="AN56" s="372">
        <v>27177</v>
      </c>
      <c r="AO56" s="373">
        <v>19.899999999999999</v>
      </c>
      <c r="AP56" s="374">
        <v>26304</v>
      </c>
      <c r="AQ56" s="375">
        <v>-5.4</v>
      </c>
      <c r="AR56" s="376">
        <v>25.3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577</v>
      </c>
      <c r="AL57" s="355"/>
      <c r="AM57" s="363">
        <v>17656261</v>
      </c>
      <c r="AN57" s="364">
        <v>54213</v>
      </c>
      <c r="AO57" s="365">
        <v>-3.7</v>
      </c>
      <c r="AP57" s="366">
        <v>48088</v>
      </c>
      <c r="AQ57" s="367">
        <v>3.6</v>
      </c>
      <c r="AR57" s="368">
        <v>-7.3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574</v>
      </c>
      <c r="AM58" s="371">
        <v>7235040</v>
      </c>
      <c r="AN58" s="372">
        <v>22215</v>
      </c>
      <c r="AO58" s="373">
        <v>-18.3</v>
      </c>
      <c r="AP58" s="374">
        <v>25183</v>
      </c>
      <c r="AQ58" s="375">
        <v>-4.3</v>
      </c>
      <c r="AR58" s="376">
        <v>-14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578</v>
      </c>
      <c r="AL59" s="355"/>
      <c r="AM59" s="363">
        <v>10304957</v>
      </c>
      <c r="AN59" s="364">
        <v>31795</v>
      </c>
      <c r="AO59" s="365">
        <v>-41.4</v>
      </c>
      <c r="AP59" s="366">
        <v>46457</v>
      </c>
      <c r="AQ59" s="367">
        <v>-3.4</v>
      </c>
      <c r="AR59" s="368">
        <v>-38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574</v>
      </c>
      <c r="AM60" s="371">
        <v>4082890</v>
      </c>
      <c r="AN60" s="372">
        <v>12597</v>
      </c>
      <c r="AO60" s="373">
        <v>-43.3</v>
      </c>
      <c r="AP60" s="374">
        <v>24020</v>
      </c>
      <c r="AQ60" s="375">
        <v>-4.5999999999999996</v>
      </c>
      <c r="AR60" s="376">
        <v>-38.700000000000003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579</v>
      </c>
      <c r="AL61" s="377"/>
      <c r="AM61" s="378">
        <v>16439327</v>
      </c>
      <c r="AN61" s="379">
        <v>50372</v>
      </c>
      <c r="AO61" s="380">
        <v>5.4</v>
      </c>
      <c r="AP61" s="381">
        <v>48687</v>
      </c>
      <c r="AQ61" s="382">
        <v>-0.3</v>
      </c>
      <c r="AR61" s="368">
        <v>5.7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574</v>
      </c>
      <c r="AM62" s="371">
        <v>6721983</v>
      </c>
      <c r="AN62" s="372">
        <v>20597</v>
      </c>
      <c r="AO62" s="373">
        <v>2</v>
      </c>
      <c r="AP62" s="374">
        <v>25840</v>
      </c>
      <c r="AQ62" s="375">
        <v>0.8</v>
      </c>
      <c r="AR62" s="376">
        <v>1.2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A/BNlFCSjf4qGa0bH5axTGnDy27pgehGm0vKO2JqIaoXUxIyuPr5p4mSFjOOCcy0nQL96UWYhQjuJvHCEAzPrA==" saltValue="MSjXeos95PlYMqUdyqvH5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581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2o40dOzTxraCfWa0J+9zA1XDs9rMiF3g882N30XRHiiz5ayjj/wUCckUlKTQB/+6ktb8ZuyzxZxTxPQ/ESWBg==" saltValue="NE+Ypv3QrXlGcVB+z2rm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582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lyK5w1edDZgCT4YplUwXtMFckQ3J9+3alm1BQ/TY7o3wQ4hegmo1LmWusWks88FwJ8xvqefDvETl3M5k3wNtg==" saltValue="gD+uXp9rK3uVKLOtIdWQ6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583</v>
      </c>
      <c r="G46" s="8" t="s">
        <v>584</v>
      </c>
      <c r="H46" s="8" t="s">
        <v>585</v>
      </c>
      <c r="I46" s="8" t="s">
        <v>586</v>
      </c>
      <c r="J46" s="9" t="s">
        <v>587</v>
      </c>
    </row>
    <row r="47" spans="2:10" ht="57.75" customHeight="1" x14ac:dyDescent="0.15">
      <c r="B47" s="10"/>
      <c r="C47" s="1197" t="s">
        <v>3</v>
      </c>
      <c r="D47" s="1197"/>
      <c r="E47" s="1198"/>
      <c r="F47" s="11">
        <v>18.91</v>
      </c>
      <c r="G47" s="12">
        <v>20.3</v>
      </c>
      <c r="H47" s="12">
        <v>18.46</v>
      </c>
      <c r="I47" s="12">
        <v>17.68</v>
      </c>
      <c r="J47" s="13">
        <v>19.79</v>
      </c>
    </row>
    <row r="48" spans="2:10" ht="57.75" customHeight="1" x14ac:dyDescent="0.15">
      <c r="B48" s="14"/>
      <c r="C48" s="1199" t="s">
        <v>4</v>
      </c>
      <c r="D48" s="1199"/>
      <c r="E48" s="1200"/>
      <c r="F48" s="15">
        <v>6.61</v>
      </c>
      <c r="G48" s="16">
        <v>6.11</v>
      </c>
      <c r="H48" s="16">
        <v>5.86</v>
      </c>
      <c r="I48" s="16">
        <v>5.77</v>
      </c>
      <c r="J48" s="17">
        <v>5.83</v>
      </c>
    </row>
    <row r="49" spans="2:10" ht="57.75" customHeight="1" thickBot="1" x14ac:dyDescent="0.2">
      <c r="B49" s="18"/>
      <c r="C49" s="1201" t="s">
        <v>5</v>
      </c>
      <c r="D49" s="1201"/>
      <c r="E49" s="1202"/>
      <c r="F49" s="19">
        <v>1.21</v>
      </c>
      <c r="G49" s="20">
        <v>1.01</v>
      </c>
      <c r="H49" s="20" t="s">
        <v>588</v>
      </c>
      <c r="I49" s="20" t="s">
        <v>589</v>
      </c>
      <c r="J49" s="21">
        <v>2.48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lSbHMVBRu4IZ2wUQkbZvP8LRRVZZAw2axABDOKPIqDpbCAffl3GEFdcrps2HcPCulCPCRftMTt59hoGvqTBZg==" saltValue="/AAq0o1eAmGL1AQRV4+E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岩淵　成公</cp:lastModifiedBy>
  <cp:lastPrinted>2020-03-06T11:47:11Z</cp:lastPrinted>
  <dcterms:created xsi:type="dcterms:W3CDTF">2020-02-10T02:36:59Z</dcterms:created>
  <dcterms:modified xsi:type="dcterms:W3CDTF">2020-09-25T04:32:57Z</dcterms:modified>
  <cp:category/>
</cp:coreProperties>
</file>