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08\Desktop\財政状況資料集（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O42" i="10"/>
  <c r="BE42" i="10"/>
  <c r="AM42" i="10"/>
  <c r="U42" i="10"/>
  <c r="CO41" i="10"/>
  <c r="BE41" i="10"/>
  <c r="AM41" i="10"/>
  <c r="U41" i="10"/>
  <c r="CO40" i="10"/>
  <c r="BE40" i="10"/>
  <c r="AM40" i="10"/>
  <c r="U40" i="10"/>
  <c r="AM39" i="10"/>
  <c r="U39" i="10"/>
  <c r="AM38" i="10"/>
  <c r="U38" i="10"/>
  <c r="C34" i="10"/>
  <c r="C35" i="10" s="1"/>
  <c r="C36" i="10" l="1"/>
  <c r="C37" i="10" s="1"/>
  <c r="C38" i="10" s="1"/>
  <c r="C39" i="10" s="1"/>
  <c r="C40" i="10" s="1"/>
  <c r="C41" i="10" s="1"/>
  <c r="C42" i="10" s="1"/>
  <c r="C43"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l="1"/>
  <c r="BE36" i="10" l="1"/>
  <c r="BE37" i="10" l="1"/>
  <c r="BE38" i="10" l="1"/>
  <c r="BE39" i="10" l="1"/>
  <c r="BW34" i="10" s="1"/>
  <c r="BW35" i="10" s="1"/>
  <c r="BW36" i="10" s="1"/>
  <c r="BW37" i="10" s="1"/>
  <c r="BW38" i="10" s="1"/>
  <c r="BW39" i="10" s="1"/>
  <c r="BW40" i="10" s="1"/>
  <c r="BW41" i="10" s="1"/>
  <c r="BW42" i="10" s="1"/>
  <c r="CO34" i="10" s="1"/>
  <c r="CO35" i="10" s="1"/>
  <c r="CO36" i="10" s="1"/>
  <c r="CO37" i="10" s="1"/>
  <c r="CO38" i="10" s="1"/>
  <c r="CO39" i="10" s="1"/>
</calcChain>
</file>

<file path=xl/sharedStrings.xml><?xml version="1.0" encoding="utf-8"?>
<sst xmlns="http://schemas.openxmlformats.org/spreadsheetml/2006/main" count="1181" uniqueCount="649">
  <si>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</si>
  <si>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</si>
  <si>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</si>
  <si>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</si>
  <si>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</si>
  <si>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</si>
  <si>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</si>
  <si>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</si>
  <si>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</si>
  <si>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</si>
  <si>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</si>
  <si>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</si>
  <si>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</si>
  <si>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</si>
  <si>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</si>
  <si>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</si>
  <si>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</si>
  <si>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</si>
  <si>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</si>
  <si>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</si>
  <si>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</si>
  <si>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</si>
  <si>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</si>
  <si>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</si>
  <si>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</si>
  <si>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</si>
  <si>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</si>
  <si>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</si>
  <si>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</si>
  <si>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</si>
  <si>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</si>
  <si>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</si>
  <si>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</si>
  <si>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</si>
  <si>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</si>
  <si>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</si>
  <si>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</si>
  <si>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</si>
  <si>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</si>
  <si>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</si>
  <si>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</si>
  <si>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</si>
  <si>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</si>
  <si>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</si>
  <si>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</si>
  <si>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</si>
  <si>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</si>
  <si>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</si>
  <si>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</si>
  <si>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</si>
  <si>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</si>
  <si>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</si>
  <si>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</si>
  <si>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</si>
  <si>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</si>
  <si>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</si>
  <si>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</si>
  <si>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</si>
  <si>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</si>
  <si>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</si>
  <si>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</si>
  <si>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</si>
  <si>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</si>
  <si>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</si>
  <si>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</si>
  <si>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</si>
  <si>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</si>
  <si>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</si>
  <si>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</si>
  <si>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</si>
  <si>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</si>
  <si>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</si>
  <si>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</si>
  <si>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</si>
  <si>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</si>
  <si>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</si>
  <si>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</si>
  <si>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</si>
  <si>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</si>
  <si>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</si>
  <si>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</si>
  <si>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</si>
  <si>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</si>
  <si>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</si>
  <si>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</si>
  <si>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</si>
  <si>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</si>
  <si>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</si>
  <si>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</si>
  <si>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</si>
  <si>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</si>
  <si>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</si>
  <si>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</si>
  <si>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</si>
  <si>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</si>
  <si>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</si>
  <si>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</si>
  <si>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</si>
  <si>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</si>
  <si>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</si>
  <si>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</si>
  <si>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</si>
  <si>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</si>
  <si>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</si>
  <si>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</si>
  <si>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</si>
  <si>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</si>
  <si>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</si>
  <si>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</si>
  <si>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</si>
  <si>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</si>
  <si>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</si>
  <si>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</si>
  <si>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</si>
  <si>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</si>
  <si>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</si>
  <si>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</si>
  <si>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</si>
  <si>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</si>
  <si>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</si>
  <si>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</si>
  <si>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</si>
  <si>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</si>
  <si>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</si>
  <si>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</si>
  <si>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</si>
  <si>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</si>
  <si>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</si>
  <si>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</si>
  <si>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</si>
  <si>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</si>
  <si>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</si>
  <si>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</si>
  <si>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</si>
  <si>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</si>
  <si>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</si>
  <si>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</si>
  <si>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</si>
  <si>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</si>
  <si>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</si>
  <si>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</si>
  <si>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</si>
  <si>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</si>
  <si>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</si>
  <si>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</si>
  <si>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</si>
  <si>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</si>
  <si>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</si>
  <si>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</si>
  <si>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</si>
  <si>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</si>
  <si>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</si>
  <si>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</si>
  <si>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</si>
  <si>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</si>
  <si>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</si>
  <si>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</si>
  <si>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</si>
  <si>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</si>
  <si>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</si>
  <si>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</si>
  <si>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</si>
  <si>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</si>
  <si>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</si>
  <si>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</si>
  <si>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</si>
  <si>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</si>
  <si>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</si>
  <si>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</si>
  <si>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</si>
  <si>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</si>
  <si>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</si>
  <si>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</si>
  <si>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</si>
  <si>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</si>
  <si>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</si>
  <si>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</si>
  <si>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</si>
  <si>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</si>
  <si>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</si>
  <si>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</si>
  <si>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</si>
  <si>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</si>
  <si>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</si>
  <si>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</si>
  <si>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</si>
  <si>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</si>
  <si>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</si>
  <si>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</si>
  <si>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</si>
  <si>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</si>
  <si>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</si>
  <si>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</si>
  <si>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</si>
  <si>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</si>
  <si>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</si>
  <si>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</si>
  <si>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</si>
  <si>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</si>
  <si>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</si>
  <si>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</si>
  <si>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</si>
  <si>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</si>
  <si>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</si>
  <si>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</si>
  <si>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</si>
  <si>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</si>
  <si>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</si>
  <si>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</si>
  <si>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</si>
  <si>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</si>
  <si>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</si>
  <si>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</si>
  <si>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</si>
  <si>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</si>
  <si>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福島県郡山市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</si>
  <si>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</si>
  <si>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</si>
  <si>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</si>
  <si>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</si>
  <si>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</si>
  <si>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</si>
  <si>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</si>
  <si>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</si>
  <si>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</si>
  <si>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</si>
  <si>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</si>
  <si>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</si>
  <si>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</si>
  <si>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</si>
  <si>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</si>
  <si>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</si>
  <si>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</si>
  <si>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</si>
  <si>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</si>
  <si>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</si>
  <si>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</si>
  <si>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</si>
  <si>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</si>
  <si>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</si>
  <si>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</si>
  <si>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</si>
  <si>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</si>
  <si>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</si>
  <si>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</si>
  <si>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</si>
  <si>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</si>
  <si>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</si>
  <si>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</si>
  <si>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</si>
  <si>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</si>
  <si>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</si>
  <si>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</si>
  <si>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</si>
  <si>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</si>
  <si>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</si>
  <si>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</si>
  <si>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</si>
  <si>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</si>
  <si>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</si>
  <si>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</si>
  <si>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</si>
  <si>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</si>
  <si>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</si>
  <si>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</si>
  <si>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</si>
  <si>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</si>
  <si>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</si>
  <si>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</si>
  <si>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</si>
  <si>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</si>
  <si>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</si>
  <si>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</si>
  <si>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</si>
  <si>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</si>
  <si>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</si>
  <si>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</si>
  <si>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</si>
  <si>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</si>
  <si>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</si>
  <si>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</si>
  <si>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</si>
  <si>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</si>
  <si>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</si>
  <si>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</si>
  <si>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</si>
  <si>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</si>
  <si>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</si>
  <si>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</si>
  <si>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</si>
  <si>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</si>
  <si>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</si>
  <si>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</si>
  <si>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</si>
  <si>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</si>
  <si>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</si>
  <si>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</si>
  <si>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</si>
  <si>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</si>
  <si>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</si>
  <si>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</si>
  <si>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</si>
  <si>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</si>
  <si>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</si>
  <si>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</si>
  <si>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</si>
  <si>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</si>
  <si>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</si>
  <si>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</si>
  <si>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</si>
  <si>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</si>
  <si>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</si>
  <si>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</si>
  <si>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</si>
  <si>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</si>
  <si>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</si>
  <si>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</si>
  <si>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</si>
  <si>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</si>
  <si>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</si>
  <si>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</si>
  <si>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</si>
  <si>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</si>
  <si>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</si>
  <si>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</si>
  <si>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</si>
  <si>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</si>
  <si>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</si>
  <si>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</si>
  <si>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</si>
  <si>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</si>
  <si>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</si>
  <si>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</si>
  <si>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</si>
  <si>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</si>
  <si>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</si>
  <si>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</si>
  <si>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</si>
  <si>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</si>
  <si>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</si>
  <si>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</si>
  <si>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</si>
  <si>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</si>
  <si>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</si>
  <si>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</si>
  <si>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</si>
  <si>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</si>
  <si>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</si>
  <si>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</si>
  <si>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</si>
  <si>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</si>
  <si>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</si>
  <si>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</si>
  <si>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</si>
  <si>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</si>
  <si>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</si>
  <si>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</si>
  <si>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</si>
  <si>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</si>
  <si>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</si>
  <si>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</si>
  <si>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</si>
  <si>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</si>
  <si>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</si>
  <si>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</si>
  <si>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</si>
  <si>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福島県郡山市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</si>
  <si>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</si>
  <si>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</si>
  <si>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</si>
  <si>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</si>
  <si>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</si>
  <si>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</si>
  <si>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</si>
  <si>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</si>
  <si>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</si>
  <si>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</si>
  <si>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</si>
  <si>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</si>
  <si>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</si>
  <si>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</si>
  <si>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</si>
  <si>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</si>
  <si>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</si>
  <si>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</si>
  <si>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</si>
  <si>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</si>
  <si>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</si>
  <si>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</si>
  <si>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母子父子寡婦福祉資金貸付金特別会計</t>
    <phoneticPr fontId="5"/>
  </si>
  <si>
    <t>郡山駅西口市街地再開発事業特別会計</t>
    <phoneticPr fontId="5"/>
  </si>
  <si>
    <t>荒井北井土地区画整理事業特別会計</t>
    <phoneticPr fontId="5"/>
  </si>
  <si>
    <t>-</t>
    <phoneticPr fontId="5"/>
  </si>
  <si>
    <t>中谷地土地区画整理事業特別会計</t>
    <phoneticPr fontId="5"/>
  </si>
  <si>
    <t>-</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</si>
  <si>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</si>
  <si>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</si>
  <si>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</si>
  <si>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</si>
  <si>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</si>
  <si>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</si>
  <si>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</si>
  <si>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</si>
  <si>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</si>
  <si>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</si>
  <si>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</si>
  <si>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</si>
  <si>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</si>
  <si>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</si>
  <si>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</si>
  <si>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</si>
  <si>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</si>
  <si>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</si>
  <si>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</si>
  <si>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</si>
  <si>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</si>
  <si>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</si>
  <si>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</si>
  <si>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</si>
  <si>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</si>
  <si>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</si>
  <si>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</si>
  <si>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</si>
  <si>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</si>
  <si>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</si>
  <si>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湖南簡易水道事業特別会計</t>
    <phoneticPr fontId="5"/>
  </si>
  <si>
    <t>-</t>
    <phoneticPr fontId="5"/>
  </si>
  <si>
    <t>法非適用企業</t>
    <phoneticPr fontId="5"/>
  </si>
  <si>
    <t>中田簡易水道事業特別会計</t>
    <phoneticPr fontId="5"/>
  </si>
  <si>
    <t>熱海中山簡易水道事業特別会計</t>
    <phoneticPr fontId="5"/>
  </si>
  <si>
    <t>法非適用企業</t>
    <phoneticPr fontId="5"/>
  </si>
  <si>
    <t>総合地方卸売市場特別会計</t>
    <phoneticPr fontId="5"/>
  </si>
  <si>
    <t>熱海温泉事業特別会計</t>
    <phoneticPr fontId="5"/>
  </si>
  <si>
    <t>法非適用企業</t>
    <phoneticPr fontId="5"/>
  </si>
  <si>
    <t>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</si>
  <si>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</si>
  <si>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</si>
  <si>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</si>
  <si>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</si>
  <si>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</si>
  <si>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</si>
  <si>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</si>
  <si>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</si>
  <si>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</si>
  <si>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</si>
  <si>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</si>
  <si>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</si>
  <si>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</si>
  <si>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</si>
  <si>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</si>
  <si>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</si>
  <si>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</si>
  <si>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</si>
  <si>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</si>
  <si>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</si>
  <si>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</si>
  <si>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</si>
  <si>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</si>
  <si>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</si>
  <si>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</si>
  <si>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</si>
  <si>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</si>
  <si>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</si>
  <si>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</si>
  <si>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</si>
  <si>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</si>
  <si>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</si>
  <si>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</si>
  <si>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</si>
  <si>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</si>
  <si>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</si>
  <si>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</si>
  <si>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</si>
  <si>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</si>
  <si>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</si>
  <si>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</si>
  <si>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</si>
  <si>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</si>
  <si>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</si>
  <si>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</si>
  <si>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</si>
  <si>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</si>
  <si>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</si>
  <si>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</si>
  <si>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</si>
  <si>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</si>
  <si>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</si>
  <si>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</si>
  <si>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</si>
  <si>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</si>
  <si>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</si>
  <si>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</si>
  <si>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</si>
  <si>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</si>
  <si>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</si>
  <si>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</si>
  <si>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</si>
  <si>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</si>
  <si>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</si>
  <si>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</si>
  <si>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</si>
  <si>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総合地方卸売市場特別会計</t>
    <phoneticPr fontId="5"/>
  </si>
  <si>
    <t>(Ｆ)</t>
    <phoneticPr fontId="5"/>
  </si>
  <si>
    <t>湖南簡易水道事業特別会計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</si>
  <si>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</si>
  <si>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</si>
  <si>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</si>
  <si>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</si>
  <si>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</si>
  <si>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</si>
  <si>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</si>
  <si>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</si>
  <si>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</si>
  <si>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</si>
  <si>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</si>
  <si>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</si>
  <si>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</si>
  <si>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</si>
  <si>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</si>
  <si>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</si>
  <si>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</si>
  <si>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</si>
  <si>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</si>
  <si>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</si>
  <si>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</si>
  <si>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</si>
  <si>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</si>
  <si>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</si>
  <si>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</si>
  <si>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</si>
  <si>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</si>
  <si>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</si>
  <si>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</si>
  <si>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</si>
  <si>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</si>
  <si>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</si>
  <si>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</si>
  <si>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</si>
  <si>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</si>
  <si>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</si>
  <si>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</si>
  <si>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</si>
  <si>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</si>
  <si>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</si>
  <si>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</si>
  <si>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</si>
  <si>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</si>
  <si>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</si>
  <si>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</si>
  <si>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</si>
  <si>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</si>
  <si>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</si>
  <si>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</si>
  <si>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</si>
  <si>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</si>
  <si>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</si>
  <si>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</si>
  <si>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</si>
  <si>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</si>
  <si>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</si>
  <si>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</si>
  <si>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</si>
  <si>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</si>
  <si>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</si>
  <si>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</si>
  <si>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</si>
  <si>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</si>
  <si>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</si>
  <si>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</si>
  <si>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</si>
  <si>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</si>
  <si>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</si>
  <si>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</si>
  <si>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</si>
  <si>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</si>
  <si>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</si>
  <si>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</si>
  <si>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</si>
  <si>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</si>
  <si>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</si>
  <si>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</si>
  <si>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</si>
  <si>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</si>
  <si>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</si>
  <si>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</si>
  <si>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</si>
  <si>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</si>
  <si>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</si>
  <si>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2.56</t>
  </si>
  <si>
    <t>▲ 0.83</t>
  </si>
  <si>
    <t>水道事業会計</t>
  </si>
  <si>
    <t>一般会計</t>
  </si>
  <si>
    <t>介護保険特別会計</t>
  </si>
  <si>
    <t>熱海温泉事業特別会計</t>
  </si>
  <si>
    <t>国民健康保険特別会計</t>
  </si>
  <si>
    <t>下水道事業会計</t>
  </si>
  <si>
    <t>工業用水道事業会計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</si>
  <si>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</si>
  <si>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</si>
  <si>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</si>
  <si>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</si>
  <si>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</si>
  <si>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</si>
  <si>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</si>
  <si>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</si>
  <si>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</si>
  <si>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</si>
  <si>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</si>
  <si>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</si>
  <si>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</si>
  <si>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</si>
  <si>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</si>
  <si>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</si>
  <si>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</si>
  <si>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</si>
  <si>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</si>
  <si>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</si>
  <si>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郡山市文化・学び振興公社</t>
  </si>
  <si>
    <t>郡山市観光交流振興公社</t>
  </si>
  <si>
    <t>郡山市健康振興財団</t>
  </si>
  <si>
    <t>郡山コンベンションビューロー</t>
  </si>
  <si>
    <t>郡山駅西口再開発</t>
  </si>
  <si>
    <t>郡山地方土地開発公社</t>
  </si>
  <si>
    <t>-</t>
    <phoneticPr fontId="2"/>
  </si>
  <si>
    <t>-</t>
    <phoneticPr fontId="2"/>
  </si>
  <si>
    <t>-</t>
    <phoneticPr fontId="2"/>
  </si>
  <si>
    <t>-</t>
    <phoneticPr fontId="2"/>
  </si>
  <si>
    <t>-</t>
    <phoneticPr fontId="2"/>
  </si>
  <si>
    <t>-</t>
    <phoneticPr fontId="2"/>
  </si>
  <si>
    <t>保健衛生施設整備基金</t>
  </si>
  <si>
    <t>福祉基金</t>
  </si>
  <si>
    <t>震災復興基金</t>
  </si>
  <si>
    <t>消防力整備基金</t>
  </si>
  <si>
    <t>-</t>
    <phoneticPr fontId="2"/>
  </si>
  <si>
    <t>農業水利施設等保全再生事業基金</t>
    <rPh sb="0" eb="2">
      <t>ノウギョウ</t>
    </rPh>
    <rPh sb="2" eb="4">
      <t>スイリ</t>
    </rPh>
    <rPh sb="4" eb="7">
      <t>シセツトウ</t>
    </rPh>
    <rPh sb="7" eb="9">
      <t>ホゼン</t>
    </rPh>
    <rPh sb="9" eb="11">
      <t>サイセイ</t>
    </rPh>
    <rPh sb="11" eb="13">
      <t>ジギョウ</t>
    </rPh>
    <rPh sb="13" eb="15">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</si>
  <si>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</si>
  <si>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</si>
  <si>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</si>
  <si>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</si>
  <si>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</si>
  <si>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国営土地改良事業の償還完了により債務負担行為支出予定額の減少及び地方債残高の減少等により、前年度に引き続き将来負担が算出されないマイナス値（△27.5％）となっており、類似団体と比較して低く、良好である。
　有形固定資産減価償却率も類似団体と比較して低い値で推移しており良好であるが、施設類型別では類似団体を平均値を上回っている施設もあり、公共施設等総合管理計画に基づき、中長期的な視点で今後の施設・設備更新を計画し、社会資本形成に係る将来世代の負担比重を適切に把握しながら地方債等の財源を確保していく必要がある。</t>
    <rPh sb="93" eb="95">
      <t>ルイジ</t>
    </rPh>
    <rPh sb="95" eb="97">
      <t>ダンタイ</t>
    </rPh>
    <rPh sb="98" eb="100">
      <t>ヒカク</t>
    </rPh>
    <rPh sb="102" eb="103">
      <t>ヒク</t>
    </rPh>
    <rPh sb="105" eb="107">
      <t>リョウコウ</t>
    </rPh>
    <rPh sb="130" eb="132">
      <t>ヒカク</t>
    </rPh>
    <rPh sb="134" eb="135">
      <t>ヒク</t>
    </rPh>
    <rPh sb="136" eb="137">
      <t>アタイ</t>
    </rPh>
    <rPh sb="138" eb="140">
      <t>スイイ</t>
    </rPh>
    <rPh sb="151" eb="153">
      <t>シセツ</t>
    </rPh>
    <rPh sb="153" eb="155">
      <t>ルイケイ</t>
    </rPh>
    <rPh sb="155" eb="156">
      <t>ベツ</t>
    </rPh>
    <rPh sb="158" eb="160">
      <t>ルイジ</t>
    </rPh>
    <rPh sb="160" eb="162">
      <t>ダンタイ</t>
    </rPh>
    <rPh sb="163" eb="166">
      <t>ヘイキンチ</t>
    </rPh>
    <rPh sb="167" eb="169">
      <t>ウワマワ</t>
    </rPh>
    <rPh sb="173" eb="175">
      <t>シセツ</t>
    </rPh>
    <rPh sb="179" eb="181">
      <t>コウキョウ</t>
    </rPh>
    <rPh sb="181" eb="183">
      <t>シセツ</t>
    </rPh>
    <rPh sb="183" eb="184">
      <t>トウ</t>
    </rPh>
    <rPh sb="184" eb="186">
      <t>ソウゴウ</t>
    </rPh>
    <rPh sb="186" eb="188">
      <t>カンリ</t>
    </rPh>
    <rPh sb="188" eb="190">
      <t>ケイカク</t>
    </rPh>
    <rPh sb="191" eb="192">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</si>
  <si>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</si>
  <si>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</si>
  <si>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</si>
  <si>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</si>
  <si>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</si>
  <si>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</si>
  <si>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標準税収入額等の増加、下水道事業会計における計画的な償還による繰出金の減少等により、前年度比0.6ポイント改善しており、類似団体平均値との比較でも下回っている。将来負担比率は引き続き発生しておらず、引き続き、今後の公共施設やインフラ資産の老朽化に対応するため、社会資本形成に係る将来世代の負担比重を適切に把握しながら、中長期的な視点で地方債等の財源を確保していく必要がある。</t>
    <rPh sb="10" eb="12">
      <t>ヒョウジュン</t>
    </rPh>
    <rPh sb="12" eb="13">
      <t>ゼイ</t>
    </rPh>
    <rPh sb="13" eb="15">
      <t>シュウニュウ</t>
    </rPh>
    <rPh sb="15" eb="16">
      <t>ガク</t>
    </rPh>
    <rPh sb="16" eb="17">
      <t>トウ</t>
    </rPh>
    <rPh sb="18" eb="20">
      <t>ゾウカ</t>
    </rPh>
    <rPh sb="21" eb="24">
      <t>ゲスイドウ</t>
    </rPh>
    <rPh sb="24" eb="26">
      <t>ジギョウ</t>
    </rPh>
    <rPh sb="26" eb="28">
      <t>カイケイ</t>
    </rPh>
    <rPh sb="32" eb="35">
      <t>ケイカクテキ</t>
    </rPh>
    <rPh sb="36" eb="38">
      <t>ショウカン</t>
    </rPh>
    <rPh sb="41" eb="43">
      <t>クリダ</t>
    </rPh>
    <rPh sb="43" eb="44">
      <t>キン</t>
    </rPh>
    <rPh sb="45" eb="47">
      <t>ゲンショウ</t>
    </rPh>
    <rPh sb="47" eb="48">
      <t>トウ</t>
    </rPh>
    <rPh sb="52" eb="55">
      <t>ゼンネンド</t>
    </rPh>
    <rPh sb="55" eb="56">
      <t>ヒ</t>
    </rPh>
    <rPh sb="63" eb="65">
      <t>カイゼン</t>
    </rPh>
    <rPh sb="76" eb="77">
      <t>チ</t>
    </rPh>
    <rPh sb="79" eb="81">
      <t>ヒカク</t>
    </rPh>
    <rPh sb="90" eb="92">
      <t>ショウライ</t>
    </rPh>
    <rPh sb="92" eb="94">
      <t>フタン</t>
    </rPh>
    <rPh sb="94" eb="96">
      <t>ヒリツ</t>
    </rPh>
    <rPh sb="97" eb="98">
      <t>ヒ</t>
    </rPh>
    <rPh sb="99" eb="100">
      <t>ツヅ</t>
    </rPh>
    <rPh sb="101" eb="103">
      <t>ハッセイ</t>
    </rPh>
    <rPh sb="109" eb="110">
      <t>ヒ</t>
    </rPh>
    <rPh sb="111" eb="112">
      <t>ツヅ</t>
    </rPh>
    <rPh sb="114" eb="116">
      <t>コンゴ</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</si>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</sst>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86E9-477E-9953-8BC7908DA9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46041</c:v>
                </c:pt>
                <c:pt idx="1">
                  <c:v>63526</c:v>
                </c:pt>
                <c:pt idx="2">
                  <c:v>56283</c:v>
                </c:pt>
                <c:pt idx="3">
                  <c:v>54213</c:v>
                </c:pt>
                <c:pt idx="4">
                  <c:v>31795</c:v>
                </c:pt>
              </c:numCache>
            </c:numRef>
          </c:val>
          <c:smooth val="0"/>
          <c:extLst>
            <c:ext xmlns:c16="http://schemas.microsoft.com/office/drawing/2014/chart" uri="{C3380CC4-5D6E-409C-BE32-E72D297353CC}">
              <c16:uniqueId val="{00000001-86E9-477E-9953-8BC7908DA94E}"/>
            </c:ext>
          </c:extLst>
        </c:ser>
        <c:dLbls>
          <c:showLegendKey val="0"/>
          <c:showVal val="0"/>
          <c:showCatName val="0"/>
          <c:showSerName val="0"/>
          <c:showPercent val="0"/>
          <c:showBubbleSize val="0"/>
        </c:dLbls>
        <c:marker val="1"/>
        <c:smooth val="0"/>
        <c:axId val="104822272"/>
        <c:axId val="104824192"/>
      </c:lineChart>
      <c:catAx>
        <c:axId val="10482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24192"/>
        <c:crosses val="autoZero"/>
        <c:auto val="1"/>
        <c:lblAlgn val="ctr"/>
        <c:lblOffset val="100"/>
        <c:tickLblSkip val="1"/>
        <c:tickMarkSkip val="1"/>
        <c:noMultiLvlLbl val="0"/>
      </c:catAx>
      <c:valAx>
        <c:axId val="104824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2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6.61</c:v>
                </c:pt>
                <c:pt idx="1">
                  <c:v>6.11</c:v>
                </c:pt>
                <c:pt idx="2">
                  <c:v>5.86</c:v>
                </c:pt>
                <c:pt idx="3">
                  <c:v>5.77</c:v>
                </c:pt>
                <c:pt idx="4">
                  <c:v>5.83</c:v>
                </c:pt>
              </c:numCache>
            </c:numRef>
          </c:val>
          <c:extLst>
            <c:ext xmlns:c16="http://schemas.microsoft.com/office/drawing/2014/chart" uri="{C3380CC4-5D6E-409C-BE32-E72D297353CC}">
              <c16:uniqueId val="{00000000-0753-4747-BA56-24D0702721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18.91</c:v>
                </c:pt>
                <c:pt idx="1">
                  <c:v>20.3</c:v>
                </c:pt>
                <c:pt idx="2">
                  <c:v>18.46</c:v>
                </c:pt>
                <c:pt idx="3">
                  <c:v>17.68</c:v>
                </c:pt>
                <c:pt idx="4">
                  <c:v>19.79</c:v>
                </c:pt>
              </c:numCache>
            </c:numRef>
          </c:val>
          <c:extLst>
            <c:ext xmlns:c16="http://schemas.microsoft.com/office/drawing/2014/chart" uri="{C3380CC4-5D6E-409C-BE32-E72D297353CC}">
              <c16:uniqueId val="{00000001-0753-4747-BA56-24D070272150}"/>
            </c:ext>
          </c:extLst>
        </c:ser>
        <c:dLbls>
          <c:showLegendKey val="0"/>
          <c:showVal val="0"/>
          <c:showCatName val="0"/>
          <c:showSerName val="0"/>
          <c:showPercent val="0"/>
          <c:showBubbleSize val="0"/>
        </c:dLbls>
        <c:gapWidth val="250"/>
        <c:overlap val="100"/>
        <c:axId val="114153728"/>
        <c:axId val="11415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1.01</c:v>
                </c:pt>
                <c:pt idx="2">
                  <c:v>-2.56</c:v>
                </c:pt>
                <c:pt idx="3">
                  <c:v>-0.83</c:v>
                </c:pt>
                <c:pt idx="4">
                  <c:v>2.48</c:v>
                </c:pt>
              </c:numCache>
            </c:numRef>
          </c:val>
          <c:smooth val="0"/>
          <c:extLst>
            <c:ext xmlns:c16="http://schemas.microsoft.com/office/drawing/2014/chart" uri="{C3380CC4-5D6E-409C-BE32-E72D297353CC}">
              <c16:uniqueId val="{00000002-0753-4747-BA56-24D070272150}"/>
            </c:ext>
          </c:extLst>
        </c:ser>
        <c:dLbls>
          <c:showLegendKey val="0"/>
          <c:showVal val="0"/>
          <c:showCatName val="0"/>
          <c:showSerName val="0"/>
          <c:showPercent val="0"/>
          <c:showBubbleSize val="0"/>
        </c:dLbls>
        <c:marker val="1"/>
        <c:smooth val="0"/>
        <c:axId val="114153728"/>
        <c:axId val="114155904"/>
      </c:lineChart>
      <c:catAx>
        <c:axId val="1141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55904"/>
        <c:crosses val="autoZero"/>
        <c:auto val="1"/>
        <c:lblAlgn val="ctr"/>
        <c:lblOffset val="100"/>
        <c:tickLblSkip val="1"/>
        <c:tickMarkSkip val="1"/>
        <c:noMultiLvlLbl val="0"/>
      </c:catAx>
      <c:valAx>
        <c:axId val="1141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5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0.28000000000000003</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0-D5AB-4F67-AA2D-74BD2484CC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AB-4F67-AA2D-74BD2484CC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2-D5AB-4F67-AA2D-74BD2484CCCF}"/>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3-D5AB-4F67-AA2D-74BD2484CCC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0.12</c:v>
                </c:pt>
                <c:pt idx="4">
                  <c:v>#N/A</c:v>
                </c:pt>
                <c:pt idx="5">
                  <c:v>0.14000000000000001</c:v>
                </c:pt>
                <c:pt idx="6">
                  <c:v>#N/A</c:v>
                </c:pt>
                <c:pt idx="7">
                  <c:v>0.08</c:v>
                </c:pt>
                <c:pt idx="8">
                  <c:v>#N/A</c:v>
                </c:pt>
                <c:pt idx="9">
                  <c:v>0.3</c:v>
                </c:pt>
              </c:numCache>
            </c:numRef>
          </c:val>
          <c:extLst>
            <c:ext xmlns:c16="http://schemas.microsoft.com/office/drawing/2014/chart" uri="{C3380CC4-5D6E-409C-BE32-E72D297353CC}">
              <c16:uniqueId val="{00000004-D5AB-4F67-AA2D-74BD2484CC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2.2400000000000002</c:v>
                </c:pt>
                <c:pt idx="2">
                  <c:v>#N/A</c:v>
                </c:pt>
                <c:pt idx="3">
                  <c:v>1.66</c:v>
                </c:pt>
                <c:pt idx="4">
                  <c:v>#N/A</c:v>
                </c:pt>
                <c:pt idx="5">
                  <c:v>1.73</c:v>
                </c:pt>
                <c:pt idx="6">
                  <c:v>#N/A</c:v>
                </c:pt>
                <c:pt idx="7">
                  <c:v>1.68</c:v>
                </c:pt>
                <c:pt idx="8">
                  <c:v>#N/A</c:v>
                </c:pt>
                <c:pt idx="9">
                  <c:v>0.33</c:v>
                </c:pt>
              </c:numCache>
            </c:numRef>
          </c:val>
          <c:extLst>
            <c:ext xmlns:c16="http://schemas.microsoft.com/office/drawing/2014/chart" uri="{C3380CC4-5D6E-409C-BE32-E72D297353CC}">
              <c16:uniqueId val="{00000005-D5AB-4F67-AA2D-74BD2484CCCF}"/>
            </c:ext>
          </c:extLst>
        </c:ser>
        <c:ser>
          <c:idx val="6"/>
          <c:order val="6"/>
          <c:tx>
            <c:strRef>
              <c:f>データシート!$A$33</c:f>
              <c:strCache>
                <c:ptCount val="1"/>
                <c:pt idx="0">
                  <c:v>熱海温泉事業特別会計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0.19</c:v>
                </c:pt>
                <c:pt idx="4">
                  <c:v>#N/A</c:v>
                </c:pt>
                <c:pt idx="5">
                  <c:v>0.63</c:v>
                </c:pt>
                <c:pt idx="6">
                  <c:v>#N/A</c:v>
                </c:pt>
                <c:pt idx="7">
                  <c:v>0.63</c:v>
                </c:pt>
                <c:pt idx="8">
                  <c:v>#N/A</c:v>
                </c:pt>
                <c:pt idx="9">
                  <c:v>0.75</c:v>
                </c:pt>
              </c:numCache>
            </c:numRef>
          </c:val>
          <c:extLst>
            <c:ext xmlns:c16="http://schemas.microsoft.com/office/drawing/2014/chart" uri="{C3380CC4-5D6E-409C-BE32-E72D297353CC}">
              <c16:uniqueId val="{00000006-D5AB-4F67-AA2D-74BD2484CCC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0.75</c:v>
                </c:pt>
                <c:pt idx="2">
                  <c:v>#N/A</c:v>
                </c:pt>
                <c:pt idx="3">
                  <c:v>0.66</c:v>
                </c:pt>
                <c:pt idx="4">
                  <c:v>#N/A</c:v>
                </c:pt>
                <c:pt idx="5">
                  <c:v>0.83</c:v>
                </c:pt>
                <c:pt idx="6">
                  <c:v>#N/A</c:v>
                </c:pt>
                <c:pt idx="7">
                  <c:v>0.42</c:v>
                </c:pt>
                <c:pt idx="8">
                  <c:v>#N/A</c:v>
                </c:pt>
                <c:pt idx="9">
                  <c:v>1.1299999999999999</c:v>
                </c:pt>
              </c:numCache>
            </c:numRef>
          </c:val>
          <c:extLst>
            <c:ext xmlns:c16="http://schemas.microsoft.com/office/drawing/2014/chart" uri="{C3380CC4-5D6E-409C-BE32-E72D297353CC}">
              <c16:uniqueId val="{00000007-D5AB-4F67-AA2D-74BD2484CC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6.52</c:v>
                </c:pt>
                <c:pt idx="2">
                  <c:v>#N/A</c:v>
                </c:pt>
                <c:pt idx="3">
                  <c:v>6.06</c:v>
                </c:pt>
                <c:pt idx="4">
                  <c:v>#N/A</c:v>
                </c:pt>
                <c:pt idx="5">
                  <c:v>5.83</c:v>
                </c:pt>
                <c:pt idx="6">
                  <c:v>#N/A</c:v>
                </c:pt>
                <c:pt idx="7">
                  <c:v>5.74</c:v>
                </c:pt>
                <c:pt idx="8">
                  <c:v>#N/A</c:v>
                </c:pt>
                <c:pt idx="9">
                  <c:v>5.79</c:v>
                </c:pt>
              </c:numCache>
            </c:numRef>
          </c:val>
          <c:extLst>
            <c:ext xmlns:c16="http://schemas.microsoft.com/office/drawing/2014/chart" uri="{C3380CC4-5D6E-409C-BE32-E72D297353CC}">
              <c16:uniqueId val="{00000008-D5AB-4F67-AA2D-74BD2484CC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9.08</c:v>
                </c:pt>
                <c:pt idx="2">
                  <c:v>#N/A</c:v>
                </c:pt>
                <c:pt idx="3">
                  <c:v>11.49</c:v>
                </c:pt>
                <c:pt idx="4">
                  <c:v>#N/A</c:v>
                </c:pt>
                <c:pt idx="5">
                  <c:v>13.84</c:v>
                </c:pt>
                <c:pt idx="6">
                  <c:v>#N/A</c:v>
                </c:pt>
                <c:pt idx="7">
                  <c:v>14.88</c:v>
                </c:pt>
                <c:pt idx="8">
                  <c:v>#N/A</c:v>
                </c:pt>
                <c:pt idx="9">
                  <c:v>14.81</c:v>
                </c:pt>
              </c:numCache>
            </c:numRef>
          </c:val>
          <c:extLst>
            <c:ext xmlns:c16="http://schemas.microsoft.com/office/drawing/2014/chart" uri="{C3380CC4-5D6E-409C-BE32-E72D297353CC}">
              <c16:uniqueId val="{00000009-D5AB-4F67-AA2D-74BD2484CCCF}"/>
            </c:ext>
          </c:extLst>
        </c:ser>
        <c:dLbls>
          <c:showLegendKey val="0"/>
          <c:showVal val="0"/>
          <c:showCatName val="0"/>
          <c:showSerName val="0"/>
          <c:showPercent val="0"/>
          <c:showBubbleSize val="0"/>
        </c:dLbls>
        <c:gapWidth val="150"/>
        <c:overlap val="100"/>
        <c:axId val="114995584"/>
        <c:axId val="114997120"/>
      </c:barChart>
      <c:catAx>
        <c:axId val="1149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97120"/>
        <c:crosses val="autoZero"/>
        <c:auto val="1"/>
        <c:lblAlgn val="ctr"/>
        <c:lblOffset val="100"/>
        <c:tickLblSkip val="1"/>
        <c:tickMarkSkip val="1"/>
        <c:noMultiLvlLbl val="0"/>
      </c:catAx>
      <c:valAx>
        <c:axId val="1149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9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12136</c:v>
                </c:pt>
                <c:pt idx="5">
                  <c:v>11464</c:v>
                </c:pt>
                <c:pt idx="8">
                  <c:v>11582</c:v>
                </c:pt>
                <c:pt idx="11">
                  <c:v>11687</c:v>
                </c:pt>
                <c:pt idx="14">
                  <c:v>11958</c:v>
                </c:pt>
              </c:numCache>
            </c:numRef>
          </c:val>
          <c:extLst>
            <c:ext xmlns:c16="http://schemas.microsoft.com/office/drawing/2014/chart" uri="{C3380CC4-5D6E-409C-BE32-E72D297353CC}">
              <c16:uniqueId val="{00000000-10BA-430A-AA33-B2016EF53A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BA-430A-AA33-B2016EF53A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282</c:v>
                </c:pt>
                <c:pt idx="3">
                  <c:v>240</c:v>
                </c:pt>
                <c:pt idx="6">
                  <c:v>254</c:v>
                </c:pt>
                <c:pt idx="9">
                  <c:v>240</c:v>
                </c:pt>
                <c:pt idx="12">
                  <c:v>266</c:v>
                </c:pt>
              </c:numCache>
            </c:numRef>
          </c:val>
          <c:extLst>
            <c:ext xmlns:c16="http://schemas.microsoft.com/office/drawing/2014/chart" uri="{C3380CC4-5D6E-409C-BE32-E72D297353CC}">
              <c16:uniqueId val="{00000002-10BA-430A-AA33-B2016EF53A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73</c:v>
                </c:pt>
                <c:pt idx="6">
                  <c:v>89</c:v>
                </c:pt>
                <c:pt idx="9">
                  <c:v>109</c:v>
                </c:pt>
                <c:pt idx="12">
                  <c:v>128</c:v>
                </c:pt>
              </c:numCache>
            </c:numRef>
          </c:val>
          <c:extLst>
            <c:ext xmlns:c16="http://schemas.microsoft.com/office/drawing/2014/chart" uri="{C3380CC4-5D6E-409C-BE32-E72D297353CC}">
              <c16:uniqueId val="{00000003-10BA-430A-AA33-B2016EF53A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3867</c:v>
                </c:pt>
                <c:pt idx="3">
                  <c:v>4311</c:v>
                </c:pt>
                <c:pt idx="6">
                  <c:v>4520</c:v>
                </c:pt>
                <c:pt idx="9">
                  <c:v>4326</c:v>
                </c:pt>
                <c:pt idx="12">
                  <c:v>3897</c:v>
                </c:pt>
              </c:numCache>
            </c:numRef>
          </c:val>
          <c:extLst>
            <c:ext xmlns:c16="http://schemas.microsoft.com/office/drawing/2014/chart" uri="{C3380CC4-5D6E-409C-BE32-E72D297353CC}">
              <c16:uniqueId val="{00000004-10BA-430A-AA33-B2016EF53A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BA-430A-AA33-B2016EF53A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BA-430A-AA33-B2016EF53A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10241</c:v>
                </c:pt>
                <c:pt idx="3">
                  <c:v>10047</c:v>
                </c:pt>
                <c:pt idx="6">
                  <c:v>10239</c:v>
                </c:pt>
                <c:pt idx="9">
                  <c:v>10091</c:v>
                </c:pt>
                <c:pt idx="12">
                  <c:v>9857</c:v>
                </c:pt>
              </c:numCache>
            </c:numRef>
          </c:val>
          <c:extLst>
            <c:ext xmlns:c16="http://schemas.microsoft.com/office/drawing/2014/chart" uri="{C3380CC4-5D6E-409C-BE32-E72D297353CC}">
              <c16:uniqueId val="{00000007-10BA-430A-AA33-B2016EF53A77}"/>
            </c:ext>
          </c:extLst>
        </c:ser>
        <c:dLbls>
          <c:showLegendKey val="0"/>
          <c:showVal val="0"/>
          <c:showCatName val="0"/>
          <c:showSerName val="0"/>
          <c:showPercent val="0"/>
          <c:showBubbleSize val="0"/>
        </c:dLbls>
        <c:gapWidth val="100"/>
        <c:overlap val="100"/>
        <c:axId val="114675712"/>
        <c:axId val="11467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2329</c:v>
                </c:pt>
                <c:pt idx="2">
                  <c:v>#N/A</c:v>
                </c:pt>
                <c:pt idx="3">
                  <c:v>#N/A</c:v>
                </c:pt>
                <c:pt idx="4">
                  <c:v>3207</c:v>
                </c:pt>
                <c:pt idx="5">
                  <c:v>#N/A</c:v>
                </c:pt>
                <c:pt idx="6">
                  <c:v>#N/A</c:v>
                </c:pt>
                <c:pt idx="7">
                  <c:v>3520</c:v>
                </c:pt>
                <c:pt idx="8">
                  <c:v>#N/A</c:v>
                </c:pt>
                <c:pt idx="9">
                  <c:v>#N/A</c:v>
                </c:pt>
                <c:pt idx="10">
                  <c:v>3079</c:v>
                </c:pt>
                <c:pt idx="11">
                  <c:v>#N/A</c:v>
                </c:pt>
                <c:pt idx="12">
                  <c:v>#N/A</c:v>
                </c:pt>
                <c:pt idx="13">
                  <c:v>2190</c:v>
                </c:pt>
                <c:pt idx="14">
                  <c:v>#N/A</c:v>
                </c:pt>
              </c:numCache>
            </c:numRef>
          </c:val>
          <c:smooth val="0"/>
          <c:extLst>
            <c:ext xmlns:c16="http://schemas.microsoft.com/office/drawing/2014/chart" uri="{C3380CC4-5D6E-409C-BE32-E72D297353CC}">
              <c16:uniqueId val="{00000008-10BA-430A-AA33-B2016EF53A77}"/>
            </c:ext>
          </c:extLst>
        </c:ser>
        <c:dLbls>
          <c:showLegendKey val="0"/>
          <c:showVal val="0"/>
          <c:showCatName val="0"/>
          <c:showSerName val="0"/>
          <c:showPercent val="0"/>
          <c:showBubbleSize val="0"/>
        </c:dLbls>
        <c:marker val="1"/>
        <c:smooth val="0"/>
        <c:axId val="114675712"/>
        <c:axId val="114677632"/>
      </c:lineChart>
      <c:catAx>
        <c:axId val="1146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77632"/>
        <c:crosses val="autoZero"/>
        <c:auto val="1"/>
        <c:lblAlgn val="ctr"/>
        <c:lblOffset val="100"/>
        <c:tickLblSkip val="1"/>
        <c:tickMarkSkip val="1"/>
        <c:noMultiLvlLbl val="0"/>
      </c:catAx>
      <c:valAx>
        <c:axId val="1146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7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111774</c:v>
                </c:pt>
                <c:pt idx="5">
                  <c:v>110126</c:v>
                </c:pt>
                <c:pt idx="8">
                  <c:v>108390</c:v>
                </c:pt>
                <c:pt idx="11">
                  <c:v>107078</c:v>
                </c:pt>
                <c:pt idx="14">
                  <c:v>104930</c:v>
                </c:pt>
              </c:numCache>
            </c:numRef>
          </c:val>
          <c:extLst>
            <c:ext xmlns:c16="http://schemas.microsoft.com/office/drawing/2014/chart" uri="{C3380CC4-5D6E-409C-BE32-E72D297353CC}">
              <c16:uniqueId val="{00000000-A2D6-4FB4-86F8-0559C13165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17621</c:v>
                </c:pt>
                <c:pt idx="5">
                  <c:v>18422</c:v>
                </c:pt>
                <c:pt idx="8">
                  <c:v>15197</c:v>
                </c:pt>
                <c:pt idx="11">
                  <c:v>15268</c:v>
                </c:pt>
                <c:pt idx="14">
                  <c:v>16252</c:v>
                </c:pt>
              </c:numCache>
            </c:numRef>
          </c:val>
          <c:extLst>
            <c:ext xmlns:c16="http://schemas.microsoft.com/office/drawing/2014/chart" uri="{C3380CC4-5D6E-409C-BE32-E72D297353CC}">
              <c16:uniqueId val="{00000001-A2D6-4FB4-86F8-0559C13165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32480</c:v>
                </c:pt>
                <c:pt idx="5">
                  <c:v>32756</c:v>
                </c:pt>
                <c:pt idx="8">
                  <c:v>28610</c:v>
                </c:pt>
                <c:pt idx="11">
                  <c:v>26780</c:v>
                </c:pt>
                <c:pt idx="14">
                  <c:v>29114</c:v>
                </c:pt>
              </c:numCache>
            </c:numRef>
          </c:val>
          <c:extLst>
            <c:ext xmlns:c16="http://schemas.microsoft.com/office/drawing/2014/chart" uri="{C3380CC4-5D6E-409C-BE32-E72D297353CC}">
              <c16:uniqueId val="{00000002-A2D6-4FB4-86F8-0559C13165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D6-4FB4-86F8-0559C13165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6-4FB4-86F8-0559C13165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6-4FB4-86F8-0559C13165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14572</c:v>
                </c:pt>
                <c:pt idx="3">
                  <c:v>14951</c:v>
                </c:pt>
                <c:pt idx="6">
                  <c:v>15086</c:v>
                </c:pt>
                <c:pt idx="9">
                  <c:v>15505</c:v>
                </c:pt>
                <c:pt idx="12">
                  <c:v>14965</c:v>
                </c:pt>
              </c:numCache>
            </c:numRef>
          </c:val>
          <c:extLst>
            <c:ext xmlns:c16="http://schemas.microsoft.com/office/drawing/2014/chart" uri="{C3380CC4-5D6E-409C-BE32-E72D297353CC}">
              <c16:uniqueId val="{00000006-A2D6-4FB4-86F8-0559C13165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665</c:v>
                </c:pt>
                <c:pt idx="3">
                  <c:v>677</c:v>
                </c:pt>
                <c:pt idx="6">
                  <c:v>665</c:v>
                </c:pt>
                <c:pt idx="9">
                  <c:v>654</c:v>
                </c:pt>
                <c:pt idx="12">
                  <c:v>617</c:v>
                </c:pt>
              </c:numCache>
            </c:numRef>
          </c:val>
          <c:extLst>
            <c:ext xmlns:c16="http://schemas.microsoft.com/office/drawing/2014/chart" uri="{C3380CC4-5D6E-409C-BE32-E72D297353CC}">
              <c16:uniqueId val="{00000007-A2D6-4FB4-86F8-0559C13165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54451</c:v>
                </c:pt>
                <c:pt idx="3">
                  <c:v>53236</c:v>
                </c:pt>
                <c:pt idx="6">
                  <c:v>38960</c:v>
                </c:pt>
                <c:pt idx="9">
                  <c:v>36727</c:v>
                </c:pt>
                <c:pt idx="12">
                  <c:v>35239</c:v>
                </c:pt>
              </c:numCache>
            </c:numRef>
          </c:val>
          <c:extLst>
            <c:ext xmlns:c16="http://schemas.microsoft.com/office/drawing/2014/chart" uri="{C3380CC4-5D6E-409C-BE32-E72D297353CC}">
              <c16:uniqueId val="{00000008-A2D6-4FB4-86F8-0559C13165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1645</c:v>
                </c:pt>
                <c:pt idx="3">
                  <c:v>1502</c:v>
                </c:pt>
                <c:pt idx="6">
                  <c:v>1361</c:v>
                </c:pt>
                <c:pt idx="9">
                  <c:v>1725</c:v>
                </c:pt>
                <c:pt idx="12">
                  <c:v>463</c:v>
                </c:pt>
              </c:numCache>
            </c:numRef>
          </c:val>
          <c:extLst>
            <c:ext xmlns:c16="http://schemas.microsoft.com/office/drawing/2014/chart" uri="{C3380CC4-5D6E-409C-BE32-E72D297353CC}">
              <c16:uniqueId val="{00000009-A2D6-4FB4-86F8-0559C13165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86517</c:v>
                </c:pt>
                <c:pt idx="3">
                  <c:v>85052</c:v>
                </c:pt>
                <c:pt idx="6">
                  <c:v>84589</c:v>
                </c:pt>
                <c:pt idx="9">
                  <c:v>85251</c:v>
                </c:pt>
                <c:pt idx="12">
                  <c:v>82740</c:v>
                </c:pt>
              </c:numCache>
            </c:numRef>
          </c:val>
          <c:extLst>
            <c:ext xmlns:c16="http://schemas.microsoft.com/office/drawing/2014/chart" uri="{C3380CC4-5D6E-409C-BE32-E72D297353CC}">
              <c16:uniqueId val="{0000000A-A2D6-4FB4-86F8-0559C13165AE}"/>
            </c:ext>
          </c:extLst>
        </c:ser>
        <c:dLbls>
          <c:showLegendKey val="0"/>
          <c:showVal val="0"/>
          <c:showCatName val="0"/>
          <c:showSerName val="0"/>
          <c:showPercent val="0"/>
          <c:showBubbleSize val="0"/>
        </c:dLbls>
        <c:gapWidth val="100"/>
        <c:overlap val="100"/>
        <c:axId val="107319680"/>
        <c:axId val="10732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D6-4FB4-86F8-0559C13165AE}"/>
            </c:ext>
          </c:extLst>
        </c:ser>
        <c:dLbls>
          <c:showLegendKey val="0"/>
          <c:showVal val="0"/>
          <c:showCatName val="0"/>
          <c:showSerName val="0"/>
          <c:showPercent val="0"/>
          <c:showBubbleSize val="0"/>
        </c:dLbls>
        <c:marker val="1"/>
        <c:smooth val="0"/>
        <c:axId val="107319680"/>
        <c:axId val="107321600"/>
      </c:lineChart>
      <c:catAx>
        <c:axId val="1073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21600"/>
        <c:crosses val="autoZero"/>
        <c:auto val="1"/>
        <c:lblAlgn val="ctr"/>
        <c:lblOffset val="100"/>
        <c:tickLblSkip val="1"/>
        <c:tickMarkSkip val="1"/>
        <c:noMultiLvlLbl val="0"/>
      </c:catAx>
      <c:valAx>
        <c:axId val="1073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12420</c:v>
                </c:pt>
                <c:pt idx="1">
                  <c:v>11920</c:v>
                </c:pt>
                <c:pt idx="2">
                  <c:v>13521</c:v>
                </c:pt>
              </c:numCache>
            </c:numRef>
          </c:val>
          <c:extLst>
            <c:ext xmlns:c16="http://schemas.microsoft.com/office/drawing/2014/chart" uri="{C3380CC4-5D6E-409C-BE32-E72D297353CC}">
              <c16:uniqueId val="{00000000-726C-4F02-867E-A608A09C4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1025</c:v>
                </c:pt>
                <c:pt idx="1">
                  <c:v>1025</c:v>
                </c:pt>
                <c:pt idx="2">
                  <c:v>0</c:v>
                </c:pt>
              </c:numCache>
            </c:numRef>
          </c:val>
          <c:extLst>
            <c:ext xmlns:c16="http://schemas.microsoft.com/office/drawing/2014/chart" uri="{C3380CC4-5D6E-409C-BE32-E72D297353CC}">
              <c16:uniqueId val="{00000001-726C-4F02-867E-A608A09C4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12120</c:v>
                </c:pt>
                <c:pt idx="1">
                  <c:v>10591</c:v>
                </c:pt>
                <c:pt idx="2">
                  <c:v>11635</c:v>
                </c:pt>
              </c:numCache>
            </c:numRef>
          </c:val>
          <c:extLst>
            <c:ext xmlns:c16="http://schemas.microsoft.com/office/drawing/2014/chart" uri="{C3380CC4-5D6E-409C-BE32-E72D297353CC}">
              <c16:uniqueId val="{00000002-726C-4F02-867E-A608A09C4CED}"/>
            </c:ext>
          </c:extLst>
        </c:ser>
        <c:dLbls>
          <c:showLegendKey val="0"/>
          <c:showVal val="0"/>
          <c:showCatName val="0"/>
          <c:showSerName val="0"/>
          <c:showPercent val="0"/>
          <c:showBubbleSize val="0"/>
        </c:dLbls>
        <c:gapWidth val="120"/>
        <c:overlap val="100"/>
        <c:axId val="114906624"/>
        <c:axId val="114908160"/>
      </c:barChart>
      <c:catAx>
        <c:axId val="1149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908160"/>
        <c:crosses val="autoZero"/>
        <c:auto val="1"/>
        <c:lblAlgn val="ctr"/>
        <c:lblOffset val="100"/>
        <c:tickLblSkip val="1"/>
        <c:tickMarkSkip val="1"/>
        <c:noMultiLvlLbl val="0"/>
      </c:catAx>
      <c:valAx>
        <c:axId val="114908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9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{F35C2F00-85BB-48CA-BBE4-2D6735F6F599}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675-4040-8C4A-867934851C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{9B870FF0-C700-49FC-BEFF-7F5E2FDF4917}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75-4040-8C4A-867934851C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{00C6DB77-DD55-4B18-A71B-A53CA81A672B}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75-4040-8C4A-867934851C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{0B2FF9BB-825A-4A32-9A28-6E5B6DF20D6F}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75-4040-8C4A-867934851C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{C645E257-11AA-4144-AC1A-35A133EC6D7B}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75-4040-8C4A-867934851C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{7D7A23D6-C0B2-4AF2-9882-205718006E8B}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675-4040-8C4A-867934851C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{6498F5C1-EB58-466F-9396-6E95FFFBB04A}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675-4040-8C4A-867934851C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{5FDF304F-351D-4A19-B4B3-34A6C9ED1BE1}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675-4040-8C4A-867934851C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{BBEC7B3B-7606-4DAC-B09E-08FDDB111527}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675-4040-8C4A-867934851C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50.4</c:v>
                </c:pt>
                <c:pt idx="32">
                  <c:v>51.9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675-4040-8C4A-867934851C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{C704302C-EEDA-49CB-8BF2-DCA43B1AC3C4}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675-4040-8C4A-867934851C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{0881D25E-1E96-4975-BB47-D780EF72CF47}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75-4040-8C4A-867934851C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{63A9C3DB-F1EA-4B07-86C1-89F7D7EEC36F}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75-4040-8C4A-867934851C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{F25FAE56-6916-4F17-BECB-F10F29917FE2}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75-4040-8C4A-867934851C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{6903BD9D-6638-4E17-8644-F9DC73FFF45E}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75-4040-8C4A-867934851C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{2C98582A-94D8-4C3D-A214-D78064BF638F}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675-4040-8C4A-867934851C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{F15D45AD-D1F0-473D-B377-C2E9386583BB}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675-4040-8C4A-867934851C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{3009FFCA-610F-4ABC-9719-4B2613E840FE}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675-4040-8C4A-867934851C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{3289B4A5-3F27-48C4-A57B-FBAFF86B39BF}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675-4040-8C4A-867934851C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6675-4040-8C4A-867934851C29}"/>
            </c:ext>
          </c:extLst>
        </c:ser>
        <c:dLbls>
          <c:showLegendKey val="0"/>
          <c:showVal val="1"/>
          <c:showCatName val="0"/>
          <c:showSerName val="0"/>
          <c:showPercent val="0"/>
          <c:showBubbleSize val="0"/>
        </c:dLbls>
        <c:axId val="46179840"/>
        <c:axId val="46181760"/>
      </c:scatterChart>
      <c:valAx>
        <c:axId val="4617984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{ABA5CFE0-4E14-4F8D-B4F1-7CBB84904D92}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83-4F06-8C44-B6B66E946C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{9B322756-6887-4772-A91B-96B2D870FDA0}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83-4F06-8C44-B6B66E946C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{B2293233-D720-45E5-817F-D6B7CC1F8363}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83-4F06-8C44-B6B66E946C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{A94BB8E0-8EB3-4586-BCF8-37C5A8C56A24}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83-4F06-8C44-B6B66E946C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{444FE3FE-44A1-4552-92C2-18B942E4EDB4}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83-4F06-8C44-B6B66E946C1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{4194A4F9-2F63-4909-963E-24FDB8E3D4F3}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83-4F06-8C44-B6B66E946C1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{98054628-DD55-4A0E-9027-3B47B2D81418}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83-4F06-8C44-B6B66E946C1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{C83C3D95-9757-4BE3-AE8D-C57817001C63}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83-4F06-8C44-B6B66E946C1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{DFF06C4D-5B2A-4F79-8DDD-E21D2E10141E}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83-4F06-8C44-B6B66E946C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4.5999999999999996</c:v>
                </c:pt>
                <c:pt idx="16">
                  <c:v>5.0999999999999996</c:v>
                </c:pt>
                <c:pt idx="24">
                  <c:v>5.6</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83-4F06-8C44-B6B66E946C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{62D584BC-9217-4526-BD80-61CEDE4B25E5}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83-4F06-8C44-B6B66E946C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{26CE334A-8A3D-4602-A3E2-25E36EE42B75}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83-4F06-8C44-B6B66E946C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{2624000D-3732-49ED-B6C7-AC05C8FBC8C0}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83-4F06-8C44-B6B66E946C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{C671C878-D38E-4684-B295-6414CB62A2EB}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83-4F06-8C44-B6B66E946C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{436372F3-96D1-4564-B62C-D03D3938F414}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83-4F06-8C44-B6B66E946C1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{39D19B7D-AC68-41CE-848D-C33742A7129D}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83-4F06-8C44-B6B66E946C1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{A21CBD6A-C2A1-4B31-89E1-1EB2D455DE30}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83-4F06-8C44-B6B66E946C1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{628B148B-1C30-4F54-833D-49AC58487AB1}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83-4F06-8C44-B6B66E946C1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{9B060185-DD7F-40BA-9B27-21ACF708826E}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83-4F06-8C44-B6B66E946C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5483-4F06-8C44-B6B66E946C1F}"/>
            </c:ext>
          </c:extLst>
        </c:ser>
        <c:dLbls>
          <c:showLegendKey val="0"/>
          <c:showVal val="1"/>
          <c:showCatName val="0"/>
          <c:showSerName val="0"/>
          <c:showPercent val="0"/>
          <c:showBubbleSize val="0"/>
        </c:dLbls>
        <c:axId val="84219776"/>
        <c:axId val="84234240"/>
      </c:scatterChart>
      <c:valAx>
        <c:axId val="84219776"/>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計画的な地方債の償還による元利償還金及び公営企業債の元利償還金に対する繰入金が減少したため、実質公債費比率の分子は減少している。</a:t>
          </a:r>
        </a:p>
        <a:p>
          <a:r>
            <a:rPr kumimoji="1" lang="ja-JP" altLang="en-US" sz="1400">
              <a:latin typeface="ＭＳ ゴシック" pitchFamily="49" charset="-128"/>
              <a:ea typeface="ＭＳ ゴシック" pitchFamily="49" charset="-128"/>
            </a:rPr>
            <a:t>　財政措置が見込まれる起債の活用を原則とすることを今後も維持し、一定の水準を保てるよう努めていく。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満期一括償還地方債を利用していない。</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将来負担比率の分子は、国営土地改良事業償還負担金の償還完了に伴う債務負担行為に基づく支出予定額の減少及び地方債現在高の減少等により、前年度に引き続き、マイナス値となっている。</a:t>
          </a:r>
        </a:p>
        <a:p>
          <a:r>
            <a:rPr kumimoji="1" lang="ja-JP" altLang="en-US" sz="1400">
              <a:latin typeface="ＭＳ ゴシック" pitchFamily="49" charset="-128"/>
              <a:ea typeface="ＭＳ ゴシック" pitchFamily="49" charset="-128"/>
            </a:rPr>
            <a:t>　しかしながら、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財政調整基金が財源調整等による積み立てを行った結果、約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億円増となったほか、その他特定目的基金は農業水利施設等保全再生事業基金の新設等により約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億４千５百万円増となった一方、減債基金は国営土地改良事業償還負担金の繰上げ償還へ充当するために取り崩したを行ったため約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億２千５百万円の減となっており、それら積み立て及び取り崩しの結果、基金全体としては約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今後は公共施設の老朽化による更新等の財源として特定目的金の活用による取り崩しが見込まれる。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・保健衛生施設整備基金：保健衛生施設の整備等のための経費に充てるもの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・農業水利施設等保全再生事業基金：ため池放射性物質対策事業等の農業水利施設の再生等のための経費に充てるもの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・福祉基金：社会福祉の事業に要する経費に充てるもの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・震災復興基金：東日本大震災からの復興を図る事業に要する経費の財源に充てるもの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・消防力整備基金：郡山地方広域消防組合の市の負担に係る消防力整備及び郡山市消防団の装備その他の消防力整備に充てるもの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・保健衛生施設整備基金：埋立処分場の拡張に関する事業等のため取り崩しを行った結果、</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約６百万円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・農業水利施設等保全再生事業基金：基金の新設による積み立てを行った。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・震災復興基金：東日本大震災からの復興を図る目的に関する事業のため取り崩しを行った結果、約３億７千３百万円の減となった。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・消防力整備基金：新設消防署の整備事業、消防団の活動用機材の配置を行う消防力整備事業のため、取り崩しを行った結果、</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約２億百万円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・保健衛生施設整備基金：保健衛生施設の長寿命化等の事業に継続して取り崩しを行うため、減少していく見込である。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・農業水利施設等保全再生事業基金：ため池放射性物質対策事業のための取り崩しを行うため、減少していく見込である。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・震災復興基金：東日本大震災からの復興を図る目的に関する事業のため取り崩しを行うため、減少していく見込である。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・消防力整備基金：新設消防署の整備事業に関する取り崩し等により、減少していく見込である。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億１千万円積み立てた一方で、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億１千万円を取り崩したため、全体では約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国営土地改良事業償還負担金の繰上げ償還へ充当するために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億２千５百万円を取り崩した。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短期的には増減の予定が無いため、現状を維持する。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年度は対前年度比で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ポイント増加しているが、類似団体平均比では、比較的老朽化度合いは低い値で推移している。資産別に減価償却率をみると、インフラ建物が</a:t>
          </a:r>
          <a:r>
            <a:rPr kumimoji="1" lang="en-US" altLang="ja-JP" sz="1100">
              <a:latin typeface="ＭＳ Ｐゴシック" panose="020B0600070205080204" pitchFamily="50" charset="-128"/>
              <a:ea typeface="ＭＳ Ｐゴシック" panose="020B0600070205080204" pitchFamily="50" charset="-128"/>
            </a:rPr>
            <a:t>48.2</a:t>
          </a:r>
          <a:r>
            <a:rPr kumimoji="1" lang="ja-JP" altLang="en-US" sz="1100">
              <a:latin typeface="ＭＳ Ｐゴシック" panose="020B0600070205080204" pitchFamily="50" charset="-128"/>
              <a:ea typeface="ＭＳ Ｐゴシック" panose="020B0600070205080204" pitchFamily="50" charset="-128"/>
            </a:rPr>
            <a:t>％、インフラ工作物が</a:t>
          </a:r>
          <a:r>
            <a:rPr kumimoji="1" lang="en-US" altLang="ja-JP" sz="1100">
              <a:latin typeface="ＭＳ Ｐゴシック" panose="020B0600070205080204" pitchFamily="50" charset="-128"/>
              <a:ea typeface="ＭＳ Ｐゴシック" panose="020B0600070205080204" pitchFamily="50" charset="-128"/>
            </a:rPr>
            <a:t>48.7</a:t>
          </a:r>
          <a:r>
            <a:rPr kumimoji="1" lang="ja-JP" altLang="en-US" sz="1100">
              <a:latin typeface="ＭＳ Ｐゴシック" panose="020B0600070205080204" pitchFamily="50" charset="-128"/>
              <a:ea typeface="ＭＳ Ｐゴシック" panose="020B0600070205080204" pitchFamily="50" charset="-128"/>
            </a:rPr>
            <a:t>％、事業用建物が</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％、事業用工作物が</a:t>
          </a:r>
          <a:r>
            <a:rPr kumimoji="1" lang="en-US" altLang="ja-JP" sz="1100">
              <a:latin typeface="ＭＳ Ｐゴシック" panose="020B0600070205080204" pitchFamily="50" charset="-128"/>
              <a:ea typeface="ＭＳ Ｐゴシック" panose="020B0600070205080204" pitchFamily="50" charset="-128"/>
            </a:rPr>
            <a:t>69.2</a:t>
          </a:r>
          <a:r>
            <a:rPr kumimoji="1" lang="ja-JP" altLang="en-US" sz="1100">
              <a:latin typeface="ＭＳ Ｐゴシック" panose="020B0600070205080204" pitchFamily="50" charset="-128"/>
              <a:ea typeface="ＭＳ Ｐゴシック" panose="020B0600070205080204" pitchFamily="50" charset="-128"/>
            </a:rPr>
            <a:t>％と、特に公共施設内の工作物の老朽化が進んでいる。このことから公共施設等の質や量を最適な状態とするため、公共施設等総合管理計画に基づき、施設の全体量・コストの縮減、長寿命化によるコスト縮減等に計画的に取り組んで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70" name="直線コネクタ 69"/>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1"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2" name="直線コネクタ 71"/>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5"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6" name="フローチャート: 判断 75"/>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7" name="フローチャート: 判断 76"/>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8" name="フローチャート: 判断 77"/>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9" name="フローチャート: 判断 78"/>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117983</xdr:rowOff>
    </xdr:from>
    <xdr:to>
      <xdr:col>23</xdr:col>
      <xdr:colOff>136525</xdr:colOff>
      <xdr:row>34</xdr:row>
      <xdr:rowOff>48133</xdr:rowOff>
    </xdr:to>
    <xdr:sp macro="" textlink="">
      <xdr:nvSpPr>
        <xdr:cNvPr id="85" name="楕円 84"/>
        <xdr:cNvSpPr/>
      </xdr:nvSpPr>
      <xdr:spPr>
        <a:xfrm>
          <a:off x="4711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96410</xdr:rowOff>
    </xdr:from>
    <xdr:ext cx="405111" cy="259045"/>
    <xdr:sp macro="" textlink="">
      <xdr:nvSpPr>
        <xdr:cNvPr id="86" name="有形固定資産減価償却率該当値テキスト"/>
        <xdr:cNvSpPr txBox="1"/>
      </xdr:nvSpPr>
      <xdr:spPr>
        <a:xfrm>
          <a:off x="4813300"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11303</xdr:rowOff>
    </xdr:from>
    <xdr:to>
      <xdr:col>19</xdr:col>
      <xdr:colOff>187325</xdr:colOff>
      <xdr:row>34</xdr:row>
      <xdr:rowOff>112903</xdr:rowOff>
    </xdr:to>
    <xdr:sp macro="" textlink="">
      <xdr:nvSpPr>
        <xdr:cNvPr id="87" name="楕円 86"/>
        <xdr:cNvSpPr/>
      </xdr:nvSpPr>
      <xdr:spPr>
        <a:xfrm>
          <a:off x="4000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168783</xdr:rowOff>
    </xdr:from>
    <xdr:to>
      <xdr:col>23</xdr:col>
      <xdr:colOff>85725</xdr:colOff>
      <xdr:row>34</xdr:row>
      <xdr:rowOff>62103</xdr:rowOff>
    </xdr:to>
    <xdr:cxnSp macro="">
      <xdr:nvCxnSpPr>
        <xdr:cNvPr id="88" name="直線コネクタ 87"/>
        <xdr:cNvCxnSpPr/>
      </xdr:nvCxnSpPr>
      <xdr:spPr>
        <a:xfrm flipV="1">
          <a:off x="4051300" y="659815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28575</xdr:rowOff>
    </xdr:from>
    <xdr:to>
      <xdr:col>15</xdr:col>
      <xdr:colOff>187325</xdr:colOff>
      <xdr:row>34</xdr:row>
      <xdr:rowOff>130175</xdr:rowOff>
    </xdr:to>
    <xdr:sp macro="" textlink="">
      <xdr:nvSpPr>
        <xdr:cNvPr id="89" name="楕円 88"/>
        <xdr:cNvSpPr/>
      </xdr:nvSpPr>
      <xdr:spPr>
        <a:xfrm>
          <a:off x="323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62103</xdr:rowOff>
    </xdr:from>
    <xdr:to>
      <xdr:col>19</xdr:col>
      <xdr:colOff>136525</xdr:colOff>
      <xdr:row>34</xdr:row>
      <xdr:rowOff>79375</xdr:rowOff>
    </xdr:to>
    <xdr:cxnSp macro="">
      <xdr:nvCxnSpPr>
        <xdr:cNvPr id="90" name="直線コネクタ 89"/>
        <xdr:cNvCxnSpPr/>
      </xdr:nvCxnSpPr>
      <xdr:spPr>
        <a:xfrm flipV="1">
          <a:off x="3289300" y="666292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1"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2"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3"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104030</xdr:rowOff>
    </xdr:from>
    <xdr:ext cx="405111" cy="259045"/>
    <xdr:sp macro="" textlink="">
      <xdr:nvSpPr>
        <xdr:cNvPr id="94" name="n_1mainValue有形固定資産減価償却率"/>
        <xdr:cNvSpPr txBox="1"/>
      </xdr:nvSpPr>
      <xdr:spPr>
        <a:xfrm>
          <a:off x="3836044" y="670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121302</xdr:rowOff>
    </xdr:from>
    <xdr:ext cx="405111" cy="259045"/>
    <xdr:sp macro="" textlink="">
      <xdr:nvSpPr>
        <xdr:cNvPr id="95" name="n_2mainValue有形固定資産減価償却率"/>
        <xdr:cNvSpPr txBox="1"/>
      </xdr:nvSpPr>
      <xdr:spPr>
        <a:xfrm>
          <a:off x="3086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年度の債務償還比率は、類似団体平均よりも低く、比較的債務償還能力が高い状態である。</a:t>
          </a:r>
        </a:p>
        <a:p>
          <a:r>
            <a:rPr kumimoji="1" lang="ja-JP" altLang="en-US" sz="1100">
              <a:latin typeface="ＭＳ Ｐゴシック" panose="020B0600070205080204" pitchFamily="50" charset="-128"/>
              <a:ea typeface="ＭＳ Ｐゴシック" panose="020B0600070205080204" pitchFamily="50" charset="-128"/>
            </a:rPr>
            <a:t>　引き続き、経年推移を注視するとともに、複数年平均値におる類似団体との比較分析を行うなど、適切な債務償還能力の確保に努めていく。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4" name="直線コネクタ 123"/>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7"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8" name="直線コネクタ 127"/>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9"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0" name="フローチャート: 判断 129"/>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1" name="フローチャート: 判断 130"/>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113884</xdr:rowOff>
    </xdr:from>
    <xdr:to>
      <xdr:col>76</xdr:col>
      <xdr:colOff>73025</xdr:colOff>
      <xdr:row>32</xdr:row>
      <xdr:rowOff>44034</xdr:rowOff>
    </xdr:to>
    <xdr:sp macro="" textlink="">
      <xdr:nvSpPr>
        <xdr:cNvPr id="137" name="楕円 136"/>
        <xdr:cNvSpPr/>
      </xdr:nvSpPr>
      <xdr:spPr>
        <a:xfrm>
          <a:off x="14744700" y="62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92311</xdr:rowOff>
    </xdr:from>
    <xdr:ext cx="469744" cy="259045"/>
    <xdr:sp macro="" textlink="">
      <xdr:nvSpPr>
        <xdr:cNvPr id="138" name="債務償還比率該当値テキスト"/>
        <xdr:cNvSpPr txBox="1"/>
      </xdr:nvSpPr>
      <xdr:spPr>
        <a:xfrm>
          <a:off x="14846300" y="61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30282</xdr:rowOff>
    </xdr:from>
    <xdr:to>
      <xdr:col>72</xdr:col>
      <xdr:colOff>123825</xdr:colOff>
      <xdr:row>31</xdr:row>
      <xdr:rowOff>131882</xdr:rowOff>
    </xdr:to>
    <xdr:sp macro="" textlink="">
      <xdr:nvSpPr>
        <xdr:cNvPr id="139" name="楕円 138"/>
        <xdr:cNvSpPr/>
      </xdr:nvSpPr>
      <xdr:spPr>
        <a:xfrm>
          <a:off x="14033500" y="61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81082</xdr:rowOff>
    </xdr:from>
    <xdr:to>
      <xdr:col>76</xdr:col>
      <xdr:colOff>22225</xdr:colOff>
      <xdr:row>31</xdr:row>
      <xdr:rowOff>164684</xdr:rowOff>
    </xdr:to>
    <xdr:cxnSp macro="">
      <xdr:nvCxnSpPr>
        <xdr:cNvPr id="140" name="直線コネクタ 139"/>
        <xdr:cNvCxnSpPr/>
      </xdr:nvCxnSpPr>
      <xdr:spPr>
        <a:xfrm>
          <a:off x="14084300" y="6167557"/>
          <a:ext cx="7112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1"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123009</xdr:rowOff>
    </xdr:from>
    <xdr:ext cx="469744" cy="259045"/>
    <xdr:sp macro="" textlink="">
      <xdr:nvSpPr>
        <xdr:cNvPr id="142" name="n_1mainValue債務償還比率"/>
        <xdr:cNvSpPr txBox="1"/>
      </xdr:nvSpPr>
      <xdr:spPr>
        <a:xfrm>
          <a:off x="13836727" y="620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2"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xdr:rowOff>
    </xdr:from>
    <xdr:to>
      <xdr:col>20</xdr:col>
      <xdr:colOff>38100</xdr:colOff>
      <xdr:row>39</xdr:row>
      <xdr:rowOff>111760</xdr:rowOff>
    </xdr:to>
    <xdr:sp macro="" textlink="">
      <xdr:nvSpPr>
        <xdr:cNvPr id="73" name="楕円 72"/>
        <xdr:cNvSpPr/>
      </xdr:nvSpPr>
      <xdr:spPr>
        <a:xfrm>
          <a:off x="3746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60960</xdr:rowOff>
    </xdr:to>
    <xdr:cxnSp macro="">
      <xdr:nvCxnSpPr>
        <xdr:cNvPr id="74" name="直線コネクタ 73"/>
        <xdr:cNvCxnSpPr/>
      </xdr:nvCxnSpPr>
      <xdr:spPr>
        <a:xfrm flipV="1">
          <a:off x="3797300" y="6717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33020</xdr:rowOff>
    </xdr:from>
    <xdr:to>
      <xdr:col>15</xdr:col>
      <xdr:colOff>101600</xdr:colOff>
      <xdr:row>39</xdr:row>
      <xdr:rowOff>134620</xdr:rowOff>
    </xdr:to>
    <xdr:sp macro="" textlink="">
      <xdr:nvSpPr>
        <xdr:cNvPr id="75" name="楕円 74"/>
        <xdr:cNvSpPr/>
      </xdr:nvSpPr>
      <xdr:spPr>
        <a:xfrm>
          <a:off x="2857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60960</xdr:rowOff>
    </xdr:from>
    <xdr:to>
      <xdr:col>19</xdr:col>
      <xdr:colOff>177800</xdr:colOff>
      <xdr:row>39</xdr:row>
      <xdr:rowOff>83820</xdr:rowOff>
    </xdr:to>
    <xdr:cxnSp macro="">
      <xdr:nvCxnSpPr>
        <xdr:cNvPr id="76" name="直線コネクタ 75"/>
        <xdr:cNvCxnSpPr/>
      </xdr:nvCxnSpPr>
      <xdr:spPr>
        <a:xfrm flipV="1">
          <a:off x="2908300" y="6747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102887</xdr:rowOff>
    </xdr:from>
    <xdr:ext cx="405111" cy="259045"/>
    <xdr:sp macro="" textlink="">
      <xdr:nvSpPr>
        <xdr:cNvPr id="80" name="n_1mainValue【道路】&#10;有形固定資産減価償却率"/>
        <xdr:cNvSpPr txBox="1"/>
      </xdr:nvSpPr>
      <xdr:spPr>
        <a:xfrm>
          <a:off x="3582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1" name="n_2mainValue【道路】&#10;有形固定資産減価償却率"/>
        <xdr:cNvSpPr txBox="1"/>
      </xdr:nvSpPr>
      <xdr:spPr>
        <a:xfrm>
          <a:off x="2705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4529</xdr:rowOff>
    </xdr:from>
    <xdr:to>
      <xdr:col>55</xdr:col>
      <xdr:colOff>50800</xdr:colOff>
      <xdr:row>40</xdr:row>
      <xdr:rowOff>106129</xdr:rowOff>
    </xdr:to>
    <xdr:sp macro="" textlink="">
      <xdr:nvSpPr>
        <xdr:cNvPr id="118" name="楕円 117"/>
        <xdr:cNvSpPr/>
      </xdr:nvSpPr>
      <xdr:spPr>
        <a:xfrm>
          <a:off x="10426700" y="68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27406</xdr:rowOff>
    </xdr:from>
    <xdr:ext cx="534377" cy="259045"/>
    <xdr:sp macro="" textlink="">
      <xdr:nvSpPr>
        <xdr:cNvPr id="119" name="【道路】&#10;一人当たり延長該当値テキスト"/>
        <xdr:cNvSpPr txBox="1"/>
      </xdr:nvSpPr>
      <xdr:spPr>
        <a:xfrm>
          <a:off x="10515600" y="67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6289</xdr:rowOff>
    </xdr:from>
    <xdr:to>
      <xdr:col>50</xdr:col>
      <xdr:colOff>165100</xdr:colOff>
      <xdr:row>40</xdr:row>
      <xdr:rowOff>107889</xdr:rowOff>
    </xdr:to>
    <xdr:sp macro="" textlink="">
      <xdr:nvSpPr>
        <xdr:cNvPr id="120" name="楕円 119"/>
        <xdr:cNvSpPr/>
      </xdr:nvSpPr>
      <xdr:spPr>
        <a:xfrm>
          <a:off x="9588500" y="68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55329</xdr:rowOff>
    </xdr:from>
    <xdr:to>
      <xdr:col>55</xdr:col>
      <xdr:colOff>0</xdr:colOff>
      <xdr:row>40</xdr:row>
      <xdr:rowOff>57089</xdr:rowOff>
    </xdr:to>
    <xdr:cxnSp macro="">
      <xdr:nvCxnSpPr>
        <xdr:cNvPr id="121" name="直線コネクタ 120"/>
        <xdr:cNvCxnSpPr/>
      </xdr:nvCxnSpPr>
      <xdr:spPr>
        <a:xfrm flipV="1">
          <a:off x="9639300" y="6913329"/>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6403</xdr:rowOff>
    </xdr:from>
    <xdr:to>
      <xdr:col>46</xdr:col>
      <xdr:colOff>38100</xdr:colOff>
      <xdr:row>40</xdr:row>
      <xdr:rowOff>108003</xdr:rowOff>
    </xdr:to>
    <xdr:sp macro="" textlink="">
      <xdr:nvSpPr>
        <xdr:cNvPr id="122" name="楕円 121"/>
        <xdr:cNvSpPr/>
      </xdr:nvSpPr>
      <xdr:spPr>
        <a:xfrm>
          <a:off x="8699500" y="6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57089</xdr:rowOff>
    </xdr:from>
    <xdr:to>
      <xdr:col>50</xdr:col>
      <xdr:colOff>114300</xdr:colOff>
      <xdr:row>40</xdr:row>
      <xdr:rowOff>57203</xdr:rowOff>
    </xdr:to>
    <xdr:cxnSp macro="">
      <xdr:nvCxnSpPr>
        <xdr:cNvPr id="123" name="直線コネクタ 122"/>
        <xdr:cNvCxnSpPr/>
      </xdr:nvCxnSpPr>
      <xdr:spPr>
        <a:xfrm flipV="1">
          <a:off x="8750300" y="69150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124416</xdr:rowOff>
    </xdr:from>
    <xdr:ext cx="534377" cy="259045"/>
    <xdr:sp macro="" textlink="">
      <xdr:nvSpPr>
        <xdr:cNvPr id="127" name="n_1mainValue【道路】&#10;一人当たり延長"/>
        <xdr:cNvSpPr txBox="1"/>
      </xdr:nvSpPr>
      <xdr:spPr>
        <a:xfrm>
          <a:off x="9359411" y="66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124530</xdr:rowOff>
    </xdr:from>
    <xdr:ext cx="534377" cy="259045"/>
    <xdr:sp macro="" textlink="">
      <xdr:nvSpPr>
        <xdr:cNvPr id="128" name="n_2mainValue【道路】&#10;一人当たり延長"/>
        <xdr:cNvSpPr txBox="1"/>
      </xdr:nvSpPr>
      <xdr:spPr>
        <a:xfrm>
          <a:off x="8483111" y="66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67" name="楕円 166"/>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145432</xdr:rowOff>
    </xdr:from>
    <xdr:ext cx="405111" cy="259045"/>
    <xdr:sp macro="" textlink="">
      <xdr:nvSpPr>
        <xdr:cNvPr id="168" name="【橋りょう・トンネル】&#10;有形固定資産減価償却率該当値テキスト"/>
        <xdr:cNvSpPr txBox="1"/>
      </xdr:nvSpPr>
      <xdr:spPr>
        <a:xfrm>
          <a:off x="46736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69" name="楕円 168"/>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30480</xdr:rowOff>
    </xdr:to>
    <xdr:cxnSp macro="">
      <xdr:nvCxnSpPr>
        <xdr:cNvPr id="170" name="直線コネクタ 169"/>
        <xdr:cNvCxnSpPr/>
      </xdr:nvCxnSpPr>
      <xdr:spPr>
        <a:xfrm flipV="1">
          <a:off x="3797300" y="9774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162560</xdr:rowOff>
    </xdr:from>
    <xdr:to>
      <xdr:col>15</xdr:col>
      <xdr:colOff>101600</xdr:colOff>
      <xdr:row>57</xdr:row>
      <xdr:rowOff>92710</xdr:rowOff>
    </xdr:to>
    <xdr:sp macro="" textlink="">
      <xdr:nvSpPr>
        <xdr:cNvPr id="171" name="楕円 170"/>
        <xdr:cNvSpPr/>
      </xdr:nvSpPr>
      <xdr:spPr>
        <a:xfrm>
          <a:off x="2857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30480</xdr:rowOff>
    </xdr:from>
    <xdr:to>
      <xdr:col>19</xdr:col>
      <xdr:colOff>177800</xdr:colOff>
      <xdr:row>57</xdr:row>
      <xdr:rowOff>41910</xdr:rowOff>
    </xdr:to>
    <xdr:cxnSp macro="">
      <xdr:nvCxnSpPr>
        <xdr:cNvPr id="172" name="直線コネクタ 171"/>
        <xdr:cNvCxnSpPr/>
      </xdr:nvCxnSpPr>
      <xdr:spPr>
        <a:xfrm flipV="1">
          <a:off x="2908300" y="9803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76" name="n_1mainValue【橋りょう・トンネル】&#10;有形固定資産減価償却率"/>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109237</xdr:rowOff>
    </xdr:from>
    <xdr:ext cx="405111" cy="259045"/>
    <xdr:sp macro="" textlink="">
      <xdr:nvSpPr>
        <xdr:cNvPr id="177" name="n_2mainValue【橋りょう・トンネル】&#10;有形固定資産減価償却率"/>
        <xdr:cNvSpPr txBox="1"/>
      </xdr:nvSpPr>
      <xdr:spPr>
        <a:xfrm>
          <a:off x="2705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151863</xdr:rowOff>
    </xdr:from>
    <xdr:to>
      <xdr:col>55</xdr:col>
      <xdr:colOff>50800</xdr:colOff>
      <xdr:row>61</xdr:row>
      <xdr:rowOff>82013</xdr:rowOff>
    </xdr:to>
    <xdr:sp macro="" textlink="">
      <xdr:nvSpPr>
        <xdr:cNvPr id="214" name="楕円 213"/>
        <xdr:cNvSpPr/>
      </xdr:nvSpPr>
      <xdr:spPr>
        <a:xfrm>
          <a:off x="10426700" y="104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3290</xdr:rowOff>
    </xdr:from>
    <xdr:ext cx="599010" cy="259045"/>
    <xdr:sp macro="" textlink="">
      <xdr:nvSpPr>
        <xdr:cNvPr id="215" name="【橋りょう・トンネル】&#10;一人当たり有形固定資産（償却資産）額該当値テキスト"/>
        <xdr:cNvSpPr txBox="1"/>
      </xdr:nvSpPr>
      <xdr:spPr>
        <a:xfrm>
          <a:off x="10515600" y="1029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154560</xdr:rowOff>
    </xdr:from>
    <xdr:to>
      <xdr:col>50</xdr:col>
      <xdr:colOff>165100</xdr:colOff>
      <xdr:row>61</xdr:row>
      <xdr:rowOff>84710</xdr:rowOff>
    </xdr:to>
    <xdr:sp macro="" textlink="">
      <xdr:nvSpPr>
        <xdr:cNvPr id="216" name="楕円 215"/>
        <xdr:cNvSpPr/>
      </xdr:nvSpPr>
      <xdr:spPr>
        <a:xfrm>
          <a:off x="9588500" y="104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31213</xdr:rowOff>
    </xdr:from>
    <xdr:to>
      <xdr:col>55</xdr:col>
      <xdr:colOff>0</xdr:colOff>
      <xdr:row>61</xdr:row>
      <xdr:rowOff>33910</xdr:rowOff>
    </xdr:to>
    <xdr:cxnSp macro="">
      <xdr:nvCxnSpPr>
        <xdr:cNvPr id="217" name="直線コネクタ 216"/>
        <xdr:cNvCxnSpPr/>
      </xdr:nvCxnSpPr>
      <xdr:spPr>
        <a:xfrm flipV="1">
          <a:off x="9639300" y="10489663"/>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163083</xdr:rowOff>
    </xdr:from>
    <xdr:to>
      <xdr:col>46</xdr:col>
      <xdr:colOff>38100</xdr:colOff>
      <xdr:row>61</xdr:row>
      <xdr:rowOff>93233</xdr:rowOff>
    </xdr:to>
    <xdr:sp macro="" textlink="">
      <xdr:nvSpPr>
        <xdr:cNvPr id="218" name="楕円 217"/>
        <xdr:cNvSpPr/>
      </xdr:nvSpPr>
      <xdr:spPr>
        <a:xfrm>
          <a:off x="8699500" y="104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33910</xdr:rowOff>
    </xdr:from>
    <xdr:to>
      <xdr:col>50</xdr:col>
      <xdr:colOff>114300</xdr:colOff>
      <xdr:row>61</xdr:row>
      <xdr:rowOff>42433</xdr:rowOff>
    </xdr:to>
    <xdr:cxnSp macro="">
      <xdr:nvCxnSpPr>
        <xdr:cNvPr id="219" name="直線コネクタ 218"/>
        <xdr:cNvCxnSpPr/>
      </xdr:nvCxnSpPr>
      <xdr:spPr>
        <a:xfrm flipV="1">
          <a:off x="8750300" y="10492360"/>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101237</xdr:rowOff>
    </xdr:from>
    <xdr:ext cx="599010" cy="259045"/>
    <xdr:sp macro="" textlink="">
      <xdr:nvSpPr>
        <xdr:cNvPr id="223" name="n_1mainValue【橋りょう・トンネル】&#10;一人当たり有形固定資産（償却資産）額"/>
        <xdr:cNvSpPr txBox="1"/>
      </xdr:nvSpPr>
      <xdr:spPr>
        <a:xfrm>
          <a:off x="9327095" y="1021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109760</xdr:rowOff>
    </xdr:from>
    <xdr:ext cx="599010" cy="259045"/>
    <xdr:sp macro="" textlink="">
      <xdr:nvSpPr>
        <xdr:cNvPr id="224" name="n_2mainValue【橋りょう・トンネル】&#10;一人当たり有形固定資産（償却資産）額"/>
        <xdr:cNvSpPr txBox="1"/>
      </xdr:nvSpPr>
      <xdr:spPr>
        <a:xfrm>
          <a:off x="8450795" y="1022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64" name="楕円 263"/>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65"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66" name="楕円 265"/>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53339</xdr:rowOff>
    </xdr:to>
    <xdr:cxnSp macro="">
      <xdr:nvCxnSpPr>
        <xdr:cNvPr id="267" name="直線コネクタ 266"/>
        <xdr:cNvCxnSpPr/>
      </xdr:nvCxnSpPr>
      <xdr:spPr>
        <a:xfrm flipV="1">
          <a:off x="3797300" y="14051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68" name="楕円 267"/>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114300</xdr:rowOff>
    </xdr:to>
    <xdr:cxnSp macro="">
      <xdr:nvCxnSpPr>
        <xdr:cNvPr id="269" name="直線コネクタ 268"/>
        <xdr:cNvCxnSpPr/>
      </xdr:nvCxnSpPr>
      <xdr:spPr>
        <a:xfrm flipV="1">
          <a:off x="2908300" y="14112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273" name="n_1mainValue【公営住宅】&#10;有形固定資産減価償却率"/>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74" name="n_2main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13" name="楕円 312"/>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14" name="【公営住宅】&#10;一人当たり面積該当値テキスト"/>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20065</xdr:rowOff>
    </xdr:from>
    <xdr:to>
      <xdr:col>50</xdr:col>
      <xdr:colOff>165100</xdr:colOff>
      <xdr:row>83</xdr:row>
      <xdr:rowOff>121665</xdr:rowOff>
    </xdr:to>
    <xdr:sp macro="" textlink="">
      <xdr:nvSpPr>
        <xdr:cNvPr id="315" name="楕円 314"/>
        <xdr:cNvSpPr/>
      </xdr:nvSpPr>
      <xdr:spPr>
        <a:xfrm>
          <a:off x="9588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70865</xdr:rowOff>
    </xdr:to>
    <xdr:cxnSp macro="">
      <xdr:nvCxnSpPr>
        <xdr:cNvPr id="316" name="直線コネクタ 315"/>
        <xdr:cNvCxnSpPr/>
      </xdr:nvCxnSpPr>
      <xdr:spPr>
        <a:xfrm flipV="1">
          <a:off x="9639300" y="143004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20828</xdr:rowOff>
    </xdr:from>
    <xdr:to>
      <xdr:col>46</xdr:col>
      <xdr:colOff>38100</xdr:colOff>
      <xdr:row>83</xdr:row>
      <xdr:rowOff>122428</xdr:rowOff>
    </xdr:to>
    <xdr:sp macro="" textlink="">
      <xdr:nvSpPr>
        <xdr:cNvPr id="317" name="楕円 316"/>
        <xdr:cNvSpPr/>
      </xdr:nvSpPr>
      <xdr:spPr>
        <a:xfrm>
          <a:off x="8699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70865</xdr:rowOff>
    </xdr:from>
    <xdr:to>
      <xdr:col>50</xdr:col>
      <xdr:colOff>114300</xdr:colOff>
      <xdr:row>83</xdr:row>
      <xdr:rowOff>71628</xdr:rowOff>
    </xdr:to>
    <xdr:cxnSp macro="">
      <xdr:nvCxnSpPr>
        <xdr:cNvPr id="318" name="直線コネクタ 317"/>
        <xdr:cNvCxnSpPr/>
      </xdr:nvCxnSpPr>
      <xdr:spPr>
        <a:xfrm flipV="1">
          <a:off x="8750300" y="143012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112792</xdr:rowOff>
    </xdr:from>
    <xdr:ext cx="469744" cy="259045"/>
    <xdr:sp macro="" textlink="">
      <xdr:nvSpPr>
        <xdr:cNvPr id="322" name="n_1mainValue【公営住宅】&#10;一人当たり面積"/>
        <xdr:cNvSpPr txBox="1"/>
      </xdr:nvSpPr>
      <xdr:spPr>
        <a:xfrm>
          <a:off x="939172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138955</xdr:rowOff>
    </xdr:from>
    <xdr:ext cx="469744" cy="259045"/>
    <xdr:sp macro="" textlink="">
      <xdr:nvSpPr>
        <xdr:cNvPr id="323" name="n_2mainValue【公営住宅】&#10;一人当たり面積"/>
        <xdr:cNvSpPr txBox="1"/>
      </xdr:nvSpPr>
      <xdr:spPr>
        <a:xfrm>
          <a:off x="85154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379" name="楕円 378"/>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380" name="【認定こども園・幼稚園・保育所】&#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381" name="楕円 380"/>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83820</xdr:rowOff>
    </xdr:to>
    <xdr:cxnSp macro="">
      <xdr:nvCxnSpPr>
        <xdr:cNvPr id="382" name="直線コネクタ 381"/>
        <xdr:cNvCxnSpPr/>
      </xdr:nvCxnSpPr>
      <xdr:spPr>
        <a:xfrm flipV="1">
          <a:off x="15481300" y="63741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155575</xdr:rowOff>
    </xdr:to>
    <xdr:sp macro="" textlink="">
      <xdr:nvSpPr>
        <xdr:cNvPr id="383" name="楕円 382"/>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104775</xdr:rowOff>
    </xdr:to>
    <xdr:cxnSp macro="">
      <xdr:nvCxnSpPr>
        <xdr:cNvPr id="384" name="直線コネクタ 383"/>
        <xdr:cNvCxnSpPr/>
      </xdr:nvCxnSpPr>
      <xdr:spPr>
        <a:xfrm flipV="1">
          <a:off x="14592300" y="6427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388" name="n_1main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389" name="n_2mainValue【認定こども園・幼稚園・保育所】&#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26" name="楕円 425"/>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27"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28" name="楕円 427"/>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29" name="直線コネクタ 428"/>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141986</xdr:rowOff>
    </xdr:from>
    <xdr:to>
      <xdr:col>107</xdr:col>
      <xdr:colOff>101600</xdr:colOff>
      <xdr:row>41</xdr:row>
      <xdr:rowOff>72136</xdr:rowOff>
    </xdr:to>
    <xdr:sp macro="" textlink="">
      <xdr:nvSpPr>
        <xdr:cNvPr id="430" name="楕円 429"/>
        <xdr:cNvSpPr/>
      </xdr:nvSpPr>
      <xdr:spPr>
        <a:xfrm>
          <a:off x="20383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21336</xdr:rowOff>
    </xdr:from>
    <xdr:to>
      <xdr:col>111</xdr:col>
      <xdr:colOff>177800</xdr:colOff>
      <xdr:row>41</xdr:row>
      <xdr:rowOff>23622</xdr:rowOff>
    </xdr:to>
    <xdr:cxnSp macro="">
      <xdr:nvCxnSpPr>
        <xdr:cNvPr id="431" name="直線コネクタ 430"/>
        <xdr:cNvCxnSpPr/>
      </xdr:nvCxnSpPr>
      <xdr:spPr>
        <a:xfrm>
          <a:off x="20434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35"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63263</xdr:rowOff>
    </xdr:from>
    <xdr:ext cx="469744" cy="259045"/>
    <xdr:sp macro="" textlink="">
      <xdr:nvSpPr>
        <xdr:cNvPr id="436" name="n_2mainValue【認定こども園・幼稚園・保育所】&#10;一人当たり面積"/>
        <xdr:cNvSpPr txBox="1"/>
      </xdr:nvSpPr>
      <xdr:spPr>
        <a:xfrm>
          <a:off x="20199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76" name="楕円 475"/>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77"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78" name="楕円 477"/>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121920</xdr:rowOff>
    </xdr:to>
    <xdr:cxnSp macro="">
      <xdr:nvCxnSpPr>
        <xdr:cNvPr id="479" name="直線コネクタ 478"/>
        <xdr:cNvCxnSpPr/>
      </xdr:nvCxnSpPr>
      <xdr:spPr>
        <a:xfrm flipV="1">
          <a:off x="15481300" y="1040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80" name="楕円 479"/>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61</xdr:row>
      <xdr:rowOff>0</xdr:rowOff>
    </xdr:to>
    <xdr:cxnSp macro="">
      <xdr:nvCxnSpPr>
        <xdr:cNvPr id="481" name="直線コネクタ 480"/>
        <xdr:cNvCxnSpPr/>
      </xdr:nvCxnSpPr>
      <xdr:spPr>
        <a:xfrm flipV="1">
          <a:off x="14592300" y="10408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485"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486"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16"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xdr:rowOff>
    </xdr:from>
    <xdr:to>
      <xdr:col>116</xdr:col>
      <xdr:colOff>114300</xdr:colOff>
      <xdr:row>63</xdr:row>
      <xdr:rowOff>117856</xdr:rowOff>
    </xdr:to>
    <xdr:sp macro="" textlink="">
      <xdr:nvSpPr>
        <xdr:cNvPr id="526" name="楕円 525"/>
        <xdr:cNvSpPr/>
      </xdr:nvSpPr>
      <xdr:spPr>
        <a:xfrm>
          <a:off x="221107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39133</xdr:rowOff>
    </xdr:from>
    <xdr:ext cx="469744" cy="259045"/>
    <xdr:sp macro="" textlink="">
      <xdr:nvSpPr>
        <xdr:cNvPr id="527" name="【学校施設】&#10;一人当たり面積該当値テキスト"/>
        <xdr:cNvSpPr txBox="1"/>
      </xdr:nvSpPr>
      <xdr:spPr>
        <a:xfrm>
          <a:off x="22199600" y="106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21209</xdr:rowOff>
    </xdr:from>
    <xdr:to>
      <xdr:col>112</xdr:col>
      <xdr:colOff>38100</xdr:colOff>
      <xdr:row>63</xdr:row>
      <xdr:rowOff>122809</xdr:rowOff>
    </xdr:to>
    <xdr:sp macro="" textlink="">
      <xdr:nvSpPr>
        <xdr:cNvPr id="528" name="楕円 527"/>
        <xdr:cNvSpPr/>
      </xdr:nvSpPr>
      <xdr:spPr>
        <a:xfrm>
          <a:off x="21272500" y="10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67056</xdr:rowOff>
    </xdr:from>
    <xdr:to>
      <xdr:col>116</xdr:col>
      <xdr:colOff>63500</xdr:colOff>
      <xdr:row>63</xdr:row>
      <xdr:rowOff>72009</xdr:rowOff>
    </xdr:to>
    <xdr:cxnSp macro="">
      <xdr:nvCxnSpPr>
        <xdr:cNvPr id="529" name="直線コネクタ 528"/>
        <xdr:cNvCxnSpPr/>
      </xdr:nvCxnSpPr>
      <xdr:spPr>
        <a:xfrm flipV="1">
          <a:off x="21323300" y="1086840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25019</xdr:rowOff>
    </xdr:from>
    <xdr:to>
      <xdr:col>107</xdr:col>
      <xdr:colOff>101600</xdr:colOff>
      <xdr:row>63</xdr:row>
      <xdr:rowOff>126619</xdr:rowOff>
    </xdr:to>
    <xdr:sp macro="" textlink="">
      <xdr:nvSpPr>
        <xdr:cNvPr id="530" name="楕円 529"/>
        <xdr:cNvSpPr/>
      </xdr:nvSpPr>
      <xdr:spPr>
        <a:xfrm>
          <a:off x="20383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72009</xdr:rowOff>
    </xdr:from>
    <xdr:to>
      <xdr:col>111</xdr:col>
      <xdr:colOff>177800</xdr:colOff>
      <xdr:row>63</xdr:row>
      <xdr:rowOff>75819</xdr:rowOff>
    </xdr:to>
    <xdr:cxnSp macro="">
      <xdr:nvCxnSpPr>
        <xdr:cNvPr id="531" name="直線コネクタ 530"/>
        <xdr:cNvCxnSpPr/>
      </xdr:nvCxnSpPr>
      <xdr:spPr>
        <a:xfrm flipV="1">
          <a:off x="20434300" y="1087335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32"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33"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139336</xdr:rowOff>
    </xdr:from>
    <xdr:ext cx="469744" cy="259045"/>
    <xdr:sp macro="" textlink="">
      <xdr:nvSpPr>
        <xdr:cNvPr id="535" name="n_1mainValue【学校施設】&#10;一人当たり面積"/>
        <xdr:cNvSpPr txBox="1"/>
      </xdr:nvSpPr>
      <xdr:spPr>
        <a:xfrm>
          <a:off x="210757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143146</xdr:rowOff>
    </xdr:from>
    <xdr:ext cx="469744" cy="259045"/>
    <xdr:sp macro="" textlink="">
      <xdr:nvSpPr>
        <xdr:cNvPr id="536" name="n_2mainValue【学校施設】&#10;一人当たり面積"/>
        <xdr:cNvSpPr txBox="1"/>
      </xdr:nvSpPr>
      <xdr:spPr>
        <a:xfrm>
          <a:off x="20199427" y="106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6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576" name="楕円 575"/>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577" name="【児童館】&#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578" name="楕円 577"/>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28575</xdr:rowOff>
    </xdr:to>
    <xdr:cxnSp macro="">
      <xdr:nvCxnSpPr>
        <xdr:cNvPr id="579" name="直線コネクタ 578"/>
        <xdr:cNvCxnSpPr/>
      </xdr:nvCxnSpPr>
      <xdr:spPr>
        <a:xfrm flipV="1">
          <a:off x="15481300" y="142113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23495</xdr:rowOff>
    </xdr:from>
    <xdr:to>
      <xdr:col>76</xdr:col>
      <xdr:colOff>165100</xdr:colOff>
      <xdr:row>83</xdr:row>
      <xdr:rowOff>125095</xdr:rowOff>
    </xdr:to>
    <xdr:sp macro="" textlink="">
      <xdr:nvSpPr>
        <xdr:cNvPr id="580" name="楕円 579"/>
        <xdr:cNvSpPr/>
      </xdr:nvSpPr>
      <xdr:spPr>
        <a:xfrm>
          <a:off x="14541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74295</xdr:rowOff>
    </xdr:to>
    <xdr:cxnSp macro="">
      <xdr:nvCxnSpPr>
        <xdr:cNvPr id="581" name="直線コネクタ 580"/>
        <xdr:cNvCxnSpPr/>
      </xdr:nvCxnSpPr>
      <xdr:spPr>
        <a:xfrm flipV="1">
          <a:off x="14592300" y="14258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582"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583"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585" name="n_1mainValue【児童館】&#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116222</xdr:rowOff>
    </xdr:from>
    <xdr:ext cx="405111" cy="259045"/>
    <xdr:sp macro="" textlink="">
      <xdr:nvSpPr>
        <xdr:cNvPr id="586" name="n_2mainValue【児童館】&#10;有形固定資産減価償却率"/>
        <xdr:cNvSpPr txBox="1"/>
      </xdr:nvSpPr>
      <xdr:spPr>
        <a:xfrm>
          <a:off x="14389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5"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625" name="楕円 624"/>
        <xdr:cNvSpPr/>
      </xdr:nvSpPr>
      <xdr:spPr>
        <a:xfrm>
          <a:off x="22110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626" name="【児童館】&#10;一人当たり面積該当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627" name="楕円 626"/>
        <xdr:cNvSpPr/>
      </xdr:nvSpPr>
      <xdr:spPr>
        <a:xfrm>
          <a:off x="21272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628" name="直線コネクタ 627"/>
        <xdr:cNvCxnSpPr/>
      </xdr:nvCxnSpPr>
      <xdr:spPr>
        <a:xfrm>
          <a:off x="21323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152400</xdr:rowOff>
    </xdr:to>
    <xdr:sp macro="" textlink="">
      <xdr:nvSpPr>
        <xdr:cNvPr id="629" name="楕円 628"/>
        <xdr:cNvSpPr/>
      </xdr:nvSpPr>
      <xdr:spPr>
        <a:xfrm>
          <a:off x="20383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101600</xdr:rowOff>
    </xdr:from>
    <xdr:to>
      <xdr:col>111</xdr:col>
      <xdr:colOff>177800</xdr:colOff>
      <xdr:row>86</xdr:row>
      <xdr:rowOff>101600</xdr:rowOff>
    </xdr:to>
    <xdr:cxnSp macro="">
      <xdr:nvCxnSpPr>
        <xdr:cNvPr id="630" name="直線コネクタ 629"/>
        <xdr:cNvCxnSpPr/>
      </xdr:nvCxnSpPr>
      <xdr:spPr>
        <a:xfrm>
          <a:off x="20434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1"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2"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634" name="n_1mainValue【児童館】&#10;一人当たり面積"/>
        <xdr:cNvSpPr txBox="1"/>
      </xdr:nvSpPr>
      <xdr:spPr>
        <a:xfrm>
          <a:off x="21075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143527</xdr:rowOff>
    </xdr:from>
    <xdr:ext cx="469744" cy="259045"/>
    <xdr:sp macro="" textlink="">
      <xdr:nvSpPr>
        <xdr:cNvPr id="635" name="n_2mainValue【児童館】&#10;一人当たり面積"/>
        <xdr:cNvSpPr txBox="1"/>
      </xdr:nvSpPr>
      <xdr:spPr>
        <a:xfrm>
          <a:off x="20199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3"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100837</xdr:rowOff>
    </xdr:from>
    <xdr:to>
      <xdr:col>85</xdr:col>
      <xdr:colOff>177800</xdr:colOff>
      <xdr:row>107</xdr:row>
      <xdr:rowOff>30987</xdr:rowOff>
    </xdr:to>
    <xdr:sp macro="" textlink="">
      <xdr:nvSpPr>
        <xdr:cNvPr id="673" name="楕円 672"/>
        <xdr:cNvSpPr/>
      </xdr:nvSpPr>
      <xdr:spPr>
        <a:xfrm>
          <a:off x="16268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79264</xdr:rowOff>
    </xdr:from>
    <xdr:ext cx="405111" cy="259045"/>
    <xdr:sp macro="" textlink="">
      <xdr:nvSpPr>
        <xdr:cNvPr id="674" name="【公民館】&#10;有形固定資産減価償却率該当値テキスト"/>
        <xdr:cNvSpPr txBox="1"/>
      </xdr:nvSpPr>
      <xdr:spPr>
        <a:xfrm>
          <a:off x="16357600"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148844</xdr:rowOff>
    </xdr:from>
    <xdr:to>
      <xdr:col>81</xdr:col>
      <xdr:colOff>101600</xdr:colOff>
      <xdr:row>107</xdr:row>
      <xdr:rowOff>78994</xdr:rowOff>
    </xdr:to>
    <xdr:sp macro="" textlink="">
      <xdr:nvSpPr>
        <xdr:cNvPr id="675" name="楕円 674"/>
        <xdr:cNvSpPr/>
      </xdr:nvSpPr>
      <xdr:spPr>
        <a:xfrm>
          <a:off x="1543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151637</xdr:rowOff>
    </xdr:from>
    <xdr:to>
      <xdr:col>85</xdr:col>
      <xdr:colOff>127000</xdr:colOff>
      <xdr:row>107</xdr:row>
      <xdr:rowOff>28194</xdr:rowOff>
    </xdr:to>
    <xdr:cxnSp macro="">
      <xdr:nvCxnSpPr>
        <xdr:cNvPr id="676" name="直線コネクタ 675"/>
        <xdr:cNvCxnSpPr/>
      </xdr:nvCxnSpPr>
      <xdr:spPr>
        <a:xfrm flipV="1">
          <a:off x="15481300" y="183253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43687</xdr:rowOff>
    </xdr:from>
    <xdr:to>
      <xdr:col>76</xdr:col>
      <xdr:colOff>165100</xdr:colOff>
      <xdr:row>107</xdr:row>
      <xdr:rowOff>145287</xdr:rowOff>
    </xdr:to>
    <xdr:sp macro="" textlink="">
      <xdr:nvSpPr>
        <xdr:cNvPr id="677" name="楕円 676"/>
        <xdr:cNvSpPr/>
      </xdr:nvSpPr>
      <xdr:spPr>
        <a:xfrm>
          <a:off x="14541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28194</xdr:rowOff>
    </xdr:from>
    <xdr:to>
      <xdr:col>81</xdr:col>
      <xdr:colOff>50800</xdr:colOff>
      <xdr:row>107</xdr:row>
      <xdr:rowOff>94487</xdr:rowOff>
    </xdr:to>
    <xdr:cxnSp macro="">
      <xdr:nvCxnSpPr>
        <xdr:cNvPr id="678" name="直線コネクタ 677"/>
        <xdr:cNvCxnSpPr/>
      </xdr:nvCxnSpPr>
      <xdr:spPr>
        <a:xfrm flipV="1">
          <a:off x="14592300" y="18373344"/>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79"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0"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70121</xdr:rowOff>
    </xdr:from>
    <xdr:ext cx="405111" cy="259045"/>
    <xdr:sp macro="" textlink="">
      <xdr:nvSpPr>
        <xdr:cNvPr id="682" name="n_1mainValue【公民館】&#10;有形固定資産減価償却率"/>
        <xdr:cNvSpPr txBox="1"/>
      </xdr:nvSpPr>
      <xdr:spPr>
        <a:xfrm>
          <a:off x="152660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136414</xdr:rowOff>
    </xdr:from>
    <xdr:ext cx="405111" cy="259045"/>
    <xdr:sp macro="" textlink="">
      <xdr:nvSpPr>
        <xdr:cNvPr id="683" name="n_2mainValue【公民館】&#10;有形固定資産減価償却率"/>
        <xdr:cNvSpPr txBox="1"/>
      </xdr:nvSpPr>
      <xdr:spPr>
        <a:xfrm>
          <a:off x="14389744" y="1848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2"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722" name="楕円 721"/>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40657</xdr:rowOff>
    </xdr:from>
    <xdr:ext cx="469744" cy="259045"/>
    <xdr:sp macro="" textlink="">
      <xdr:nvSpPr>
        <xdr:cNvPr id="723" name="【公民館】&#10;一人当たり面積該当値テキスト"/>
        <xdr:cNvSpPr txBox="1"/>
      </xdr:nvSpPr>
      <xdr:spPr>
        <a:xfrm>
          <a:off x="221996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120650</xdr:rowOff>
    </xdr:from>
    <xdr:to>
      <xdr:col>112</xdr:col>
      <xdr:colOff>38100</xdr:colOff>
      <xdr:row>102</xdr:row>
      <xdr:rowOff>50800</xdr:rowOff>
    </xdr:to>
    <xdr:sp macro="" textlink="">
      <xdr:nvSpPr>
        <xdr:cNvPr id="724" name="楕円 723"/>
        <xdr:cNvSpPr/>
      </xdr:nvSpPr>
      <xdr:spPr>
        <a:xfrm>
          <a:off x="2127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68580</xdr:rowOff>
    </xdr:to>
    <xdr:cxnSp macro="">
      <xdr:nvCxnSpPr>
        <xdr:cNvPr id="725" name="直線コネクタ 724"/>
        <xdr:cNvCxnSpPr/>
      </xdr:nvCxnSpPr>
      <xdr:spPr>
        <a:xfrm>
          <a:off x="21323300" y="17487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166370</xdr:rowOff>
    </xdr:from>
    <xdr:to>
      <xdr:col>107</xdr:col>
      <xdr:colOff>101600</xdr:colOff>
      <xdr:row>102</xdr:row>
      <xdr:rowOff>96520</xdr:rowOff>
    </xdr:to>
    <xdr:sp macro="" textlink="">
      <xdr:nvSpPr>
        <xdr:cNvPr id="726" name="楕円 725"/>
        <xdr:cNvSpPr/>
      </xdr:nvSpPr>
      <xdr:spPr>
        <a:xfrm>
          <a:off x="20383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0</xdr:rowOff>
    </xdr:from>
    <xdr:to>
      <xdr:col>111</xdr:col>
      <xdr:colOff>177800</xdr:colOff>
      <xdr:row>102</xdr:row>
      <xdr:rowOff>45720</xdr:rowOff>
    </xdr:to>
    <xdr:cxnSp macro="">
      <xdr:nvCxnSpPr>
        <xdr:cNvPr id="727" name="直線コネクタ 726"/>
        <xdr:cNvCxnSpPr/>
      </xdr:nvCxnSpPr>
      <xdr:spPr>
        <a:xfrm flipV="1">
          <a:off x="20434300" y="17487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28"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29"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67327</xdr:rowOff>
    </xdr:from>
    <xdr:ext cx="469744" cy="259045"/>
    <xdr:sp macro="" textlink="">
      <xdr:nvSpPr>
        <xdr:cNvPr id="731" name="n_1mainValue【公民館】&#10;一人当たり面積"/>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113047</xdr:rowOff>
    </xdr:from>
    <xdr:ext cx="469744" cy="259045"/>
    <xdr:sp macro="" textlink="">
      <xdr:nvSpPr>
        <xdr:cNvPr id="732" name="n_2mainValue【公民館】&#10;一人当たり面積"/>
        <xdr:cNvSpPr txBox="1"/>
      </xdr:nvSpPr>
      <xdr:spPr>
        <a:xfrm>
          <a:off x="20199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道路」、「公営住宅」、「学校施設」、「児童館」、「公民館」については類似団体平均よりも老朽化度合いが低く、「橋りょう・トンネル」、「認定こども園・幼稚園・保育所」については類似団体平均よりも老朽化度合いが高い。</a:t>
          </a:r>
        </a:p>
        <a:p>
          <a:r>
            <a:rPr kumimoji="1" lang="ja-JP" altLang="en-US" sz="1300">
              <a:latin typeface="ＭＳ Ｐゴシック" panose="020B0600070205080204" pitchFamily="50" charset="-128"/>
              <a:ea typeface="ＭＳ Ｐゴシック" panose="020B0600070205080204" pitchFamily="50" charset="-128"/>
            </a:rPr>
            <a:t>　本市では、「公共施設等総合管理計画」に定めた目標を実現していくため、平成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年３月に策定した、施設類型ごとの具体的方針となる「公共施設等総合管理計画個別計画」に基づき、老朽化対策に取り組んでいる。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類似団体平均値より老朽化度合いが高い、橋りょうについては、「橋梁長寿命化修繕計画」（平成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改訂）との整合性を図りつつ、利用者が極端に少ないものについては利用状況を勘案しながら橋梁の集約等について検討するとともに、跨道橋や跨線橋を優先し、劣化の進行を防ぐ対策等を講じて長寿命化を図っていく。保育所については、施設によって減価償却率に差が生じており、また、今後の利用圏域内の対象人口推計も地域により大きく差があることを踏まえ、予防保全による計画的な改修を行うとともに、施設の最適化を検討していく。</a:t>
          </a:r>
        </a:p>
        <a:p>
          <a:r>
            <a:rPr kumimoji="1" lang="ja-JP" altLang="en-US" sz="1300">
              <a:latin typeface="ＭＳ Ｐゴシック" panose="020B0600070205080204" pitchFamily="50" charset="-128"/>
              <a:ea typeface="ＭＳ Ｐゴシック" panose="020B0600070205080204" pitchFamily="50" charset="-128"/>
            </a:rPr>
            <a:t>　全般的に、引き続き、公共施設等総合管理計画に基づき、施設の長寿命化、維持管理コストの縮減及び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の推進、利用者の安全確保を共通のマネジメント方針とするとともに、施複合化・集約化・廃止等を検討しながら、公共施設等の最適化に努めていく。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2" name="楕円 71"/>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10721</xdr:rowOff>
    </xdr:from>
    <xdr:ext cx="405111" cy="259045"/>
    <xdr:sp macro="" textlink="">
      <xdr:nvSpPr>
        <xdr:cNvPr id="73" name="【図書館】&#10;有形固定資産減価償却率該当値テキスト"/>
        <xdr:cNvSpPr txBox="1"/>
      </xdr:nvSpPr>
      <xdr:spPr>
        <a:xfrm>
          <a:off x="4673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4" name="楕円 73"/>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38644</xdr:rowOff>
    </xdr:from>
    <xdr:to>
      <xdr:col>24</xdr:col>
      <xdr:colOff>63500</xdr:colOff>
      <xdr:row>37</xdr:row>
      <xdr:rowOff>64770</xdr:rowOff>
    </xdr:to>
    <xdr:cxnSp macro="">
      <xdr:nvCxnSpPr>
        <xdr:cNvPr id="75" name="直線コネクタ 74"/>
        <xdr:cNvCxnSpPr/>
      </xdr:nvCxnSpPr>
      <xdr:spPr>
        <a:xfrm flipV="1">
          <a:off x="3797300" y="63822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6" name="楕円 75"/>
        <xdr:cNvSpPr/>
      </xdr:nvSpPr>
      <xdr:spPr>
        <a:xfrm>
          <a:off x="2857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161108</xdr:rowOff>
    </xdr:from>
    <xdr:to>
      <xdr:col>19</xdr:col>
      <xdr:colOff>177800</xdr:colOff>
      <xdr:row>37</xdr:row>
      <xdr:rowOff>64770</xdr:rowOff>
    </xdr:to>
    <xdr:cxnSp macro="">
      <xdr:nvCxnSpPr>
        <xdr:cNvPr id="77" name="直線コネクタ 76"/>
        <xdr:cNvCxnSpPr/>
      </xdr:nvCxnSpPr>
      <xdr:spPr>
        <a:xfrm>
          <a:off x="2908300" y="63333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1"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2" name="n_2mainValue【図書館】&#10;有形固定資産減価償却率"/>
        <xdr:cNvSpPr txBox="1"/>
      </xdr:nvSpPr>
      <xdr:spPr>
        <a:xfrm>
          <a:off x="2705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21" name="楕円 120"/>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22"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23" name="楕円 12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24" name="直線コネクタ 123"/>
        <xdr:cNvCxnSpPr/>
      </xdr:nvCxnSpPr>
      <xdr:spPr>
        <a:xfrm>
          <a:off x="9639300" y="679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5" name="楕円 124"/>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26" name="直線コネクタ 125"/>
        <xdr:cNvCxnSpPr/>
      </xdr:nvCxnSpPr>
      <xdr:spPr>
        <a:xfrm>
          <a:off x="87503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3827</xdr:rowOff>
    </xdr:from>
    <xdr:ext cx="469744" cy="259045"/>
    <xdr:sp macro="" textlink="">
      <xdr:nvSpPr>
        <xdr:cNvPr id="130"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1" name="n_2main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88646</xdr:rowOff>
    </xdr:from>
    <xdr:to>
      <xdr:col>24</xdr:col>
      <xdr:colOff>114300</xdr:colOff>
      <xdr:row>62</xdr:row>
      <xdr:rowOff>18796</xdr:rowOff>
    </xdr:to>
    <xdr:sp macro="" textlink="">
      <xdr:nvSpPr>
        <xdr:cNvPr id="169" name="楕円 168"/>
        <xdr:cNvSpPr/>
      </xdr:nvSpPr>
      <xdr:spPr>
        <a:xfrm>
          <a:off x="4584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67073</xdr:rowOff>
    </xdr:from>
    <xdr:ext cx="405111" cy="259045"/>
    <xdr:sp macro="" textlink="">
      <xdr:nvSpPr>
        <xdr:cNvPr id="170" name="【体育館・プール】&#10;有形固定資産減価償却率該当値テキスト"/>
        <xdr:cNvSpPr txBox="1"/>
      </xdr:nvSpPr>
      <xdr:spPr>
        <a:xfrm>
          <a:off x="4673600"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157226</xdr:rowOff>
    </xdr:from>
    <xdr:to>
      <xdr:col>20</xdr:col>
      <xdr:colOff>38100</xdr:colOff>
      <xdr:row>62</xdr:row>
      <xdr:rowOff>87376</xdr:rowOff>
    </xdr:to>
    <xdr:sp macro="" textlink="">
      <xdr:nvSpPr>
        <xdr:cNvPr id="171" name="楕円 170"/>
        <xdr:cNvSpPr/>
      </xdr:nvSpPr>
      <xdr:spPr>
        <a:xfrm>
          <a:off x="3746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139446</xdr:rowOff>
    </xdr:from>
    <xdr:to>
      <xdr:col>24</xdr:col>
      <xdr:colOff>63500</xdr:colOff>
      <xdr:row>62</xdr:row>
      <xdr:rowOff>36576</xdr:rowOff>
    </xdr:to>
    <xdr:cxnSp macro="">
      <xdr:nvCxnSpPr>
        <xdr:cNvPr id="172" name="直線コネクタ 171"/>
        <xdr:cNvCxnSpPr/>
      </xdr:nvCxnSpPr>
      <xdr:spPr>
        <a:xfrm flipV="1">
          <a:off x="3797300" y="10597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127508</xdr:rowOff>
    </xdr:from>
    <xdr:to>
      <xdr:col>15</xdr:col>
      <xdr:colOff>101600</xdr:colOff>
      <xdr:row>59</xdr:row>
      <xdr:rowOff>57658</xdr:rowOff>
    </xdr:to>
    <xdr:sp macro="" textlink="">
      <xdr:nvSpPr>
        <xdr:cNvPr id="173" name="楕円 172"/>
        <xdr:cNvSpPr/>
      </xdr:nvSpPr>
      <xdr:spPr>
        <a:xfrm>
          <a:off x="2857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62</xdr:row>
      <xdr:rowOff>36576</xdr:rowOff>
    </xdr:to>
    <xdr:cxnSp macro="">
      <xdr:nvCxnSpPr>
        <xdr:cNvPr id="174" name="直線コネクタ 173"/>
        <xdr:cNvCxnSpPr/>
      </xdr:nvCxnSpPr>
      <xdr:spPr>
        <a:xfrm>
          <a:off x="2908300" y="10122408"/>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78503</xdr:rowOff>
    </xdr:from>
    <xdr:ext cx="405111" cy="259045"/>
    <xdr:sp macro="" textlink="">
      <xdr:nvSpPr>
        <xdr:cNvPr id="178" name="n_1mainValue【体育館・プール】&#10;有形固定資産減価償却率"/>
        <xdr:cNvSpPr txBox="1"/>
      </xdr:nvSpPr>
      <xdr:spPr>
        <a:xfrm>
          <a:off x="35820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74185</xdr:rowOff>
    </xdr:from>
    <xdr:ext cx="405111" cy="259045"/>
    <xdr:sp macro="" textlink="">
      <xdr:nvSpPr>
        <xdr:cNvPr id="179" name="n_2mainValue【体育館・プール】&#10;有形固定資産減価償却率"/>
        <xdr:cNvSpPr txBox="1"/>
      </xdr:nvSpPr>
      <xdr:spPr>
        <a:xfrm>
          <a:off x="2705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48260</xdr:rowOff>
    </xdr:from>
    <xdr:to>
      <xdr:col>55</xdr:col>
      <xdr:colOff>50800</xdr:colOff>
      <xdr:row>63</xdr:row>
      <xdr:rowOff>149860</xdr:rowOff>
    </xdr:to>
    <xdr:sp macro="" textlink="">
      <xdr:nvSpPr>
        <xdr:cNvPr id="218" name="楕円 217"/>
        <xdr:cNvSpPr/>
      </xdr:nvSpPr>
      <xdr:spPr>
        <a:xfrm>
          <a:off x="10426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49530</xdr:rowOff>
    </xdr:from>
    <xdr:to>
      <xdr:col>50</xdr:col>
      <xdr:colOff>165100</xdr:colOff>
      <xdr:row>63</xdr:row>
      <xdr:rowOff>151130</xdr:rowOff>
    </xdr:to>
    <xdr:sp macro="" textlink="">
      <xdr:nvSpPr>
        <xdr:cNvPr id="220" name="楕円 219"/>
        <xdr:cNvSpPr/>
      </xdr:nvSpPr>
      <xdr:spPr>
        <a:xfrm>
          <a:off x="9588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99060</xdr:rowOff>
    </xdr:from>
    <xdr:to>
      <xdr:col>55</xdr:col>
      <xdr:colOff>0</xdr:colOff>
      <xdr:row>63</xdr:row>
      <xdr:rowOff>100330</xdr:rowOff>
    </xdr:to>
    <xdr:cxnSp macro="">
      <xdr:nvCxnSpPr>
        <xdr:cNvPr id="221" name="直線コネクタ 220"/>
        <xdr:cNvCxnSpPr/>
      </xdr:nvCxnSpPr>
      <xdr:spPr>
        <a:xfrm flipV="1">
          <a:off x="9639300" y="109004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87630</xdr:rowOff>
    </xdr:from>
    <xdr:to>
      <xdr:col>46</xdr:col>
      <xdr:colOff>38100</xdr:colOff>
      <xdr:row>64</xdr:row>
      <xdr:rowOff>17780</xdr:rowOff>
    </xdr:to>
    <xdr:sp macro="" textlink="">
      <xdr:nvSpPr>
        <xdr:cNvPr id="222" name="楕円 221"/>
        <xdr:cNvSpPr/>
      </xdr:nvSpPr>
      <xdr:spPr>
        <a:xfrm>
          <a:off x="8699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100330</xdr:rowOff>
    </xdr:from>
    <xdr:to>
      <xdr:col>50</xdr:col>
      <xdr:colOff>114300</xdr:colOff>
      <xdr:row>63</xdr:row>
      <xdr:rowOff>138430</xdr:rowOff>
    </xdr:to>
    <xdr:cxnSp macro="">
      <xdr:nvCxnSpPr>
        <xdr:cNvPr id="223" name="直線コネクタ 222"/>
        <xdr:cNvCxnSpPr/>
      </xdr:nvCxnSpPr>
      <xdr:spPr>
        <a:xfrm flipV="1">
          <a:off x="8750300" y="10901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142257</xdr:rowOff>
    </xdr:from>
    <xdr:ext cx="469744" cy="259045"/>
    <xdr:sp macro="" textlink="">
      <xdr:nvSpPr>
        <xdr:cNvPr id="227" name="n_1mainValue【体育館・プール】&#10;一人当たり面積"/>
        <xdr:cNvSpPr txBox="1"/>
      </xdr:nvSpPr>
      <xdr:spPr>
        <a:xfrm>
          <a:off x="93917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8907</xdr:rowOff>
    </xdr:from>
    <xdr:ext cx="469744" cy="259045"/>
    <xdr:sp macro="" textlink="">
      <xdr:nvSpPr>
        <xdr:cNvPr id="228" name="n_2mainValue【体育館・プール】&#10;一人当たり面積"/>
        <xdr:cNvSpPr txBox="1"/>
      </xdr:nvSpPr>
      <xdr:spPr>
        <a:xfrm>
          <a:off x="8515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68" name="楕円 267"/>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132097</xdr:rowOff>
    </xdr:from>
    <xdr:ext cx="405111" cy="259045"/>
    <xdr:sp macro="" textlink="">
      <xdr:nvSpPr>
        <xdr:cNvPr id="269" name="【福祉施設】&#10;有形固定資産減価償却率該当値テキスト"/>
        <xdr:cNvSpPr txBox="1"/>
      </xdr:nvSpPr>
      <xdr:spPr>
        <a:xfrm>
          <a:off x="4673600"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70" name="楕円 269"/>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30480</xdr:rowOff>
    </xdr:to>
    <xdr:cxnSp macro="">
      <xdr:nvCxnSpPr>
        <xdr:cNvPr id="271" name="直線コネクタ 270"/>
        <xdr:cNvCxnSpPr/>
      </xdr:nvCxnSpPr>
      <xdr:spPr>
        <a:xfrm flipV="1">
          <a:off x="3797300" y="14218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72" name="楕円 27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49530</xdr:rowOff>
    </xdr:to>
    <xdr:cxnSp macro="">
      <xdr:nvCxnSpPr>
        <xdr:cNvPr id="273" name="直線コネクタ 272"/>
        <xdr:cNvCxnSpPr/>
      </xdr:nvCxnSpPr>
      <xdr:spPr>
        <a:xfrm flipV="1">
          <a:off x="2908300" y="14260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97807</xdr:rowOff>
    </xdr:from>
    <xdr:ext cx="405111" cy="259045"/>
    <xdr:sp macro="" textlink="">
      <xdr:nvSpPr>
        <xdr:cNvPr id="277" name="n_1main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78" name="n_2main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7" name="楕円 316"/>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18"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109220</xdr:rowOff>
    </xdr:from>
    <xdr:to>
      <xdr:col>50</xdr:col>
      <xdr:colOff>165100</xdr:colOff>
      <xdr:row>85</xdr:row>
      <xdr:rowOff>39370</xdr:rowOff>
    </xdr:to>
    <xdr:sp macro="" textlink="">
      <xdr:nvSpPr>
        <xdr:cNvPr id="319" name="楕円 318"/>
        <xdr:cNvSpPr/>
      </xdr:nvSpPr>
      <xdr:spPr>
        <a:xfrm>
          <a:off x="958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160020</xdr:rowOff>
    </xdr:to>
    <xdr:cxnSp macro="">
      <xdr:nvCxnSpPr>
        <xdr:cNvPr id="320" name="直線コネクタ 319"/>
        <xdr:cNvCxnSpPr/>
      </xdr:nvCxnSpPr>
      <xdr:spPr>
        <a:xfrm flipV="1">
          <a:off x="9639300" y="1455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21" name="楕円 320"/>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160020</xdr:rowOff>
    </xdr:to>
    <xdr:cxnSp macro="">
      <xdr:nvCxnSpPr>
        <xdr:cNvPr id="322" name="直線コネクタ 321"/>
        <xdr:cNvCxnSpPr/>
      </xdr:nvCxnSpPr>
      <xdr:spPr>
        <a:xfrm>
          <a:off x="8750300" y="14531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30497</xdr:rowOff>
    </xdr:from>
    <xdr:ext cx="469744" cy="259045"/>
    <xdr:sp macro="" textlink="">
      <xdr:nvSpPr>
        <xdr:cNvPr id="326" name="n_1mainValue【福祉施設】&#10;一人当たり面積"/>
        <xdr:cNvSpPr txBox="1"/>
      </xdr:nvSpPr>
      <xdr:spPr>
        <a:xfrm>
          <a:off x="9391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27"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152763</xdr:rowOff>
    </xdr:from>
    <xdr:to>
      <xdr:col>24</xdr:col>
      <xdr:colOff>114300</xdr:colOff>
      <xdr:row>103</xdr:row>
      <xdr:rowOff>82913</xdr:rowOff>
    </xdr:to>
    <xdr:sp macro="" textlink="">
      <xdr:nvSpPr>
        <xdr:cNvPr id="368" name="楕円 367"/>
        <xdr:cNvSpPr/>
      </xdr:nvSpPr>
      <xdr:spPr>
        <a:xfrm>
          <a:off x="4584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4190</xdr:rowOff>
    </xdr:from>
    <xdr:ext cx="405111" cy="259045"/>
    <xdr:sp macro="" textlink="">
      <xdr:nvSpPr>
        <xdr:cNvPr id="369" name="【市民会館】&#10;有形固定資産減価償却率該当値テキスト"/>
        <xdr:cNvSpPr txBox="1"/>
      </xdr:nvSpPr>
      <xdr:spPr>
        <a:xfrm>
          <a:off x="4673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70" name="楕円 369"/>
        <xdr:cNvSpPr/>
      </xdr:nvSpPr>
      <xdr:spPr>
        <a:xfrm>
          <a:off x="3746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28848</xdr:rowOff>
    </xdr:from>
    <xdr:to>
      <xdr:col>24</xdr:col>
      <xdr:colOff>63500</xdr:colOff>
      <xdr:row>103</xdr:row>
      <xdr:rowOff>32113</xdr:rowOff>
    </xdr:to>
    <xdr:cxnSp macro="">
      <xdr:nvCxnSpPr>
        <xdr:cNvPr id="371" name="直線コネクタ 370"/>
        <xdr:cNvCxnSpPr/>
      </xdr:nvCxnSpPr>
      <xdr:spPr>
        <a:xfrm>
          <a:off x="3797300" y="176881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72" name="楕円 371"/>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64770</xdr:rowOff>
    </xdr:to>
    <xdr:cxnSp macro="">
      <xdr:nvCxnSpPr>
        <xdr:cNvPr id="373" name="直線コネクタ 372"/>
        <xdr:cNvCxnSpPr/>
      </xdr:nvCxnSpPr>
      <xdr:spPr>
        <a:xfrm flipV="1">
          <a:off x="2908300" y="176881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377" name="n_1mainValue【市民会館】&#10;有形固定資産減価償却率"/>
        <xdr:cNvSpPr txBox="1"/>
      </xdr:nvSpPr>
      <xdr:spPr>
        <a:xfrm>
          <a:off x="3582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378"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48261</xdr:rowOff>
    </xdr:from>
    <xdr:to>
      <xdr:col>55</xdr:col>
      <xdr:colOff>50800</xdr:colOff>
      <xdr:row>101</xdr:row>
      <xdr:rowOff>149861</xdr:rowOff>
    </xdr:to>
    <xdr:sp macro="" textlink="">
      <xdr:nvSpPr>
        <xdr:cNvPr id="413" name="楕円 412"/>
        <xdr:cNvSpPr/>
      </xdr:nvSpPr>
      <xdr:spPr>
        <a:xfrm>
          <a:off x="10426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71138</xdr:rowOff>
    </xdr:from>
    <xdr:ext cx="469744" cy="259045"/>
    <xdr:sp macro="" textlink="">
      <xdr:nvSpPr>
        <xdr:cNvPr id="414" name="【市民会館】&#10;一人当たり面積該当値テキスト"/>
        <xdr:cNvSpPr txBox="1"/>
      </xdr:nvSpPr>
      <xdr:spPr>
        <a:xfrm>
          <a:off x="10515600" y="1721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53975</xdr:rowOff>
    </xdr:from>
    <xdr:to>
      <xdr:col>50</xdr:col>
      <xdr:colOff>165100</xdr:colOff>
      <xdr:row>101</xdr:row>
      <xdr:rowOff>155575</xdr:rowOff>
    </xdr:to>
    <xdr:sp macro="" textlink="">
      <xdr:nvSpPr>
        <xdr:cNvPr id="415" name="楕円 414"/>
        <xdr:cNvSpPr/>
      </xdr:nvSpPr>
      <xdr:spPr>
        <a:xfrm>
          <a:off x="9588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99061</xdr:rowOff>
    </xdr:from>
    <xdr:to>
      <xdr:col>55</xdr:col>
      <xdr:colOff>0</xdr:colOff>
      <xdr:row>101</xdr:row>
      <xdr:rowOff>104775</xdr:rowOff>
    </xdr:to>
    <xdr:cxnSp macro="">
      <xdr:nvCxnSpPr>
        <xdr:cNvPr id="416" name="直線コネクタ 415"/>
        <xdr:cNvCxnSpPr/>
      </xdr:nvCxnSpPr>
      <xdr:spPr>
        <a:xfrm flipV="1">
          <a:off x="9639300" y="174155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59689</xdr:rowOff>
    </xdr:from>
    <xdr:to>
      <xdr:col>46</xdr:col>
      <xdr:colOff>38100</xdr:colOff>
      <xdr:row>101</xdr:row>
      <xdr:rowOff>161289</xdr:rowOff>
    </xdr:to>
    <xdr:sp macro="" textlink="">
      <xdr:nvSpPr>
        <xdr:cNvPr id="417" name="楕円 416"/>
        <xdr:cNvSpPr/>
      </xdr:nvSpPr>
      <xdr:spPr>
        <a:xfrm>
          <a:off x="8699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104775</xdr:rowOff>
    </xdr:from>
    <xdr:to>
      <xdr:col>50</xdr:col>
      <xdr:colOff>114300</xdr:colOff>
      <xdr:row>101</xdr:row>
      <xdr:rowOff>110489</xdr:rowOff>
    </xdr:to>
    <xdr:cxnSp macro="">
      <xdr:nvCxnSpPr>
        <xdr:cNvPr id="418" name="直線コネクタ 417"/>
        <xdr:cNvCxnSpPr/>
      </xdr:nvCxnSpPr>
      <xdr:spPr>
        <a:xfrm flipV="1">
          <a:off x="8750300" y="1742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652</xdr:rowOff>
    </xdr:from>
    <xdr:ext cx="469744" cy="259045"/>
    <xdr:sp macro="" textlink="">
      <xdr:nvSpPr>
        <xdr:cNvPr id="422" name="n_1mainValue【市民会館】&#10;一人当たり面積"/>
        <xdr:cNvSpPr txBox="1"/>
      </xdr:nvSpPr>
      <xdr:spPr>
        <a:xfrm>
          <a:off x="93917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6366</xdr:rowOff>
    </xdr:from>
    <xdr:ext cx="469744" cy="259045"/>
    <xdr:sp macro="" textlink="">
      <xdr:nvSpPr>
        <xdr:cNvPr id="423" name="n_2mainValue【市民会館】&#10;一人当たり面積"/>
        <xdr:cNvSpPr txBox="1"/>
      </xdr:nvSpPr>
      <xdr:spPr>
        <a:xfrm>
          <a:off x="8515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63" name="楕円 462"/>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464" name="【一般廃棄物処理施設】&#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465" name="楕円 464"/>
        <xdr:cNvSpPr/>
      </xdr:nvSpPr>
      <xdr:spPr>
        <a:xfrm>
          <a:off x="1543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137160</xdr:rowOff>
    </xdr:to>
    <xdr:cxnSp macro="">
      <xdr:nvCxnSpPr>
        <xdr:cNvPr id="466" name="直線コネクタ 465"/>
        <xdr:cNvCxnSpPr/>
      </xdr:nvCxnSpPr>
      <xdr:spPr>
        <a:xfrm flipV="1">
          <a:off x="15481300" y="62617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57785</xdr:rowOff>
    </xdr:from>
    <xdr:to>
      <xdr:col>76</xdr:col>
      <xdr:colOff>165100</xdr:colOff>
      <xdr:row>36</xdr:row>
      <xdr:rowOff>159385</xdr:rowOff>
    </xdr:to>
    <xdr:sp macro="" textlink="">
      <xdr:nvSpPr>
        <xdr:cNvPr id="467" name="楕円 466"/>
        <xdr:cNvSpPr/>
      </xdr:nvSpPr>
      <xdr:spPr>
        <a:xfrm>
          <a:off x="1454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137160</xdr:rowOff>
    </xdr:to>
    <xdr:cxnSp macro="">
      <xdr:nvCxnSpPr>
        <xdr:cNvPr id="468" name="直線コネクタ 467"/>
        <xdr:cNvCxnSpPr/>
      </xdr:nvCxnSpPr>
      <xdr:spPr>
        <a:xfrm>
          <a:off x="14592300" y="62807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33037</xdr:rowOff>
    </xdr:from>
    <xdr:ext cx="405111" cy="259045"/>
    <xdr:sp macro="" textlink="">
      <xdr:nvSpPr>
        <xdr:cNvPr id="472" name="n_1mainValue【一般廃棄物処理施設】&#10;有形固定資産減価償却率"/>
        <xdr:cNvSpPr txBox="1"/>
      </xdr:nvSpPr>
      <xdr:spPr>
        <a:xfrm>
          <a:off x="15266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4462</xdr:rowOff>
    </xdr:from>
    <xdr:ext cx="405111" cy="259045"/>
    <xdr:sp macro="" textlink="">
      <xdr:nvSpPr>
        <xdr:cNvPr id="473" name="n_2mainValue【一般廃棄物処理施設】&#10;有形固定資産減価償却率"/>
        <xdr:cNvSpPr txBox="1"/>
      </xdr:nvSpPr>
      <xdr:spPr>
        <a:xfrm>
          <a:off x="14389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35513</xdr:rowOff>
    </xdr:from>
    <xdr:to>
      <xdr:col>116</xdr:col>
      <xdr:colOff>114300</xdr:colOff>
      <xdr:row>36</xdr:row>
      <xdr:rowOff>137113</xdr:rowOff>
    </xdr:to>
    <xdr:sp macro="" textlink="">
      <xdr:nvSpPr>
        <xdr:cNvPr id="514" name="楕円 513"/>
        <xdr:cNvSpPr/>
      </xdr:nvSpPr>
      <xdr:spPr>
        <a:xfrm>
          <a:off x="22110700" y="62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58390</xdr:rowOff>
    </xdr:from>
    <xdr:ext cx="534377" cy="259045"/>
    <xdr:sp macro="" textlink="">
      <xdr:nvSpPr>
        <xdr:cNvPr id="515" name="【一般廃棄物処理施設】&#10;一人当たり有形固定資産（償却資産）額該当値テキスト"/>
        <xdr:cNvSpPr txBox="1"/>
      </xdr:nvSpPr>
      <xdr:spPr>
        <a:xfrm>
          <a:off x="22199600" y="60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40825</xdr:rowOff>
    </xdr:from>
    <xdr:to>
      <xdr:col>112</xdr:col>
      <xdr:colOff>38100</xdr:colOff>
      <xdr:row>36</xdr:row>
      <xdr:rowOff>142425</xdr:rowOff>
    </xdr:to>
    <xdr:sp macro="" textlink="">
      <xdr:nvSpPr>
        <xdr:cNvPr id="516" name="楕円 515"/>
        <xdr:cNvSpPr/>
      </xdr:nvSpPr>
      <xdr:spPr>
        <a:xfrm>
          <a:off x="21272500" y="62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86313</xdr:rowOff>
    </xdr:from>
    <xdr:to>
      <xdr:col>116</xdr:col>
      <xdr:colOff>63500</xdr:colOff>
      <xdr:row>36</xdr:row>
      <xdr:rowOff>91625</xdr:rowOff>
    </xdr:to>
    <xdr:cxnSp macro="">
      <xdr:nvCxnSpPr>
        <xdr:cNvPr id="517" name="直線コネクタ 516"/>
        <xdr:cNvCxnSpPr/>
      </xdr:nvCxnSpPr>
      <xdr:spPr>
        <a:xfrm flipV="1">
          <a:off x="21323300" y="6258513"/>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95907</xdr:rowOff>
    </xdr:from>
    <xdr:to>
      <xdr:col>107</xdr:col>
      <xdr:colOff>101600</xdr:colOff>
      <xdr:row>37</xdr:row>
      <xdr:rowOff>26057</xdr:rowOff>
    </xdr:to>
    <xdr:sp macro="" textlink="">
      <xdr:nvSpPr>
        <xdr:cNvPr id="518" name="楕円 517"/>
        <xdr:cNvSpPr/>
      </xdr:nvSpPr>
      <xdr:spPr>
        <a:xfrm>
          <a:off x="20383500" y="62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91625</xdr:rowOff>
    </xdr:from>
    <xdr:to>
      <xdr:col>111</xdr:col>
      <xdr:colOff>177800</xdr:colOff>
      <xdr:row>36</xdr:row>
      <xdr:rowOff>146707</xdr:rowOff>
    </xdr:to>
    <xdr:cxnSp macro="">
      <xdr:nvCxnSpPr>
        <xdr:cNvPr id="519" name="直線コネクタ 518"/>
        <xdr:cNvCxnSpPr/>
      </xdr:nvCxnSpPr>
      <xdr:spPr>
        <a:xfrm flipV="1">
          <a:off x="20434300" y="6263825"/>
          <a:ext cx="8890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158952</xdr:rowOff>
    </xdr:from>
    <xdr:ext cx="534377" cy="259045"/>
    <xdr:sp macro="" textlink="">
      <xdr:nvSpPr>
        <xdr:cNvPr id="523" name="n_1mainValue【一般廃棄物処理施設】&#10;一人当たり有形固定資産（償却資産）額"/>
        <xdr:cNvSpPr txBox="1"/>
      </xdr:nvSpPr>
      <xdr:spPr>
        <a:xfrm>
          <a:off x="21043411" y="59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42584</xdr:rowOff>
    </xdr:from>
    <xdr:ext cx="534377" cy="259045"/>
    <xdr:sp macro="" textlink="">
      <xdr:nvSpPr>
        <xdr:cNvPr id="524" name="n_2mainValue【一般廃棄物処理施設】&#10;一人当たり有形固定資産（償却資産）額"/>
        <xdr:cNvSpPr txBox="1"/>
      </xdr:nvSpPr>
      <xdr:spPr>
        <a:xfrm>
          <a:off x="20167111" y="60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34925</xdr:rowOff>
    </xdr:from>
    <xdr:to>
      <xdr:col>85</xdr:col>
      <xdr:colOff>177800</xdr:colOff>
      <xdr:row>58</xdr:row>
      <xdr:rowOff>136525</xdr:rowOff>
    </xdr:to>
    <xdr:sp macro="" textlink="">
      <xdr:nvSpPr>
        <xdr:cNvPr id="563" name="楕円 562"/>
        <xdr:cNvSpPr/>
      </xdr:nvSpPr>
      <xdr:spPr>
        <a:xfrm>
          <a:off x="16268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57802</xdr:rowOff>
    </xdr:from>
    <xdr:ext cx="405111" cy="259045"/>
    <xdr:sp macro="" textlink="">
      <xdr:nvSpPr>
        <xdr:cNvPr id="564" name="【保健センター・保健所】&#10;有形固定資産減価償却率該当値テキスト"/>
        <xdr:cNvSpPr txBox="1"/>
      </xdr:nvSpPr>
      <xdr:spPr>
        <a:xfrm>
          <a:off x="16357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565" name="楕円 564"/>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131445</xdr:rowOff>
    </xdr:to>
    <xdr:cxnSp macro="">
      <xdr:nvCxnSpPr>
        <xdr:cNvPr id="566" name="直線コネクタ 565"/>
        <xdr:cNvCxnSpPr/>
      </xdr:nvCxnSpPr>
      <xdr:spPr>
        <a:xfrm flipV="1">
          <a:off x="15481300" y="10029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567" name="楕円 566"/>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59</xdr:row>
      <xdr:rowOff>5715</xdr:rowOff>
    </xdr:to>
    <xdr:cxnSp macro="">
      <xdr:nvCxnSpPr>
        <xdr:cNvPr id="568" name="直線コネクタ 567"/>
        <xdr:cNvCxnSpPr/>
      </xdr:nvCxnSpPr>
      <xdr:spPr>
        <a:xfrm flipV="1">
          <a:off x="14592300" y="10075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572" name="n_1mainValue【保健センター・保健所】&#10;有形固定資産減価償却率"/>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73042</xdr:rowOff>
    </xdr:from>
    <xdr:ext cx="405111" cy="259045"/>
    <xdr:sp macro="" textlink="">
      <xdr:nvSpPr>
        <xdr:cNvPr id="573" name="n_2mainValue【保健センター・保健所】&#10;有形固定資産減価償却率"/>
        <xdr:cNvSpPr txBox="1"/>
      </xdr:nvSpPr>
      <xdr:spPr>
        <a:xfrm>
          <a:off x="14389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12" name="楕円 611"/>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13"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14" name="楕円 613"/>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615" name="直線コネクタ 614"/>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616" name="楕円 615"/>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133350</xdr:rowOff>
    </xdr:to>
    <xdr:cxnSp macro="">
      <xdr:nvCxnSpPr>
        <xdr:cNvPr id="617" name="直線コネクタ 616"/>
        <xdr:cNvCxnSpPr/>
      </xdr:nvCxnSpPr>
      <xdr:spPr>
        <a:xfrm flipV="1">
          <a:off x="20434300" y="1057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21"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22" name="n_2main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60" name="楕円 659"/>
        <xdr:cNvSpPr/>
      </xdr:nvSpPr>
      <xdr:spPr>
        <a:xfrm>
          <a:off x="16268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164609</xdr:rowOff>
    </xdr:from>
    <xdr:ext cx="405111" cy="259045"/>
    <xdr:sp macro="" textlink="">
      <xdr:nvSpPr>
        <xdr:cNvPr id="661" name="【消防施設】&#10;有形固定資産減価償却率該当値テキスト"/>
        <xdr:cNvSpPr txBox="1"/>
      </xdr:nvSpPr>
      <xdr:spPr>
        <a:xfrm>
          <a:off x="16357600"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62" name="楕円 661"/>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65532</xdr:rowOff>
    </xdr:from>
    <xdr:to>
      <xdr:col>85</xdr:col>
      <xdr:colOff>127000</xdr:colOff>
      <xdr:row>82</xdr:row>
      <xdr:rowOff>163830</xdr:rowOff>
    </xdr:to>
    <xdr:cxnSp macro="">
      <xdr:nvCxnSpPr>
        <xdr:cNvPr id="663" name="直線コネクタ 662"/>
        <xdr:cNvCxnSpPr/>
      </xdr:nvCxnSpPr>
      <xdr:spPr>
        <a:xfrm flipV="1">
          <a:off x="15481300" y="1412443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119887</xdr:rowOff>
    </xdr:from>
    <xdr:to>
      <xdr:col>76</xdr:col>
      <xdr:colOff>165100</xdr:colOff>
      <xdr:row>83</xdr:row>
      <xdr:rowOff>50037</xdr:rowOff>
    </xdr:to>
    <xdr:sp macro="" textlink="">
      <xdr:nvSpPr>
        <xdr:cNvPr id="664" name="楕円 663"/>
        <xdr:cNvSpPr/>
      </xdr:nvSpPr>
      <xdr:spPr>
        <a:xfrm>
          <a:off x="14541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82</xdr:row>
      <xdr:rowOff>170687</xdr:rowOff>
    </xdr:to>
    <xdr:cxnSp macro="">
      <xdr:nvCxnSpPr>
        <xdr:cNvPr id="665" name="直線コネクタ 664"/>
        <xdr:cNvCxnSpPr/>
      </xdr:nvCxnSpPr>
      <xdr:spPr>
        <a:xfrm flipV="1">
          <a:off x="14592300" y="142227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69"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670" name="n_2main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707" name="楕円 706"/>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708" name="【消防施設】&#10;一人当たり面積該当値テキスト"/>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09" name="楕円 708"/>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49530</xdr:rowOff>
    </xdr:to>
    <xdr:cxnSp macro="">
      <xdr:nvCxnSpPr>
        <xdr:cNvPr id="710" name="直線コネクタ 709"/>
        <xdr:cNvCxnSpPr/>
      </xdr:nvCxnSpPr>
      <xdr:spPr>
        <a:xfrm flipV="1">
          <a:off x="21323300" y="1427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11" name="楕円 710"/>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712" name="直線コネクタ 711"/>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16"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17"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170180</xdr:rowOff>
    </xdr:from>
    <xdr:to>
      <xdr:col>85</xdr:col>
      <xdr:colOff>177800</xdr:colOff>
      <xdr:row>104</xdr:row>
      <xdr:rowOff>100330</xdr:rowOff>
    </xdr:to>
    <xdr:sp macro="" textlink="">
      <xdr:nvSpPr>
        <xdr:cNvPr id="757" name="楕円 756"/>
        <xdr:cNvSpPr/>
      </xdr:nvSpPr>
      <xdr:spPr>
        <a:xfrm>
          <a:off x="16268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21607</xdr:rowOff>
    </xdr:from>
    <xdr:ext cx="405111" cy="259045"/>
    <xdr:sp macro="" textlink="">
      <xdr:nvSpPr>
        <xdr:cNvPr id="758" name="【庁舎】&#10;有形固定資産減価償却率該当値テキスト"/>
        <xdr:cNvSpPr txBox="1"/>
      </xdr:nvSpPr>
      <xdr:spPr>
        <a:xfrm>
          <a:off x="16357600"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759" name="楕円 758"/>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49530</xdr:rowOff>
    </xdr:from>
    <xdr:to>
      <xdr:col>85</xdr:col>
      <xdr:colOff>127000</xdr:colOff>
      <xdr:row>104</xdr:row>
      <xdr:rowOff>80011</xdr:rowOff>
    </xdr:to>
    <xdr:cxnSp macro="">
      <xdr:nvCxnSpPr>
        <xdr:cNvPr id="760" name="直線コネクタ 759"/>
        <xdr:cNvCxnSpPr/>
      </xdr:nvCxnSpPr>
      <xdr:spPr>
        <a:xfrm flipV="1">
          <a:off x="15481300" y="17880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761" name="楕円 760"/>
        <xdr:cNvSpPr/>
      </xdr:nvSpPr>
      <xdr:spPr>
        <a:xfrm>
          <a:off x="1454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105</xdr:row>
      <xdr:rowOff>169545</xdr:rowOff>
    </xdr:to>
    <xdr:cxnSp macro="">
      <xdr:nvCxnSpPr>
        <xdr:cNvPr id="762" name="直線コネクタ 761"/>
        <xdr:cNvCxnSpPr/>
      </xdr:nvCxnSpPr>
      <xdr:spPr>
        <a:xfrm flipV="1">
          <a:off x="14592300" y="17910811"/>
          <a:ext cx="8890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147338</xdr:rowOff>
    </xdr:from>
    <xdr:ext cx="405111" cy="259045"/>
    <xdr:sp macro="" textlink="">
      <xdr:nvSpPr>
        <xdr:cNvPr id="766" name="n_1mainValue【庁舎】&#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40022</xdr:rowOff>
    </xdr:from>
    <xdr:ext cx="405111" cy="259045"/>
    <xdr:sp macro="" textlink="">
      <xdr:nvSpPr>
        <xdr:cNvPr id="767" name="n_2mainValue【庁舎】&#10;有形固定資産減価償却率"/>
        <xdr:cNvSpPr txBox="1"/>
      </xdr:nvSpPr>
      <xdr:spPr>
        <a:xfrm>
          <a:off x="14389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06" name="楕円 805"/>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07" name="【庁舎】&#10;一人当たり面積該当値テキスト"/>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808" name="楕円 807"/>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3811</xdr:rowOff>
    </xdr:to>
    <xdr:cxnSp macro="">
      <xdr:nvCxnSpPr>
        <xdr:cNvPr id="809" name="直線コネクタ 808"/>
        <xdr:cNvCxnSpPr/>
      </xdr:nvCxnSpPr>
      <xdr:spPr>
        <a:xfrm>
          <a:off x="21323300" y="18173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810" name="楕円 809"/>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108</xdr:row>
      <xdr:rowOff>91439</xdr:rowOff>
    </xdr:to>
    <xdr:cxnSp macro="">
      <xdr:nvCxnSpPr>
        <xdr:cNvPr id="811" name="直線コネクタ 810"/>
        <xdr:cNvCxnSpPr/>
      </xdr:nvCxnSpPr>
      <xdr:spPr>
        <a:xfrm flipV="1">
          <a:off x="20434300" y="181737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815" name="n_1main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816" name="n_2mainValue【庁舎】&#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係る類似団体との比較では、「体育館・プール」、「消防施設」については類似団体平均よりも老朽化度合いが低く、「図書館」、「福祉施設」、「市民会館」、「一般廃棄物処理施設」、「保健センター・保健所」、「庁舎」については類似団体平均よりも老朽化度合いが高い。</a:t>
          </a:r>
        </a:p>
        <a:p>
          <a:r>
            <a:rPr kumimoji="1" lang="ja-JP" altLang="en-US" sz="1300">
              <a:latin typeface="ＭＳ Ｐゴシック" panose="020B0600070205080204" pitchFamily="50" charset="-128"/>
              <a:ea typeface="ＭＳ Ｐゴシック" panose="020B0600070205080204" pitchFamily="50" charset="-128"/>
            </a:rPr>
            <a:t>　本市では、「公共施設等総合管理計画」に定めた目標を実現していくため、平成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策定した、施設類型ごとの具体的方針となる「公共施設等総合管理計画個別計画」に基づき、老朽化対策に取り組んでいる。類似団体平均値より老朽化度合いが高い施設類型のうち、庁舎については、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東日本大震災復旧に係る耐震化を含む大規模改修を完了しており、西庁舎は、令和元年度に長寿命化改修計画を策定し、今後、計画的な大規模改修に取り組んでいく予定である。また、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年度に長寿命化工事を完了しており、今後は適切な施設・設備の維持・保全を行っていく。</a:t>
          </a:r>
        </a:p>
        <a:p>
          <a:r>
            <a:rPr kumimoji="1" lang="ja-JP" altLang="en-US" sz="1300">
              <a:latin typeface="ＭＳ Ｐゴシック" panose="020B0600070205080204" pitchFamily="50" charset="-128"/>
              <a:ea typeface="ＭＳ Ｐゴシック" panose="020B0600070205080204" pitchFamily="50" charset="-128"/>
            </a:rPr>
            <a:t>　全般的に、引き続き、公共施設等総合管理計画に基づき、施設の長寿命化、維持管理コストの縮減及び</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の推進、利用者の安全確保を共通のマネジメント方針とするとともに、施複合化・集約化・廃止等を検討しながら、公共施設等の最適化に努めていく。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財政力指数は、類似団体の平均を上回っており、前年度より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ポイント上昇している。歳入において、住宅需要の増加に伴う固定資産税の増加等により、基準財政収入額が増加したことから良化となっている。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今後も税収増加等による歳入の確保に努めるとともに、歳出の徹底した経費削減を図り、健全な財政運営に努めていく。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flipV="1">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xdr:cNvCxnSpPr/>
      </xdr:nvCxnSpPr>
      <xdr:spPr>
        <a:xfrm flipV="1">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170039</xdr:rowOff>
    </xdr:to>
    <xdr:cxnSp macro="">
      <xdr:nvCxnSpPr>
        <xdr:cNvPr id="78" name="直線コネクタ 77"/>
        <xdr:cNvCxnSpPr/>
      </xdr:nvCxnSpPr>
      <xdr:spPr>
        <a:xfrm flipV="1">
          <a:off x="1447800" y="715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経常収支比率は、類似団体の平均を下回っており、前年度より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これは、歳入において、住宅需要の増加に伴う固定資産税の増加等により、経常一般財源等が増加したことから良化となっている。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については、歳出においては扶助費が増加傾向にあること、歳入においては普通地方交付税が減少傾向にあることから、市税の収納率の向上等による更なる歳入の確保に努めるとともに、事務のカイゼンによる効率化、民間委託の推進及び維持補修費の平準化等により歳出全般にわたる経費削減に努め、引き続き経常収支比率</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％を超えないことを目標とする。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92456</xdr:rowOff>
    </xdr:to>
    <xdr:cxnSp macro="">
      <xdr:nvCxnSpPr>
        <xdr:cNvPr id="130" name="直線コネクタ 129"/>
        <xdr:cNvCxnSpPr/>
      </xdr:nvCxnSpPr>
      <xdr:spPr>
        <a:xfrm flipV="1">
          <a:off x="4114800" y="109542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92456</xdr:rowOff>
    </xdr:to>
    <xdr:cxnSp macro="">
      <xdr:nvCxnSpPr>
        <xdr:cNvPr id="133" name="直線コネクタ 132"/>
        <xdr:cNvCxnSpPr/>
      </xdr:nvCxnSpPr>
      <xdr:spPr>
        <a:xfrm>
          <a:off x="3225800" y="1106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92456</xdr:rowOff>
    </xdr:to>
    <xdr:cxnSp macro="">
      <xdr:nvCxnSpPr>
        <xdr:cNvPr id="136" name="直線コネクタ 135"/>
        <xdr:cNvCxnSpPr/>
      </xdr:nvCxnSpPr>
      <xdr:spPr>
        <a:xfrm>
          <a:off x="2336800" y="109446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143256</xdr:rowOff>
    </xdr:to>
    <xdr:cxnSp macro="">
      <xdr:nvCxnSpPr>
        <xdr:cNvPr id="139" name="直線コネクタ 138"/>
        <xdr:cNvCxnSpPr/>
      </xdr:nvCxnSpPr>
      <xdr:spPr>
        <a:xfrm>
          <a:off x="1447800" y="109156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118635</xdr:rowOff>
    </xdr:from>
    <xdr:ext cx="762000" cy="259045"/>
    <xdr:sp macro="" textlink="">
      <xdr:nvSpPr>
        <xdr:cNvPr id="150" name="財政構造の弾力性該当値テキスト"/>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2" name="テキスト ボックス 151"/>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4" name="テキスト ボックス 15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5" name="楕円 154"/>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56" name="テキスト ボックス 155"/>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8" name="テキスト ボックス 157"/>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人口１人当たり人件費・物件費等は、類似団体平均と同程度の水準であり、対前年度比においてもほぼ横ばいとなっている。</a:t>
          </a:r>
        </a:p>
        <a:p>
          <a:r>
            <a:rPr kumimoji="1" lang="ja-JP" altLang="en-US" sz="1300">
              <a:latin typeface="ＭＳ Ｐゴシック" panose="020B0600070205080204" pitchFamily="50" charset="-128"/>
              <a:ea typeface="ＭＳ Ｐゴシック" panose="020B0600070205080204" pitchFamily="50" charset="-128"/>
            </a:rPr>
            <a:t>　なお、除去土壌等の搬出事業、未除染道路等側溝堆積物撤去・処理事業、ため池放射性物質対策事業等の継続により、令和２年度まで関連経費の支出が続く見込みであるが、今後も適正な定員管理及び行財政改革の推進により経費の適正な執行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16218</xdr:rowOff>
    </xdr:from>
    <xdr:to>
      <xdr:col>23</xdr:col>
      <xdr:colOff>133350</xdr:colOff>
      <xdr:row>88</xdr:row>
      <xdr:rowOff>9858</xdr:rowOff>
    </xdr:to>
    <xdr:cxnSp macro="">
      <xdr:nvCxnSpPr>
        <xdr:cNvPr id="190" name="直線コネクタ 189"/>
        <xdr:cNvCxnSpPr/>
      </xdr:nvCxnSpPr>
      <xdr:spPr>
        <a:xfrm flipV="1">
          <a:off x="4953000" y="13732218"/>
          <a:ext cx="0" cy="1365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153385</xdr:rowOff>
    </xdr:from>
    <xdr:ext cx="762000" cy="259045"/>
    <xdr:sp macro="" textlink="">
      <xdr:nvSpPr>
        <xdr:cNvPr id="191" name="人件費・物件費等の状況最小値テキスト"/>
        <xdr:cNvSpPr txBox="1"/>
      </xdr:nvSpPr>
      <xdr:spPr>
        <a:xfrm>
          <a:off x="5041900" y="1506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9858</xdr:rowOff>
    </xdr:from>
    <xdr:to>
      <xdr:col>24</xdr:col>
      <xdr:colOff>12700</xdr:colOff>
      <xdr:row>88</xdr:row>
      <xdr:rowOff>9858</xdr:rowOff>
    </xdr:to>
    <xdr:cxnSp macro="">
      <xdr:nvCxnSpPr>
        <xdr:cNvPr id="192" name="直線コネクタ 191"/>
        <xdr:cNvCxnSpPr/>
      </xdr:nvCxnSpPr>
      <xdr:spPr>
        <a:xfrm>
          <a:off x="4864100" y="1509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102595</xdr:rowOff>
    </xdr:from>
    <xdr:ext cx="762000" cy="259045"/>
    <xdr:sp macro="" textlink="">
      <xdr:nvSpPr>
        <xdr:cNvPr id="193" name="人件費・物件費等の状況最大値テキスト"/>
        <xdr:cNvSpPr txBox="1"/>
      </xdr:nvSpPr>
      <xdr:spPr>
        <a:xfrm>
          <a:off x="5041900" y="134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16218</xdr:rowOff>
    </xdr:from>
    <xdr:to>
      <xdr:col>24</xdr:col>
      <xdr:colOff>12700</xdr:colOff>
      <xdr:row>80</xdr:row>
      <xdr:rowOff>16218</xdr:rowOff>
    </xdr:to>
    <xdr:cxnSp macro="">
      <xdr:nvCxnSpPr>
        <xdr:cNvPr id="194" name="直線コネクタ 193"/>
        <xdr:cNvCxnSpPr/>
      </xdr:nvCxnSpPr>
      <xdr:spPr>
        <a:xfrm>
          <a:off x="4864100" y="1373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100741</xdr:rowOff>
    </xdr:from>
    <xdr:to>
      <xdr:col>23</xdr:col>
      <xdr:colOff>133350</xdr:colOff>
      <xdr:row>81</xdr:row>
      <xdr:rowOff>114323</xdr:rowOff>
    </xdr:to>
    <xdr:cxnSp macro="">
      <xdr:nvCxnSpPr>
        <xdr:cNvPr id="195" name="直線コネクタ 194"/>
        <xdr:cNvCxnSpPr/>
      </xdr:nvCxnSpPr>
      <xdr:spPr>
        <a:xfrm flipV="1">
          <a:off x="4114800" y="13988191"/>
          <a:ext cx="8382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36134</xdr:rowOff>
    </xdr:from>
    <xdr:ext cx="762000" cy="259045"/>
    <xdr:sp macro="" textlink="">
      <xdr:nvSpPr>
        <xdr:cNvPr id="196" name="人件費・物件費等の状況平均値テキスト"/>
        <xdr:cNvSpPr txBox="1"/>
      </xdr:nvSpPr>
      <xdr:spPr>
        <a:xfrm>
          <a:off x="5041900" y="1375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19607</xdr:rowOff>
    </xdr:from>
    <xdr:to>
      <xdr:col>23</xdr:col>
      <xdr:colOff>184150</xdr:colOff>
      <xdr:row>81</xdr:row>
      <xdr:rowOff>121207</xdr:rowOff>
    </xdr:to>
    <xdr:sp macro="" textlink="">
      <xdr:nvSpPr>
        <xdr:cNvPr id="197" name="フローチャート: 判断 196"/>
        <xdr:cNvSpPr/>
      </xdr:nvSpPr>
      <xdr:spPr>
        <a:xfrm>
          <a:off x="4902200" y="1390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114323</xdr:rowOff>
    </xdr:from>
    <xdr:to>
      <xdr:col>19</xdr:col>
      <xdr:colOff>133350</xdr:colOff>
      <xdr:row>87</xdr:row>
      <xdr:rowOff>118582</xdr:rowOff>
    </xdr:to>
    <xdr:cxnSp macro="">
      <xdr:nvCxnSpPr>
        <xdr:cNvPr id="198" name="直線コネクタ 197"/>
        <xdr:cNvCxnSpPr/>
      </xdr:nvCxnSpPr>
      <xdr:spPr>
        <a:xfrm flipV="1">
          <a:off x="3225800" y="14001773"/>
          <a:ext cx="889000" cy="103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160550</xdr:rowOff>
    </xdr:from>
    <xdr:to>
      <xdr:col>19</xdr:col>
      <xdr:colOff>184150</xdr:colOff>
      <xdr:row>81</xdr:row>
      <xdr:rowOff>90700</xdr:rowOff>
    </xdr:to>
    <xdr:sp macro="" textlink="">
      <xdr:nvSpPr>
        <xdr:cNvPr id="199" name="フローチャート: 判断 198"/>
        <xdr:cNvSpPr/>
      </xdr:nvSpPr>
      <xdr:spPr>
        <a:xfrm>
          <a:off x="4064000" y="13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100877</xdr:rowOff>
    </xdr:from>
    <xdr:ext cx="736600" cy="259045"/>
    <xdr:sp macro="" textlink="">
      <xdr:nvSpPr>
        <xdr:cNvPr id="200" name="テキスト ボックス 199"/>
        <xdr:cNvSpPr txBox="1"/>
      </xdr:nvSpPr>
      <xdr:spPr>
        <a:xfrm>
          <a:off x="3733800" y="13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53936</xdr:rowOff>
    </xdr:from>
    <xdr:to>
      <xdr:col>15</xdr:col>
      <xdr:colOff>82550</xdr:colOff>
      <xdr:row>87</xdr:row>
      <xdr:rowOff>118582</xdr:rowOff>
    </xdr:to>
    <xdr:cxnSp macro="">
      <xdr:nvCxnSpPr>
        <xdr:cNvPr id="201" name="直線コネクタ 200"/>
        <xdr:cNvCxnSpPr/>
      </xdr:nvCxnSpPr>
      <xdr:spPr>
        <a:xfrm>
          <a:off x="2336800" y="14970086"/>
          <a:ext cx="889000" cy="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166444</xdr:rowOff>
    </xdr:from>
    <xdr:to>
      <xdr:col>15</xdr:col>
      <xdr:colOff>133350</xdr:colOff>
      <xdr:row>81</xdr:row>
      <xdr:rowOff>96594</xdr:rowOff>
    </xdr:to>
    <xdr:sp macro="" textlink="">
      <xdr:nvSpPr>
        <xdr:cNvPr id="202" name="フローチャート: 判断 201"/>
        <xdr:cNvSpPr/>
      </xdr:nvSpPr>
      <xdr:spPr>
        <a:xfrm>
          <a:off x="3175000" y="1388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106771</xdr:rowOff>
    </xdr:from>
    <xdr:ext cx="762000" cy="259045"/>
    <xdr:sp macro="" textlink="">
      <xdr:nvSpPr>
        <xdr:cNvPr id="203" name="テキスト ボックス 202"/>
        <xdr:cNvSpPr txBox="1"/>
      </xdr:nvSpPr>
      <xdr:spPr>
        <a:xfrm>
          <a:off x="2844800" y="136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53936</xdr:rowOff>
    </xdr:from>
    <xdr:to>
      <xdr:col>11</xdr:col>
      <xdr:colOff>31750</xdr:colOff>
      <xdr:row>88</xdr:row>
      <xdr:rowOff>158350</xdr:rowOff>
    </xdr:to>
    <xdr:cxnSp macro="">
      <xdr:nvCxnSpPr>
        <xdr:cNvPr id="204" name="直線コネクタ 203"/>
        <xdr:cNvCxnSpPr/>
      </xdr:nvCxnSpPr>
      <xdr:spPr>
        <a:xfrm flipV="1">
          <a:off x="1447800" y="14970086"/>
          <a:ext cx="8890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159745</xdr:rowOff>
    </xdr:from>
    <xdr:to>
      <xdr:col>11</xdr:col>
      <xdr:colOff>82550</xdr:colOff>
      <xdr:row>81</xdr:row>
      <xdr:rowOff>89895</xdr:rowOff>
    </xdr:to>
    <xdr:sp macro="" textlink="">
      <xdr:nvSpPr>
        <xdr:cNvPr id="205" name="フローチャート: 判断 204"/>
        <xdr:cNvSpPr/>
      </xdr:nvSpPr>
      <xdr:spPr>
        <a:xfrm>
          <a:off x="2286000" y="1387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100072</xdr:rowOff>
    </xdr:from>
    <xdr:ext cx="762000" cy="259045"/>
    <xdr:sp macro="" textlink="">
      <xdr:nvSpPr>
        <xdr:cNvPr id="206" name="テキスト ボックス 205"/>
        <xdr:cNvSpPr txBox="1"/>
      </xdr:nvSpPr>
      <xdr:spPr>
        <a:xfrm>
          <a:off x="1955800" y="136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153184</xdr:rowOff>
    </xdr:from>
    <xdr:to>
      <xdr:col>7</xdr:col>
      <xdr:colOff>31750</xdr:colOff>
      <xdr:row>81</xdr:row>
      <xdr:rowOff>83334</xdr:rowOff>
    </xdr:to>
    <xdr:sp macro="" textlink="">
      <xdr:nvSpPr>
        <xdr:cNvPr id="207" name="フローチャート: 判断 206"/>
        <xdr:cNvSpPr/>
      </xdr:nvSpPr>
      <xdr:spPr>
        <a:xfrm>
          <a:off x="13970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93511</xdr:rowOff>
    </xdr:from>
    <xdr:ext cx="762000" cy="259045"/>
    <xdr:sp macro="" textlink="">
      <xdr:nvSpPr>
        <xdr:cNvPr id="208" name="テキスト ボックス 207"/>
        <xdr:cNvSpPr txBox="1"/>
      </xdr:nvSpPr>
      <xdr:spPr>
        <a:xfrm>
          <a:off x="1066800" y="1363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49941</xdr:rowOff>
    </xdr:from>
    <xdr:to>
      <xdr:col>23</xdr:col>
      <xdr:colOff>184150</xdr:colOff>
      <xdr:row>81</xdr:row>
      <xdr:rowOff>151541</xdr:rowOff>
    </xdr:to>
    <xdr:sp macro="" textlink="">
      <xdr:nvSpPr>
        <xdr:cNvPr id="214" name="楕円 213"/>
        <xdr:cNvSpPr/>
      </xdr:nvSpPr>
      <xdr:spPr>
        <a:xfrm>
          <a:off x="4902200" y="139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22018</xdr:rowOff>
    </xdr:from>
    <xdr:ext cx="762000" cy="259045"/>
    <xdr:sp macro="" textlink="">
      <xdr:nvSpPr>
        <xdr:cNvPr id="215" name="人件費・物件費等の状況該当値テキスト"/>
        <xdr:cNvSpPr txBox="1"/>
      </xdr:nvSpPr>
      <xdr:spPr>
        <a:xfrm>
          <a:off x="5041900" y="139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63523</xdr:rowOff>
    </xdr:from>
    <xdr:to>
      <xdr:col>19</xdr:col>
      <xdr:colOff>184150</xdr:colOff>
      <xdr:row>81</xdr:row>
      <xdr:rowOff>165123</xdr:rowOff>
    </xdr:to>
    <xdr:sp macro="" textlink="">
      <xdr:nvSpPr>
        <xdr:cNvPr id="216" name="楕円 215"/>
        <xdr:cNvSpPr/>
      </xdr:nvSpPr>
      <xdr:spPr>
        <a:xfrm>
          <a:off x="4064000" y="139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149900</xdr:rowOff>
    </xdr:from>
    <xdr:ext cx="736600" cy="259045"/>
    <xdr:sp macro="" textlink="">
      <xdr:nvSpPr>
        <xdr:cNvPr id="217" name="テキスト ボックス 216"/>
        <xdr:cNvSpPr txBox="1"/>
      </xdr:nvSpPr>
      <xdr:spPr>
        <a:xfrm>
          <a:off x="3733800" y="1403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67782</xdr:rowOff>
    </xdr:from>
    <xdr:to>
      <xdr:col>15</xdr:col>
      <xdr:colOff>133350</xdr:colOff>
      <xdr:row>87</xdr:row>
      <xdr:rowOff>169382</xdr:rowOff>
    </xdr:to>
    <xdr:sp macro="" textlink="">
      <xdr:nvSpPr>
        <xdr:cNvPr id="218" name="楕円 217"/>
        <xdr:cNvSpPr/>
      </xdr:nvSpPr>
      <xdr:spPr>
        <a:xfrm>
          <a:off x="3175000" y="149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154159</xdr:rowOff>
    </xdr:from>
    <xdr:ext cx="762000" cy="259045"/>
    <xdr:sp macro="" textlink="">
      <xdr:nvSpPr>
        <xdr:cNvPr id="219" name="テキスト ボックス 218"/>
        <xdr:cNvSpPr txBox="1"/>
      </xdr:nvSpPr>
      <xdr:spPr>
        <a:xfrm>
          <a:off x="2844800" y="1507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3136</xdr:rowOff>
    </xdr:from>
    <xdr:to>
      <xdr:col>11</xdr:col>
      <xdr:colOff>82550</xdr:colOff>
      <xdr:row>87</xdr:row>
      <xdr:rowOff>104736</xdr:rowOff>
    </xdr:to>
    <xdr:sp macro="" textlink="">
      <xdr:nvSpPr>
        <xdr:cNvPr id="220" name="楕円 219"/>
        <xdr:cNvSpPr/>
      </xdr:nvSpPr>
      <xdr:spPr>
        <a:xfrm>
          <a:off x="2286000" y="149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89513</xdr:rowOff>
    </xdr:from>
    <xdr:ext cx="762000" cy="259045"/>
    <xdr:sp macro="" textlink="">
      <xdr:nvSpPr>
        <xdr:cNvPr id="221" name="テキスト ボックス 220"/>
        <xdr:cNvSpPr txBox="1"/>
      </xdr:nvSpPr>
      <xdr:spPr>
        <a:xfrm>
          <a:off x="1955800" y="150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107550</xdr:rowOff>
    </xdr:from>
    <xdr:to>
      <xdr:col>7</xdr:col>
      <xdr:colOff>31750</xdr:colOff>
      <xdr:row>89</xdr:row>
      <xdr:rowOff>37700</xdr:rowOff>
    </xdr:to>
    <xdr:sp macro="" textlink="">
      <xdr:nvSpPr>
        <xdr:cNvPr id="222" name="楕円 221"/>
        <xdr:cNvSpPr/>
      </xdr:nvSpPr>
      <xdr:spPr>
        <a:xfrm>
          <a:off x="1397000" y="15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22477</xdr:rowOff>
    </xdr:from>
    <xdr:ext cx="762000" cy="259045"/>
    <xdr:sp macro="" textlink="">
      <xdr:nvSpPr>
        <xdr:cNvPr id="223" name="テキスト ボックス 222"/>
        <xdr:cNvSpPr txBox="1"/>
      </xdr:nvSpPr>
      <xdr:spPr>
        <a:xfrm>
          <a:off x="1066800" y="152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ラスパイレス指数は、採用・退職に伴う職員構成の変動により、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ポイント増加しており、類似団体平均及び全国平均も上回っていることから、今後も福島県人事院勧告に準じた給与改定を行うとともに、より一層の給与適正化に努めていく。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2" name="直線コネクタ 251"/>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7" name="直線コネクタ 256"/>
        <xdr:cNvCxnSpPr/>
      </xdr:nvCxnSpPr>
      <xdr:spPr>
        <a:xfrm>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8"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9" name="フローチャート: 判断 258"/>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xdr:cNvCxnSpPr/>
      </xdr:nvCxnSpPr>
      <xdr:spPr>
        <a:xfrm flipV="1">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50800</xdr:rowOff>
    </xdr:to>
    <xdr:cxnSp macro="">
      <xdr:nvCxnSpPr>
        <xdr:cNvPr id="263" name="直線コネクタ 262"/>
        <xdr:cNvCxnSpPr/>
      </xdr:nvCxnSpPr>
      <xdr:spPr>
        <a:xfrm flipV="1">
          <a:off x="14401800" y="1490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6" name="直線コネクタ 265"/>
        <xdr:cNvCxnSpPr/>
      </xdr:nvCxnSpPr>
      <xdr:spPr>
        <a:xfrm flipV="1">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7" name="フローチャート: 判断 266"/>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8" name="テキスト ボックス 267"/>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8" name="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人口千人当たり職員数は、類似団体平均及び全国平均を下回っており、前年度と比較してほぼ同一の水準を保っている。</a:t>
          </a:r>
        </a:p>
        <a:p>
          <a:r>
            <a:rPr kumimoji="1" lang="ja-JP" altLang="en-US" sz="1300">
              <a:latin typeface="ＭＳ Ｐゴシック" panose="020B0600070205080204" pitchFamily="50" charset="-128"/>
              <a:ea typeface="ＭＳ Ｐゴシック" panose="020B0600070205080204" pitchFamily="50" charset="-128"/>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7" name="直線コネクタ 316"/>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8"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9" name="直線コネクタ 318"/>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20"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21" name="直線コネクタ 320"/>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163285</xdr:rowOff>
    </xdr:from>
    <xdr:to>
      <xdr:col>81</xdr:col>
      <xdr:colOff>44450</xdr:colOff>
      <xdr:row>60</xdr:row>
      <xdr:rowOff>166733</xdr:rowOff>
    </xdr:to>
    <xdr:cxnSp macro="">
      <xdr:nvCxnSpPr>
        <xdr:cNvPr id="322" name="直線コネクタ 321"/>
        <xdr:cNvCxnSpPr/>
      </xdr:nvCxnSpPr>
      <xdr:spPr>
        <a:xfrm flipV="1">
          <a:off x="16179800" y="1045028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3"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4" name="フローチャート: 判断 323"/>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9072</xdr:rowOff>
    </xdr:to>
    <xdr:cxnSp macro="">
      <xdr:nvCxnSpPr>
        <xdr:cNvPr id="325" name="直線コネクタ 324"/>
        <xdr:cNvCxnSpPr/>
      </xdr:nvCxnSpPr>
      <xdr:spPr>
        <a:xfrm flipV="1">
          <a:off x="15290800" y="104537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6" name="フローチャート: 判断 325"/>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7" name="テキスト ボックス 326"/>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9072</xdr:rowOff>
    </xdr:to>
    <xdr:cxnSp macro="">
      <xdr:nvCxnSpPr>
        <xdr:cNvPr id="328" name="直線コネクタ 327"/>
        <xdr:cNvCxnSpPr/>
      </xdr:nvCxnSpPr>
      <xdr:spPr>
        <a:xfrm>
          <a:off x="14401800" y="1045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9" name="フローチャート: 判断 328"/>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30" name="テキスト ボックス 329"/>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163285</xdr:rowOff>
    </xdr:to>
    <xdr:cxnSp macro="">
      <xdr:nvCxnSpPr>
        <xdr:cNvPr id="331" name="直線コネクタ 330"/>
        <xdr:cNvCxnSpPr/>
      </xdr:nvCxnSpPr>
      <xdr:spPr>
        <a:xfrm>
          <a:off x="13512800" y="104364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4" name="フローチャート: 判断 333"/>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5" name="テキスト ボックス 334"/>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41" name="楕円 340"/>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2"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3" name="楕円 342"/>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56260</xdr:rowOff>
    </xdr:from>
    <xdr:ext cx="736600" cy="259045"/>
    <xdr:sp macro="" textlink="">
      <xdr:nvSpPr>
        <xdr:cNvPr id="344" name="テキスト ボックス 343"/>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5" name="楕円 344"/>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46" name="テキスト ボックス 345"/>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7" name="楕円 346"/>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48" name="テキスト ボックス 347"/>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9" name="楕円 348"/>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0" name="テキスト ボックス 349"/>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実質公債費比率は、類似団体及び全国平均を下回るとともに、前年度と比較して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これは、元利償還金が減少傾向にあることによるものであり、今後も財政措置が見込まれる起債の活用や高利債の借換え等を積極的に行い、一定の水準を保てるよう努めていく。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7" name="直線コネクタ 376"/>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8"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9" name="直線コネクタ 378"/>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0"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1" name="直線コネクタ 380"/>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115062</xdr:rowOff>
    </xdr:to>
    <xdr:cxnSp macro="">
      <xdr:nvCxnSpPr>
        <xdr:cNvPr id="382" name="直線コネクタ 381"/>
        <xdr:cNvCxnSpPr/>
      </xdr:nvCxnSpPr>
      <xdr:spPr>
        <a:xfrm flipV="1">
          <a:off x="16179800" y="67437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3"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4" name="フローチャート: 判断 383"/>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115062</xdr:rowOff>
    </xdr:to>
    <xdr:cxnSp macro="">
      <xdr:nvCxnSpPr>
        <xdr:cNvPr id="385" name="直線コネクタ 384"/>
        <xdr:cNvCxnSpPr/>
      </xdr:nvCxnSpPr>
      <xdr:spPr>
        <a:xfrm>
          <a:off x="15290800" y="67533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6" name="フローチャート: 判断 385"/>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7" name="テキスト ボックス 386"/>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66802</xdr:rowOff>
    </xdr:to>
    <xdr:cxnSp macro="">
      <xdr:nvCxnSpPr>
        <xdr:cNvPr id="388" name="直線コネクタ 387"/>
        <xdr:cNvCxnSpPr/>
      </xdr:nvCxnSpPr>
      <xdr:spPr>
        <a:xfrm>
          <a:off x="14401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9" name="フローチャート: 判断 388"/>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90" name="テキスト ボックス 389"/>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57150</xdr:rowOff>
    </xdr:to>
    <xdr:cxnSp macro="">
      <xdr:nvCxnSpPr>
        <xdr:cNvPr id="391" name="直線コネクタ 390"/>
        <xdr:cNvCxnSpPr/>
      </xdr:nvCxnSpPr>
      <xdr:spPr>
        <a:xfrm flipV="1">
          <a:off x="13512800" y="670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2" name="フローチャート: 判断 391"/>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3" name="テキスト ボックス 392"/>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4" name="フローチャート: 判断 393"/>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5" name="テキスト ボックス 394"/>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1" name="楕円 400"/>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2"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3" name="楕円 402"/>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4" name="テキスト ボックス 403"/>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5" name="楕円 404"/>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6" name="テキスト ボックス 405"/>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7" name="楕円 406"/>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8" name="テキスト ボックス 407"/>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9" name="楕円 408"/>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0" name="テキスト ボックス 409"/>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将来負担比率は、国営土地改良事業償還負担金の償還完了に伴う債務負担行為に基づく支出予定額の減少等により、前年度に引き続き、将来負担算出されない（マイナス値）結果となっている。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減少要因だけでなく、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9" name="直線コネクタ 438"/>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40"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41" name="直線コネクタ 440"/>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4"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5" name="フローチャート: 判断 444"/>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8" name="フローチャート: 判断 447"/>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9" name="テキスト ボックス 448"/>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50" name="フローチャート: 判断 449"/>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1" name="テキスト ボックス 450"/>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2" name="フローチャート: 判断 451"/>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3" name="テキスト ボックス 452"/>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人件費は、類似団体平均及び全国平均を下回っており、前年度と比べても概ね横ばいで推移している。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今後も、行財政改革への取り組みを通じて、定員及び給与の適正化に努める。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54610</xdr:rowOff>
    </xdr:to>
    <xdr:cxnSp macro="">
      <xdr:nvCxnSpPr>
        <xdr:cNvPr id="66" name="直線コネクタ 65"/>
        <xdr:cNvCxnSpPr/>
      </xdr:nvCxnSpPr>
      <xdr:spPr>
        <a:xfrm flipV="1">
          <a:off x="3987800" y="6047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54610</xdr:rowOff>
    </xdr:to>
    <xdr:cxnSp macro="">
      <xdr:nvCxnSpPr>
        <xdr:cNvPr id="69" name="直線コネクタ 68"/>
        <xdr:cNvCxnSpPr/>
      </xdr:nvCxnSpPr>
      <xdr:spPr>
        <a:xfrm>
          <a:off x="3098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39370</xdr:rowOff>
    </xdr:to>
    <xdr:cxnSp macro="">
      <xdr:nvCxnSpPr>
        <xdr:cNvPr id="72" name="直線コネクタ 71"/>
        <xdr:cNvCxnSpPr/>
      </xdr:nvCxnSpPr>
      <xdr:spPr>
        <a:xfrm>
          <a:off x="2209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46990</xdr:rowOff>
    </xdr:to>
    <xdr:cxnSp macro="">
      <xdr:nvCxnSpPr>
        <xdr:cNvPr id="75" name="直線コネクタ 74"/>
        <xdr:cNvCxnSpPr/>
      </xdr:nvCxnSpPr>
      <xdr:spPr>
        <a:xfrm flipV="1">
          <a:off x="1320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により学校用務員や学校給食調理員の民間委託を推進する等、人件費等から委託料（物件費）へのシフトが起きているため、経常的な物件費は、類似団体平均及び全国平均を上回っており、今後も上昇が見込まれる。</a:t>
          </a:r>
        </a:p>
        <a:p>
          <a:r>
            <a:rPr kumimoji="1" lang="ja-JP" altLang="en-US" sz="1300">
              <a:latin typeface="ＭＳ Ｐゴシック" panose="020B0600070205080204" pitchFamily="50" charset="-128"/>
              <a:ea typeface="ＭＳ Ｐゴシック" panose="020B0600070205080204" pitchFamily="50" charset="-128"/>
            </a:rPr>
            <a:t>　最小の経費で最大の効果を上げられるよう、今後も順次民間委託を進めていき、費用対効果の向上に努めていく。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158750</xdr:rowOff>
    </xdr:to>
    <xdr:cxnSp macro="">
      <xdr:nvCxnSpPr>
        <xdr:cNvPr id="127" name="直線コネクタ 126"/>
        <xdr:cNvCxnSpPr/>
      </xdr:nvCxnSpPr>
      <xdr:spPr>
        <a:xfrm flipV="1">
          <a:off x="15671800" y="302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50800</xdr:rowOff>
    </xdr:to>
    <xdr:cxnSp macro="">
      <xdr:nvCxnSpPr>
        <xdr:cNvPr id="130" name="直線コネクタ 129"/>
        <xdr:cNvCxnSpPr/>
      </xdr:nvCxnSpPr>
      <xdr:spPr>
        <a:xfrm flipV="1">
          <a:off x="14782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50800</xdr:rowOff>
    </xdr:to>
    <xdr:cxnSp macro="">
      <xdr:nvCxnSpPr>
        <xdr:cNvPr id="133" name="直線コネクタ 132"/>
        <xdr:cNvCxnSpPr/>
      </xdr:nvCxnSpPr>
      <xdr:spPr>
        <a:xfrm>
          <a:off x="13893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18</xdr:row>
      <xdr:rowOff>12700</xdr:rowOff>
    </xdr:to>
    <xdr:cxnSp macro="">
      <xdr:nvCxnSpPr>
        <xdr:cNvPr id="136" name="直線コネクタ 135"/>
        <xdr:cNvCxnSpPr/>
      </xdr:nvCxnSpPr>
      <xdr:spPr>
        <a:xfrm>
          <a:off x="13004800" y="300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8" name="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扶助費は、全国平均及び類似団体平均を下回っており、前年度と比較して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。現在、待機児童解消のため保育施設の整備等を推進</a:t>
          </a:r>
          <a:r>
            <a:rPr kumimoji="1" lang="ja-JP" altLang="en-US" sz="1300">
              <a:latin typeface="ＭＳ Ｐゴシック" panose="020B0600070205080204" pitchFamily="50" charset="-128"/>
              <a:ea typeface="ＭＳ Ｐゴシック" panose="020B0600070205080204" pitchFamily="50" charset="-128"/>
            </a:rPr>
            <a:t>しており、また、高齢化の進展により、扶助費のさらなる増加が予想されるところである。扶助費の増加は本市に限らず、社会情勢上やむを得ない面もあるが、単独事業の見直しを図る等、引き続き適正な水準を保てる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101600</xdr:rowOff>
    </xdr:to>
    <xdr:cxnSp macro="">
      <xdr:nvCxnSpPr>
        <xdr:cNvPr id="188" name="直線コネクタ 187"/>
        <xdr:cNvCxnSpPr/>
      </xdr:nvCxnSpPr>
      <xdr:spPr>
        <a:xfrm flipV="1">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91" name="直線コネクタ 190"/>
        <xdr:cNvCxnSpPr/>
      </xdr:nvCxnSpPr>
      <xdr:spPr>
        <a:xfrm>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54</xdr:row>
      <xdr:rowOff>50800</xdr:rowOff>
    </xdr:to>
    <xdr:cxnSp macro="">
      <xdr:nvCxnSpPr>
        <xdr:cNvPr id="194" name="直線コネクタ 193"/>
        <xdr:cNvCxnSpPr/>
      </xdr:nvCxnSpPr>
      <xdr:spPr>
        <a:xfrm>
          <a:off x="2209800" y="914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57150</xdr:rowOff>
    </xdr:to>
    <xdr:cxnSp macro="">
      <xdr:nvCxnSpPr>
        <xdr:cNvPr id="197" name="直線コネクタ 196"/>
        <xdr:cNvCxnSpPr/>
      </xdr:nvCxnSpPr>
      <xdr:spPr>
        <a:xfrm>
          <a:off x="1320800" y="913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7" name="楕円 206"/>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9" name="楕円 208"/>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0" name="テキスト ボックス 209"/>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3" name="楕円 212"/>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4" name="テキスト ボックス 213"/>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165100</xdr:rowOff>
    </xdr:from>
    <xdr:to>
      <xdr:col>6</xdr:col>
      <xdr:colOff>171450</xdr:colOff>
      <xdr:row>53</xdr:row>
      <xdr:rowOff>95250</xdr:rowOff>
    </xdr:to>
    <xdr:sp macro="" textlink="">
      <xdr:nvSpPr>
        <xdr:cNvPr id="215" name="楕円 214"/>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105427</xdr:rowOff>
    </xdr:from>
    <xdr:ext cx="762000" cy="259045"/>
    <xdr:sp macro="" textlink="">
      <xdr:nvSpPr>
        <xdr:cNvPr id="216" name="テキスト ボックス 215"/>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その他については前年度と比較すると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ポイント減少しているが、類似団体及び全国平均をやや上回っている。</a:t>
          </a:r>
        </a:p>
        <a:p>
          <a:r>
            <a:rPr kumimoji="1" lang="ja-JP" altLang="en-US" sz="1200">
              <a:latin typeface="ＭＳ Ｐゴシック" panose="020B0600070205080204" pitchFamily="50" charset="-128"/>
              <a:ea typeface="ＭＳ Ｐゴシック" panose="020B0600070205080204" pitchFamily="50" charset="-128"/>
            </a:rPr>
            <a:t>　これは、国民健康保険特別会計や介護保険特別会計への繰出金が多額となっているためであるが、今後も各会計の経費節減を図り、繰出金の抑制に努めるとともに、施設の老朽化の進展から今後の維持補修費は増加要因であるため、公共施設等総合管理計画に基づき最適化を図り、経費の節減、平準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8890</xdr:rowOff>
    </xdr:to>
    <xdr:cxnSp macro="">
      <xdr:nvCxnSpPr>
        <xdr:cNvPr id="249" name="直線コネクタ 248"/>
        <xdr:cNvCxnSpPr/>
      </xdr:nvCxnSpPr>
      <xdr:spPr>
        <a:xfrm flipV="1">
          <a:off x="15671800" y="9743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8890</xdr:rowOff>
    </xdr:to>
    <xdr:cxnSp macro="">
      <xdr:nvCxnSpPr>
        <xdr:cNvPr id="252" name="直線コネクタ 251"/>
        <xdr:cNvCxnSpPr/>
      </xdr:nvCxnSpPr>
      <xdr:spPr>
        <a:xfrm>
          <a:off x="14782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24130</xdr:rowOff>
    </xdr:to>
    <xdr:cxnSp macro="">
      <xdr:nvCxnSpPr>
        <xdr:cNvPr id="255" name="直線コネクタ 254"/>
        <xdr:cNvCxnSpPr/>
      </xdr:nvCxnSpPr>
      <xdr:spPr>
        <a:xfrm flipV="1">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24130</xdr:rowOff>
    </xdr:to>
    <xdr:cxnSp macro="">
      <xdr:nvCxnSpPr>
        <xdr:cNvPr id="258" name="直線コネクタ 257"/>
        <xdr:cNvCxnSpPr/>
      </xdr:nvCxnSpPr>
      <xdr:spPr>
        <a:xfrm>
          <a:off x="13004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8" name="楕円 267"/>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9"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3" name="テキスト ボックス 272"/>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6" name="楕円 275"/>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77" name="テキスト ボックス 276"/>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ポイント減少しているが、類似団体平均及び全国平均を上回っている状況が続いている。これは、下水道事業会計や広域消防組合への負担金が多額となっているためである。</a:t>
          </a:r>
        </a:p>
        <a:p>
          <a:r>
            <a:rPr kumimoji="1" lang="ja-JP" altLang="en-US" sz="1200">
              <a:latin typeface="ＭＳ Ｐゴシック" panose="020B0600070205080204" pitchFamily="50" charset="-128"/>
              <a:ea typeface="ＭＳ Ｐゴシック" panose="020B0600070205080204" pitchFamily="50" charset="-128"/>
            </a:rPr>
            <a:t>　下水道事業会計については平成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年３月に経営戦略を策定したところであり、今後も各補助金等の内容を精査し、補助額や補助率の見直しを検討する等、より一層の適正化・最適化に努めていく。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95250</xdr:rowOff>
    </xdr:to>
    <xdr:cxnSp macro="">
      <xdr:nvCxnSpPr>
        <xdr:cNvPr id="310" name="直線コネクタ 309"/>
        <xdr:cNvCxnSpPr/>
      </xdr:nvCxnSpPr>
      <xdr:spPr>
        <a:xfrm flipV="1">
          <a:off x="15671800" y="6718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82550</xdr:rowOff>
    </xdr:from>
    <xdr:to>
      <xdr:col>78</xdr:col>
      <xdr:colOff>69850</xdr:colOff>
      <xdr:row>39</xdr:row>
      <xdr:rowOff>95250</xdr:rowOff>
    </xdr:to>
    <xdr:cxnSp macro="">
      <xdr:nvCxnSpPr>
        <xdr:cNvPr id="313" name="直線コネクタ 312"/>
        <xdr:cNvCxnSpPr/>
      </xdr:nvCxnSpPr>
      <xdr:spPr>
        <a:xfrm>
          <a:off x="147828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57150</xdr:rowOff>
    </xdr:from>
    <xdr:to>
      <xdr:col>73</xdr:col>
      <xdr:colOff>180975</xdr:colOff>
      <xdr:row>39</xdr:row>
      <xdr:rowOff>82550</xdr:rowOff>
    </xdr:to>
    <xdr:cxnSp macro="">
      <xdr:nvCxnSpPr>
        <xdr:cNvPr id="316" name="直線コネクタ 315"/>
        <xdr:cNvCxnSpPr/>
      </xdr:nvCxnSpPr>
      <xdr:spPr>
        <a:xfrm>
          <a:off x="13893800" y="674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57150</xdr:rowOff>
    </xdr:to>
    <xdr:cxnSp macro="">
      <xdr:nvCxnSpPr>
        <xdr:cNvPr id="319" name="直線コネクタ 318"/>
        <xdr:cNvCxnSpPr/>
      </xdr:nvCxnSpPr>
      <xdr:spPr>
        <a:xfrm>
          <a:off x="13004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29" name="楕円 328"/>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30"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44450</xdr:rowOff>
    </xdr:from>
    <xdr:to>
      <xdr:col>78</xdr:col>
      <xdr:colOff>120650</xdr:colOff>
      <xdr:row>39</xdr:row>
      <xdr:rowOff>146050</xdr:rowOff>
    </xdr:to>
    <xdr:sp macro="" textlink="">
      <xdr:nvSpPr>
        <xdr:cNvPr id="331" name="楕円 330"/>
        <xdr:cNvSpPr/>
      </xdr:nvSpPr>
      <xdr:spPr>
        <a:xfrm>
          <a:off x="15621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130827</xdr:rowOff>
    </xdr:from>
    <xdr:ext cx="736600" cy="259045"/>
    <xdr:sp macro="" textlink="">
      <xdr:nvSpPr>
        <xdr:cNvPr id="332" name="テキスト ボックス 331"/>
        <xdr:cNvSpPr txBox="1"/>
      </xdr:nvSpPr>
      <xdr:spPr>
        <a:xfrm>
          <a:off x="15290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31750</xdr:rowOff>
    </xdr:from>
    <xdr:to>
      <xdr:col>74</xdr:col>
      <xdr:colOff>31750</xdr:colOff>
      <xdr:row>39</xdr:row>
      <xdr:rowOff>133350</xdr:rowOff>
    </xdr:to>
    <xdr:sp macro="" textlink="">
      <xdr:nvSpPr>
        <xdr:cNvPr id="333" name="楕円 332"/>
        <xdr:cNvSpPr/>
      </xdr:nvSpPr>
      <xdr:spPr>
        <a:xfrm>
          <a:off x="14732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118127</xdr:rowOff>
    </xdr:from>
    <xdr:ext cx="762000" cy="259045"/>
    <xdr:sp macro="" textlink="">
      <xdr:nvSpPr>
        <xdr:cNvPr id="334" name="テキスト ボックス 333"/>
        <xdr:cNvSpPr txBox="1"/>
      </xdr:nvSpPr>
      <xdr:spPr>
        <a:xfrm>
          <a:off x="14401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6350</xdr:rowOff>
    </xdr:from>
    <xdr:to>
      <xdr:col>69</xdr:col>
      <xdr:colOff>142875</xdr:colOff>
      <xdr:row>39</xdr:row>
      <xdr:rowOff>107950</xdr:rowOff>
    </xdr:to>
    <xdr:sp macro="" textlink="">
      <xdr:nvSpPr>
        <xdr:cNvPr id="335" name="楕円 334"/>
        <xdr:cNvSpPr/>
      </xdr:nvSpPr>
      <xdr:spPr>
        <a:xfrm>
          <a:off x="13843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36" name="テキスト ボックス 335"/>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公債費は、類似団体平均及び全国平均を下回っているが、前年度と比較して、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これは、元利償還金の一部償還完了によるものであり、今後も、計画的な償還を継続し、地方財政措置の厚い起債の活用を基本とすることにより、良好な水準を保てるよう努めていく。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16511</xdr:rowOff>
    </xdr:to>
    <xdr:cxnSp macro="">
      <xdr:nvCxnSpPr>
        <xdr:cNvPr id="371" name="直線コネクタ 370"/>
        <xdr:cNvCxnSpPr/>
      </xdr:nvCxnSpPr>
      <xdr:spPr>
        <a:xfrm flipV="1">
          <a:off x="3987800" y="13172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39370</xdr:rowOff>
    </xdr:to>
    <xdr:cxnSp macro="">
      <xdr:nvCxnSpPr>
        <xdr:cNvPr id="374" name="直線コネクタ 373"/>
        <xdr:cNvCxnSpPr/>
      </xdr:nvCxnSpPr>
      <xdr:spPr>
        <a:xfrm flipV="1">
          <a:off x="3098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39370</xdr:rowOff>
    </xdr:to>
    <xdr:cxnSp macro="">
      <xdr:nvCxnSpPr>
        <xdr:cNvPr id="377" name="直線コネクタ 376"/>
        <xdr:cNvCxnSpPr/>
      </xdr:nvCxnSpPr>
      <xdr:spPr>
        <a:xfrm>
          <a:off x="2209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24130</xdr:rowOff>
    </xdr:to>
    <xdr:cxnSp macro="">
      <xdr:nvCxnSpPr>
        <xdr:cNvPr id="380" name="直線コネクタ 379"/>
        <xdr:cNvCxnSpPr/>
      </xdr:nvCxnSpPr>
      <xdr:spPr>
        <a:xfrm flipV="1">
          <a:off x="1320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0" name="楕円 389"/>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1"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2" name="楕円 391"/>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3" name="テキスト ボックス 392"/>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5" name="テキスト ボックス 394"/>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6" name="楕円 395"/>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7" name="テキスト ボックス 396"/>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8" name="楕円 39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9" name="テキスト ボックス 39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平均及び全国平均をやや下回っているが、子育て施策の推進及び高齢化の進展により今後増加が見込まれるため、単独事業の見直しを図る等、引き続き適正な水準を保てるよう努めていくとともに、補助金や使用料・手数料等の見直しを進め、一層の合理化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129287</xdr:rowOff>
    </xdr:to>
    <xdr:cxnSp macro="">
      <xdr:nvCxnSpPr>
        <xdr:cNvPr id="430" name="直線コネクタ 429"/>
        <xdr:cNvCxnSpPr/>
      </xdr:nvCxnSpPr>
      <xdr:spPr>
        <a:xfrm flipV="1">
          <a:off x="15671800" y="132532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129287</xdr:rowOff>
    </xdr:to>
    <xdr:cxnSp macro="">
      <xdr:nvCxnSpPr>
        <xdr:cNvPr id="433" name="直線コネクタ 432"/>
        <xdr:cNvCxnSpPr/>
      </xdr:nvCxnSpPr>
      <xdr:spPr>
        <a:xfrm>
          <a:off x="14782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115570</xdr:rowOff>
    </xdr:to>
    <xdr:cxnSp macro="">
      <xdr:nvCxnSpPr>
        <xdr:cNvPr id="436" name="直線コネクタ 435"/>
        <xdr:cNvCxnSpPr/>
      </xdr:nvCxnSpPr>
      <xdr:spPr>
        <a:xfrm>
          <a:off x="13893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33274</xdr:rowOff>
    </xdr:to>
    <xdr:cxnSp macro="">
      <xdr:nvCxnSpPr>
        <xdr:cNvPr id="439" name="直線コネクタ 438"/>
        <xdr:cNvCxnSpPr/>
      </xdr:nvCxnSpPr>
      <xdr:spPr>
        <a:xfrm>
          <a:off x="13004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0"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5" name="楕円 454"/>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6" name="テキスト ボックス 45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7" name="楕円 456"/>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8" name="テキスト ボックス 457"/>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127396</xdr:rowOff>
    </xdr:from>
    <xdr:to>
      <xdr:col>29</xdr:col>
      <xdr:colOff>127000</xdr:colOff>
      <xdr:row>16</xdr:row>
      <xdr:rowOff>160726</xdr:rowOff>
    </xdr:to>
    <xdr:cxnSp macro="">
      <xdr:nvCxnSpPr>
        <xdr:cNvPr id="48" name="直線コネクタ 47"/>
        <xdr:cNvCxnSpPr/>
      </xdr:nvCxnSpPr>
      <xdr:spPr bwMode="auto">
        <a:xfrm flipV="1">
          <a:off x="5003800" y="2918221"/>
          <a:ext cx="6477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112173</xdr:rowOff>
    </xdr:from>
    <xdr:ext cx="762000" cy="259045"/>
    <xdr:sp macro="" textlink="">
      <xdr:nvSpPr>
        <xdr:cNvPr id="49" name="人口1人当たり決算額の推移平均値テキスト130"/>
        <xdr:cNvSpPr txBox="1"/>
      </xdr:nvSpPr>
      <xdr:spPr>
        <a:xfrm>
          <a:off x="5740400" y="2902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160726</xdr:rowOff>
    </xdr:from>
    <xdr:to>
      <xdr:col>26</xdr:col>
      <xdr:colOff>50800</xdr:colOff>
      <xdr:row>17</xdr:row>
      <xdr:rowOff>14102</xdr:rowOff>
    </xdr:to>
    <xdr:cxnSp macro="">
      <xdr:nvCxnSpPr>
        <xdr:cNvPr id="51" name="直線コネクタ 50"/>
        <xdr:cNvCxnSpPr/>
      </xdr:nvCxnSpPr>
      <xdr:spPr bwMode="auto">
        <a:xfrm flipV="1">
          <a:off x="4305300" y="2951551"/>
          <a:ext cx="698500" cy="2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153502</xdr:rowOff>
    </xdr:from>
    <xdr:to>
      <xdr:col>22</xdr:col>
      <xdr:colOff>114300</xdr:colOff>
      <xdr:row>17</xdr:row>
      <xdr:rowOff>14102</xdr:rowOff>
    </xdr:to>
    <xdr:cxnSp macro="">
      <xdr:nvCxnSpPr>
        <xdr:cNvPr id="54" name="直線コネクタ 53"/>
        <xdr:cNvCxnSpPr/>
      </xdr:nvCxnSpPr>
      <xdr:spPr bwMode="auto">
        <a:xfrm>
          <a:off x="3606800" y="2944327"/>
          <a:ext cx="698500" cy="3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153502</xdr:rowOff>
    </xdr:from>
    <xdr:to>
      <xdr:col>18</xdr:col>
      <xdr:colOff>177800</xdr:colOff>
      <xdr:row>17</xdr:row>
      <xdr:rowOff>16617</xdr:rowOff>
    </xdr:to>
    <xdr:cxnSp macro="">
      <xdr:nvCxnSpPr>
        <xdr:cNvPr id="57" name="直線コネクタ 56"/>
        <xdr:cNvCxnSpPr/>
      </xdr:nvCxnSpPr>
      <xdr:spPr bwMode="auto">
        <a:xfrm flipV="1">
          <a:off x="2908300" y="2944327"/>
          <a:ext cx="698500" cy="3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76596</xdr:rowOff>
    </xdr:from>
    <xdr:to>
      <xdr:col>29</xdr:col>
      <xdr:colOff>177800</xdr:colOff>
      <xdr:row>17</xdr:row>
      <xdr:rowOff>6746</xdr:rowOff>
    </xdr:to>
    <xdr:sp macro="" textlink="">
      <xdr:nvSpPr>
        <xdr:cNvPr id="67" name="楕円 66"/>
        <xdr:cNvSpPr/>
      </xdr:nvSpPr>
      <xdr:spPr bwMode="auto">
        <a:xfrm>
          <a:off x="5600700" y="286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93123</xdr:rowOff>
    </xdr:from>
    <xdr:ext cx="762000" cy="259045"/>
    <xdr:sp macro="" textlink="">
      <xdr:nvSpPr>
        <xdr:cNvPr id="68" name="人口1人当たり決算額の推移該当値テキスト130"/>
        <xdr:cNvSpPr txBox="1"/>
      </xdr:nvSpPr>
      <xdr:spPr>
        <a:xfrm>
          <a:off x="5740400" y="271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109926</xdr:rowOff>
    </xdr:from>
    <xdr:to>
      <xdr:col>26</xdr:col>
      <xdr:colOff>101600</xdr:colOff>
      <xdr:row>17</xdr:row>
      <xdr:rowOff>40076</xdr:rowOff>
    </xdr:to>
    <xdr:sp macro="" textlink="">
      <xdr:nvSpPr>
        <xdr:cNvPr id="69" name="楕円 68"/>
        <xdr:cNvSpPr/>
      </xdr:nvSpPr>
      <xdr:spPr bwMode="auto">
        <a:xfrm>
          <a:off x="4953000" y="290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50253</xdr:rowOff>
    </xdr:from>
    <xdr:ext cx="736600" cy="259045"/>
    <xdr:sp macro="" textlink="">
      <xdr:nvSpPr>
        <xdr:cNvPr id="70" name="テキスト ボックス 69"/>
        <xdr:cNvSpPr txBox="1"/>
      </xdr:nvSpPr>
      <xdr:spPr>
        <a:xfrm>
          <a:off x="4622800" y="266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134752</xdr:rowOff>
    </xdr:from>
    <xdr:to>
      <xdr:col>22</xdr:col>
      <xdr:colOff>165100</xdr:colOff>
      <xdr:row>17</xdr:row>
      <xdr:rowOff>64902</xdr:rowOff>
    </xdr:to>
    <xdr:sp macro="" textlink="">
      <xdr:nvSpPr>
        <xdr:cNvPr id="71" name="楕円 70"/>
        <xdr:cNvSpPr/>
      </xdr:nvSpPr>
      <xdr:spPr bwMode="auto">
        <a:xfrm>
          <a:off x="42545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75079</xdr:rowOff>
    </xdr:from>
    <xdr:ext cx="762000" cy="259045"/>
    <xdr:sp macro="" textlink="">
      <xdr:nvSpPr>
        <xdr:cNvPr id="72" name="テキスト ボックス 71"/>
        <xdr:cNvSpPr txBox="1"/>
      </xdr:nvSpPr>
      <xdr:spPr>
        <a:xfrm>
          <a:off x="3924300" y="269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102702</xdr:rowOff>
    </xdr:from>
    <xdr:to>
      <xdr:col>19</xdr:col>
      <xdr:colOff>38100</xdr:colOff>
      <xdr:row>17</xdr:row>
      <xdr:rowOff>32852</xdr:rowOff>
    </xdr:to>
    <xdr:sp macro="" textlink="">
      <xdr:nvSpPr>
        <xdr:cNvPr id="73" name="楕円 72"/>
        <xdr:cNvSpPr/>
      </xdr:nvSpPr>
      <xdr:spPr bwMode="auto">
        <a:xfrm>
          <a:off x="3556000" y="28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43029</xdr:rowOff>
    </xdr:from>
    <xdr:ext cx="762000" cy="259045"/>
    <xdr:sp macro="" textlink="">
      <xdr:nvSpPr>
        <xdr:cNvPr id="74" name="テキスト ボックス 73"/>
        <xdr:cNvSpPr txBox="1"/>
      </xdr:nvSpPr>
      <xdr:spPr>
        <a:xfrm>
          <a:off x="3225800" y="26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137267</xdr:rowOff>
    </xdr:from>
    <xdr:to>
      <xdr:col>15</xdr:col>
      <xdr:colOff>101600</xdr:colOff>
      <xdr:row>17</xdr:row>
      <xdr:rowOff>67417</xdr:rowOff>
    </xdr:to>
    <xdr:sp macro="" textlink="">
      <xdr:nvSpPr>
        <xdr:cNvPr id="75" name="楕円 74"/>
        <xdr:cNvSpPr/>
      </xdr:nvSpPr>
      <xdr:spPr bwMode="auto">
        <a:xfrm>
          <a:off x="2857500" y="292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77594</xdr:rowOff>
    </xdr:from>
    <xdr:ext cx="762000" cy="259045"/>
    <xdr:sp macro="" textlink="">
      <xdr:nvSpPr>
        <xdr:cNvPr id="76" name="テキスト ボックス 75"/>
        <xdr:cNvSpPr txBox="1"/>
      </xdr:nvSpPr>
      <xdr:spPr>
        <a:xfrm>
          <a:off x="2527300" y="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94813</xdr:rowOff>
    </xdr:from>
    <xdr:to>
      <xdr:col>29</xdr:col>
      <xdr:colOff>127000</xdr:colOff>
      <xdr:row>37</xdr:row>
      <xdr:rowOff>46579</xdr:rowOff>
    </xdr:to>
    <xdr:cxnSp macro="">
      <xdr:nvCxnSpPr>
        <xdr:cNvPr id="108" name="直線コネクタ 107"/>
        <xdr:cNvCxnSpPr/>
      </xdr:nvCxnSpPr>
      <xdr:spPr bwMode="auto">
        <a:xfrm>
          <a:off x="5003800" y="7048063"/>
          <a:ext cx="647700" cy="12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34874</xdr:rowOff>
    </xdr:from>
    <xdr:to>
      <xdr:col>26</xdr:col>
      <xdr:colOff>50800</xdr:colOff>
      <xdr:row>36</xdr:row>
      <xdr:rowOff>94813</xdr:rowOff>
    </xdr:to>
    <xdr:cxnSp macro="">
      <xdr:nvCxnSpPr>
        <xdr:cNvPr id="111" name="直線コネクタ 110"/>
        <xdr:cNvCxnSpPr/>
      </xdr:nvCxnSpPr>
      <xdr:spPr bwMode="auto">
        <a:xfrm>
          <a:off x="4305300" y="6988124"/>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34874</xdr:rowOff>
    </xdr:from>
    <xdr:to>
      <xdr:col>22</xdr:col>
      <xdr:colOff>114300</xdr:colOff>
      <xdr:row>36</xdr:row>
      <xdr:rowOff>78903</xdr:rowOff>
    </xdr:to>
    <xdr:cxnSp macro="">
      <xdr:nvCxnSpPr>
        <xdr:cNvPr id="114" name="直線コネクタ 113"/>
        <xdr:cNvCxnSpPr/>
      </xdr:nvCxnSpPr>
      <xdr:spPr bwMode="auto">
        <a:xfrm flipV="1">
          <a:off x="3606800" y="6988124"/>
          <a:ext cx="698500" cy="4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78903</xdr:rowOff>
    </xdr:from>
    <xdr:to>
      <xdr:col>18</xdr:col>
      <xdr:colOff>177800</xdr:colOff>
      <xdr:row>37</xdr:row>
      <xdr:rowOff>29707</xdr:rowOff>
    </xdr:to>
    <xdr:cxnSp macro="">
      <xdr:nvCxnSpPr>
        <xdr:cNvPr id="117" name="直線コネクタ 116"/>
        <xdr:cNvCxnSpPr/>
      </xdr:nvCxnSpPr>
      <xdr:spPr bwMode="auto">
        <a:xfrm flipV="1">
          <a:off x="2908300" y="7032153"/>
          <a:ext cx="698500" cy="12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167229</xdr:rowOff>
    </xdr:from>
    <xdr:to>
      <xdr:col>29</xdr:col>
      <xdr:colOff>177800</xdr:colOff>
      <xdr:row>37</xdr:row>
      <xdr:rowOff>97379</xdr:rowOff>
    </xdr:to>
    <xdr:sp macro="" textlink="">
      <xdr:nvSpPr>
        <xdr:cNvPr id="127" name="楕円 126"/>
        <xdr:cNvSpPr/>
      </xdr:nvSpPr>
      <xdr:spPr bwMode="auto">
        <a:xfrm>
          <a:off x="5600700" y="712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139306</xdr:rowOff>
    </xdr:from>
    <xdr:ext cx="762000" cy="259045"/>
    <xdr:sp macro="" textlink="">
      <xdr:nvSpPr>
        <xdr:cNvPr id="128" name="人口1人当たり決算額の推移該当値テキスト445"/>
        <xdr:cNvSpPr txBox="1"/>
      </xdr:nvSpPr>
      <xdr:spPr>
        <a:xfrm>
          <a:off x="5740400" y="709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44013</xdr:rowOff>
    </xdr:from>
    <xdr:to>
      <xdr:col>26</xdr:col>
      <xdr:colOff>101600</xdr:colOff>
      <xdr:row>36</xdr:row>
      <xdr:rowOff>145613</xdr:rowOff>
    </xdr:to>
    <xdr:sp macro="" textlink="">
      <xdr:nvSpPr>
        <xdr:cNvPr id="129" name="楕円 128"/>
        <xdr:cNvSpPr/>
      </xdr:nvSpPr>
      <xdr:spPr bwMode="auto">
        <a:xfrm>
          <a:off x="4953000" y="699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130390</xdr:rowOff>
    </xdr:from>
    <xdr:ext cx="736600" cy="259045"/>
    <xdr:sp macro="" textlink="">
      <xdr:nvSpPr>
        <xdr:cNvPr id="130" name="テキスト ボックス 129"/>
        <xdr:cNvSpPr txBox="1"/>
      </xdr:nvSpPr>
      <xdr:spPr>
        <a:xfrm>
          <a:off x="4622800" y="708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326974</xdr:rowOff>
    </xdr:from>
    <xdr:to>
      <xdr:col>22</xdr:col>
      <xdr:colOff>165100</xdr:colOff>
      <xdr:row>36</xdr:row>
      <xdr:rowOff>85674</xdr:rowOff>
    </xdr:to>
    <xdr:sp macro="" textlink="">
      <xdr:nvSpPr>
        <xdr:cNvPr id="131" name="楕円 130"/>
        <xdr:cNvSpPr/>
      </xdr:nvSpPr>
      <xdr:spPr bwMode="auto">
        <a:xfrm>
          <a:off x="4254500" y="69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70451</xdr:rowOff>
    </xdr:from>
    <xdr:ext cx="762000" cy="259045"/>
    <xdr:sp macro="" textlink="">
      <xdr:nvSpPr>
        <xdr:cNvPr id="132" name="テキスト ボックス 131"/>
        <xdr:cNvSpPr txBox="1"/>
      </xdr:nvSpPr>
      <xdr:spPr>
        <a:xfrm>
          <a:off x="3924300" y="702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28103</xdr:rowOff>
    </xdr:from>
    <xdr:to>
      <xdr:col>19</xdr:col>
      <xdr:colOff>38100</xdr:colOff>
      <xdr:row>36</xdr:row>
      <xdr:rowOff>129703</xdr:rowOff>
    </xdr:to>
    <xdr:sp macro="" textlink="">
      <xdr:nvSpPr>
        <xdr:cNvPr id="133" name="楕円 132"/>
        <xdr:cNvSpPr/>
      </xdr:nvSpPr>
      <xdr:spPr bwMode="auto">
        <a:xfrm>
          <a:off x="3556000" y="698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114480</xdr:rowOff>
    </xdr:from>
    <xdr:ext cx="762000" cy="259045"/>
    <xdr:sp macro="" textlink="">
      <xdr:nvSpPr>
        <xdr:cNvPr id="134" name="テキスト ボックス 133"/>
        <xdr:cNvSpPr txBox="1"/>
      </xdr:nvSpPr>
      <xdr:spPr>
        <a:xfrm>
          <a:off x="3225800" y="706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150357</xdr:rowOff>
    </xdr:from>
    <xdr:to>
      <xdr:col>15</xdr:col>
      <xdr:colOff>101600</xdr:colOff>
      <xdr:row>37</xdr:row>
      <xdr:rowOff>80507</xdr:rowOff>
    </xdr:to>
    <xdr:sp macro="" textlink="">
      <xdr:nvSpPr>
        <xdr:cNvPr id="135" name="楕円 134"/>
        <xdr:cNvSpPr/>
      </xdr:nvSpPr>
      <xdr:spPr bwMode="auto">
        <a:xfrm>
          <a:off x="2857500" y="710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65284</xdr:rowOff>
    </xdr:from>
    <xdr:ext cx="762000" cy="259045"/>
    <xdr:sp macro="" textlink="">
      <xdr:nvSpPr>
        <xdr:cNvPr id="136" name="テキスト ボックス 135"/>
        <xdr:cNvSpPr txBox="1"/>
      </xdr:nvSpPr>
      <xdr:spPr>
        <a:xfrm>
          <a:off x="2527300" y="718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109944</xdr:rowOff>
    </xdr:from>
    <xdr:to>
      <xdr:col>24</xdr:col>
      <xdr:colOff>63500</xdr:colOff>
      <xdr:row>37</xdr:row>
      <xdr:rowOff>135661</xdr:rowOff>
    </xdr:to>
    <xdr:cxnSp macro="">
      <xdr:nvCxnSpPr>
        <xdr:cNvPr id="61" name="直線コネクタ 60"/>
        <xdr:cNvCxnSpPr/>
      </xdr:nvCxnSpPr>
      <xdr:spPr>
        <a:xfrm flipV="1">
          <a:off x="3797300" y="6453594"/>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135661</xdr:rowOff>
    </xdr:from>
    <xdr:to>
      <xdr:col>19</xdr:col>
      <xdr:colOff>177800</xdr:colOff>
      <xdr:row>37</xdr:row>
      <xdr:rowOff>156083</xdr:rowOff>
    </xdr:to>
    <xdr:cxnSp macro="">
      <xdr:nvCxnSpPr>
        <xdr:cNvPr id="64" name="直線コネクタ 63"/>
        <xdr:cNvCxnSpPr/>
      </xdr:nvCxnSpPr>
      <xdr:spPr>
        <a:xfrm flipV="1">
          <a:off x="2908300" y="647931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152273</xdr:rowOff>
    </xdr:from>
    <xdr:to>
      <xdr:col>15</xdr:col>
      <xdr:colOff>50800</xdr:colOff>
      <xdr:row>37</xdr:row>
      <xdr:rowOff>156083</xdr:rowOff>
    </xdr:to>
    <xdr:cxnSp macro="">
      <xdr:nvCxnSpPr>
        <xdr:cNvPr id="67" name="直線コネクタ 66"/>
        <xdr:cNvCxnSpPr/>
      </xdr:nvCxnSpPr>
      <xdr:spPr>
        <a:xfrm>
          <a:off x="2019300" y="649592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120078</xdr:rowOff>
    </xdr:from>
    <xdr:to>
      <xdr:col>10</xdr:col>
      <xdr:colOff>114300</xdr:colOff>
      <xdr:row>37</xdr:row>
      <xdr:rowOff>152273</xdr:rowOff>
    </xdr:to>
    <xdr:cxnSp macro="">
      <xdr:nvCxnSpPr>
        <xdr:cNvPr id="70" name="直線コネクタ 69"/>
        <xdr:cNvCxnSpPr/>
      </xdr:nvCxnSpPr>
      <xdr:spPr>
        <a:xfrm>
          <a:off x="1130300" y="646372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59144</xdr:rowOff>
    </xdr:from>
    <xdr:to>
      <xdr:col>24</xdr:col>
      <xdr:colOff>114300</xdr:colOff>
      <xdr:row>37</xdr:row>
      <xdr:rowOff>160744</xdr:rowOff>
    </xdr:to>
    <xdr:sp macro="" textlink="">
      <xdr:nvSpPr>
        <xdr:cNvPr id="80" name="楕円 79"/>
        <xdr:cNvSpPr/>
      </xdr:nvSpPr>
      <xdr:spPr>
        <a:xfrm>
          <a:off x="45847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37571</xdr:rowOff>
    </xdr:from>
    <xdr:ext cx="534377" cy="259045"/>
    <xdr:sp macro="" textlink="">
      <xdr:nvSpPr>
        <xdr:cNvPr id="81" name="人件費該当値テキスト"/>
        <xdr:cNvSpPr txBox="1"/>
      </xdr:nvSpPr>
      <xdr:spPr>
        <a:xfrm>
          <a:off x="4686300" y="63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84861</xdr:rowOff>
    </xdr:from>
    <xdr:to>
      <xdr:col>20</xdr:col>
      <xdr:colOff>38100</xdr:colOff>
      <xdr:row>38</xdr:row>
      <xdr:rowOff>15011</xdr:rowOff>
    </xdr:to>
    <xdr:sp macro="" textlink="">
      <xdr:nvSpPr>
        <xdr:cNvPr id="82" name="楕円 81"/>
        <xdr:cNvSpPr/>
      </xdr:nvSpPr>
      <xdr:spPr>
        <a:xfrm>
          <a:off x="3746500" y="6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6138</xdr:rowOff>
    </xdr:from>
    <xdr:ext cx="534377" cy="259045"/>
    <xdr:sp macro="" textlink="">
      <xdr:nvSpPr>
        <xdr:cNvPr id="83" name="テキスト ボックス 82"/>
        <xdr:cNvSpPr txBox="1"/>
      </xdr:nvSpPr>
      <xdr:spPr>
        <a:xfrm>
          <a:off x="3530111" y="6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105283</xdr:rowOff>
    </xdr:from>
    <xdr:to>
      <xdr:col>15</xdr:col>
      <xdr:colOff>101600</xdr:colOff>
      <xdr:row>38</xdr:row>
      <xdr:rowOff>35433</xdr:rowOff>
    </xdr:to>
    <xdr:sp macro="" textlink="">
      <xdr:nvSpPr>
        <xdr:cNvPr id="84" name="楕円 83"/>
        <xdr:cNvSpPr/>
      </xdr:nvSpPr>
      <xdr:spPr>
        <a:xfrm>
          <a:off x="2857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26560</xdr:rowOff>
    </xdr:from>
    <xdr:ext cx="534377" cy="259045"/>
    <xdr:sp macro="" textlink="">
      <xdr:nvSpPr>
        <xdr:cNvPr id="85" name="テキスト ボックス 84"/>
        <xdr:cNvSpPr txBox="1"/>
      </xdr:nvSpPr>
      <xdr:spPr>
        <a:xfrm>
          <a:off x="2641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101473</xdr:rowOff>
    </xdr:from>
    <xdr:to>
      <xdr:col>10</xdr:col>
      <xdr:colOff>165100</xdr:colOff>
      <xdr:row>38</xdr:row>
      <xdr:rowOff>31623</xdr:rowOff>
    </xdr:to>
    <xdr:sp macro="" textlink="">
      <xdr:nvSpPr>
        <xdr:cNvPr id="86" name="楕円 85"/>
        <xdr:cNvSpPr/>
      </xdr:nvSpPr>
      <xdr:spPr>
        <a:xfrm>
          <a:off x="1968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22750</xdr:rowOff>
    </xdr:from>
    <xdr:ext cx="534377" cy="259045"/>
    <xdr:sp macro="" textlink="">
      <xdr:nvSpPr>
        <xdr:cNvPr id="87" name="テキスト ボックス 86"/>
        <xdr:cNvSpPr txBox="1"/>
      </xdr:nvSpPr>
      <xdr:spPr>
        <a:xfrm>
          <a:off x="1752111" y="65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69278</xdr:rowOff>
    </xdr:from>
    <xdr:to>
      <xdr:col>6</xdr:col>
      <xdr:colOff>38100</xdr:colOff>
      <xdr:row>37</xdr:row>
      <xdr:rowOff>170878</xdr:rowOff>
    </xdr:to>
    <xdr:sp macro="" textlink="">
      <xdr:nvSpPr>
        <xdr:cNvPr id="88" name="楕円 87"/>
        <xdr:cNvSpPr/>
      </xdr:nvSpPr>
      <xdr:spPr>
        <a:xfrm>
          <a:off x="1079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162006</xdr:rowOff>
    </xdr:from>
    <xdr:ext cx="534377" cy="259045"/>
    <xdr:sp macro="" textlink="">
      <xdr:nvSpPr>
        <xdr:cNvPr id="89" name="テキスト ボックス 88"/>
        <xdr:cNvSpPr txBox="1"/>
      </xdr:nvSpPr>
      <xdr:spPr>
        <a:xfrm>
          <a:off x="863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19108</xdr:rowOff>
    </xdr:from>
    <xdr:to>
      <xdr:col>24</xdr:col>
      <xdr:colOff>62865</xdr:colOff>
      <xdr:row>59</xdr:row>
      <xdr:rowOff>44635</xdr:rowOff>
    </xdr:to>
    <xdr:cxnSp macro="">
      <xdr:nvCxnSpPr>
        <xdr:cNvPr id="116" name="直線コネクタ 115"/>
        <xdr:cNvCxnSpPr/>
      </xdr:nvCxnSpPr>
      <xdr:spPr>
        <a:xfrm flipV="1">
          <a:off x="4633595" y="8934508"/>
          <a:ext cx="1270" cy="122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48462</xdr:rowOff>
    </xdr:from>
    <xdr:ext cx="534377" cy="259045"/>
    <xdr:sp macro="" textlink="">
      <xdr:nvSpPr>
        <xdr:cNvPr id="117" name="物件費最小値テキスト"/>
        <xdr:cNvSpPr txBox="1"/>
      </xdr:nvSpPr>
      <xdr:spPr>
        <a:xfrm>
          <a:off x="4686300" y="101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44635</xdr:rowOff>
    </xdr:from>
    <xdr:to>
      <xdr:col>24</xdr:col>
      <xdr:colOff>152400</xdr:colOff>
      <xdr:row>59</xdr:row>
      <xdr:rowOff>44635</xdr:rowOff>
    </xdr:to>
    <xdr:cxnSp macro="">
      <xdr:nvCxnSpPr>
        <xdr:cNvPr id="118" name="直線コネクタ 117"/>
        <xdr:cNvCxnSpPr/>
      </xdr:nvCxnSpPr>
      <xdr:spPr>
        <a:xfrm>
          <a:off x="4546600" y="1016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137235</xdr:rowOff>
    </xdr:from>
    <xdr:ext cx="599010" cy="259045"/>
    <xdr:sp macro="" textlink="">
      <xdr:nvSpPr>
        <xdr:cNvPr id="119" name="物件費最大値テキスト"/>
        <xdr:cNvSpPr txBox="1"/>
      </xdr:nvSpPr>
      <xdr:spPr>
        <a:xfrm>
          <a:off x="4686300" y="870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19108</xdr:rowOff>
    </xdr:from>
    <xdr:to>
      <xdr:col>24</xdr:col>
      <xdr:colOff>152400</xdr:colOff>
      <xdr:row>52</xdr:row>
      <xdr:rowOff>19108</xdr:rowOff>
    </xdr:to>
    <xdr:cxnSp macro="">
      <xdr:nvCxnSpPr>
        <xdr:cNvPr id="120" name="直線コネクタ 119"/>
        <xdr:cNvCxnSpPr/>
      </xdr:nvCxnSpPr>
      <xdr:spPr>
        <a:xfrm>
          <a:off x="4546600" y="8934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122751</xdr:rowOff>
    </xdr:from>
    <xdr:to>
      <xdr:col>24</xdr:col>
      <xdr:colOff>63500</xdr:colOff>
      <xdr:row>57</xdr:row>
      <xdr:rowOff>126724</xdr:rowOff>
    </xdr:to>
    <xdr:cxnSp macro="">
      <xdr:nvCxnSpPr>
        <xdr:cNvPr id="121" name="直線コネクタ 120"/>
        <xdr:cNvCxnSpPr/>
      </xdr:nvCxnSpPr>
      <xdr:spPr>
        <a:xfrm>
          <a:off x="3797300" y="9895401"/>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157646</xdr:rowOff>
    </xdr:from>
    <xdr:ext cx="534377" cy="259045"/>
    <xdr:sp macro="" textlink="">
      <xdr:nvSpPr>
        <xdr:cNvPr id="122" name="物件費平均値テキスト"/>
        <xdr:cNvSpPr txBox="1"/>
      </xdr:nvSpPr>
      <xdr:spPr>
        <a:xfrm>
          <a:off x="4686300" y="9930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7769</xdr:rowOff>
    </xdr:from>
    <xdr:to>
      <xdr:col>24</xdr:col>
      <xdr:colOff>114300</xdr:colOff>
      <xdr:row>58</xdr:row>
      <xdr:rowOff>109369</xdr:rowOff>
    </xdr:to>
    <xdr:sp macro="" textlink="">
      <xdr:nvSpPr>
        <xdr:cNvPr id="123" name="フローチャート: 判断 122"/>
        <xdr:cNvSpPr/>
      </xdr:nvSpPr>
      <xdr:spPr>
        <a:xfrm>
          <a:off x="4584700" y="99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169015</xdr:rowOff>
    </xdr:from>
    <xdr:to>
      <xdr:col>19</xdr:col>
      <xdr:colOff>177800</xdr:colOff>
      <xdr:row>57</xdr:row>
      <xdr:rowOff>122751</xdr:rowOff>
    </xdr:to>
    <xdr:cxnSp macro="">
      <xdr:nvCxnSpPr>
        <xdr:cNvPr id="124" name="直線コネクタ 123"/>
        <xdr:cNvCxnSpPr/>
      </xdr:nvCxnSpPr>
      <xdr:spPr>
        <a:xfrm>
          <a:off x="2908300" y="8912965"/>
          <a:ext cx="889000" cy="9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32784</xdr:rowOff>
    </xdr:from>
    <xdr:to>
      <xdr:col>20</xdr:col>
      <xdr:colOff>38100</xdr:colOff>
      <xdr:row>58</xdr:row>
      <xdr:rowOff>134384</xdr:rowOff>
    </xdr:to>
    <xdr:sp macro="" textlink="">
      <xdr:nvSpPr>
        <xdr:cNvPr id="125" name="フローチャート: 判断 124"/>
        <xdr:cNvSpPr/>
      </xdr:nvSpPr>
      <xdr:spPr>
        <a:xfrm>
          <a:off x="3746500" y="997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125511</xdr:rowOff>
    </xdr:from>
    <xdr:ext cx="534377" cy="259045"/>
    <xdr:sp macro="" textlink="">
      <xdr:nvSpPr>
        <xdr:cNvPr id="126" name="テキスト ボックス 125"/>
        <xdr:cNvSpPr txBox="1"/>
      </xdr:nvSpPr>
      <xdr:spPr>
        <a:xfrm>
          <a:off x="3530111" y="100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169015</xdr:rowOff>
    </xdr:from>
    <xdr:to>
      <xdr:col>15</xdr:col>
      <xdr:colOff>50800</xdr:colOff>
      <xdr:row>52</xdr:row>
      <xdr:rowOff>66711</xdr:rowOff>
    </xdr:to>
    <xdr:cxnSp macro="">
      <xdr:nvCxnSpPr>
        <xdr:cNvPr id="127" name="直線コネクタ 126"/>
        <xdr:cNvCxnSpPr/>
      </xdr:nvCxnSpPr>
      <xdr:spPr>
        <a:xfrm flipV="1">
          <a:off x="2019300" y="8912965"/>
          <a:ext cx="889000" cy="6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20265</xdr:rowOff>
    </xdr:from>
    <xdr:to>
      <xdr:col>15</xdr:col>
      <xdr:colOff>101600</xdr:colOff>
      <xdr:row>58</xdr:row>
      <xdr:rowOff>121865</xdr:rowOff>
    </xdr:to>
    <xdr:sp macro="" textlink="">
      <xdr:nvSpPr>
        <xdr:cNvPr id="128" name="フローチャート: 判断 127"/>
        <xdr:cNvSpPr/>
      </xdr:nvSpPr>
      <xdr:spPr>
        <a:xfrm>
          <a:off x="2857500" y="996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112992</xdr:rowOff>
    </xdr:from>
    <xdr:ext cx="534377" cy="259045"/>
    <xdr:sp macro="" textlink="">
      <xdr:nvSpPr>
        <xdr:cNvPr id="129" name="テキスト ボックス 128"/>
        <xdr:cNvSpPr txBox="1"/>
      </xdr:nvSpPr>
      <xdr:spPr>
        <a:xfrm>
          <a:off x="2641111" y="100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137196</xdr:rowOff>
    </xdr:from>
    <xdr:to>
      <xdr:col>10</xdr:col>
      <xdr:colOff>114300</xdr:colOff>
      <xdr:row>52</xdr:row>
      <xdr:rowOff>66711</xdr:rowOff>
    </xdr:to>
    <xdr:cxnSp macro="">
      <xdr:nvCxnSpPr>
        <xdr:cNvPr id="130" name="直線コネクタ 129"/>
        <xdr:cNvCxnSpPr/>
      </xdr:nvCxnSpPr>
      <xdr:spPr>
        <a:xfrm>
          <a:off x="1130300" y="8709696"/>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28342</xdr:rowOff>
    </xdr:from>
    <xdr:to>
      <xdr:col>10</xdr:col>
      <xdr:colOff>165100</xdr:colOff>
      <xdr:row>58</xdr:row>
      <xdr:rowOff>129942</xdr:rowOff>
    </xdr:to>
    <xdr:sp macro="" textlink="">
      <xdr:nvSpPr>
        <xdr:cNvPr id="131" name="フローチャート: 判断 130"/>
        <xdr:cNvSpPr/>
      </xdr:nvSpPr>
      <xdr:spPr>
        <a:xfrm>
          <a:off x="1968500" y="997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121069</xdr:rowOff>
    </xdr:from>
    <xdr:ext cx="534377" cy="259045"/>
    <xdr:sp macro="" textlink="">
      <xdr:nvSpPr>
        <xdr:cNvPr id="132" name="テキスト ボックス 131"/>
        <xdr:cNvSpPr txBox="1"/>
      </xdr:nvSpPr>
      <xdr:spPr>
        <a:xfrm>
          <a:off x="1752111" y="100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30128</xdr:rowOff>
    </xdr:from>
    <xdr:to>
      <xdr:col>6</xdr:col>
      <xdr:colOff>38100</xdr:colOff>
      <xdr:row>58</xdr:row>
      <xdr:rowOff>131728</xdr:rowOff>
    </xdr:to>
    <xdr:sp macro="" textlink="">
      <xdr:nvSpPr>
        <xdr:cNvPr id="133" name="フローチャート: 判断 132"/>
        <xdr:cNvSpPr/>
      </xdr:nvSpPr>
      <xdr:spPr>
        <a:xfrm>
          <a:off x="1079500" y="997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122855</xdr:rowOff>
    </xdr:from>
    <xdr:ext cx="534377" cy="259045"/>
    <xdr:sp macro="" textlink="">
      <xdr:nvSpPr>
        <xdr:cNvPr id="134" name="テキスト ボックス 133"/>
        <xdr:cNvSpPr txBox="1"/>
      </xdr:nvSpPr>
      <xdr:spPr>
        <a:xfrm>
          <a:off x="863111" y="100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75924</xdr:rowOff>
    </xdr:from>
    <xdr:to>
      <xdr:col>24</xdr:col>
      <xdr:colOff>114300</xdr:colOff>
      <xdr:row>58</xdr:row>
      <xdr:rowOff>6074</xdr:rowOff>
    </xdr:to>
    <xdr:sp macro="" textlink="">
      <xdr:nvSpPr>
        <xdr:cNvPr id="140" name="楕円 139"/>
        <xdr:cNvSpPr/>
      </xdr:nvSpPr>
      <xdr:spPr>
        <a:xfrm>
          <a:off x="4584700" y="98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98801</xdr:rowOff>
    </xdr:from>
    <xdr:ext cx="534377" cy="259045"/>
    <xdr:sp macro="" textlink="">
      <xdr:nvSpPr>
        <xdr:cNvPr id="141" name="物件費該当値テキスト"/>
        <xdr:cNvSpPr txBox="1"/>
      </xdr:nvSpPr>
      <xdr:spPr>
        <a:xfrm>
          <a:off x="4686300" y="97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71951</xdr:rowOff>
    </xdr:from>
    <xdr:to>
      <xdr:col>20</xdr:col>
      <xdr:colOff>38100</xdr:colOff>
      <xdr:row>58</xdr:row>
      <xdr:rowOff>2101</xdr:rowOff>
    </xdr:to>
    <xdr:sp macro="" textlink="">
      <xdr:nvSpPr>
        <xdr:cNvPr id="142" name="楕円 141"/>
        <xdr:cNvSpPr/>
      </xdr:nvSpPr>
      <xdr:spPr>
        <a:xfrm>
          <a:off x="3746500" y="98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18628</xdr:rowOff>
    </xdr:from>
    <xdr:ext cx="534377" cy="259045"/>
    <xdr:sp macro="" textlink="">
      <xdr:nvSpPr>
        <xdr:cNvPr id="143" name="テキスト ボックス 142"/>
        <xdr:cNvSpPr txBox="1"/>
      </xdr:nvSpPr>
      <xdr:spPr>
        <a:xfrm>
          <a:off x="3530111" y="96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118215</xdr:rowOff>
    </xdr:from>
    <xdr:to>
      <xdr:col>15</xdr:col>
      <xdr:colOff>101600</xdr:colOff>
      <xdr:row>52</xdr:row>
      <xdr:rowOff>48365</xdr:rowOff>
    </xdr:to>
    <xdr:sp macro="" textlink="">
      <xdr:nvSpPr>
        <xdr:cNvPr id="144" name="楕円 143"/>
        <xdr:cNvSpPr/>
      </xdr:nvSpPr>
      <xdr:spPr>
        <a:xfrm>
          <a:off x="2857500" y="88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64892</xdr:rowOff>
    </xdr:from>
    <xdr:ext cx="599010" cy="259045"/>
    <xdr:sp macro="" textlink="">
      <xdr:nvSpPr>
        <xdr:cNvPr id="145" name="テキスト ボックス 144"/>
        <xdr:cNvSpPr txBox="1"/>
      </xdr:nvSpPr>
      <xdr:spPr>
        <a:xfrm>
          <a:off x="2608795" y="863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15911</xdr:rowOff>
    </xdr:from>
    <xdr:to>
      <xdr:col>10</xdr:col>
      <xdr:colOff>165100</xdr:colOff>
      <xdr:row>52</xdr:row>
      <xdr:rowOff>117511</xdr:rowOff>
    </xdr:to>
    <xdr:sp macro="" textlink="">
      <xdr:nvSpPr>
        <xdr:cNvPr id="146" name="楕円 145"/>
        <xdr:cNvSpPr/>
      </xdr:nvSpPr>
      <xdr:spPr>
        <a:xfrm>
          <a:off x="1968500" y="89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134038</xdr:rowOff>
    </xdr:from>
    <xdr:ext cx="599010" cy="259045"/>
    <xdr:sp macro="" textlink="">
      <xdr:nvSpPr>
        <xdr:cNvPr id="147" name="テキスト ボックス 146"/>
        <xdr:cNvSpPr txBox="1"/>
      </xdr:nvSpPr>
      <xdr:spPr>
        <a:xfrm>
          <a:off x="1719795" y="87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86396</xdr:rowOff>
    </xdr:from>
    <xdr:to>
      <xdr:col>6</xdr:col>
      <xdr:colOff>38100</xdr:colOff>
      <xdr:row>51</xdr:row>
      <xdr:rowOff>16546</xdr:rowOff>
    </xdr:to>
    <xdr:sp macro="" textlink="">
      <xdr:nvSpPr>
        <xdr:cNvPr id="148" name="楕円 147"/>
        <xdr:cNvSpPr/>
      </xdr:nvSpPr>
      <xdr:spPr>
        <a:xfrm>
          <a:off x="1079500" y="8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33073</xdr:rowOff>
    </xdr:from>
    <xdr:ext cx="599010" cy="259045"/>
    <xdr:sp macro="" textlink="">
      <xdr:nvSpPr>
        <xdr:cNvPr id="149" name="テキスト ボックス 148"/>
        <xdr:cNvSpPr txBox="1"/>
      </xdr:nvSpPr>
      <xdr:spPr>
        <a:xfrm>
          <a:off x="830795" y="8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5" name="直線コネクタ 174"/>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6"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7" name="直線コネクタ 176"/>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8"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9" name="直線コネクタ 178"/>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64915</xdr:rowOff>
    </xdr:from>
    <xdr:to>
      <xdr:col>24</xdr:col>
      <xdr:colOff>63500</xdr:colOff>
      <xdr:row>74</xdr:row>
      <xdr:rowOff>166588</xdr:rowOff>
    </xdr:to>
    <xdr:cxnSp macro="">
      <xdr:nvCxnSpPr>
        <xdr:cNvPr id="180" name="直線コネクタ 179"/>
        <xdr:cNvCxnSpPr/>
      </xdr:nvCxnSpPr>
      <xdr:spPr>
        <a:xfrm>
          <a:off x="3797300" y="12752215"/>
          <a:ext cx="838200" cy="1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81"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2" name="フローチャート: 判断 181"/>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24856</xdr:rowOff>
    </xdr:from>
    <xdr:to>
      <xdr:col>19</xdr:col>
      <xdr:colOff>177800</xdr:colOff>
      <xdr:row>74</xdr:row>
      <xdr:rowOff>64915</xdr:rowOff>
    </xdr:to>
    <xdr:cxnSp macro="">
      <xdr:nvCxnSpPr>
        <xdr:cNvPr id="183" name="直線コネクタ 182"/>
        <xdr:cNvCxnSpPr/>
      </xdr:nvCxnSpPr>
      <xdr:spPr>
        <a:xfrm>
          <a:off x="2908300" y="12712156"/>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4" name="フローチャート: 判断 183"/>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5" name="テキスト ボックス 184"/>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24856</xdr:rowOff>
    </xdr:from>
    <xdr:to>
      <xdr:col>15</xdr:col>
      <xdr:colOff>50800</xdr:colOff>
      <xdr:row>74</xdr:row>
      <xdr:rowOff>36721</xdr:rowOff>
    </xdr:to>
    <xdr:cxnSp macro="">
      <xdr:nvCxnSpPr>
        <xdr:cNvPr id="186" name="直線コネクタ 185"/>
        <xdr:cNvCxnSpPr/>
      </xdr:nvCxnSpPr>
      <xdr:spPr>
        <a:xfrm flipV="1">
          <a:off x="2019300" y="12712156"/>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7" name="フローチャート: 判断 186"/>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8" name="テキスト ボックス 187"/>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36721</xdr:rowOff>
    </xdr:from>
    <xdr:to>
      <xdr:col>10</xdr:col>
      <xdr:colOff>114300</xdr:colOff>
      <xdr:row>74</xdr:row>
      <xdr:rowOff>130773</xdr:rowOff>
    </xdr:to>
    <xdr:cxnSp macro="">
      <xdr:nvCxnSpPr>
        <xdr:cNvPr id="189" name="直線コネクタ 188"/>
        <xdr:cNvCxnSpPr/>
      </xdr:nvCxnSpPr>
      <xdr:spPr>
        <a:xfrm flipV="1">
          <a:off x="1130300" y="1272402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90" name="フローチャート: 判断 189"/>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91" name="テキスト ボックス 190"/>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2" name="フローチャート: 判断 191"/>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3" name="テキスト ボックス 192"/>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115788</xdr:rowOff>
    </xdr:from>
    <xdr:to>
      <xdr:col>24</xdr:col>
      <xdr:colOff>114300</xdr:colOff>
      <xdr:row>75</xdr:row>
      <xdr:rowOff>45938</xdr:rowOff>
    </xdr:to>
    <xdr:sp macro="" textlink="">
      <xdr:nvSpPr>
        <xdr:cNvPr id="199" name="楕円 198"/>
        <xdr:cNvSpPr/>
      </xdr:nvSpPr>
      <xdr:spPr>
        <a:xfrm>
          <a:off x="4584700" y="128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138665</xdr:rowOff>
    </xdr:from>
    <xdr:ext cx="469744" cy="259045"/>
    <xdr:sp macro="" textlink="">
      <xdr:nvSpPr>
        <xdr:cNvPr id="200" name="維持補修費該当値テキスト"/>
        <xdr:cNvSpPr txBox="1"/>
      </xdr:nvSpPr>
      <xdr:spPr>
        <a:xfrm>
          <a:off x="4686300" y="126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14115</xdr:rowOff>
    </xdr:from>
    <xdr:to>
      <xdr:col>20</xdr:col>
      <xdr:colOff>38100</xdr:colOff>
      <xdr:row>74</xdr:row>
      <xdr:rowOff>115715</xdr:rowOff>
    </xdr:to>
    <xdr:sp macro="" textlink="">
      <xdr:nvSpPr>
        <xdr:cNvPr id="201" name="楕円 200"/>
        <xdr:cNvSpPr/>
      </xdr:nvSpPr>
      <xdr:spPr>
        <a:xfrm>
          <a:off x="3746500" y="127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132242</xdr:rowOff>
    </xdr:from>
    <xdr:ext cx="469744" cy="259045"/>
    <xdr:sp macro="" textlink="">
      <xdr:nvSpPr>
        <xdr:cNvPr id="202" name="テキスト ボックス 201"/>
        <xdr:cNvSpPr txBox="1"/>
      </xdr:nvSpPr>
      <xdr:spPr>
        <a:xfrm>
          <a:off x="3562428" y="124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145506</xdr:rowOff>
    </xdr:from>
    <xdr:to>
      <xdr:col>15</xdr:col>
      <xdr:colOff>101600</xdr:colOff>
      <xdr:row>74</xdr:row>
      <xdr:rowOff>75656</xdr:rowOff>
    </xdr:to>
    <xdr:sp macro="" textlink="">
      <xdr:nvSpPr>
        <xdr:cNvPr id="203" name="楕円 202"/>
        <xdr:cNvSpPr/>
      </xdr:nvSpPr>
      <xdr:spPr>
        <a:xfrm>
          <a:off x="2857500" y="126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92183</xdr:rowOff>
    </xdr:from>
    <xdr:ext cx="469744" cy="259045"/>
    <xdr:sp macro="" textlink="">
      <xdr:nvSpPr>
        <xdr:cNvPr id="204" name="テキスト ボックス 203"/>
        <xdr:cNvSpPr txBox="1"/>
      </xdr:nvSpPr>
      <xdr:spPr>
        <a:xfrm>
          <a:off x="2673428" y="124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157371</xdr:rowOff>
    </xdr:from>
    <xdr:to>
      <xdr:col>10</xdr:col>
      <xdr:colOff>165100</xdr:colOff>
      <xdr:row>74</xdr:row>
      <xdr:rowOff>87521</xdr:rowOff>
    </xdr:to>
    <xdr:sp macro="" textlink="">
      <xdr:nvSpPr>
        <xdr:cNvPr id="205" name="楕円 204"/>
        <xdr:cNvSpPr/>
      </xdr:nvSpPr>
      <xdr:spPr>
        <a:xfrm>
          <a:off x="1968500" y="126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104048</xdr:rowOff>
    </xdr:from>
    <xdr:ext cx="469744" cy="259045"/>
    <xdr:sp macro="" textlink="">
      <xdr:nvSpPr>
        <xdr:cNvPr id="206" name="テキスト ボックス 205"/>
        <xdr:cNvSpPr txBox="1"/>
      </xdr:nvSpPr>
      <xdr:spPr>
        <a:xfrm>
          <a:off x="1784428" y="124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79973</xdr:rowOff>
    </xdr:from>
    <xdr:to>
      <xdr:col>6</xdr:col>
      <xdr:colOff>38100</xdr:colOff>
      <xdr:row>75</xdr:row>
      <xdr:rowOff>10123</xdr:rowOff>
    </xdr:to>
    <xdr:sp macro="" textlink="">
      <xdr:nvSpPr>
        <xdr:cNvPr id="207" name="楕円 206"/>
        <xdr:cNvSpPr/>
      </xdr:nvSpPr>
      <xdr:spPr>
        <a:xfrm>
          <a:off x="1079500" y="127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26650</xdr:rowOff>
    </xdr:from>
    <xdr:ext cx="469744" cy="259045"/>
    <xdr:sp macro="" textlink="">
      <xdr:nvSpPr>
        <xdr:cNvPr id="208" name="テキスト ボックス 207"/>
        <xdr:cNvSpPr txBox="1"/>
      </xdr:nvSpPr>
      <xdr:spPr>
        <a:xfrm>
          <a:off x="895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3" name="直線コネクタ 232"/>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4"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5" name="直線コネクタ 234"/>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6"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7" name="直線コネクタ 236"/>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37491</xdr:rowOff>
    </xdr:from>
    <xdr:to>
      <xdr:col>24</xdr:col>
      <xdr:colOff>63500</xdr:colOff>
      <xdr:row>98</xdr:row>
      <xdr:rowOff>47561</xdr:rowOff>
    </xdr:to>
    <xdr:cxnSp macro="">
      <xdr:nvCxnSpPr>
        <xdr:cNvPr id="238" name="直線コネクタ 237"/>
        <xdr:cNvCxnSpPr/>
      </xdr:nvCxnSpPr>
      <xdr:spPr>
        <a:xfrm flipV="1">
          <a:off x="3797300" y="16839591"/>
          <a:ext cx="8382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9"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40" name="フローチャート: 判断 239"/>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47016</xdr:rowOff>
    </xdr:from>
    <xdr:to>
      <xdr:col>19</xdr:col>
      <xdr:colOff>177800</xdr:colOff>
      <xdr:row>98</xdr:row>
      <xdr:rowOff>47561</xdr:rowOff>
    </xdr:to>
    <xdr:cxnSp macro="">
      <xdr:nvCxnSpPr>
        <xdr:cNvPr id="241" name="直線コネクタ 240"/>
        <xdr:cNvCxnSpPr/>
      </xdr:nvCxnSpPr>
      <xdr:spPr>
        <a:xfrm>
          <a:off x="2908300" y="16849116"/>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2" name="フローチャート: 判断 241"/>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3" name="テキスト ボックス 242"/>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47016</xdr:rowOff>
    </xdr:from>
    <xdr:to>
      <xdr:col>15</xdr:col>
      <xdr:colOff>50800</xdr:colOff>
      <xdr:row>98</xdr:row>
      <xdr:rowOff>135700</xdr:rowOff>
    </xdr:to>
    <xdr:cxnSp macro="">
      <xdr:nvCxnSpPr>
        <xdr:cNvPr id="244" name="直線コネクタ 243"/>
        <xdr:cNvCxnSpPr/>
      </xdr:nvCxnSpPr>
      <xdr:spPr>
        <a:xfrm flipV="1">
          <a:off x="2019300" y="16849116"/>
          <a:ext cx="889000" cy="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5" name="フローチャート: 判断 244"/>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6" name="テキスト ボックス 245"/>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135700</xdr:rowOff>
    </xdr:from>
    <xdr:to>
      <xdr:col>10</xdr:col>
      <xdr:colOff>114300</xdr:colOff>
      <xdr:row>98</xdr:row>
      <xdr:rowOff>139649</xdr:rowOff>
    </xdr:to>
    <xdr:cxnSp macro="">
      <xdr:nvCxnSpPr>
        <xdr:cNvPr id="247" name="直線コネクタ 246"/>
        <xdr:cNvCxnSpPr/>
      </xdr:nvCxnSpPr>
      <xdr:spPr>
        <a:xfrm flipV="1">
          <a:off x="1130300" y="1693780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8" name="フローチャート: 判断 247"/>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9" name="テキスト ボックス 248"/>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50" name="フローチャート: 判断 249"/>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51" name="テキスト ボックス 250"/>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158141</xdr:rowOff>
    </xdr:from>
    <xdr:to>
      <xdr:col>24</xdr:col>
      <xdr:colOff>114300</xdr:colOff>
      <xdr:row>98</xdr:row>
      <xdr:rowOff>88291</xdr:rowOff>
    </xdr:to>
    <xdr:sp macro="" textlink="">
      <xdr:nvSpPr>
        <xdr:cNvPr id="257" name="楕円 256"/>
        <xdr:cNvSpPr/>
      </xdr:nvSpPr>
      <xdr:spPr>
        <a:xfrm>
          <a:off x="4584700" y="167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73068</xdr:rowOff>
    </xdr:from>
    <xdr:ext cx="534377" cy="259045"/>
    <xdr:sp macro="" textlink="">
      <xdr:nvSpPr>
        <xdr:cNvPr id="258" name="扶助費該当値テキスト"/>
        <xdr:cNvSpPr txBox="1"/>
      </xdr:nvSpPr>
      <xdr:spPr>
        <a:xfrm>
          <a:off x="4686300" y="167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168211</xdr:rowOff>
    </xdr:from>
    <xdr:to>
      <xdr:col>20</xdr:col>
      <xdr:colOff>38100</xdr:colOff>
      <xdr:row>98</xdr:row>
      <xdr:rowOff>98361</xdr:rowOff>
    </xdr:to>
    <xdr:sp macro="" textlink="">
      <xdr:nvSpPr>
        <xdr:cNvPr id="259" name="楕円 258"/>
        <xdr:cNvSpPr/>
      </xdr:nvSpPr>
      <xdr:spPr>
        <a:xfrm>
          <a:off x="3746500" y="167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89488</xdr:rowOff>
    </xdr:from>
    <xdr:ext cx="534377" cy="259045"/>
    <xdr:sp macro="" textlink="">
      <xdr:nvSpPr>
        <xdr:cNvPr id="260" name="テキスト ボックス 259"/>
        <xdr:cNvSpPr txBox="1"/>
      </xdr:nvSpPr>
      <xdr:spPr>
        <a:xfrm>
          <a:off x="3530111" y="168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167666</xdr:rowOff>
    </xdr:from>
    <xdr:to>
      <xdr:col>15</xdr:col>
      <xdr:colOff>101600</xdr:colOff>
      <xdr:row>98</xdr:row>
      <xdr:rowOff>97816</xdr:rowOff>
    </xdr:to>
    <xdr:sp macro="" textlink="">
      <xdr:nvSpPr>
        <xdr:cNvPr id="261" name="楕円 260"/>
        <xdr:cNvSpPr/>
      </xdr:nvSpPr>
      <xdr:spPr>
        <a:xfrm>
          <a:off x="2857500" y="167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88943</xdr:rowOff>
    </xdr:from>
    <xdr:ext cx="534377" cy="259045"/>
    <xdr:sp macro="" textlink="">
      <xdr:nvSpPr>
        <xdr:cNvPr id="262" name="テキスト ボックス 261"/>
        <xdr:cNvSpPr txBox="1"/>
      </xdr:nvSpPr>
      <xdr:spPr>
        <a:xfrm>
          <a:off x="2641111" y="168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84900</xdr:rowOff>
    </xdr:from>
    <xdr:to>
      <xdr:col>10</xdr:col>
      <xdr:colOff>165100</xdr:colOff>
      <xdr:row>99</xdr:row>
      <xdr:rowOff>15050</xdr:rowOff>
    </xdr:to>
    <xdr:sp macro="" textlink="">
      <xdr:nvSpPr>
        <xdr:cNvPr id="263" name="楕円 262"/>
        <xdr:cNvSpPr/>
      </xdr:nvSpPr>
      <xdr:spPr>
        <a:xfrm>
          <a:off x="1968500" y="168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xdr:rowOff>
    </xdr:from>
    <xdr:ext cx="534377" cy="259045"/>
    <xdr:sp macro="" textlink="">
      <xdr:nvSpPr>
        <xdr:cNvPr id="264" name="テキスト ボックス 263"/>
        <xdr:cNvSpPr txBox="1"/>
      </xdr:nvSpPr>
      <xdr:spPr>
        <a:xfrm>
          <a:off x="1752111" y="169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88849</xdr:rowOff>
    </xdr:from>
    <xdr:to>
      <xdr:col>6</xdr:col>
      <xdr:colOff>38100</xdr:colOff>
      <xdr:row>99</xdr:row>
      <xdr:rowOff>18999</xdr:rowOff>
    </xdr:to>
    <xdr:sp macro="" textlink="">
      <xdr:nvSpPr>
        <xdr:cNvPr id="265" name="楕円 264"/>
        <xdr:cNvSpPr/>
      </xdr:nvSpPr>
      <xdr:spPr>
        <a:xfrm>
          <a:off x="1079500" y="16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10126</xdr:rowOff>
    </xdr:from>
    <xdr:ext cx="534377" cy="259045"/>
    <xdr:sp macro="" textlink="">
      <xdr:nvSpPr>
        <xdr:cNvPr id="266" name="テキスト ボックス 265"/>
        <xdr:cNvSpPr txBox="1"/>
      </xdr:nvSpPr>
      <xdr:spPr>
        <a:xfrm>
          <a:off x="863111" y="169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90" name="直線コネクタ 289"/>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91"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2" name="直線コネクタ 291"/>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3"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4" name="直線コネクタ 293"/>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5036</xdr:rowOff>
    </xdr:from>
    <xdr:to>
      <xdr:col>55</xdr:col>
      <xdr:colOff>0</xdr:colOff>
      <xdr:row>35</xdr:row>
      <xdr:rowOff>43002</xdr:rowOff>
    </xdr:to>
    <xdr:cxnSp macro="">
      <xdr:nvCxnSpPr>
        <xdr:cNvPr id="295" name="直線コネクタ 294"/>
        <xdr:cNvCxnSpPr/>
      </xdr:nvCxnSpPr>
      <xdr:spPr>
        <a:xfrm flipV="1">
          <a:off x="9639300" y="6005786"/>
          <a:ext cx="8382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6"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7" name="フローチャート: 判断 296"/>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43002</xdr:rowOff>
    </xdr:from>
    <xdr:to>
      <xdr:col>50</xdr:col>
      <xdr:colOff>114300</xdr:colOff>
      <xdr:row>35</xdr:row>
      <xdr:rowOff>63443</xdr:rowOff>
    </xdr:to>
    <xdr:cxnSp macro="">
      <xdr:nvCxnSpPr>
        <xdr:cNvPr id="298" name="直線コネクタ 297"/>
        <xdr:cNvCxnSpPr/>
      </xdr:nvCxnSpPr>
      <xdr:spPr>
        <a:xfrm flipV="1">
          <a:off x="8750300" y="604375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9" name="フローチャート: 判断 298"/>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300" name="テキスト ボックス 299"/>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35192</xdr:rowOff>
    </xdr:from>
    <xdr:to>
      <xdr:col>45</xdr:col>
      <xdr:colOff>177800</xdr:colOff>
      <xdr:row>35</xdr:row>
      <xdr:rowOff>63443</xdr:rowOff>
    </xdr:to>
    <xdr:cxnSp macro="">
      <xdr:nvCxnSpPr>
        <xdr:cNvPr id="301" name="直線コネクタ 300"/>
        <xdr:cNvCxnSpPr/>
      </xdr:nvCxnSpPr>
      <xdr:spPr>
        <a:xfrm>
          <a:off x="7861300" y="6035942"/>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2" name="フローチャート: 判断 301"/>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3" name="テキスト ボックス 302"/>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35192</xdr:rowOff>
    </xdr:from>
    <xdr:to>
      <xdr:col>41</xdr:col>
      <xdr:colOff>50800</xdr:colOff>
      <xdr:row>35</xdr:row>
      <xdr:rowOff>75197</xdr:rowOff>
    </xdr:to>
    <xdr:cxnSp macro="">
      <xdr:nvCxnSpPr>
        <xdr:cNvPr id="304" name="直線コネクタ 303"/>
        <xdr:cNvCxnSpPr/>
      </xdr:nvCxnSpPr>
      <xdr:spPr>
        <a:xfrm flipV="1">
          <a:off x="6972300" y="603594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5" name="フローチャート: 判断 304"/>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6" name="テキスト ボックス 305"/>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7" name="フローチャート: 判断 306"/>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8" name="テキスト ボックス 307"/>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125686</xdr:rowOff>
    </xdr:from>
    <xdr:to>
      <xdr:col>55</xdr:col>
      <xdr:colOff>50800</xdr:colOff>
      <xdr:row>35</xdr:row>
      <xdr:rowOff>55836</xdr:rowOff>
    </xdr:to>
    <xdr:sp macro="" textlink="">
      <xdr:nvSpPr>
        <xdr:cNvPr id="314" name="楕円 313"/>
        <xdr:cNvSpPr/>
      </xdr:nvSpPr>
      <xdr:spPr>
        <a:xfrm>
          <a:off x="10426700" y="59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148563</xdr:rowOff>
    </xdr:from>
    <xdr:ext cx="534377" cy="259045"/>
    <xdr:sp macro="" textlink="">
      <xdr:nvSpPr>
        <xdr:cNvPr id="315" name="補助費等該当値テキスト"/>
        <xdr:cNvSpPr txBox="1"/>
      </xdr:nvSpPr>
      <xdr:spPr>
        <a:xfrm>
          <a:off x="10528300" y="58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163652</xdr:rowOff>
    </xdr:from>
    <xdr:to>
      <xdr:col>50</xdr:col>
      <xdr:colOff>165100</xdr:colOff>
      <xdr:row>35</xdr:row>
      <xdr:rowOff>93802</xdr:rowOff>
    </xdr:to>
    <xdr:sp macro="" textlink="">
      <xdr:nvSpPr>
        <xdr:cNvPr id="316" name="楕円 315"/>
        <xdr:cNvSpPr/>
      </xdr:nvSpPr>
      <xdr:spPr>
        <a:xfrm>
          <a:off x="9588500" y="59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110329</xdr:rowOff>
    </xdr:from>
    <xdr:ext cx="534377" cy="259045"/>
    <xdr:sp macro="" textlink="">
      <xdr:nvSpPr>
        <xdr:cNvPr id="317" name="テキスト ボックス 316"/>
        <xdr:cNvSpPr txBox="1"/>
      </xdr:nvSpPr>
      <xdr:spPr>
        <a:xfrm>
          <a:off x="9372111" y="57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12643</xdr:rowOff>
    </xdr:from>
    <xdr:to>
      <xdr:col>46</xdr:col>
      <xdr:colOff>38100</xdr:colOff>
      <xdr:row>35</xdr:row>
      <xdr:rowOff>114243</xdr:rowOff>
    </xdr:to>
    <xdr:sp macro="" textlink="">
      <xdr:nvSpPr>
        <xdr:cNvPr id="318" name="楕円 317"/>
        <xdr:cNvSpPr/>
      </xdr:nvSpPr>
      <xdr:spPr>
        <a:xfrm>
          <a:off x="8699500" y="60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130770</xdr:rowOff>
    </xdr:from>
    <xdr:ext cx="534377" cy="259045"/>
    <xdr:sp macro="" textlink="">
      <xdr:nvSpPr>
        <xdr:cNvPr id="319" name="テキスト ボックス 318"/>
        <xdr:cNvSpPr txBox="1"/>
      </xdr:nvSpPr>
      <xdr:spPr>
        <a:xfrm>
          <a:off x="8483111" y="57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155842</xdr:rowOff>
    </xdr:from>
    <xdr:to>
      <xdr:col>41</xdr:col>
      <xdr:colOff>101600</xdr:colOff>
      <xdr:row>35</xdr:row>
      <xdr:rowOff>85992</xdr:rowOff>
    </xdr:to>
    <xdr:sp macro="" textlink="">
      <xdr:nvSpPr>
        <xdr:cNvPr id="320" name="楕円 319"/>
        <xdr:cNvSpPr/>
      </xdr:nvSpPr>
      <xdr:spPr>
        <a:xfrm>
          <a:off x="7810500" y="59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102519</xdr:rowOff>
    </xdr:from>
    <xdr:ext cx="534377" cy="259045"/>
    <xdr:sp macro="" textlink="">
      <xdr:nvSpPr>
        <xdr:cNvPr id="321" name="テキスト ボックス 320"/>
        <xdr:cNvSpPr txBox="1"/>
      </xdr:nvSpPr>
      <xdr:spPr>
        <a:xfrm>
          <a:off x="7594111" y="57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24397</xdr:rowOff>
    </xdr:from>
    <xdr:to>
      <xdr:col>36</xdr:col>
      <xdr:colOff>165100</xdr:colOff>
      <xdr:row>35</xdr:row>
      <xdr:rowOff>125997</xdr:rowOff>
    </xdr:to>
    <xdr:sp macro="" textlink="">
      <xdr:nvSpPr>
        <xdr:cNvPr id="322" name="楕円 321"/>
        <xdr:cNvSpPr/>
      </xdr:nvSpPr>
      <xdr:spPr>
        <a:xfrm>
          <a:off x="6921500" y="60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142524</xdr:rowOff>
    </xdr:from>
    <xdr:ext cx="534377" cy="259045"/>
    <xdr:sp macro="" textlink="">
      <xdr:nvSpPr>
        <xdr:cNvPr id="323" name="テキスト ボックス 322"/>
        <xdr:cNvSpPr txBox="1"/>
      </xdr:nvSpPr>
      <xdr:spPr>
        <a:xfrm>
          <a:off x="6705111" y="580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8" name="直線コネクタ 347"/>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9"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50" name="直線コネクタ 349"/>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51"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2" name="直線コネクタ 351"/>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78492</xdr:rowOff>
    </xdr:from>
    <xdr:to>
      <xdr:col>55</xdr:col>
      <xdr:colOff>0</xdr:colOff>
      <xdr:row>57</xdr:row>
      <xdr:rowOff>162655</xdr:rowOff>
    </xdr:to>
    <xdr:cxnSp macro="">
      <xdr:nvCxnSpPr>
        <xdr:cNvPr id="353" name="直線コネクタ 352"/>
        <xdr:cNvCxnSpPr/>
      </xdr:nvCxnSpPr>
      <xdr:spPr>
        <a:xfrm>
          <a:off x="9639300" y="9508242"/>
          <a:ext cx="8382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4"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5" name="フローチャート: 判断 354"/>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39059</xdr:rowOff>
    </xdr:from>
    <xdr:to>
      <xdr:col>50</xdr:col>
      <xdr:colOff>114300</xdr:colOff>
      <xdr:row>55</xdr:row>
      <xdr:rowOff>78492</xdr:rowOff>
    </xdr:to>
    <xdr:cxnSp macro="">
      <xdr:nvCxnSpPr>
        <xdr:cNvPr id="356" name="直線コネクタ 355"/>
        <xdr:cNvCxnSpPr/>
      </xdr:nvCxnSpPr>
      <xdr:spPr>
        <a:xfrm>
          <a:off x="8750300" y="9468809"/>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7" name="フローチャート: 判断 356"/>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8" name="テキスト ボックス 357"/>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72530</xdr:rowOff>
    </xdr:from>
    <xdr:to>
      <xdr:col>45</xdr:col>
      <xdr:colOff>177800</xdr:colOff>
      <xdr:row>55</xdr:row>
      <xdr:rowOff>39059</xdr:rowOff>
    </xdr:to>
    <xdr:cxnSp macro="">
      <xdr:nvCxnSpPr>
        <xdr:cNvPr id="359" name="直線コネクタ 358"/>
        <xdr:cNvCxnSpPr/>
      </xdr:nvCxnSpPr>
      <xdr:spPr>
        <a:xfrm>
          <a:off x="7861300" y="9330830"/>
          <a:ext cx="8890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60" name="フローチャート: 判断 359"/>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61" name="テキスト ボックス 360"/>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72530</xdr:rowOff>
    </xdr:from>
    <xdr:to>
      <xdr:col>41</xdr:col>
      <xdr:colOff>50800</xdr:colOff>
      <xdr:row>56</xdr:row>
      <xdr:rowOff>62719</xdr:rowOff>
    </xdr:to>
    <xdr:cxnSp macro="">
      <xdr:nvCxnSpPr>
        <xdr:cNvPr id="362" name="直線コネクタ 361"/>
        <xdr:cNvCxnSpPr/>
      </xdr:nvCxnSpPr>
      <xdr:spPr>
        <a:xfrm flipV="1">
          <a:off x="6972300" y="9330830"/>
          <a:ext cx="889000" cy="3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3" name="フローチャート: 判断 362"/>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4" name="テキスト ボックス 363"/>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5" name="フローチャート: 判断 364"/>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6" name="テキスト ボックス 365"/>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111855</xdr:rowOff>
    </xdr:from>
    <xdr:to>
      <xdr:col>55</xdr:col>
      <xdr:colOff>50800</xdr:colOff>
      <xdr:row>58</xdr:row>
      <xdr:rowOff>42005</xdr:rowOff>
    </xdr:to>
    <xdr:sp macro="" textlink="">
      <xdr:nvSpPr>
        <xdr:cNvPr id="372" name="楕円 371"/>
        <xdr:cNvSpPr/>
      </xdr:nvSpPr>
      <xdr:spPr>
        <a:xfrm>
          <a:off x="10426700" y="98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90282</xdr:rowOff>
    </xdr:from>
    <xdr:ext cx="534377" cy="259045"/>
    <xdr:sp macro="" textlink="">
      <xdr:nvSpPr>
        <xdr:cNvPr id="373" name="普通建設事業費該当値テキスト"/>
        <xdr:cNvSpPr txBox="1"/>
      </xdr:nvSpPr>
      <xdr:spPr>
        <a:xfrm>
          <a:off x="10528300" y="98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27692</xdr:rowOff>
    </xdr:from>
    <xdr:to>
      <xdr:col>50</xdr:col>
      <xdr:colOff>165100</xdr:colOff>
      <xdr:row>55</xdr:row>
      <xdr:rowOff>129292</xdr:rowOff>
    </xdr:to>
    <xdr:sp macro="" textlink="">
      <xdr:nvSpPr>
        <xdr:cNvPr id="374" name="楕円 373"/>
        <xdr:cNvSpPr/>
      </xdr:nvSpPr>
      <xdr:spPr>
        <a:xfrm>
          <a:off x="9588500" y="9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145819</xdr:rowOff>
    </xdr:from>
    <xdr:ext cx="534377" cy="259045"/>
    <xdr:sp macro="" textlink="">
      <xdr:nvSpPr>
        <xdr:cNvPr id="375" name="テキスト ボックス 374"/>
        <xdr:cNvSpPr txBox="1"/>
      </xdr:nvSpPr>
      <xdr:spPr>
        <a:xfrm>
          <a:off x="9372111" y="9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159709</xdr:rowOff>
    </xdr:from>
    <xdr:to>
      <xdr:col>46</xdr:col>
      <xdr:colOff>38100</xdr:colOff>
      <xdr:row>55</xdr:row>
      <xdr:rowOff>89859</xdr:rowOff>
    </xdr:to>
    <xdr:sp macro="" textlink="">
      <xdr:nvSpPr>
        <xdr:cNvPr id="376" name="楕円 375"/>
        <xdr:cNvSpPr/>
      </xdr:nvSpPr>
      <xdr:spPr>
        <a:xfrm>
          <a:off x="8699500" y="94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106386</xdr:rowOff>
    </xdr:from>
    <xdr:ext cx="534377" cy="259045"/>
    <xdr:sp macro="" textlink="">
      <xdr:nvSpPr>
        <xdr:cNvPr id="377" name="テキスト ボックス 376"/>
        <xdr:cNvSpPr txBox="1"/>
      </xdr:nvSpPr>
      <xdr:spPr>
        <a:xfrm>
          <a:off x="8483111" y="91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21730</xdr:rowOff>
    </xdr:from>
    <xdr:to>
      <xdr:col>41</xdr:col>
      <xdr:colOff>101600</xdr:colOff>
      <xdr:row>54</xdr:row>
      <xdr:rowOff>123330</xdr:rowOff>
    </xdr:to>
    <xdr:sp macro="" textlink="">
      <xdr:nvSpPr>
        <xdr:cNvPr id="378" name="楕円 377"/>
        <xdr:cNvSpPr/>
      </xdr:nvSpPr>
      <xdr:spPr>
        <a:xfrm>
          <a:off x="7810500" y="92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139857</xdr:rowOff>
    </xdr:from>
    <xdr:ext cx="534377" cy="259045"/>
    <xdr:sp macro="" textlink="">
      <xdr:nvSpPr>
        <xdr:cNvPr id="379" name="テキスト ボックス 378"/>
        <xdr:cNvSpPr txBox="1"/>
      </xdr:nvSpPr>
      <xdr:spPr>
        <a:xfrm>
          <a:off x="7594111" y="90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11919</xdr:rowOff>
    </xdr:from>
    <xdr:to>
      <xdr:col>36</xdr:col>
      <xdr:colOff>165100</xdr:colOff>
      <xdr:row>56</xdr:row>
      <xdr:rowOff>113519</xdr:rowOff>
    </xdr:to>
    <xdr:sp macro="" textlink="">
      <xdr:nvSpPr>
        <xdr:cNvPr id="380" name="楕円 379"/>
        <xdr:cNvSpPr/>
      </xdr:nvSpPr>
      <xdr:spPr>
        <a:xfrm>
          <a:off x="6921500" y="96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104646</xdr:rowOff>
    </xdr:from>
    <xdr:ext cx="534377" cy="259045"/>
    <xdr:sp macro="" textlink="">
      <xdr:nvSpPr>
        <xdr:cNvPr id="381" name="テキスト ボックス 380"/>
        <xdr:cNvSpPr txBox="1"/>
      </xdr:nvSpPr>
      <xdr:spPr>
        <a:xfrm>
          <a:off x="6705111" y="97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7" name="直線コネクタ 406"/>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8"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9" name="直線コネクタ 408"/>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10"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11" name="直線コネクタ 410"/>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71218</xdr:rowOff>
    </xdr:from>
    <xdr:to>
      <xdr:col>55</xdr:col>
      <xdr:colOff>0</xdr:colOff>
      <xdr:row>77</xdr:row>
      <xdr:rowOff>147734</xdr:rowOff>
    </xdr:to>
    <xdr:cxnSp macro="">
      <xdr:nvCxnSpPr>
        <xdr:cNvPr id="412" name="直線コネクタ 411"/>
        <xdr:cNvCxnSpPr/>
      </xdr:nvCxnSpPr>
      <xdr:spPr>
        <a:xfrm>
          <a:off x="9639300" y="12758518"/>
          <a:ext cx="838200" cy="5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3"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4" name="フローチャート: 判断 413"/>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71218</xdr:rowOff>
    </xdr:from>
    <xdr:to>
      <xdr:col>50</xdr:col>
      <xdr:colOff>114300</xdr:colOff>
      <xdr:row>74</xdr:row>
      <xdr:rowOff>145970</xdr:rowOff>
    </xdr:to>
    <xdr:cxnSp macro="">
      <xdr:nvCxnSpPr>
        <xdr:cNvPr id="415" name="直線コネクタ 414"/>
        <xdr:cNvCxnSpPr/>
      </xdr:nvCxnSpPr>
      <xdr:spPr>
        <a:xfrm flipV="1">
          <a:off x="8750300" y="127585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6" name="フローチャート: 判断 415"/>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7" name="テキスト ボックス 416"/>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144109</xdr:rowOff>
    </xdr:from>
    <xdr:to>
      <xdr:col>45</xdr:col>
      <xdr:colOff>177800</xdr:colOff>
      <xdr:row>74</xdr:row>
      <xdr:rowOff>145970</xdr:rowOff>
    </xdr:to>
    <xdr:cxnSp macro="">
      <xdr:nvCxnSpPr>
        <xdr:cNvPr id="418" name="直線コネクタ 417"/>
        <xdr:cNvCxnSpPr/>
      </xdr:nvCxnSpPr>
      <xdr:spPr>
        <a:xfrm>
          <a:off x="7861300" y="12831409"/>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9" name="フローチャート: 判断 418"/>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20" name="テキスト ボックス 419"/>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144109</xdr:rowOff>
    </xdr:from>
    <xdr:to>
      <xdr:col>41</xdr:col>
      <xdr:colOff>50800</xdr:colOff>
      <xdr:row>76</xdr:row>
      <xdr:rowOff>124058</xdr:rowOff>
    </xdr:to>
    <xdr:cxnSp macro="">
      <xdr:nvCxnSpPr>
        <xdr:cNvPr id="421" name="直線コネクタ 420"/>
        <xdr:cNvCxnSpPr/>
      </xdr:nvCxnSpPr>
      <xdr:spPr>
        <a:xfrm flipV="1">
          <a:off x="6972300" y="12831409"/>
          <a:ext cx="889000" cy="3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2" name="フローチャート: 判断 421"/>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3" name="テキスト ボックス 422"/>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4" name="フローチャート: 判断 423"/>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5" name="テキスト ボックス 424"/>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31" name="楕円 430"/>
        <xdr:cNvSpPr/>
      </xdr:nvSpPr>
      <xdr:spPr>
        <a:xfrm>
          <a:off x="10426700" y="132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75361</xdr:rowOff>
    </xdr:from>
    <xdr:ext cx="469744" cy="259045"/>
    <xdr:sp macro="" textlink="">
      <xdr:nvSpPr>
        <xdr:cNvPr id="432" name="普通建設事業費 （ うち新規整備　）該当値テキスト"/>
        <xdr:cNvSpPr txBox="1"/>
      </xdr:nvSpPr>
      <xdr:spPr>
        <a:xfrm>
          <a:off x="10528300" y="1327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20418</xdr:rowOff>
    </xdr:from>
    <xdr:to>
      <xdr:col>50</xdr:col>
      <xdr:colOff>165100</xdr:colOff>
      <xdr:row>74</xdr:row>
      <xdr:rowOff>122018</xdr:rowOff>
    </xdr:to>
    <xdr:sp macro="" textlink="">
      <xdr:nvSpPr>
        <xdr:cNvPr id="433" name="楕円 432"/>
        <xdr:cNvSpPr/>
      </xdr:nvSpPr>
      <xdr:spPr>
        <a:xfrm>
          <a:off x="9588500" y="12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138545</xdr:rowOff>
    </xdr:from>
    <xdr:ext cx="534377" cy="259045"/>
    <xdr:sp macro="" textlink="">
      <xdr:nvSpPr>
        <xdr:cNvPr id="434" name="テキスト ボックス 433"/>
        <xdr:cNvSpPr txBox="1"/>
      </xdr:nvSpPr>
      <xdr:spPr>
        <a:xfrm>
          <a:off x="9372111" y="124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95170</xdr:rowOff>
    </xdr:from>
    <xdr:to>
      <xdr:col>46</xdr:col>
      <xdr:colOff>38100</xdr:colOff>
      <xdr:row>75</xdr:row>
      <xdr:rowOff>25320</xdr:rowOff>
    </xdr:to>
    <xdr:sp macro="" textlink="">
      <xdr:nvSpPr>
        <xdr:cNvPr id="435" name="楕円 434"/>
        <xdr:cNvSpPr/>
      </xdr:nvSpPr>
      <xdr:spPr>
        <a:xfrm>
          <a:off x="8699500" y="12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41847</xdr:rowOff>
    </xdr:from>
    <xdr:ext cx="534377" cy="259045"/>
    <xdr:sp macro="" textlink="">
      <xdr:nvSpPr>
        <xdr:cNvPr id="436" name="テキスト ボックス 435"/>
        <xdr:cNvSpPr txBox="1"/>
      </xdr:nvSpPr>
      <xdr:spPr>
        <a:xfrm>
          <a:off x="8483111" y="125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93309</xdr:rowOff>
    </xdr:from>
    <xdr:to>
      <xdr:col>41</xdr:col>
      <xdr:colOff>101600</xdr:colOff>
      <xdr:row>75</xdr:row>
      <xdr:rowOff>23459</xdr:rowOff>
    </xdr:to>
    <xdr:sp macro="" textlink="">
      <xdr:nvSpPr>
        <xdr:cNvPr id="437" name="楕円 436"/>
        <xdr:cNvSpPr/>
      </xdr:nvSpPr>
      <xdr:spPr>
        <a:xfrm>
          <a:off x="7810500" y="127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39986</xdr:rowOff>
    </xdr:from>
    <xdr:ext cx="534377" cy="259045"/>
    <xdr:sp macro="" textlink="">
      <xdr:nvSpPr>
        <xdr:cNvPr id="438" name="テキスト ボックス 437"/>
        <xdr:cNvSpPr txBox="1"/>
      </xdr:nvSpPr>
      <xdr:spPr>
        <a:xfrm>
          <a:off x="7594111" y="125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73258</xdr:rowOff>
    </xdr:from>
    <xdr:to>
      <xdr:col>36</xdr:col>
      <xdr:colOff>165100</xdr:colOff>
      <xdr:row>77</xdr:row>
      <xdr:rowOff>3408</xdr:rowOff>
    </xdr:to>
    <xdr:sp macro="" textlink="">
      <xdr:nvSpPr>
        <xdr:cNvPr id="439" name="楕円 438"/>
        <xdr:cNvSpPr/>
      </xdr:nvSpPr>
      <xdr:spPr>
        <a:xfrm>
          <a:off x="6921500" y="131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165985</xdr:rowOff>
    </xdr:from>
    <xdr:ext cx="534377" cy="259045"/>
    <xdr:sp macro="" textlink="">
      <xdr:nvSpPr>
        <xdr:cNvPr id="440" name="テキスト ボックス 439"/>
        <xdr:cNvSpPr txBox="1"/>
      </xdr:nvSpPr>
      <xdr:spPr>
        <a:xfrm>
          <a:off x="6705111" y="131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4" name="直線コネクタ 463"/>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5"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6" name="直線コネクタ 465"/>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7"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8" name="直線コネクタ 467"/>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103315</xdr:rowOff>
    </xdr:from>
    <xdr:to>
      <xdr:col>55</xdr:col>
      <xdr:colOff>0</xdr:colOff>
      <xdr:row>97</xdr:row>
      <xdr:rowOff>37421</xdr:rowOff>
    </xdr:to>
    <xdr:cxnSp macro="">
      <xdr:nvCxnSpPr>
        <xdr:cNvPr id="469" name="直線コネクタ 468"/>
        <xdr:cNvCxnSpPr/>
      </xdr:nvCxnSpPr>
      <xdr:spPr>
        <a:xfrm>
          <a:off x="9639300" y="16562515"/>
          <a:ext cx="8382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70"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71" name="フローチャート: 判断 470"/>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94666</xdr:rowOff>
    </xdr:from>
    <xdr:to>
      <xdr:col>50</xdr:col>
      <xdr:colOff>114300</xdr:colOff>
      <xdr:row>96</xdr:row>
      <xdr:rowOff>103315</xdr:rowOff>
    </xdr:to>
    <xdr:cxnSp macro="">
      <xdr:nvCxnSpPr>
        <xdr:cNvPr id="472" name="直線コネクタ 471"/>
        <xdr:cNvCxnSpPr/>
      </xdr:nvCxnSpPr>
      <xdr:spPr>
        <a:xfrm>
          <a:off x="8750300" y="16553866"/>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3" name="フローチャート: 判断 472"/>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4" name="テキスト ボックス 473"/>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137147</xdr:rowOff>
    </xdr:from>
    <xdr:to>
      <xdr:col>45</xdr:col>
      <xdr:colOff>177800</xdr:colOff>
      <xdr:row>96</xdr:row>
      <xdr:rowOff>94666</xdr:rowOff>
    </xdr:to>
    <xdr:cxnSp macro="">
      <xdr:nvCxnSpPr>
        <xdr:cNvPr id="475" name="直線コネクタ 474"/>
        <xdr:cNvCxnSpPr/>
      </xdr:nvCxnSpPr>
      <xdr:spPr>
        <a:xfrm>
          <a:off x="7861300" y="1642489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6" name="フローチャート: 判断 475"/>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7" name="テキスト ボックス 476"/>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137147</xdr:rowOff>
    </xdr:from>
    <xdr:to>
      <xdr:col>41</xdr:col>
      <xdr:colOff>50800</xdr:colOff>
      <xdr:row>96</xdr:row>
      <xdr:rowOff>103391</xdr:rowOff>
    </xdr:to>
    <xdr:cxnSp macro="">
      <xdr:nvCxnSpPr>
        <xdr:cNvPr id="478" name="直線コネクタ 477"/>
        <xdr:cNvCxnSpPr/>
      </xdr:nvCxnSpPr>
      <xdr:spPr>
        <a:xfrm flipV="1">
          <a:off x="6972300" y="16424897"/>
          <a:ext cx="889000" cy="1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9" name="フローチャート: 判断 478"/>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80" name="テキスト ボックス 479"/>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81" name="フローチャート: 判断 480"/>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2" name="テキスト ボックス 481"/>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158071</xdr:rowOff>
    </xdr:from>
    <xdr:to>
      <xdr:col>55</xdr:col>
      <xdr:colOff>50800</xdr:colOff>
      <xdr:row>97</xdr:row>
      <xdr:rowOff>88221</xdr:rowOff>
    </xdr:to>
    <xdr:sp macro="" textlink="">
      <xdr:nvSpPr>
        <xdr:cNvPr id="488" name="楕円 487"/>
        <xdr:cNvSpPr/>
      </xdr:nvSpPr>
      <xdr:spPr>
        <a:xfrm>
          <a:off x="10426700" y="166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136498</xdr:rowOff>
    </xdr:from>
    <xdr:ext cx="534377" cy="259045"/>
    <xdr:sp macro="" textlink="">
      <xdr:nvSpPr>
        <xdr:cNvPr id="489" name="普通建設事業費 （ うち更新整備　）該当値テキスト"/>
        <xdr:cNvSpPr txBox="1"/>
      </xdr:nvSpPr>
      <xdr:spPr>
        <a:xfrm>
          <a:off x="10528300" y="165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52515</xdr:rowOff>
    </xdr:from>
    <xdr:to>
      <xdr:col>50</xdr:col>
      <xdr:colOff>165100</xdr:colOff>
      <xdr:row>96</xdr:row>
      <xdr:rowOff>154115</xdr:rowOff>
    </xdr:to>
    <xdr:sp macro="" textlink="">
      <xdr:nvSpPr>
        <xdr:cNvPr id="490" name="楕円 489"/>
        <xdr:cNvSpPr/>
      </xdr:nvSpPr>
      <xdr:spPr>
        <a:xfrm>
          <a:off x="9588500" y="165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145242</xdr:rowOff>
    </xdr:from>
    <xdr:ext cx="534377" cy="259045"/>
    <xdr:sp macro="" textlink="">
      <xdr:nvSpPr>
        <xdr:cNvPr id="491" name="テキスト ボックス 490"/>
        <xdr:cNvSpPr txBox="1"/>
      </xdr:nvSpPr>
      <xdr:spPr>
        <a:xfrm>
          <a:off x="9372111" y="166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43866</xdr:rowOff>
    </xdr:from>
    <xdr:to>
      <xdr:col>46</xdr:col>
      <xdr:colOff>38100</xdr:colOff>
      <xdr:row>96</xdr:row>
      <xdr:rowOff>145466</xdr:rowOff>
    </xdr:to>
    <xdr:sp macro="" textlink="">
      <xdr:nvSpPr>
        <xdr:cNvPr id="492" name="楕円 491"/>
        <xdr:cNvSpPr/>
      </xdr:nvSpPr>
      <xdr:spPr>
        <a:xfrm>
          <a:off x="8699500" y="165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161993</xdr:rowOff>
    </xdr:from>
    <xdr:ext cx="534377" cy="259045"/>
    <xdr:sp macro="" textlink="">
      <xdr:nvSpPr>
        <xdr:cNvPr id="493" name="テキスト ボックス 492"/>
        <xdr:cNvSpPr txBox="1"/>
      </xdr:nvSpPr>
      <xdr:spPr>
        <a:xfrm>
          <a:off x="8483111" y="16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86347</xdr:rowOff>
    </xdr:from>
    <xdr:to>
      <xdr:col>41</xdr:col>
      <xdr:colOff>101600</xdr:colOff>
      <xdr:row>96</xdr:row>
      <xdr:rowOff>16497</xdr:rowOff>
    </xdr:to>
    <xdr:sp macro="" textlink="">
      <xdr:nvSpPr>
        <xdr:cNvPr id="494" name="楕円 493"/>
        <xdr:cNvSpPr/>
      </xdr:nvSpPr>
      <xdr:spPr>
        <a:xfrm>
          <a:off x="7810500" y="163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33024</xdr:rowOff>
    </xdr:from>
    <xdr:ext cx="534377" cy="259045"/>
    <xdr:sp macro="" textlink="">
      <xdr:nvSpPr>
        <xdr:cNvPr id="495" name="テキスト ボックス 494"/>
        <xdr:cNvSpPr txBox="1"/>
      </xdr:nvSpPr>
      <xdr:spPr>
        <a:xfrm>
          <a:off x="7594111" y="161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52591</xdr:rowOff>
    </xdr:from>
    <xdr:to>
      <xdr:col>36</xdr:col>
      <xdr:colOff>165100</xdr:colOff>
      <xdr:row>96</xdr:row>
      <xdr:rowOff>154191</xdr:rowOff>
    </xdr:to>
    <xdr:sp macro="" textlink="">
      <xdr:nvSpPr>
        <xdr:cNvPr id="496" name="楕円 495"/>
        <xdr:cNvSpPr/>
      </xdr:nvSpPr>
      <xdr:spPr>
        <a:xfrm>
          <a:off x="6921500" y="165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170718</xdr:rowOff>
    </xdr:from>
    <xdr:ext cx="534377" cy="259045"/>
    <xdr:sp macro="" textlink="">
      <xdr:nvSpPr>
        <xdr:cNvPr id="497" name="テキスト ボックス 496"/>
        <xdr:cNvSpPr txBox="1"/>
      </xdr:nvSpPr>
      <xdr:spPr>
        <a:xfrm>
          <a:off x="6705111" y="162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170822</xdr:rowOff>
    </xdr:from>
    <xdr:to>
      <xdr:col>85</xdr:col>
      <xdr:colOff>126364</xdr:colOff>
      <xdr:row>39</xdr:row>
      <xdr:rowOff>98878</xdr:rowOff>
    </xdr:to>
    <xdr:cxnSp macro="">
      <xdr:nvCxnSpPr>
        <xdr:cNvPr id="523" name="直線コネクタ 522"/>
        <xdr:cNvCxnSpPr/>
      </xdr:nvCxnSpPr>
      <xdr:spPr>
        <a:xfrm flipV="1">
          <a:off x="16317595" y="5657222"/>
          <a:ext cx="1269" cy="11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117499</xdr:rowOff>
    </xdr:from>
    <xdr:ext cx="534377" cy="259045"/>
    <xdr:sp macro="" textlink="">
      <xdr:nvSpPr>
        <xdr:cNvPr id="526" name="災害復旧事業費最大値テキスト"/>
        <xdr:cNvSpPr txBox="1"/>
      </xdr:nvSpPr>
      <xdr:spPr>
        <a:xfrm>
          <a:off x="16370300" y="54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170822</xdr:rowOff>
    </xdr:from>
    <xdr:to>
      <xdr:col>86</xdr:col>
      <xdr:colOff>25400</xdr:colOff>
      <xdr:row>32</xdr:row>
      <xdr:rowOff>170822</xdr:rowOff>
    </xdr:to>
    <xdr:cxnSp macro="">
      <xdr:nvCxnSpPr>
        <xdr:cNvPr id="527" name="直線コネクタ 526"/>
        <xdr:cNvCxnSpPr/>
      </xdr:nvCxnSpPr>
      <xdr:spPr>
        <a:xfrm>
          <a:off x="16230600" y="56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28143</xdr:rowOff>
    </xdr:from>
    <xdr:to>
      <xdr:col>85</xdr:col>
      <xdr:colOff>127000</xdr:colOff>
      <xdr:row>32</xdr:row>
      <xdr:rowOff>170822</xdr:rowOff>
    </xdr:to>
    <xdr:cxnSp macro="">
      <xdr:nvCxnSpPr>
        <xdr:cNvPr id="528" name="直線コネクタ 527"/>
        <xdr:cNvCxnSpPr/>
      </xdr:nvCxnSpPr>
      <xdr:spPr>
        <a:xfrm>
          <a:off x="15481300" y="5171643"/>
          <a:ext cx="838200" cy="4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127939</xdr:rowOff>
    </xdr:from>
    <xdr:ext cx="469744" cy="259045"/>
    <xdr:sp macro="" textlink="">
      <xdr:nvSpPr>
        <xdr:cNvPr id="529" name="災害復旧事業費平均値テキスト"/>
        <xdr:cNvSpPr txBox="1"/>
      </xdr:nvSpPr>
      <xdr:spPr>
        <a:xfrm>
          <a:off x="16370300" y="664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149512</xdr:rowOff>
    </xdr:from>
    <xdr:to>
      <xdr:col>85</xdr:col>
      <xdr:colOff>177800</xdr:colOff>
      <xdr:row>39</xdr:row>
      <xdr:rowOff>79662</xdr:rowOff>
    </xdr:to>
    <xdr:sp macro="" textlink="">
      <xdr:nvSpPr>
        <xdr:cNvPr id="530" name="フローチャート: 判断 529"/>
        <xdr:cNvSpPr/>
      </xdr:nvSpPr>
      <xdr:spPr>
        <a:xfrm>
          <a:off x="162687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28143</xdr:rowOff>
    </xdr:from>
    <xdr:to>
      <xdr:col>81</xdr:col>
      <xdr:colOff>50800</xdr:colOff>
      <xdr:row>30</xdr:row>
      <xdr:rowOff>30625</xdr:rowOff>
    </xdr:to>
    <xdr:cxnSp macro="">
      <xdr:nvCxnSpPr>
        <xdr:cNvPr id="531" name="直線コネクタ 530"/>
        <xdr:cNvCxnSpPr/>
      </xdr:nvCxnSpPr>
      <xdr:spPr>
        <a:xfrm flipV="1">
          <a:off x="14592300" y="517164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3044</xdr:rowOff>
    </xdr:from>
    <xdr:to>
      <xdr:col>81</xdr:col>
      <xdr:colOff>101600</xdr:colOff>
      <xdr:row>39</xdr:row>
      <xdr:rowOff>104644</xdr:rowOff>
    </xdr:to>
    <xdr:sp macro="" textlink="">
      <xdr:nvSpPr>
        <xdr:cNvPr id="532" name="フローチャート: 判断 531"/>
        <xdr:cNvSpPr/>
      </xdr:nvSpPr>
      <xdr:spPr>
        <a:xfrm>
          <a:off x="1543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95771</xdr:rowOff>
    </xdr:from>
    <xdr:ext cx="469744" cy="259045"/>
    <xdr:sp macro="" textlink="">
      <xdr:nvSpPr>
        <xdr:cNvPr id="533" name="テキスト ボックス 532"/>
        <xdr:cNvSpPr txBox="1"/>
      </xdr:nvSpPr>
      <xdr:spPr>
        <a:xfrm>
          <a:off x="15246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30625</xdr:rowOff>
    </xdr:from>
    <xdr:to>
      <xdr:col>76</xdr:col>
      <xdr:colOff>114300</xdr:colOff>
      <xdr:row>32</xdr:row>
      <xdr:rowOff>107435</xdr:rowOff>
    </xdr:to>
    <xdr:cxnSp macro="">
      <xdr:nvCxnSpPr>
        <xdr:cNvPr id="534" name="直線コネクタ 533"/>
        <xdr:cNvCxnSpPr/>
      </xdr:nvCxnSpPr>
      <xdr:spPr>
        <a:xfrm flipV="1">
          <a:off x="13703300" y="5174125"/>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3436</xdr:rowOff>
    </xdr:from>
    <xdr:to>
      <xdr:col>76</xdr:col>
      <xdr:colOff>165100</xdr:colOff>
      <xdr:row>39</xdr:row>
      <xdr:rowOff>105036</xdr:rowOff>
    </xdr:to>
    <xdr:sp macro="" textlink="">
      <xdr:nvSpPr>
        <xdr:cNvPr id="535" name="フローチャート: 判断 534"/>
        <xdr:cNvSpPr/>
      </xdr:nvSpPr>
      <xdr:spPr>
        <a:xfrm>
          <a:off x="14541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96163</xdr:rowOff>
    </xdr:from>
    <xdr:ext cx="469744" cy="259045"/>
    <xdr:sp macro="" textlink="">
      <xdr:nvSpPr>
        <xdr:cNvPr id="536" name="テキスト ボックス 535"/>
        <xdr:cNvSpPr txBox="1"/>
      </xdr:nvSpPr>
      <xdr:spPr>
        <a:xfrm>
          <a:off x="14357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107435</xdr:rowOff>
    </xdr:from>
    <xdr:to>
      <xdr:col>71</xdr:col>
      <xdr:colOff>177800</xdr:colOff>
      <xdr:row>35</xdr:row>
      <xdr:rowOff>13153</xdr:rowOff>
    </xdr:to>
    <xdr:cxnSp macro="">
      <xdr:nvCxnSpPr>
        <xdr:cNvPr id="537" name="直線コネクタ 536"/>
        <xdr:cNvCxnSpPr/>
      </xdr:nvCxnSpPr>
      <xdr:spPr>
        <a:xfrm flipV="1">
          <a:off x="12814300" y="5593835"/>
          <a:ext cx="889000" cy="4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14507</xdr:rowOff>
    </xdr:from>
    <xdr:to>
      <xdr:col>72</xdr:col>
      <xdr:colOff>38100</xdr:colOff>
      <xdr:row>39</xdr:row>
      <xdr:rowOff>116107</xdr:rowOff>
    </xdr:to>
    <xdr:sp macro="" textlink="">
      <xdr:nvSpPr>
        <xdr:cNvPr id="538" name="フローチャート: 判断 537"/>
        <xdr:cNvSpPr/>
      </xdr:nvSpPr>
      <xdr:spPr>
        <a:xfrm>
          <a:off x="13652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107234</xdr:rowOff>
    </xdr:from>
    <xdr:ext cx="469744" cy="259045"/>
    <xdr:sp macro="" textlink="">
      <xdr:nvSpPr>
        <xdr:cNvPr id="539" name="テキスト ボックス 538"/>
        <xdr:cNvSpPr txBox="1"/>
      </xdr:nvSpPr>
      <xdr:spPr>
        <a:xfrm>
          <a:off x="13468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16564</xdr:rowOff>
    </xdr:from>
    <xdr:to>
      <xdr:col>67</xdr:col>
      <xdr:colOff>101600</xdr:colOff>
      <xdr:row>39</xdr:row>
      <xdr:rowOff>118164</xdr:rowOff>
    </xdr:to>
    <xdr:sp macro="" textlink="">
      <xdr:nvSpPr>
        <xdr:cNvPr id="540" name="フローチャート: 判断 539"/>
        <xdr:cNvSpPr/>
      </xdr:nvSpPr>
      <xdr:spPr>
        <a:xfrm>
          <a:off x="12763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109291</xdr:rowOff>
    </xdr:from>
    <xdr:ext cx="378565" cy="259045"/>
    <xdr:sp macro="" textlink="">
      <xdr:nvSpPr>
        <xdr:cNvPr id="541" name="テキスト ボックス 540"/>
        <xdr:cNvSpPr txBox="1"/>
      </xdr:nvSpPr>
      <xdr:spPr>
        <a:xfrm>
          <a:off x="12625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120022</xdr:rowOff>
    </xdr:from>
    <xdr:to>
      <xdr:col>85</xdr:col>
      <xdr:colOff>177800</xdr:colOff>
      <xdr:row>33</xdr:row>
      <xdr:rowOff>50172</xdr:rowOff>
    </xdr:to>
    <xdr:sp macro="" textlink="">
      <xdr:nvSpPr>
        <xdr:cNvPr id="547" name="楕円 546"/>
        <xdr:cNvSpPr/>
      </xdr:nvSpPr>
      <xdr:spPr>
        <a:xfrm>
          <a:off x="16268700" y="5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73049</xdr:rowOff>
    </xdr:from>
    <xdr:ext cx="534377" cy="259045"/>
    <xdr:sp macro="" textlink="">
      <xdr:nvSpPr>
        <xdr:cNvPr id="548" name="災害復旧事業費該当値テキスト"/>
        <xdr:cNvSpPr txBox="1"/>
      </xdr:nvSpPr>
      <xdr:spPr>
        <a:xfrm>
          <a:off x="16370300" y="55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148793</xdr:rowOff>
    </xdr:from>
    <xdr:to>
      <xdr:col>81</xdr:col>
      <xdr:colOff>101600</xdr:colOff>
      <xdr:row>30</xdr:row>
      <xdr:rowOff>78943</xdr:rowOff>
    </xdr:to>
    <xdr:sp macro="" textlink="">
      <xdr:nvSpPr>
        <xdr:cNvPr id="549" name="楕円 548"/>
        <xdr:cNvSpPr/>
      </xdr:nvSpPr>
      <xdr:spPr>
        <a:xfrm>
          <a:off x="15430500" y="51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95470</xdr:rowOff>
    </xdr:from>
    <xdr:ext cx="534377" cy="259045"/>
    <xdr:sp macro="" textlink="">
      <xdr:nvSpPr>
        <xdr:cNvPr id="550" name="テキスト ボックス 549"/>
        <xdr:cNvSpPr txBox="1"/>
      </xdr:nvSpPr>
      <xdr:spPr>
        <a:xfrm>
          <a:off x="15214111" y="48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151275</xdr:rowOff>
    </xdr:from>
    <xdr:to>
      <xdr:col>76</xdr:col>
      <xdr:colOff>165100</xdr:colOff>
      <xdr:row>30</xdr:row>
      <xdr:rowOff>81425</xdr:rowOff>
    </xdr:to>
    <xdr:sp macro="" textlink="">
      <xdr:nvSpPr>
        <xdr:cNvPr id="551" name="楕円 550"/>
        <xdr:cNvSpPr/>
      </xdr:nvSpPr>
      <xdr:spPr>
        <a:xfrm>
          <a:off x="14541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97952</xdr:rowOff>
    </xdr:from>
    <xdr:ext cx="534377" cy="259045"/>
    <xdr:sp macro="" textlink="">
      <xdr:nvSpPr>
        <xdr:cNvPr id="552" name="テキスト ボックス 551"/>
        <xdr:cNvSpPr txBox="1"/>
      </xdr:nvSpPr>
      <xdr:spPr>
        <a:xfrm>
          <a:off x="14325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56635</xdr:rowOff>
    </xdr:from>
    <xdr:to>
      <xdr:col>72</xdr:col>
      <xdr:colOff>38100</xdr:colOff>
      <xdr:row>32</xdr:row>
      <xdr:rowOff>158235</xdr:rowOff>
    </xdr:to>
    <xdr:sp macro="" textlink="">
      <xdr:nvSpPr>
        <xdr:cNvPr id="553" name="楕円 552"/>
        <xdr:cNvSpPr/>
      </xdr:nvSpPr>
      <xdr:spPr>
        <a:xfrm>
          <a:off x="13652500" y="55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3312</xdr:rowOff>
    </xdr:from>
    <xdr:ext cx="534377" cy="259045"/>
    <xdr:sp macro="" textlink="">
      <xdr:nvSpPr>
        <xdr:cNvPr id="554" name="テキスト ボックス 553"/>
        <xdr:cNvSpPr txBox="1"/>
      </xdr:nvSpPr>
      <xdr:spPr>
        <a:xfrm>
          <a:off x="13436111" y="53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133803</xdr:rowOff>
    </xdr:from>
    <xdr:to>
      <xdr:col>67</xdr:col>
      <xdr:colOff>101600</xdr:colOff>
      <xdr:row>35</xdr:row>
      <xdr:rowOff>63953</xdr:rowOff>
    </xdr:to>
    <xdr:sp macro="" textlink="">
      <xdr:nvSpPr>
        <xdr:cNvPr id="555" name="楕円 554"/>
        <xdr:cNvSpPr/>
      </xdr:nvSpPr>
      <xdr:spPr>
        <a:xfrm>
          <a:off x="12763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80480</xdr:rowOff>
    </xdr:from>
    <xdr:ext cx="534377" cy="259045"/>
    <xdr:sp macro="" textlink="">
      <xdr:nvSpPr>
        <xdr:cNvPr id="556" name="テキスト ボックス 555"/>
        <xdr:cNvSpPr txBox="1"/>
      </xdr:nvSpPr>
      <xdr:spPr>
        <a:xfrm>
          <a:off x="12547111" y="5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6" name="直線コネクタ 625"/>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7"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8" name="直線コネクタ 627"/>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9"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30" name="直線コネクタ 629"/>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54432</xdr:rowOff>
    </xdr:from>
    <xdr:to>
      <xdr:col>85</xdr:col>
      <xdr:colOff>127000</xdr:colOff>
      <xdr:row>76</xdr:row>
      <xdr:rowOff>70720</xdr:rowOff>
    </xdr:to>
    <xdr:cxnSp macro="">
      <xdr:nvCxnSpPr>
        <xdr:cNvPr id="631" name="直線コネクタ 630"/>
        <xdr:cNvCxnSpPr/>
      </xdr:nvCxnSpPr>
      <xdr:spPr>
        <a:xfrm>
          <a:off x="15481300" y="1308463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32"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33" name="フローチャート: 判断 632"/>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44689</xdr:rowOff>
    </xdr:from>
    <xdr:to>
      <xdr:col>81</xdr:col>
      <xdr:colOff>50800</xdr:colOff>
      <xdr:row>76</xdr:row>
      <xdr:rowOff>54432</xdr:rowOff>
    </xdr:to>
    <xdr:cxnSp macro="">
      <xdr:nvCxnSpPr>
        <xdr:cNvPr id="634" name="直線コネクタ 633"/>
        <xdr:cNvCxnSpPr/>
      </xdr:nvCxnSpPr>
      <xdr:spPr>
        <a:xfrm>
          <a:off x="14592300" y="1307488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5" name="フローチャート: 判断 634"/>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6" name="テキスト ボックス 635"/>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44689</xdr:rowOff>
    </xdr:from>
    <xdr:to>
      <xdr:col>76</xdr:col>
      <xdr:colOff>114300</xdr:colOff>
      <xdr:row>76</xdr:row>
      <xdr:rowOff>62661</xdr:rowOff>
    </xdr:to>
    <xdr:cxnSp macro="">
      <xdr:nvCxnSpPr>
        <xdr:cNvPr id="637" name="直線コネクタ 636"/>
        <xdr:cNvCxnSpPr/>
      </xdr:nvCxnSpPr>
      <xdr:spPr>
        <a:xfrm flipV="1">
          <a:off x="13703300" y="13074889"/>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8" name="フローチャート: 判断 637"/>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9" name="テキスト ボックス 638"/>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44345</xdr:rowOff>
    </xdr:from>
    <xdr:to>
      <xdr:col>71</xdr:col>
      <xdr:colOff>177800</xdr:colOff>
      <xdr:row>76</xdr:row>
      <xdr:rowOff>62661</xdr:rowOff>
    </xdr:to>
    <xdr:cxnSp macro="">
      <xdr:nvCxnSpPr>
        <xdr:cNvPr id="640" name="直線コネクタ 639"/>
        <xdr:cNvCxnSpPr/>
      </xdr:nvCxnSpPr>
      <xdr:spPr>
        <a:xfrm>
          <a:off x="12814300" y="13074545"/>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41" name="フローチャート: 判断 640"/>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42" name="テキスト ボックス 641"/>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43" name="フローチャート: 判断 642"/>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4" name="テキスト ボックス 643"/>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19920</xdr:rowOff>
    </xdr:from>
    <xdr:to>
      <xdr:col>85</xdr:col>
      <xdr:colOff>177800</xdr:colOff>
      <xdr:row>76</xdr:row>
      <xdr:rowOff>121520</xdr:rowOff>
    </xdr:to>
    <xdr:sp macro="" textlink="">
      <xdr:nvSpPr>
        <xdr:cNvPr id="650" name="楕円 649"/>
        <xdr:cNvSpPr/>
      </xdr:nvSpPr>
      <xdr:spPr>
        <a:xfrm>
          <a:off x="16268700" y="13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169797</xdr:rowOff>
    </xdr:from>
    <xdr:ext cx="534377" cy="259045"/>
    <xdr:sp macro="" textlink="">
      <xdr:nvSpPr>
        <xdr:cNvPr id="651" name="公債費該当値テキスト"/>
        <xdr:cNvSpPr txBox="1"/>
      </xdr:nvSpPr>
      <xdr:spPr>
        <a:xfrm>
          <a:off x="16370300" y="130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3632</xdr:rowOff>
    </xdr:from>
    <xdr:to>
      <xdr:col>81</xdr:col>
      <xdr:colOff>101600</xdr:colOff>
      <xdr:row>76</xdr:row>
      <xdr:rowOff>105232</xdr:rowOff>
    </xdr:to>
    <xdr:sp macro="" textlink="">
      <xdr:nvSpPr>
        <xdr:cNvPr id="652" name="楕円 651"/>
        <xdr:cNvSpPr/>
      </xdr:nvSpPr>
      <xdr:spPr>
        <a:xfrm>
          <a:off x="15430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96359</xdr:rowOff>
    </xdr:from>
    <xdr:ext cx="534377" cy="259045"/>
    <xdr:sp macro="" textlink="">
      <xdr:nvSpPr>
        <xdr:cNvPr id="653" name="テキスト ボックス 652"/>
        <xdr:cNvSpPr txBox="1"/>
      </xdr:nvSpPr>
      <xdr:spPr>
        <a:xfrm>
          <a:off x="15214111" y="13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165339</xdr:rowOff>
    </xdr:from>
    <xdr:to>
      <xdr:col>76</xdr:col>
      <xdr:colOff>165100</xdr:colOff>
      <xdr:row>76</xdr:row>
      <xdr:rowOff>95489</xdr:rowOff>
    </xdr:to>
    <xdr:sp macro="" textlink="">
      <xdr:nvSpPr>
        <xdr:cNvPr id="654" name="楕円 653"/>
        <xdr:cNvSpPr/>
      </xdr:nvSpPr>
      <xdr:spPr>
        <a:xfrm>
          <a:off x="14541500" y="130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86616</xdr:rowOff>
    </xdr:from>
    <xdr:ext cx="534377" cy="259045"/>
    <xdr:sp macro="" textlink="">
      <xdr:nvSpPr>
        <xdr:cNvPr id="655" name="テキスト ボックス 654"/>
        <xdr:cNvSpPr txBox="1"/>
      </xdr:nvSpPr>
      <xdr:spPr>
        <a:xfrm>
          <a:off x="14325111" y="131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11861</xdr:rowOff>
    </xdr:from>
    <xdr:to>
      <xdr:col>72</xdr:col>
      <xdr:colOff>38100</xdr:colOff>
      <xdr:row>76</xdr:row>
      <xdr:rowOff>113461</xdr:rowOff>
    </xdr:to>
    <xdr:sp macro="" textlink="">
      <xdr:nvSpPr>
        <xdr:cNvPr id="656" name="楕円 655"/>
        <xdr:cNvSpPr/>
      </xdr:nvSpPr>
      <xdr:spPr>
        <a:xfrm>
          <a:off x="13652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104588</xdr:rowOff>
    </xdr:from>
    <xdr:ext cx="534377" cy="259045"/>
    <xdr:sp macro="" textlink="">
      <xdr:nvSpPr>
        <xdr:cNvPr id="657" name="テキスト ボックス 656"/>
        <xdr:cNvSpPr txBox="1"/>
      </xdr:nvSpPr>
      <xdr:spPr>
        <a:xfrm>
          <a:off x="13436111" y="131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164995</xdr:rowOff>
    </xdr:from>
    <xdr:to>
      <xdr:col>67</xdr:col>
      <xdr:colOff>101600</xdr:colOff>
      <xdr:row>76</xdr:row>
      <xdr:rowOff>95145</xdr:rowOff>
    </xdr:to>
    <xdr:sp macro="" textlink="">
      <xdr:nvSpPr>
        <xdr:cNvPr id="658" name="楕円 657"/>
        <xdr:cNvSpPr/>
      </xdr:nvSpPr>
      <xdr:spPr>
        <a:xfrm>
          <a:off x="12763500" y="130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86272</xdr:rowOff>
    </xdr:from>
    <xdr:ext cx="534377" cy="259045"/>
    <xdr:sp macro="" textlink="">
      <xdr:nvSpPr>
        <xdr:cNvPr id="659" name="テキスト ボックス 658"/>
        <xdr:cNvSpPr txBox="1"/>
      </xdr:nvSpPr>
      <xdr:spPr>
        <a:xfrm>
          <a:off x="12547111" y="131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81" name="直線コネクタ 680"/>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2"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3" name="直線コネクタ 682"/>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4"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5" name="直線コネクタ 684"/>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159817</xdr:rowOff>
    </xdr:from>
    <xdr:to>
      <xdr:col>85</xdr:col>
      <xdr:colOff>127000</xdr:colOff>
      <xdr:row>94</xdr:row>
      <xdr:rowOff>150764</xdr:rowOff>
    </xdr:to>
    <xdr:cxnSp macro="">
      <xdr:nvCxnSpPr>
        <xdr:cNvPr id="686" name="直線コネクタ 685"/>
        <xdr:cNvCxnSpPr/>
      </xdr:nvCxnSpPr>
      <xdr:spPr>
        <a:xfrm flipV="1">
          <a:off x="15481300" y="15590317"/>
          <a:ext cx="838200" cy="6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7"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8" name="フローチャート: 判断 687"/>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150764</xdr:rowOff>
    </xdr:from>
    <xdr:to>
      <xdr:col>81</xdr:col>
      <xdr:colOff>50800</xdr:colOff>
      <xdr:row>95</xdr:row>
      <xdr:rowOff>59415</xdr:rowOff>
    </xdr:to>
    <xdr:cxnSp macro="">
      <xdr:nvCxnSpPr>
        <xdr:cNvPr id="689" name="直線コネクタ 688"/>
        <xdr:cNvCxnSpPr/>
      </xdr:nvCxnSpPr>
      <xdr:spPr>
        <a:xfrm flipV="1">
          <a:off x="14592300" y="16267064"/>
          <a:ext cx="8890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90" name="フローチャート: 判断 689"/>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91" name="テキスト ボックス 690"/>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39939</xdr:rowOff>
    </xdr:from>
    <xdr:to>
      <xdr:col>76</xdr:col>
      <xdr:colOff>114300</xdr:colOff>
      <xdr:row>95</xdr:row>
      <xdr:rowOff>59415</xdr:rowOff>
    </xdr:to>
    <xdr:cxnSp macro="">
      <xdr:nvCxnSpPr>
        <xdr:cNvPr id="692" name="直線コネクタ 691"/>
        <xdr:cNvCxnSpPr/>
      </xdr:nvCxnSpPr>
      <xdr:spPr>
        <a:xfrm>
          <a:off x="13703300" y="15813339"/>
          <a:ext cx="889000" cy="5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3" name="フローチャート: 判断 692"/>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4" name="テキスト ボックス 693"/>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134533</xdr:rowOff>
    </xdr:from>
    <xdr:to>
      <xdr:col>71</xdr:col>
      <xdr:colOff>177800</xdr:colOff>
      <xdr:row>92</xdr:row>
      <xdr:rowOff>39939</xdr:rowOff>
    </xdr:to>
    <xdr:cxnSp macro="">
      <xdr:nvCxnSpPr>
        <xdr:cNvPr id="695" name="直線コネクタ 694"/>
        <xdr:cNvCxnSpPr/>
      </xdr:nvCxnSpPr>
      <xdr:spPr>
        <a:xfrm>
          <a:off x="12814300" y="15736483"/>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6" name="フローチャート: 判断 695"/>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7" name="テキスト ボックス 696"/>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8" name="フローチャート: 判断 697"/>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9" name="テキスト ボックス 698"/>
        <xdr:cNvSpPr txBox="1"/>
      </xdr:nvSpPr>
      <xdr:spPr>
        <a:xfrm>
          <a:off x="12579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109017</xdr:rowOff>
    </xdr:from>
    <xdr:to>
      <xdr:col>85</xdr:col>
      <xdr:colOff>177800</xdr:colOff>
      <xdr:row>91</xdr:row>
      <xdr:rowOff>39167</xdr:rowOff>
    </xdr:to>
    <xdr:sp macro="" textlink="">
      <xdr:nvSpPr>
        <xdr:cNvPr id="705" name="楕円 704"/>
        <xdr:cNvSpPr/>
      </xdr:nvSpPr>
      <xdr:spPr>
        <a:xfrm>
          <a:off x="16268700" y="155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62044</xdr:rowOff>
    </xdr:from>
    <xdr:ext cx="534377" cy="259045"/>
    <xdr:sp macro="" textlink="">
      <xdr:nvSpPr>
        <xdr:cNvPr id="706" name="積立金該当値テキスト"/>
        <xdr:cNvSpPr txBox="1"/>
      </xdr:nvSpPr>
      <xdr:spPr>
        <a:xfrm>
          <a:off x="16370300" y="154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99964</xdr:rowOff>
    </xdr:from>
    <xdr:to>
      <xdr:col>81</xdr:col>
      <xdr:colOff>101600</xdr:colOff>
      <xdr:row>95</xdr:row>
      <xdr:rowOff>30114</xdr:rowOff>
    </xdr:to>
    <xdr:sp macro="" textlink="">
      <xdr:nvSpPr>
        <xdr:cNvPr id="707" name="楕円 706"/>
        <xdr:cNvSpPr/>
      </xdr:nvSpPr>
      <xdr:spPr>
        <a:xfrm>
          <a:off x="15430500" y="162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46641</xdr:rowOff>
    </xdr:from>
    <xdr:ext cx="534377" cy="259045"/>
    <xdr:sp macro="" textlink="">
      <xdr:nvSpPr>
        <xdr:cNvPr id="708" name="テキスト ボックス 707"/>
        <xdr:cNvSpPr txBox="1"/>
      </xdr:nvSpPr>
      <xdr:spPr>
        <a:xfrm>
          <a:off x="15214111" y="159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8615</xdr:rowOff>
    </xdr:from>
    <xdr:to>
      <xdr:col>76</xdr:col>
      <xdr:colOff>165100</xdr:colOff>
      <xdr:row>95</xdr:row>
      <xdr:rowOff>110215</xdr:rowOff>
    </xdr:to>
    <xdr:sp macro="" textlink="">
      <xdr:nvSpPr>
        <xdr:cNvPr id="709" name="楕円 708"/>
        <xdr:cNvSpPr/>
      </xdr:nvSpPr>
      <xdr:spPr>
        <a:xfrm>
          <a:off x="14541500" y="162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126742</xdr:rowOff>
    </xdr:from>
    <xdr:ext cx="534377" cy="259045"/>
    <xdr:sp macro="" textlink="">
      <xdr:nvSpPr>
        <xdr:cNvPr id="710" name="テキスト ボックス 709"/>
        <xdr:cNvSpPr txBox="1"/>
      </xdr:nvSpPr>
      <xdr:spPr>
        <a:xfrm>
          <a:off x="14325111" y="160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160589</xdr:rowOff>
    </xdr:from>
    <xdr:to>
      <xdr:col>72</xdr:col>
      <xdr:colOff>38100</xdr:colOff>
      <xdr:row>92</xdr:row>
      <xdr:rowOff>90739</xdr:rowOff>
    </xdr:to>
    <xdr:sp macro="" textlink="">
      <xdr:nvSpPr>
        <xdr:cNvPr id="711" name="楕円 710"/>
        <xdr:cNvSpPr/>
      </xdr:nvSpPr>
      <xdr:spPr>
        <a:xfrm>
          <a:off x="13652500" y="157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107266</xdr:rowOff>
    </xdr:from>
    <xdr:ext cx="534377" cy="259045"/>
    <xdr:sp macro="" textlink="">
      <xdr:nvSpPr>
        <xdr:cNvPr id="712" name="テキスト ボックス 711"/>
        <xdr:cNvSpPr txBox="1"/>
      </xdr:nvSpPr>
      <xdr:spPr>
        <a:xfrm>
          <a:off x="13436111" y="1553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83733</xdr:rowOff>
    </xdr:from>
    <xdr:to>
      <xdr:col>67</xdr:col>
      <xdr:colOff>101600</xdr:colOff>
      <xdr:row>92</xdr:row>
      <xdr:rowOff>13883</xdr:rowOff>
    </xdr:to>
    <xdr:sp macro="" textlink="">
      <xdr:nvSpPr>
        <xdr:cNvPr id="713" name="楕円 712"/>
        <xdr:cNvSpPr/>
      </xdr:nvSpPr>
      <xdr:spPr>
        <a:xfrm>
          <a:off x="12763500" y="156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30410</xdr:rowOff>
    </xdr:from>
    <xdr:ext cx="534377" cy="259045"/>
    <xdr:sp macro="" textlink="">
      <xdr:nvSpPr>
        <xdr:cNvPr id="714" name="テキスト ボックス 713"/>
        <xdr:cNvSpPr txBox="1"/>
      </xdr:nvSpPr>
      <xdr:spPr>
        <a:xfrm>
          <a:off x="12547111" y="154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40" name="直線コネクタ 739"/>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3"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4" name="直線コネクタ 743"/>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136108</xdr:rowOff>
    </xdr:from>
    <xdr:to>
      <xdr:col>116</xdr:col>
      <xdr:colOff>63500</xdr:colOff>
      <xdr:row>32</xdr:row>
      <xdr:rowOff>70467</xdr:rowOff>
    </xdr:to>
    <xdr:cxnSp macro="">
      <xdr:nvCxnSpPr>
        <xdr:cNvPr id="745" name="直線コネクタ 744"/>
        <xdr:cNvCxnSpPr/>
      </xdr:nvCxnSpPr>
      <xdr:spPr>
        <a:xfrm>
          <a:off x="21323300" y="5451058"/>
          <a:ext cx="8382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6"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7" name="フローチャート: 判断 746"/>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136108</xdr:rowOff>
    </xdr:from>
    <xdr:to>
      <xdr:col>111</xdr:col>
      <xdr:colOff>177800</xdr:colOff>
      <xdr:row>32</xdr:row>
      <xdr:rowOff>55935</xdr:rowOff>
    </xdr:to>
    <xdr:cxnSp macro="">
      <xdr:nvCxnSpPr>
        <xdr:cNvPr id="748" name="直線コネクタ 747"/>
        <xdr:cNvCxnSpPr/>
      </xdr:nvCxnSpPr>
      <xdr:spPr>
        <a:xfrm flipV="1">
          <a:off x="20434300" y="5451058"/>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9" name="フローチャート: 判断 748"/>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50" name="テキスト ボックス 749"/>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55935</xdr:rowOff>
    </xdr:from>
    <xdr:to>
      <xdr:col>107</xdr:col>
      <xdr:colOff>50800</xdr:colOff>
      <xdr:row>32</xdr:row>
      <xdr:rowOff>159294</xdr:rowOff>
    </xdr:to>
    <xdr:cxnSp macro="">
      <xdr:nvCxnSpPr>
        <xdr:cNvPr id="751" name="直線コネクタ 750"/>
        <xdr:cNvCxnSpPr/>
      </xdr:nvCxnSpPr>
      <xdr:spPr>
        <a:xfrm flipV="1">
          <a:off x="19545300" y="5542335"/>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2" name="フローチャート: 判断 751"/>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53" name="テキスト ボックス 752"/>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159294</xdr:rowOff>
    </xdr:from>
    <xdr:to>
      <xdr:col>102</xdr:col>
      <xdr:colOff>114300</xdr:colOff>
      <xdr:row>33</xdr:row>
      <xdr:rowOff>138067</xdr:rowOff>
    </xdr:to>
    <xdr:cxnSp macro="">
      <xdr:nvCxnSpPr>
        <xdr:cNvPr id="754" name="直線コネクタ 753"/>
        <xdr:cNvCxnSpPr/>
      </xdr:nvCxnSpPr>
      <xdr:spPr>
        <a:xfrm flipV="1">
          <a:off x="18656300" y="56456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5" name="フローチャート: 判断 754"/>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6" name="テキスト ボックス 755"/>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7" name="フローチャート: 判断 756"/>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8" name="テキスト ボックス 757"/>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19667</xdr:rowOff>
    </xdr:from>
    <xdr:to>
      <xdr:col>116</xdr:col>
      <xdr:colOff>114300</xdr:colOff>
      <xdr:row>32</xdr:row>
      <xdr:rowOff>121267</xdr:rowOff>
    </xdr:to>
    <xdr:sp macro="" textlink="">
      <xdr:nvSpPr>
        <xdr:cNvPr id="764" name="楕円 763"/>
        <xdr:cNvSpPr/>
      </xdr:nvSpPr>
      <xdr:spPr>
        <a:xfrm>
          <a:off x="22110700" y="5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42544</xdr:rowOff>
    </xdr:from>
    <xdr:ext cx="469744" cy="259045"/>
    <xdr:sp macro="" textlink="">
      <xdr:nvSpPr>
        <xdr:cNvPr id="765" name="投資及び出資金該当値テキスト"/>
        <xdr:cNvSpPr txBox="1"/>
      </xdr:nvSpPr>
      <xdr:spPr>
        <a:xfrm>
          <a:off x="22212300" y="535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85308</xdr:rowOff>
    </xdr:from>
    <xdr:to>
      <xdr:col>112</xdr:col>
      <xdr:colOff>38100</xdr:colOff>
      <xdr:row>32</xdr:row>
      <xdr:rowOff>15458</xdr:rowOff>
    </xdr:to>
    <xdr:sp macro="" textlink="">
      <xdr:nvSpPr>
        <xdr:cNvPr id="766" name="楕円 765"/>
        <xdr:cNvSpPr/>
      </xdr:nvSpPr>
      <xdr:spPr>
        <a:xfrm>
          <a:off x="21272500" y="54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31985</xdr:rowOff>
    </xdr:from>
    <xdr:ext cx="469744" cy="259045"/>
    <xdr:sp macro="" textlink="">
      <xdr:nvSpPr>
        <xdr:cNvPr id="767" name="テキスト ボックス 766"/>
        <xdr:cNvSpPr txBox="1"/>
      </xdr:nvSpPr>
      <xdr:spPr>
        <a:xfrm>
          <a:off x="21088428" y="51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5135</xdr:rowOff>
    </xdr:from>
    <xdr:to>
      <xdr:col>107</xdr:col>
      <xdr:colOff>101600</xdr:colOff>
      <xdr:row>32</xdr:row>
      <xdr:rowOff>106735</xdr:rowOff>
    </xdr:to>
    <xdr:sp macro="" textlink="">
      <xdr:nvSpPr>
        <xdr:cNvPr id="768" name="楕円 767"/>
        <xdr:cNvSpPr/>
      </xdr:nvSpPr>
      <xdr:spPr>
        <a:xfrm>
          <a:off x="203835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123262</xdr:rowOff>
    </xdr:from>
    <xdr:ext cx="469744" cy="259045"/>
    <xdr:sp macro="" textlink="">
      <xdr:nvSpPr>
        <xdr:cNvPr id="769" name="テキスト ボックス 768"/>
        <xdr:cNvSpPr txBox="1"/>
      </xdr:nvSpPr>
      <xdr:spPr>
        <a:xfrm>
          <a:off x="20199428" y="52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108494</xdr:rowOff>
    </xdr:from>
    <xdr:to>
      <xdr:col>102</xdr:col>
      <xdr:colOff>165100</xdr:colOff>
      <xdr:row>33</xdr:row>
      <xdr:rowOff>38644</xdr:rowOff>
    </xdr:to>
    <xdr:sp macro="" textlink="">
      <xdr:nvSpPr>
        <xdr:cNvPr id="770" name="楕円 769"/>
        <xdr:cNvSpPr/>
      </xdr:nvSpPr>
      <xdr:spPr>
        <a:xfrm>
          <a:off x="19494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55171</xdr:rowOff>
    </xdr:from>
    <xdr:ext cx="469744" cy="259045"/>
    <xdr:sp macro="" textlink="">
      <xdr:nvSpPr>
        <xdr:cNvPr id="771" name="テキスト ボックス 770"/>
        <xdr:cNvSpPr txBox="1"/>
      </xdr:nvSpPr>
      <xdr:spPr>
        <a:xfrm>
          <a:off x="19310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87267</xdr:rowOff>
    </xdr:from>
    <xdr:to>
      <xdr:col>98</xdr:col>
      <xdr:colOff>38100</xdr:colOff>
      <xdr:row>34</xdr:row>
      <xdr:rowOff>17417</xdr:rowOff>
    </xdr:to>
    <xdr:sp macro="" textlink="">
      <xdr:nvSpPr>
        <xdr:cNvPr id="772" name="楕円 771"/>
        <xdr:cNvSpPr/>
      </xdr:nvSpPr>
      <xdr:spPr>
        <a:xfrm>
          <a:off x="18605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33944</xdr:rowOff>
    </xdr:from>
    <xdr:ext cx="469744" cy="259045"/>
    <xdr:sp macro="" textlink="">
      <xdr:nvSpPr>
        <xdr:cNvPr id="773" name="テキスト ボックス 772"/>
        <xdr:cNvSpPr txBox="1"/>
      </xdr:nvSpPr>
      <xdr:spPr>
        <a:xfrm>
          <a:off x="18421428"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9" name="直線コネクタ 798"/>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800"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801" name="直線コネクタ 800"/>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2"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3" name="直線コネクタ 802"/>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158510</xdr:rowOff>
    </xdr:from>
    <xdr:to>
      <xdr:col>116</xdr:col>
      <xdr:colOff>63500</xdr:colOff>
      <xdr:row>58</xdr:row>
      <xdr:rowOff>4728</xdr:rowOff>
    </xdr:to>
    <xdr:cxnSp macro="">
      <xdr:nvCxnSpPr>
        <xdr:cNvPr id="804" name="直線コネクタ 803"/>
        <xdr:cNvCxnSpPr/>
      </xdr:nvCxnSpPr>
      <xdr:spPr>
        <a:xfrm>
          <a:off x="21323300" y="9931160"/>
          <a:ext cx="8382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5"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6" name="フローチャート: 判断 805"/>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126147</xdr:rowOff>
    </xdr:from>
    <xdr:to>
      <xdr:col>111</xdr:col>
      <xdr:colOff>177800</xdr:colOff>
      <xdr:row>57</xdr:row>
      <xdr:rowOff>158510</xdr:rowOff>
    </xdr:to>
    <xdr:cxnSp macro="">
      <xdr:nvCxnSpPr>
        <xdr:cNvPr id="807" name="直線コネクタ 806"/>
        <xdr:cNvCxnSpPr/>
      </xdr:nvCxnSpPr>
      <xdr:spPr>
        <a:xfrm>
          <a:off x="20434300" y="9898797"/>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8" name="フローチャート: 判断 807"/>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9" name="テキスト ボックス 808"/>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108349</xdr:rowOff>
    </xdr:from>
    <xdr:to>
      <xdr:col>107</xdr:col>
      <xdr:colOff>50800</xdr:colOff>
      <xdr:row>57</xdr:row>
      <xdr:rowOff>126147</xdr:rowOff>
    </xdr:to>
    <xdr:cxnSp macro="">
      <xdr:nvCxnSpPr>
        <xdr:cNvPr id="810" name="直線コネクタ 809"/>
        <xdr:cNvCxnSpPr/>
      </xdr:nvCxnSpPr>
      <xdr:spPr>
        <a:xfrm>
          <a:off x="19545300" y="9880999"/>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11" name="フローチャート: 判断 810"/>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12" name="テキスト ボックス 811"/>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5936</xdr:rowOff>
    </xdr:from>
    <xdr:to>
      <xdr:col>102</xdr:col>
      <xdr:colOff>114300</xdr:colOff>
      <xdr:row>57</xdr:row>
      <xdr:rowOff>108349</xdr:rowOff>
    </xdr:to>
    <xdr:cxnSp macro="">
      <xdr:nvCxnSpPr>
        <xdr:cNvPr id="813" name="直線コネクタ 812"/>
        <xdr:cNvCxnSpPr/>
      </xdr:nvCxnSpPr>
      <xdr:spPr>
        <a:xfrm>
          <a:off x="18656300" y="977858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4" name="フローチャート: 判断 813"/>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5" name="テキスト ボックス 814"/>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6" name="フローチャート: 判断 815"/>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7" name="テキスト ボックス 816"/>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125378</xdr:rowOff>
    </xdr:from>
    <xdr:to>
      <xdr:col>116</xdr:col>
      <xdr:colOff>114300</xdr:colOff>
      <xdr:row>58</xdr:row>
      <xdr:rowOff>55528</xdr:rowOff>
    </xdr:to>
    <xdr:sp macro="" textlink="">
      <xdr:nvSpPr>
        <xdr:cNvPr id="823" name="楕円 822"/>
        <xdr:cNvSpPr/>
      </xdr:nvSpPr>
      <xdr:spPr>
        <a:xfrm>
          <a:off x="221107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148255</xdr:rowOff>
    </xdr:from>
    <xdr:ext cx="469744" cy="259045"/>
    <xdr:sp macro="" textlink="">
      <xdr:nvSpPr>
        <xdr:cNvPr id="824" name="貸付金該当値テキスト"/>
        <xdr:cNvSpPr txBox="1"/>
      </xdr:nvSpPr>
      <xdr:spPr>
        <a:xfrm>
          <a:off x="22212300" y="974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107710</xdr:rowOff>
    </xdr:from>
    <xdr:to>
      <xdr:col>112</xdr:col>
      <xdr:colOff>38100</xdr:colOff>
      <xdr:row>58</xdr:row>
      <xdr:rowOff>37860</xdr:rowOff>
    </xdr:to>
    <xdr:sp macro="" textlink="">
      <xdr:nvSpPr>
        <xdr:cNvPr id="825" name="楕円 824"/>
        <xdr:cNvSpPr/>
      </xdr:nvSpPr>
      <xdr:spPr>
        <a:xfrm>
          <a:off x="21272500" y="9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54387</xdr:rowOff>
    </xdr:from>
    <xdr:ext cx="469744" cy="259045"/>
    <xdr:sp macro="" textlink="">
      <xdr:nvSpPr>
        <xdr:cNvPr id="826" name="テキスト ボックス 825"/>
        <xdr:cNvSpPr txBox="1"/>
      </xdr:nvSpPr>
      <xdr:spPr>
        <a:xfrm>
          <a:off x="21088428" y="96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75347</xdr:rowOff>
    </xdr:from>
    <xdr:to>
      <xdr:col>107</xdr:col>
      <xdr:colOff>101600</xdr:colOff>
      <xdr:row>58</xdr:row>
      <xdr:rowOff>5497</xdr:rowOff>
    </xdr:to>
    <xdr:sp macro="" textlink="">
      <xdr:nvSpPr>
        <xdr:cNvPr id="827" name="楕円 826"/>
        <xdr:cNvSpPr/>
      </xdr:nvSpPr>
      <xdr:spPr>
        <a:xfrm>
          <a:off x="20383500" y="98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22024</xdr:rowOff>
    </xdr:from>
    <xdr:ext cx="469744" cy="259045"/>
    <xdr:sp macro="" textlink="">
      <xdr:nvSpPr>
        <xdr:cNvPr id="828" name="テキスト ボックス 827"/>
        <xdr:cNvSpPr txBox="1"/>
      </xdr:nvSpPr>
      <xdr:spPr>
        <a:xfrm>
          <a:off x="20199428" y="962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57549</xdr:rowOff>
    </xdr:from>
    <xdr:to>
      <xdr:col>102</xdr:col>
      <xdr:colOff>165100</xdr:colOff>
      <xdr:row>57</xdr:row>
      <xdr:rowOff>159149</xdr:rowOff>
    </xdr:to>
    <xdr:sp macro="" textlink="">
      <xdr:nvSpPr>
        <xdr:cNvPr id="829" name="楕円 828"/>
        <xdr:cNvSpPr/>
      </xdr:nvSpPr>
      <xdr:spPr>
        <a:xfrm>
          <a:off x="19494500" y="9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4226</xdr:rowOff>
    </xdr:from>
    <xdr:ext cx="534377" cy="259045"/>
    <xdr:sp macro="" textlink="">
      <xdr:nvSpPr>
        <xdr:cNvPr id="830" name="テキスト ボックス 829"/>
        <xdr:cNvSpPr txBox="1"/>
      </xdr:nvSpPr>
      <xdr:spPr>
        <a:xfrm>
          <a:off x="19278111" y="96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126586</xdr:rowOff>
    </xdr:from>
    <xdr:to>
      <xdr:col>98</xdr:col>
      <xdr:colOff>38100</xdr:colOff>
      <xdr:row>57</xdr:row>
      <xdr:rowOff>56736</xdr:rowOff>
    </xdr:to>
    <xdr:sp macro="" textlink="">
      <xdr:nvSpPr>
        <xdr:cNvPr id="831" name="楕円 830"/>
        <xdr:cNvSpPr/>
      </xdr:nvSpPr>
      <xdr:spPr>
        <a:xfrm>
          <a:off x="18605500" y="97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73263</xdr:rowOff>
    </xdr:from>
    <xdr:ext cx="534377" cy="259045"/>
    <xdr:sp macro="" textlink="">
      <xdr:nvSpPr>
        <xdr:cNvPr id="832" name="テキスト ボックス 831"/>
        <xdr:cNvSpPr txBox="1"/>
      </xdr:nvSpPr>
      <xdr:spPr>
        <a:xfrm>
          <a:off x="18389111" y="95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7" name="直線コネクタ 856"/>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8"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9" name="直線コネクタ 858"/>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60"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61" name="直線コネクタ 860"/>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44526</xdr:rowOff>
    </xdr:from>
    <xdr:to>
      <xdr:col>116</xdr:col>
      <xdr:colOff>63500</xdr:colOff>
      <xdr:row>76</xdr:row>
      <xdr:rowOff>56375</xdr:rowOff>
    </xdr:to>
    <xdr:cxnSp macro="">
      <xdr:nvCxnSpPr>
        <xdr:cNvPr id="862" name="直線コネクタ 861"/>
        <xdr:cNvCxnSpPr/>
      </xdr:nvCxnSpPr>
      <xdr:spPr>
        <a:xfrm flipV="1">
          <a:off x="21323300" y="13074726"/>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63"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4" name="フローチャート: 判断 863"/>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31153</xdr:rowOff>
    </xdr:from>
    <xdr:to>
      <xdr:col>111</xdr:col>
      <xdr:colOff>177800</xdr:colOff>
      <xdr:row>76</xdr:row>
      <xdr:rowOff>56375</xdr:rowOff>
    </xdr:to>
    <xdr:cxnSp macro="">
      <xdr:nvCxnSpPr>
        <xdr:cNvPr id="865" name="直線コネクタ 864"/>
        <xdr:cNvCxnSpPr/>
      </xdr:nvCxnSpPr>
      <xdr:spPr>
        <a:xfrm>
          <a:off x="20434300" y="1306135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6" name="フローチャート: 判断 865"/>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7" name="テキスト ボックス 866"/>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25933</xdr:rowOff>
    </xdr:from>
    <xdr:to>
      <xdr:col>107</xdr:col>
      <xdr:colOff>50800</xdr:colOff>
      <xdr:row>76</xdr:row>
      <xdr:rowOff>31153</xdr:rowOff>
    </xdr:to>
    <xdr:cxnSp macro="">
      <xdr:nvCxnSpPr>
        <xdr:cNvPr id="868" name="直線コネクタ 867"/>
        <xdr:cNvCxnSpPr/>
      </xdr:nvCxnSpPr>
      <xdr:spPr>
        <a:xfrm>
          <a:off x="19545300" y="13056133"/>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9" name="フローチャート: 判断 868"/>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70" name="テキスト ボックス 869"/>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25933</xdr:rowOff>
    </xdr:from>
    <xdr:to>
      <xdr:col>102</xdr:col>
      <xdr:colOff>114300</xdr:colOff>
      <xdr:row>76</xdr:row>
      <xdr:rowOff>111086</xdr:rowOff>
    </xdr:to>
    <xdr:cxnSp macro="">
      <xdr:nvCxnSpPr>
        <xdr:cNvPr id="871" name="直線コネクタ 870"/>
        <xdr:cNvCxnSpPr/>
      </xdr:nvCxnSpPr>
      <xdr:spPr>
        <a:xfrm flipV="1">
          <a:off x="18656300" y="13056133"/>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72" name="フローチャート: 判断 871"/>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73" name="テキスト ボックス 872"/>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4" name="フローチャート: 判断 873"/>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5" name="テキスト ボックス 874"/>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165176</xdr:rowOff>
    </xdr:from>
    <xdr:to>
      <xdr:col>116</xdr:col>
      <xdr:colOff>114300</xdr:colOff>
      <xdr:row>76</xdr:row>
      <xdr:rowOff>95326</xdr:rowOff>
    </xdr:to>
    <xdr:sp macro="" textlink="">
      <xdr:nvSpPr>
        <xdr:cNvPr id="881" name="楕円 880"/>
        <xdr:cNvSpPr/>
      </xdr:nvSpPr>
      <xdr:spPr>
        <a:xfrm>
          <a:off x="221107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143603</xdr:rowOff>
    </xdr:from>
    <xdr:ext cx="534377" cy="259045"/>
    <xdr:sp macro="" textlink="">
      <xdr:nvSpPr>
        <xdr:cNvPr id="882" name="繰出金該当値テキスト"/>
        <xdr:cNvSpPr txBox="1"/>
      </xdr:nvSpPr>
      <xdr:spPr>
        <a:xfrm>
          <a:off x="22212300" y="130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5575</xdr:rowOff>
    </xdr:from>
    <xdr:to>
      <xdr:col>112</xdr:col>
      <xdr:colOff>38100</xdr:colOff>
      <xdr:row>76</xdr:row>
      <xdr:rowOff>107175</xdr:rowOff>
    </xdr:to>
    <xdr:sp macro="" textlink="">
      <xdr:nvSpPr>
        <xdr:cNvPr id="883" name="楕円 882"/>
        <xdr:cNvSpPr/>
      </xdr:nvSpPr>
      <xdr:spPr>
        <a:xfrm>
          <a:off x="21272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98302</xdr:rowOff>
    </xdr:from>
    <xdr:ext cx="534377" cy="259045"/>
    <xdr:sp macro="" textlink="">
      <xdr:nvSpPr>
        <xdr:cNvPr id="884" name="テキスト ボックス 883"/>
        <xdr:cNvSpPr txBox="1"/>
      </xdr:nvSpPr>
      <xdr:spPr>
        <a:xfrm>
          <a:off x="21056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151803</xdr:rowOff>
    </xdr:from>
    <xdr:to>
      <xdr:col>107</xdr:col>
      <xdr:colOff>101600</xdr:colOff>
      <xdr:row>76</xdr:row>
      <xdr:rowOff>81953</xdr:rowOff>
    </xdr:to>
    <xdr:sp macro="" textlink="">
      <xdr:nvSpPr>
        <xdr:cNvPr id="885" name="楕円 884"/>
        <xdr:cNvSpPr/>
      </xdr:nvSpPr>
      <xdr:spPr>
        <a:xfrm>
          <a:off x="20383500" y="130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73080</xdr:rowOff>
    </xdr:from>
    <xdr:ext cx="534377" cy="259045"/>
    <xdr:sp macro="" textlink="">
      <xdr:nvSpPr>
        <xdr:cNvPr id="886" name="テキスト ボックス 885"/>
        <xdr:cNvSpPr txBox="1"/>
      </xdr:nvSpPr>
      <xdr:spPr>
        <a:xfrm>
          <a:off x="20167111" y="131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146583</xdr:rowOff>
    </xdr:from>
    <xdr:to>
      <xdr:col>102</xdr:col>
      <xdr:colOff>165100</xdr:colOff>
      <xdr:row>76</xdr:row>
      <xdr:rowOff>76733</xdr:rowOff>
    </xdr:to>
    <xdr:sp macro="" textlink="">
      <xdr:nvSpPr>
        <xdr:cNvPr id="887" name="楕円 886"/>
        <xdr:cNvSpPr/>
      </xdr:nvSpPr>
      <xdr:spPr>
        <a:xfrm>
          <a:off x="19494500" y="130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67860</xdr:rowOff>
    </xdr:from>
    <xdr:ext cx="534377" cy="259045"/>
    <xdr:sp macro="" textlink="">
      <xdr:nvSpPr>
        <xdr:cNvPr id="888" name="テキスト ボックス 887"/>
        <xdr:cNvSpPr txBox="1"/>
      </xdr:nvSpPr>
      <xdr:spPr>
        <a:xfrm>
          <a:off x="19278111" y="130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60286</xdr:rowOff>
    </xdr:from>
    <xdr:to>
      <xdr:col>98</xdr:col>
      <xdr:colOff>38100</xdr:colOff>
      <xdr:row>76</xdr:row>
      <xdr:rowOff>161886</xdr:rowOff>
    </xdr:to>
    <xdr:sp macro="" textlink="">
      <xdr:nvSpPr>
        <xdr:cNvPr id="889" name="楕円 888"/>
        <xdr:cNvSpPr/>
      </xdr:nvSpPr>
      <xdr:spPr>
        <a:xfrm>
          <a:off x="186055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153013</xdr:rowOff>
    </xdr:from>
    <xdr:ext cx="534377" cy="259045"/>
    <xdr:sp macro="" textlink="">
      <xdr:nvSpPr>
        <xdr:cNvPr id="890" name="テキスト ボックス 889"/>
        <xdr:cNvSpPr txBox="1"/>
      </xdr:nvSpPr>
      <xdr:spPr>
        <a:xfrm>
          <a:off x="18389111" y="131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401,062</a:t>
          </a:r>
          <a:r>
            <a:rPr kumimoji="1" lang="ja-JP" altLang="en-US" sz="1300">
              <a:latin typeface="ＭＳ Ｐゴシック" panose="020B0600070205080204" pitchFamily="50" charset="-128"/>
              <a:ea typeface="ＭＳ Ｐゴシック" panose="020B0600070205080204" pitchFamily="50" charset="-128"/>
            </a:rPr>
            <a:t>円となっている。主な構成費目である災害復旧事業費（一人当たり</a:t>
          </a:r>
          <a:r>
            <a:rPr kumimoji="1" lang="en-US" altLang="ja-JP" sz="1300">
              <a:latin typeface="ＭＳ Ｐゴシック" panose="020B0600070205080204" pitchFamily="50" charset="-128"/>
              <a:ea typeface="ＭＳ Ｐゴシック" panose="020B0600070205080204" pitchFamily="50" charset="-128"/>
            </a:rPr>
            <a:t>34,547</a:t>
          </a:r>
          <a:r>
            <a:rPr kumimoji="1" lang="ja-JP" altLang="en-US" sz="1300">
              <a:latin typeface="ＭＳ Ｐゴシック" panose="020B0600070205080204" pitchFamily="50" charset="-128"/>
              <a:ea typeface="ＭＳ Ｐゴシック" panose="020B0600070205080204" pitchFamily="50" charset="-128"/>
            </a:rPr>
            <a:t>円）については、類似団体に比較して突出しているが、東京電力福島第一原子力発電所事故による除染に伴う除去土壌等搬出事業等に対する経費の影響である（全国平均と福島県平均の差を参照）。同事故によるこのような異常値は令和２年度まで続く見込みである。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新規整備の普通建設事業費は、都市計画道路整備事業の進捗や屋内水泳場整備事業の終了等により前年度から大きく減少している。人件費は住民一人当たり</a:t>
          </a:r>
          <a:r>
            <a:rPr kumimoji="1" lang="en-US" altLang="ja-JP" sz="1300">
              <a:latin typeface="ＭＳ Ｐゴシック" panose="020B0600070205080204" pitchFamily="50" charset="-128"/>
              <a:ea typeface="ＭＳ Ｐゴシック" panose="020B0600070205080204" pitchFamily="50" charset="-128"/>
            </a:rPr>
            <a:t>47,281</a:t>
          </a:r>
          <a:r>
            <a:rPr kumimoji="1" lang="ja-JP" altLang="en-US" sz="1300">
              <a:latin typeface="ＭＳ Ｐゴシック" panose="020B0600070205080204" pitchFamily="50" charset="-128"/>
              <a:ea typeface="ＭＳ Ｐゴシック" panose="020B0600070205080204" pitchFamily="50" charset="-128"/>
            </a:rPr>
            <a:t>円と類似団体に比べ低くなっているが、これは、人口一人当たりの職員数が少ないことによる。また、公債費についても</a:t>
          </a:r>
          <a:r>
            <a:rPr kumimoji="1" lang="en-US" altLang="ja-JP" sz="1300">
              <a:latin typeface="ＭＳ Ｐゴシック" panose="020B0600070205080204" pitchFamily="50" charset="-128"/>
              <a:ea typeface="ＭＳ Ｐゴシック" panose="020B0600070205080204" pitchFamily="50" charset="-128"/>
            </a:rPr>
            <a:t>30,414</a:t>
          </a:r>
          <a:r>
            <a:rPr kumimoji="1" lang="ja-JP" altLang="en-US" sz="1300">
              <a:latin typeface="ＭＳ Ｐゴシック" panose="020B0600070205080204" pitchFamily="50" charset="-128"/>
              <a:ea typeface="ＭＳ Ｐゴシック" panose="020B0600070205080204" pitchFamily="50" charset="-128"/>
            </a:rPr>
            <a:t>円と同様に類似団体と比較して低い水準となっているが、財政措置の厚い起債の活用を基本とし、地方債の発行抑制に努めてきたことによるものである。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委託の推進、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324,109
321,427
757.20
134,837,697
129,987,800
3,985,470
68,306,533
82,684,551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51526</xdr:rowOff>
    </xdr:to>
    <xdr:cxnSp macro="">
      <xdr:nvCxnSpPr>
        <xdr:cNvPr id="63" name="直線コネクタ 62"/>
        <xdr:cNvCxnSpPr/>
      </xdr:nvCxnSpPr>
      <xdr:spPr>
        <a:xfrm flipV="1">
          <a:off x="3797300" y="58318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17780</xdr:rowOff>
    </xdr:from>
    <xdr:to>
      <xdr:col>19</xdr:col>
      <xdr:colOff>177800</xdr:colOff>
      <xdr:row>34</xdr:row>
      <xdr:rowOff>51526</xdr:rowOff>
    </xdr:to>
    <xdr:cxnSp macro="">
      <xdr:nvCxnSpPr>
        <xdr:cNvPr id="66" name="直線コネクタ 65"/>
        <xdr:cNvCxnSpPr/>
      </xdr:nvCxnSpPr>
      <xdr:spPr>
        <a:xfrm>
          <a:off x="2908300" y="5847080"/>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171269</xdr:rowOff>
    </xdr:from>
    <xdr:to>
      <xdr:col>15</xdr:col>
      <xdr:colOff>50800</xdr:colOff>
      <xdr:row>34</xdr:row>
      <xdr:rowOff>17780</xdr:rowOff>
    </xdr:to>
    <xdr:cxnSp macro="">
      <xdr:nvCxnSpPr>
        <xdr:cNvPr id="69" name="直線コネクタ 68"/>
        <xdr:cNvCxnSpPr/>
      </xdr:nvCxnSpPr>
      <xdr:spPr>
        <a:xfrm>
          <a:off x="2019300" y="56576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150586</xdr:rowOff>
    </xdr:from>
    <xdr:to>
      <xdr:col>10</xdr:col>
      <xdr:colOff>114300</xdr:colOff>
      <xdr:row>32</xdr:row>
      <xdr:rowOff>171269</xdr:rowOff>
    </xdr:to>
    <xdr:cxnSp macro="">
      <xdr:nvCxnSpPr>
        <xdr:cNvPr id="72" name="直線コネクタ 71"/>
        <xdr:cNvCxnSpPr/>
      </xdr:nvCxnSpPr>
      <xdr:spPr>
        <a:xfrm>
          <a:off x="1130300" y="56369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2" name="楕円 81"/>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469744" cy="259045"/>
    <xdr:sp macro="" textlink="">
      <xdr:nvSpPr>
        <xdr:cNvPr id="83" name="議会費該当値テキスト"/>
        <xdr:cNvSpPr txBox="1"/>
      </xdr:nvSpPr>
      <xdr:spPr>
        <a:xfrm>
          <a:off x="46863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726</xdr:rowOff>
    </xdr:from>
    <xdr:to>
      <xdr:col>20</xdr:col>
      <xdr:colOff>38100</xdr:colOff>
      <xdr:row>34</xdr:row>
      <xdr:rowOff>102326</xdr:rowOff>
    </xdr:to>
    <xdr:sp macro="" textlink="">
      <xdr:nvSpPr>
        <xdr:cNvPr id="84" name="楕円 83"/>
        <xdr:cNvSpPr/>
      </xdr:nvSpPr>
      <xdr:spPr>
        <a:xfrm>
          <a:off x="3746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118853</xdr:rowOff>
    </xdr:from>
    <xdr:ext cx="469744" cy="259045"/>
    <xdr:sp macro="" textlink="">
      <xdr:nvSpPr>
        <xdr:cNvPr id="85" name="テキスト ボックス 84"/>
        <xdr:cNvSpPr txBox="1"/>
      </xdr:nvSpPr>
      <xdr:spPr>
        <a:xfrm>
          <a:off x="3562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138430</xdr:rowOff>
    </xdr:from>
    <xdr:to>
      <xdr:col>15</xdr:col>
      <xdr:colOff>101600</xdr:colOff>
      <xdr:row>34</xdr:row>
      <xdr:rowOff>68580</xdr:rowOff>
    </xdr:to>
    <xdr:sp macro="" textlink="">
      <xdr:nvSpPr>
        <xdr:cNvPr id="86" name="楕円 85"/>
        <xdr:cNvSpPr/>
      </xdr:nvSpPr>
      <xdr:spPr>
        <a:xfrm>
          <a:off x="2857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85107</xdr:rowOff>
    </xdr:from>
    <xdr:ext cx="469744" cy="259045"/>
    <xdr:sp macro="" textlink="">
      <xdr:nvSpPr>
        <xdr:cNvPr id="87" name="テキスト ボックス 86"/>
        <xdr:cNvSpPr txBox="1"/>
      </xdr:nvSpPr>
      <xdr:spPr>
        <a:xfrm>
          <a:off x="2673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120469</xdr:rowOff>
    </xdr:from>
    <xdr:to>
      <xdr:col>10</xdr:col>
      <xdr:colOff>165100</xdr:colOff>
      <xdr:row>33</xdr:row>
      <xdr:rowOff>50619</xdr:rowOff>
    </xdr:to>
    <xdr:sp macro="" textlink="">
      <xdr:nvSpPr>
        <xdr:cNvPr id="88" name="楕円 87"/>
        <xdr:cNvSpPr/>
      </xdr:nvSpPr>
      <xdr:spPr>
        <a:xfrm>
          <a:off x="19685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67146</xdr:rowOff>
    </xdr:from>
    <xdr:ext cx="469744" cy="259045"/>
    <xdr:sp macro="" textlink="">
      <xdr:nvSpPr>
        <xdr:cNvPr id="89" name="テキスト ボックス 88"/>
        <xdr:cNvSpPr txBox="1"/>
      </xdr:nvSpPr>
      <xdr:spPr>
        <a:xfrm>
          <a:off x="1784428"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99786</xdr:rowOff>
    </xdr:from>
    <xdr:to>
      <xdr:col>6</xdr:col>
      <xdr:colOff>38100</xdr:colOff>
      <xdr:row>33</xdr:row>
      <xdr:rowOff>29936</xdr:rowOff>
    </xdr:to>
    <xdr:sp macro="" textlink="">
      <xdr:nvSpPr>
        <xdr:cNvPr id="90" name="楕円 89"/>
        <xdr:cNvSpPr/>
      </xdr:nvSpPr>
      <xdr:spPr>
        <a:xfrm>
          <a:off x="1079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46463</xdr:rowOff>
    </xdr:from>
    <xdr:ext cx="469744" cy="259045"/>
    <xdr:sp macro="" textlink="">
      <xdr:nvSpPr>
        <xdr:cNvPr id="91" name="テキスト ボックス 90"/>
        <xdr:cNvSpPr txBox="1"/>
      </xdr:nvSpPr>
      <xdr:spPr>
        <a:xfrm>
          <a:off x="895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146993</xdr:rowOff>
    </xdr:from>
    <xdr:to>
      <xdr:col>24</xdr:col>
      <xdr:colOff>63500</xdr:colOff>
      <xdr:row>55</xdr:row>
      <xdr:rowOff>48420</xdr:rowOff>
    </xdr:to>
    <xdr:cxnSp macro="">
      <xdr:nvCxnSpPr>
        <xdr:cNvPr id="119" name="直線コネクタ 118"/>
        <xdr:cNvCxnSpPr/>
      </xdr:nvCxnSpPr>
      <xdr:spPr>
        <a:xfrm flipV="1">
          <a:off x="3797300" y="9405293"/>
          <a:ext cx="838200" cy="7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48420</xdr:rowOff>
    </xdr:from>
    <xdr:to>
      <xdr:col>19</xdr:col>
      <xdr:colOff>177800</xdr:colOff>
      <xdr:row>55</xdr:row>
      <xdr:rowOff>128818</xdr:rowOff>
    </xdr:to>
    <xdr:cxnSp macro="">
      <xdr:nvCxnSpPr>
        <xdr:cNvPr id="122" name="直線コネクタ 121"/>
        <xdr:cNvCxnSpPr/>
      </xdr:nvCxnSpPr>
      <xdr:spPr>
        <a:xfrm flipV="1">
          <a:off x="2908300" y="9478170"/>
          <a:ext cx="889000" cy="8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62685</xdr:rowOff>
    </xdr:from>
    <xdr:to>
      <xdr:col>15</xdr:col>
      <xdr:colOff>50800</xdr:colOff>
      <xdr:row>55</xdr:row>
      <xdr:rowOff>128818</xdr:rowOff>
    </xdr:to>
    <xdr:cxnSp macro="">
      <xdr:nvCxnSpPr>
        <xdr:cNvPr id="125" name="直線コネクタ 124"/>
        <xdr:cNvCxnSpPr/>
      </xdr:nvCxnSpPr>
      <xdr:spPr>
        <a:xfrm>
          <a:off x="2019300" y="9320985"/>
          <a:ext cx="889000" cy="2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33721</xdr:rowOff>
    </xdr:from>
    <xdr:to>
      <xdr:col>10</xdr:col>
      <xdr:colOff>114300</xdr:colOff>
      <xdr:row>54</xdr:row>
      <xdr:rowOff>62685</xdr:rowOff>
    </xdr:to>
    <xdr:cxnSp macro="">
      <xdr:nvCxnSpPr>
        <xdr:cNvPr id="128" name="直線コネクタ 127"/>
        <xdr:cNvCxnSpPr/>
      </xdr:nvCxnSpPr>
      <xdr:spPr>
        <a:xfrm>
          <a:off x="1130300" y="9292021"/>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96193</xdr:rowOff>
    </xdr:from>
    <xdr:to>
      <xdr:col>24</xdr:col>
      <xdr:colOff>114300</xdr:colOff>
      <xdr:row>55</xdr:row>
      <xdr:rowOff>26343</xdr:rowOff>
    </xdr:to>
    <xdr:sp macro="" textlink="">
      <xdr:nvSpPr>
        <xdr:cNvPr id="138" name="楕円 137"/>
        <xdr:cNvSpPr/>
      </xdr:nvSpPr>
      <xdr:spPr>
        <a:xfrm>
          <a:off x="4584700" y="9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119070</xdr:rowOff>
    </xdr:from>
    <xdr:ext cx="534377" cy="259045"/>
    <xdr:sp macro="" textlink="">
      <xdr:nvSpPr>
        <xdr:cNvPr id="139" name="総務費該当値テキスト"/>
        <xdr:cNvSpPr txBox="1"/>
      </xdr:nvSpPr>
      <xdr:spPr>
        <a:xfrm>
          <a:off x="4686300" y="92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169070</xdr:rowOff>
    </xdr:from>
    <xdr:to>
      <xdr:col>20</xdr:col>
      <xdr:colOff>38100</xdr:colOff>
      <xdr:row>55</xdr:row>
      <xdr:rowOff>99220</xdr:rowOff>
    </xdr:to>
    <xdr:sp macro="" textlink="">
      <xdr:nvSpPr>
        <xdr:cNvPr id="140" name="楕円 139"/>
        <xdr:cNvSpPr/>
      </xdr:nvSpPr>
      <xdr:spPr>
        <a:xfrm>
          <a:off x="3746500" y="94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115747</xdr:rowOff>
    </xdr:from>
    <xdr:ext cx="534377" cy="259045"/>
    <xdr:sp macro="" textlink="">
      <xdr:nvSpPr>
        <xdr:cNvPr id="141" name="テキスト ボックス 140"/>
        <xdr:cNvSpPr txBox="1"/>
      </xdr:nvSpPr>
      <xdr:spPr>
        <a:xfrm>
          <a:off x="3530111" y="920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78018</xdr:rowOff>
    </xdr:from>
    <xdr:to>
      <xdr:col>15</xdr:col>
      <xdr:colOff>101600</xdr:colOff>
      <xdr:row>56</xdr:row>
      <xdr:rowOff>8168</xdr:rowOff>
    </xdr:to>
    <xdr:sp macro="" textlink="">
      <xdr:nvSpPr>
        <xdr:cNvPr id="142" name="楕円 141"/>
        <xdr:cNvSpPr/>
      </xdr:nvSpPr>
      <xdr:spPr>
        <a:xfrm>
          <a:off x="2857500" y="950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24695</xdr:rowOff>
    </xdr:from>
    <xdr:ext cx="534377" cy="259045"/>
    <xdr:sp macro="" textlink="">
      <xdr:nvSpPr>
        <xdr:cNvPr id="143" name="テキスト ボックス 142"/>
        <xdr:cNvSpPr txBox="1"/>
      </xdr:nvSpPr>
      <xdr:spPr>
        <a:xfrm>
          <a:off x="2641111" y="92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11885</xdr:rowOff>
    </xdr:from>
    <xdr:to>
      <xdr:col>10</xdr:col>
      <xdr:colOff>165100</xdr:colOff>
      <xdr:row>54</xdr:row>
      <xdr:rowOff>113485</xdr:rowOff>
    </xdr:to>
    <xdr:sp macro="" textlink="">
      <xdr:nvSpPr>
        <xdr:cNvPr id="144" name="楕円 143"/>
        <xdr:cNvSpPr/>
      </xdr:nvSpPr>
      <xdr:spPr>
        <a:xfrm>
          <a:off x="1968500" y="92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130012</xdr:rowOff>
    </xdr:from>
    <xdr:ext cx="534377" cy="259045"/>
    <xdr:sp macro="" textlink="">
      <xdr:nvSpPr>
        <xdr:cNvPr id="145" name="テキスト ボックス 144"/>
        <xdr:cNvSpPr txBox="1"/>
      </xdr:nvSpPr>
      <xdr:spPr>
        <a:xfrm>
          <a:off x="1752111" y="90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154371</xdr:rowOff>
    </xdr:from>
    <xdr:to>
      <xdr:col>6</xdr:col>
      <xdr:colOff>38100</xdr:colOff>
      <xdr:row>54</xdr:row>
      <xdr:rowOff>84521</xdr:rowOff>
    </xdr:to>
    <xdr:sp macro="" textlink="">
      <xdr:nvSpPr>
        <xdr:cNvPr id="146" name="楕円 145"/>
        <xdr:cNvSpPr/>
      </xdr:nvSpPr>
      <xdr:spPr>
        <a:xfrm>
          <a:off x="1079500" y="92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101048</xdr:rowOff>
    </xdr:from>
    <xdr:ext cx="534377" cy="259045"/>
    <xdr:sp macro="" textlink="">
      <xdr:nvSpPr>
        <xdr:cNvPr id="147" name="テキスト ボックス 146"/>
        <xdr:cNvSpPr txBox="1"/>
      </xdr:nvSpPr>
      <xdr:spPr>
        <a:xfrm>
          <a:off x="863111" y="9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165773</xdr:rowOff>
    </xdr:from>
    <xdr:to>
      <xdr:col>24</xdr:col>
      <xdr:colOff>63500</xdr:colOff>
      <xdr:row>79</xdr:row>
      <xdr:rowOff>8013</xdr:rowOff>
    </xdr:to>
    <xdr:cxnSp macro="">
      <xdr:nvCxnSpPr>
        <xdr:cNvPr id="177" name="直線コネクタ 176"/>
        <xdr:cNvCxnSpPr/>
      </xdr:nvCxnSpPr>
      <xdr:spPr>
        <a:xfrm>
          <a:off x="3797300" y="13538873"/>
          <a:ext cx="8382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30772</xdr:rowOff>
    </xdr:from>
    <xdr:to>
      <xdr:col>19</xdr:col>
      <xdr:colOff>177800</xdr:colOff>
      <xdr:row>78</xdr:row>
      <xdr:rowOff>165773</xdr:rowOff>
    </xdr:to>
    <xdr:cxnSp macro="">
      <xdr:nvCxnSpPr>
        <xdr:cNvPr id="180" name="直線コネクタ 179"/>
        <xdr:cNvCxnSpPr/>
      </xdr:nvCxnSpPr>
      <xdr:spPr>
        <a:xfrm>
          <a:off x="2908300" y="12375172"/>
          <a:ext cx="889000" cy="11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30772</xdr:rowOff>
    </xdr:from>
    <xdr:to>
      <xdr:col>15</xdr:col>
      <xdr:colOff>50800</xdr:colOff>
      <xdr:row>73</xdr:row>
      <xdr:rowOff>52350</xdr:rowOff>
    </xdr:to>
    <xdr:cxnSp macro="">
      <xdr:nvCxnSpPr>
        <xdr:cNvPr id="183" name="直線コネクタ 182"/>
        <xdr:cNvCxnSpPr/>
      </xdr:nvCxnSpPr>
      <xdr:spPr>
        <a:xfrm flipV="1">
          <a:off x="2019300" y="12375172"/>
          <a:ext cx="889000" cy="1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71348</xdr:rowOff>
    </xdr:from>
    <xdr:to>
      <xdr:col>10</xdr:col>
      <xdr:colOff>114300</xdr:colOff>
      <xdr:row>73</xdr:row>
      <xdr:rowOff>52350</xdr:rowOff>
    </xdr:to>
    <xdr:cxnSp macro="">
      <xdr:nvCxnSpPr>
        <xdr:cNvPr id="186" name="直線コネクタ 185"/>
        <xdr:cNvCxnSpPr/>
      </xdr:nvCxnSpPr>
      <xdr:spPr>
        <a:xfrm>
          <a:off x="1130300" y="12244298"/>
          <a:ext cx="889000" cy="3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128663</xdr:rowOff>
    </xdr:from>
    <xdr:to>
      <xdr:col>24</xdr:col>
      <xdr:colOff>114300</xdr:colOff>
      <xdr:row>79</xdr:row>
      <xdr:rowOff>58813</xdr:rowOff>
    </xdr:to>
    <xdr:sp macro="" textlink="">
      <xdr:nvSpPr>
        <xdr:cNvPr id="196" name="楕円 195"/>
        <xdr:cNvSpPr/>
      </xdr:nvSpPr>
      <xdr:spPr>
        <a:xfrm>
          <a:off x="4584700" y="135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43590</xdr:rowOff>
    </xdr:from>
    <xdr:ext cx="599010" cy="259045"/>
    <xdr:sp macro="" textlink="">
      <xdr:nvSpPr>
        <xdr:cNvPr id="197" name="民生費該当値テキスト"/>
        <xdr:cNvSpPr txBox="1"/>
      </xdr:nvSpPr>
      <xdr:spPr>
        <a:xfrm>
          <a:off x="4686300" y="1341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114973</xdr:rowOff>
    </xdr:from>
    <xdr:to>
      <xdr:col>20</xdr:col>
      <xdr:colOff>38100</xdr:colOff>
      <xdr:row>79</xdr:row>
      <xdr:rowOff>45123</xdr:rowOff>
    </xdr:to>
    <xdr:sp macro="" textlink="">
      <xdr:nvSpPr>
        <xdr:cNvPr id="198" name="楕円 197"/>
        <xdr:cNvSpPr/>
      </xdr:nvSpPr>
      <xdr:spPr>
        <a:xfrm>
          <a:off x="3746500" y="134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36250</xdr:rowOff>
    </xdr:from>
    <xdr:ext cx="599010" cy="259045"/>
    <xdr:sp macro="" textlink="">
      <xdr:nvSpPr>
        <xdr:cNvPr id="199" name="テキスト ボックス 198"/>
        <xdr:cNvSpPr txBox="1"/>
      </xdr:nvSpPr>
      <xdr:spPr>
        <a:xfrm>
          <a:off x="3497795" y="1358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151422</xdr:rowOff>
    </xdr:from>
    <xdr:to>
      <xdr:col>15</xdr:col>
      <xdr:colOff>101600</xdr:colOff>
      <xdr:row>72</xdr:row>
      <xdr:rowOff>81572</xdr:rowOff>
    </xdr:to>
    <xdr:sp macro="" textlink="">
      <xdr:nvSpPr>
        <xdr:cNvPr id="200" name="楕円 199"/>
        <xdr:cNvSpPr/>
      </xdr:nvSpPr>
      <xdr:spPr>
        <a:xfrm>
          <a:off x="2857500" y="123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98099</xdr:rowOff>
    </xdr:from>
    <xdr:ext cx="599010" cy="259045"/>
    <xdr:sp macro="" textlink="">
      <xdr:nvSpPr>
        <xdr:cNvPr id="201" name="テキスト ボックス 200"/>
        <xdr:cNvSpPr txBox="1"/>
      </xdr:nvSpPr>
      <xdr:spPr>
        <a:xfrm>
          <a:off x="2608795" y="1209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1550</xdr:rowOff>
    </xdr:from>
    <xdr:to>
      <xdr:col>10</xdr:col>
      <xdr:colOff>165100</xdr:colOff>
      <xdr:row>73</xdr:row>
      <xdr:rowOff>103150</xdr:rowOff>
    </xdr:to>
    <xdr:sp macro="" textlink="">
      <xdr:nvSpPr>
        <xdr:cNvPr id="202" name="楕円 201"/>
        <xdr:cNvSpPr/>
      </xdr:nvSpPr>
      <xdr:spPr>
        <a:xfrm>
          <a:off x="1968500" y="12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119677</xdr:rowOff>
    </xdr:from>
    <xdr:ext cx="599010" cy="259045"/>
    <xdr:sp macro="" textlink="">
      <xdr:nvSpPr>
        <xdr:cNvPr id="203" name="テキスト ボックス 202"/>
        <xdr:cNvSpPr txBox="1"/>
      </xdr:nvSpPr>
      <xdr:spPr>
        <a:xfrm>
          <a:off x="1719795" y="122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20548</xdr:rowOff>
    </xdr:from>
    <xdr:to>
      <xdr:col>6</xdr:col>
      <xdr:colOff>38100</xdr:colOff>
      <xdr:row>71</xdr:row>
      <xdr:rowOff>122148</xdr:rowOff>
    </xdr:to>
    <xdr:sp macro="" textlink="">
      <xdr:nvSpPr>
        <xdr:cNvPr id="204" name="楕円 203"/>
        <xdr:cNvSpPr/>
      </xdr:nvSpPr>
      <xdr:spPr>
        <a:xfrm>
          <a:off x="1079500" y="121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138675</xdr:rowOff>
    </xdr:from>
    <xdr:ext cx="599010" cy="259045"/>
    <xdr:sp macro="" textlink="">
      <xdr:nvSpPr>
        <xdr:cNvPr id="205" name="テキスト ボックス 204"/>
        <xdr:cNvSpPr txBox="1"/>
      </xdr:nvSpPr>
      <xdr:spPr>
        <a:xfrm>
          <a:off x="830795" y="119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12632</xdr:rowOff>
    </xdr:from>
    <xdr:to>
      <xdr:col>24</xdr:col>
      <xdr:colOff>63500</xdr:colOff>
      <xdr:row>98</xdr:row>
      <xdr:rowOff>60049</xdr:rowOff>
    </xdr:to>
    <xdr:cxnSp macro="">
      <xdr:nvCxnSpPr>
        <xdr:cNvPr id="237" name="直線コネクタ 236"/>
        <xdr:cNvCxnSpPr/>
      </xdr:nvCxnSpPr>
      <xdr:spPr>
        <a:xfrm>
          <a:off x="3797300" y="16643282"/>
          <a:ext cx="838200" cy="2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12632</xdr:rowOff>
    </xdr:from>
    <xdr:to>
      <xdr:col>19</xdr:col>
      <xdr:colOff>177800</xdr:colOff>
      <xdr:row>97</xdr:row>
      <xdr:rowOff>22623</xdr:rowOff>
    </xdr:to>
    <xdr:cxnSp macro="">
      <xdr:nvCxnSpPr>
        <xdr:cNvPr id="240" name="直線コネクタ 239"/>
        <xdr:cNvCxnSpPr/>
      </xdr:nvCxnSpPr>
      <xdr:spPr>
        <a:xfrm flipV="1">
          <a:off x="2908300" y="16643282"/>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26315</xdr:rowOff>
    </xdr:from>
    <xdr:to>
      <xdr:col>15</xdr:col>
      <xdr:colOff>50800</xdr:colOff>
      <xdr:row>97</xdr:row>
      <xdr:rowOff>22623</xdr:rowOff>
    </xdr:to>
    <xdr:cxnSp macro="">
      <xdr:nvCxnSpPr>
        <xdr:cNvPr id="243" name="直線コネクタ 242"/>
        <xdr:cNvCxnSpPr/>
      </xdr:nvCxnSpPr>
      <xdr:spPr>
        <a:xfrm>
          <a:off x="2019300" y="16485515"/>
          <a:ext cx="889000" cy="1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26315</xdr:rowOff>
    </xdr:from>
    <xdr:to>
      <xdr:col>10</xdr:col>
      <xdr:colOff>114300</xdr:colOff>
      <xdr:row>98</xdr:row>
      <xdr:rowOff>17497</xdr:rowOff>
    </xdr:to>
    <xdr:cxnSp macro="">
      <xdr:nvCxnSpPr>
        <xdr:cNvPr id="246" name="直線コネクタ 245"/>
        <xdr:cNvCxnSpPr/>
      </xdr:nvCxnSpPr>
      <xdr:spPr>
        <a:xfrm flipV="1">
          <a:off x="1130300" y="16485515"/>
          <a:ext cx="889000" cy="3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9249</xdr:rowOff>
    </xdr:from>
    <xdr:to>
      <xdr:col>24</xdr:col>
      <xdr:colOff>114300</xdr:colOff>
      <xdr:row>98</xdr:row>
      <xdr:rowOff>110849</xdr:rowOff>
    </xdr:to>
    <xdr:sp macro="" textlink="">
      <xdr:nvSpPr>
        <xdr:cNvPr id="256" name="楕円 255"/>
        <xdr:cNvSpPr/>
      </xdr:nvSpPr>
      <xdr:spPr>
        <a:xfrm>
          <a:off x="4584700" y="168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159126</xdr:rowOff>
    </xdr:from>
    <xdr:ext cx="534377" cy="259045"/>
    <xdr:sp macro="" textlink="">
      <xdr:nvSpPr>
        <xdr:cNvPr id="257" name="衛生費該当値テキスト"/>
        <xdr:cNvSpPr txBox="1"/>
      </xdr:nvSpPr>
      <xdr:spPr>
        <a:xfrm>
          <a:off x="4686300" y="167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133282</xdr:rowOff>
    </xdr:from>
    <xdr:to>
      <xdr:col>20</xdr:col>
      <xdr:colOff>38100</xdr:colOff>
      <xdr:row>97</xdr:row>
      <xdr:rowOff>63432</xdr:rowOff>
    </xdr:to>
    <xdr:sp macro="" textlink="">
      <xdr:nvSpPr>
        <xdr:cNvPr id="258" name="楕円 257"/>
        <xdr:cNvSpPr/>
      </xdr:nvSpPr>
      <xdr:spPr>
        <a:xfrm>
          <a:off x="3746500" y="16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79959</xdr:rowOff>
    </xdr:from>
    <xdr:ext cx="534377" cy="259045"/>
    <xdr:sp macro="" textlink="">
      <xdr:nvSpPr>
        <xdr:cNvPr id="259" name="テキスト ボックス 258"/>
        <xdr:cNvSpPr txBox="1"/>
      </xdr:nvSpPr>
      <xdr:spPr>
        <a:xfrm>
          <a:off x="3530111" y="1636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143273</xdr:rowOff>
    </xdr:from>
    <xdr:to>
      <xdr:col>15</xdr:col>
      <xdr:colOff>101600</xdr:colOff>
      <xdr:row>97</xdr:row>
      <xdr:rowOff>73423</xdr:rowOff>
    </xdr:to>
    <xdr:sp macro="" textlink="">
      <xdr:nvSpPr>
        <xdr:cNvPr id="260" name="楕円 259"/>
        <xdr:cNvSpPr/>
      </xdr:nvSpPr>
      <xdr:spPr>
        <a:xfrm>
          <a:off x="2857500" y="1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89950</xdr:rowOff>
    </xdr:from>
    <xdr:ext cx="534377" cy="259045"/>
    <xdr:sp macro="" textlink="">
      <xdr:nvSpPr>
        <xdr:cNvPr id="261" name="テキスト ボックス 260"/>
        <xdr:cNvSpPr txBox="1"/>
      </xdr:nvSpPr>
      <xdr:spPr>
        <a:xfrm>
          <a:off x="2641111" y="1637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146965</xdr:rowOff>
    </xdr:from>
    <xdr:to>
      <xdr:col>10</xdr:col>
      <xdr:colOff>165100</xdr:colOff>
      <xdr:row>96</xdr:row>
      <xdr:rowOff>77115</xdr:rowOff>
    </xdr:to>
    <xdr:sp macro="" textlink="">
      <xdr:nvSpPr>
        <xdr:cNvPr id="262" name="楕円 261"/>
        <xdr:cNvSpPr/>
      </xdr:nvSpPr>
      <xdr:spPr>
        <a:xfrm>
          <a:off x="1968500" y="164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93642</xdr:rowOff>
    </xdr:from>
    <xdr:ext cx="534377" cy="259045"/>
    <xdr:sp macro="" textlink="">
      <xdr:nvSpPr>
        <xdr:cNvPr id="263" name="テキスト ボックス 262"/>
        <xdr:cNvSpPr txBox="1"/>
      </xdr:nvSpPr>
      <xdr:spPr>
        <a:xfrm>
          <a:off x="1752111" y="1620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138147</xdr:rowOff>
    </xdr:from>
    <xdr:to>
      <xdr:col>6</xdr:col>
      <xdr:colOff>38100</xdr:colOff>
      <xdr:row>98</xdr:row>
      <xdr:rowOff>68297</xdr:rowOff>
    </xdr:to>
    <xdr:sp macro="" textlink="">
      <xdr:nvSpPr>
        <xdr:cNvPr id="264" name="楕円 263"/>
        <xdr:cNvSpPr/>
      </xdr:nvSpPr>
      <xdr:spPr>
        <a:xfrm>
          <a:off x="1079500" y="167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59424</xdr:rowOff>
    </xdr:from>
    <xdr:ext cx="534377" cy="259045"/>
    <xdr:sp macro="" textlink="">
      <xdr:nvSpPr>
        <xdr:cNvPr id="265" name="テキスト ボックス 264"/>
        <xdr:cNvSpPr txBox="1"/>
      </xdr:nvSpPr>
      <xdr:spPr>
        <a:xfrm>
          <a:off x="863111" y="168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25857</xdr:rowOff>
    </xdr:from>
    <xdr:to>
      <xdr:col>55</xdr:col>
      <xdr:colOff>0</xdr:colOff>
      <xdr:row>37</xdr:row>
      <xdr:rowOff>64262</xdr:rowOff>
    </xdr:to>
    <xdr:cxnSp macro="">
      <xdr:nvCxnSpPr>
        <xdr:cNvPr id="292" name="直線コネクタ 291"/>
        <xdr:cNvCxnSpPr/>
      </xdr:nvCxnSpPr>
      <xdr:spPr>
        <a:xfrm>
          <a:off x="9639300" y="636950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4826</xdr:rowOff>
    </xdr:from>
    <xdr:to>
      <xdr:col>50</xdr:col>
      <xdr:colOff>114300</xdr:colOff>
      <xdr:row>37</xdr:row>
      <xdr:rowOff>25857</xdr:rowOff>
    </xdr:to>
    <xdr:cxnSp macro="">
      <xdr:nvCxnSpPr>
        <xdr:cNvPr id="295" name="直線コネクタ 294"/>
        <xdr:cNvCxnSpPr/>
      </xdr:nvCxnSpPr>
      <xdr:spPr>
        <a:xfrm>
          <a:off x="8750300" y="634847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25400</xdr:rowOff>
    </xdr:from>
    <xdr:to>
      <xdr:col>45</xdr:col>
      <xdr:colOff>177800</xdr:colOff>
      <xdr:row>37</xdr:row>
      <xdr:rowOff>4826</xdr:rowOff>
    </xdr:to>
    <xdr:cxnSp macro="">
      <xdr:nvCxnSpPr>
        <xdr:cNvPr id="298" name="直線コネクタ 297"/>
        <xdr:cNvCxnSpPr/>
      </xdr:nvCxnSpPr>
      <xdr:spPr>
        <a:xfrm>
          <a:off x="7861300" y="5511800"/>
          <a:ext cx="889000" cy="8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96266</xdr:rowOff>
    </xdr:from>
    <xdr:to>
      <xdr:col>41</xdr:col>
      <xdr:colOff>50800</xdr:colOff>
      <xdr:row>32</xdr:row>
      <xdr:rowOff>25400</xdr:rowOff>
    </xdr:to>
    <xdr:cxnSp macro="">
      <xdr:nvCxnSpPr>
        <xdr:cNvPr id="301" name="直線コネクタ 300"/>
        <xdr:cNvCxnSpPr/>
      </xdr:nvCxnSpPr>
      <xdr:spPr>
        <a:xfrm>
          <a:off x="6972300" y="5239766"/>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xdr:rowOff>
    </xdr:from>
    <xdr:to>
      <xdr:col>55</xdr:col>
      <xdr:colOff>50800</xdr:colOff>
      <xdr:row>37</xdr:row>
      <xdr:rowOff>115062</xdr:rowOff>
    </xdr:to>
    <xdr:sp macro="" textlink="">
      <xdr:nvSpPr>
        <xdr:cNvPr id="311" name="楕円 310"/>
        <xdr:cNvSpPr/>
      </xdr:nvSpPr>
      <xdr:spPr>
        <a:xfrm>
          <a:off x="10426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163339</xdr:rowOff>
    </xdr:from>
    <xdr:ext cx="378565" cy="259045"/>
    <xdr:sp macro="" textlink="">
      <xdr:nvSpPr>
        <xdr:cNvPr id="312" name="労働費該当値テキスト"/>
        <xdr:cNvSpPr txBox="1"/>
      </xdr:nvSpPr>
      <xdr:spPr>
        <a:xfrm>
          <a:off x="10528300" y="633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146507</xdr:rowOff>
    </xdr:from>
    <xdr:to>
      <xdr:col>50</xdr:col>
      <xdr:colOff>165100</xdr:colOff>
      <xdr:row>37</xdr:row>
      <xdr:rowOff>76657</xdr:rowOff>
    </xdr:to>
    <xdr:sp macro="" textlink="">
      <xdr:nvSpPr>
        <xdr:cNvPr id="313" name="楕円 312"/>
        <xdr:cNvSpPr/>
      </xdr:nvSpPr>
      <xdr:spPr>
        <a:xfrm>
          <a:off x="9588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67784</xdr:rowOff>
    </xdr:from>
    <xdr:ext cx="378565" cy="259045"/>
    <xdr:sp macro="" textlink="">
      <xdr:nvSpPr>
        <xdr:cNvPr id="314" name="テキスト ボックス 313"/>
        <xdr:cNvSpPr txBox="1"/>
      </xdr:nvSpPr>
      <xdr:spPr>
        <a:xfrm>
          <a:off x="9450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125476</xdr:rowOff>
    </xdr:from>
    <xdr:to>
      <xdr:col>46</xdr:col>
      <xdr:colOff>38100</xdr:colOff>
      <xdr:row>37</xdr:row>
      <xdr:rowOff>55626</xdr:rowOff>
    </xdr:to>
    <xdr:sp macro="" textlink="">
      <xdr:nvSpPr>
        <xdr:cNvPr id="315" name="楕円 314"/>
        <xdr:cNvSpPr/>
      </xdr:nvSpPr>
      <xdr:spPr>
        <a:xfrm>
          <a:off x="8699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46753</xdr:rowOff>
    </xdr:from>
    <xdr:ext cx="378565" cy="259045"/>
    <xdr:sp macro="" textlink="">
      <xdr:nvSpPr>
        <xdr:cNvPr id="316" name="テキスト ボックス 315"/>
        <xdr:cNvSpPr txBox="1"/>
      </xdr:nvSpPr>
      <xdr:spPr>
        <a:xfrm>
          <a:off x="8561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146050</xdr:rowOff>
    </xdr:from>
    <xdr:to>
      <xdr:col>41</xdr:col>
      <xdr:colOff>101600</xdr:colOff>
      <xdr:row>32</xdr:row>
      <xdr:rowOff>76200</xdr:rowOff>
    </xdr:to>
    <xdr:sp macro="" textlink="">
      <xdr:nvSpPr>
        <xdr:cNvPr id="317" name="楕円 316"/>
        <xdr:cNvSpPr/>
      </xdr:nvSpPr>
      <xdr:spPr>
        <a:xfrm>
          <a:off x="7810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92727</xdr:rowOff>
    </xdr:from>
    <xdr:ext cx="469744" cy="259045"/>
    <xdr:sp macro="" textlink="">
      <xdr:nvSpPr>
        <xdr:cNvPr id="318" name="テキスト ボックス 317"/>
        <xdr:cNvSpPr txBox="1"/>
      </xdr:nvSpPr>
      <xdr:spPr>
        <a:xfrm>
          <a:off x="7626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45466</xdr:rowOff>
    </xdr:from>
    <xdr:to>
      <xdr:col>36</xdr:col>
      <xdr:colOff>165100</xdr:colOff>
      <xdr:row>30</xdr:row>
      <xdr:rowOff>147066</xdr:rowOff>
    </xdr:to>
    <xdr:sp macro="" textlink="">
      <xdr:nvSpPr>
        <xdr:cNvPr id="319" name="楕円 318"/>
        <xdr:cNvSpPr/>
      </xdr:nvSpPr>
      <xdr:spPr>
        <a:xfrm>
          <a:off x="6921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163593</xdr:rowOff>
    </xdr:from>
    <xdr:ext cx="469744" cy="259045"/>
    <xdr:sp macro="" textlink="">
      <xdr:nvSpPr>
        <xdr:cNvPr id="320" name="テキスト ボックス 319"/>
        <xdr:cNvSpPr txBox="1"/>
      </xdr:nvSpPr>
      <xdr:spPr>
        <a:xfrm>
          <a:off x="6737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129413</xdr:rowOff>
    </xdr:from>
    <xdr:to>
      <xdr:col>55</xdr:col>
      <xdr:colOff>0</xdr:colOff>
      <xdr:row>56</xdr:row>
      <xdr:rowOff>3911</xdr:rowOff>
    </xdr:to>
    <xdr:cxnSp macro="">
      <xdr:nvCxnSpPr>
        <xdr:cNvPr id="347" name="直線コネクタ 346"/>
        <xdr:cNvCxnSpPr/>
      </xdr:nvCxnSpPr>
      <xdr:spPr>
        <a:xfrm flipV="1">
          <a:off x="9639300" y="8873363"/>
          <a:ext cx="838200" cy="7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86116</xdr:rowOff>
    </xdr:from>
    <xdr:to>
      <xdr:col>50</xdr:col>
      <xdr:colOff>114300</xdr:colOff>
      <xdr:row>56</xdr:row>
      <xdr:rowOff>3911</xdr:rowOff>
    </xdr:to>
    <xdr:cxnSp macro="">
      <xdr:nvCxnSpPr>
        <xdr:cNvPr id="350" name="直線コネクタ 349"/>
        <xdr:cNvCxnSpPr/>
      </xdr:nvCxnSpPr>
      <xdr:spPr>
        <a:xfrm>
          <a:off x="8750300" y="9515866"/>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86116</xdr:rowOff>
    </xdr:from>
    <xdr:to>
      <xdr:col>45</xdr:col>
      <xdr:colOff>177800</xdr:colOff>
      <xdr:row>55</xdr:row>
      <xdr:rowOff>116657</xdr:rowOff>
    </xdr:to>
    <xdr:cxnSp macro="">
      <xdr:nvCxnSpPr>
        <xdr:cNvPr id="353" name="直線コネクタ 352"/>
        <xdr:cNvCxnSpPr/>
      </xdr:nvCxnSpPr>
      <xdr:spPr>
        <a:xfrm flipV="1">
          <a:off x="7861300" y="9515866"/>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116657</xdr:rowOff>
    </xdr:from>
    <xdr:to>
      <xdr:col>41</xdr:col>
      <xdr:colOff>50800</xdr:colOff>
      <xdr:row>56</xdr:row>
      <xdr:rowOff>30292</xdr:rowOff>
    </xdr:to>
    <xdr:cxnSp macro="">
      <xdr:nvCxnSpPr>
        <xdr:cNvPr id="356" name="直線コネクタ 355"/>
        <xdr:cNvCxnSpPr/>
      </xdr:nvCxnSpPr>
      <xdr:spPr>
        <a:xfrm flipV="1">
          <a:off x="6972300" y="9546407"/>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78613</xdr:rowOff>
    </xdr:from>
    <xdr:to>
      <xdr:col>55</xdr:col>
      <xdr:colOff>50800</xdr:colOff>
      <xdr:row>52</xdr:row>
      <xdr:rowOff>8763</xdr:rowOff>
    </xdr:to>
    <xdr:sp macro="" textlink="">
      <xdr:nvSpPr>
        <xdr:cNvPr id="366" name="楕円 365"/>
        <xdr:cNvSpPr/>
      </xdr:nvSpPr>
      <xdr:spPr>
        <a:xfrm>
          <a:off x="10426700" y="88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31640</xdr:rowOff>
    </xdr:from>
    <xdr:ext cx="534377" cy="259045"/>
    <xdr:sp macro="" textlink="">
      <xdr:nvSpPr>
        <xdr:cNvPr id="367" name="農林水産業費該当値テキスト"/>
        <xdr:cNvSpPr txBox="1"/>
      </xdr:nvSpPr>
      <xdr:spPr>
        <a:xfrm>
          <a:off x="10528300" y="87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124561</xdr:rowOff>
    </xdr:from>
    <xdr:to>
      <xdr:col>50</xdr:col>
      <xdr:colOff>165100</xdr:colOff>
      <xdr:row>56</xdr:row>
      <xdr:rowOff>54711</xdr:rowOff>
    </xdr:to>
    <xdr:sp macro="" textlink="">
      <xdr:nvSpPr>
        <xdr:cNvPr id="368" name="楕円 367"/>
        <xdr:cNvSpPr/>
      </xdr:nvSpPr>
      <xdr:spPr>
        <a:xfrm>
          <a:off x="9588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71238</xdr:rowOff>
    </xdr:from>
    <xdr:ext cx="534377" cy="259045"/>
    <xdr:sp macro="" textlink="">
      <xdr:nvSpPr>
        <xdr:cNvPr id="369" name="テキスト ボックス 368"/>
        <xdr:cNvSpPr txBox="1"/>
      </xdr:nvSpPr>
      <xdr:spPr>
        <a:xfrm>
          <a:off x="9372111" y="93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35316</xdr:rowOff>
    </xdr:from>
    <xdr:to>
      <xdr:col>46</xdr:col>
      <xdr:colOff>38100</xdr:colOff>
      <xdr:row>55</xdr:row>
      <xdr:rowOff>136916</xdr:rowOff>
    </xdr:to>
    <xdr:sp macro="" textlink="">
      <xdr:nvSpPr>
        <xdr:cNvPr id="370" name="楕円 369"/>
        <xdr:cNvSpPr/>
      </xdr:nvSpPr>
      <xdr:spPr>
        <a:xfrm>
          <a:off x="8699500" y="94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153443</xdr:rowOff>
    </xdr:from>
    <xdr:ext cx="534377" cy="259045"/>
    <xdr:sp macro="" textlink="">
      <xdr:nvSpPr>
        <xdr:cNvPr id="371" name="テキスト ボックス 370"/>
        <xdr:cNvSpPr txBox="1"/>
      </xdr:nvSpPr>
      <xdr:spPr>
        <a:xfrm>
          <a:off x="8483111" y="92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65857</xdr:rowOff>
    </xdr:from>
    <xdr:to>
      <xdr:col>41</xdr:col>
      <xdr:colOff>101600</xdr:colOff>
      <xdr:row>55</xdr:row>
      <xdr:rowOff>167457</xdr:rowOff>
    </xdr:to>
    <xdr:sp macro="" textlink="">
      <xdr:nvSpPr>
        <xdr:cNvPr id="372" name="楕円 371"/>
        <xdr:cNvSpPr/>
      </xdr:nvSpPr>
      <xdr:spPr>
        <a:xfrm>
          <a:off x="7810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12534</xdr:rowOff>
    </xdr:from>
    <xdr:ext cx="534377" cy="259045"/>
    <xdr:sp macro="" textlink="">
      <xdr:nvSpPr>
        <xdr:cNvPr id="373" name="テキスト ボックス 372"/>
        <xdr:cNvSpPr txBox="1"/>
      </xdr:nvSpPr>
      <xdr:spPr>
        <a:xfrm>
          <a:off x="7594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150942</xdr:rowOff>
    </xdr:from>
    <xdr:to>
      <xdr:col>36</xdr:col>
      <xdr:colOff>165100</xdr:colOff>
      <xdr:row>56</xdr:row>
      <xdr:rowOff>81092</xdr:rowOff>
    </xdr:to>
    <xdr:sp macro="" textlink="">
      <xdr:nvSpPr>
        <xdr:cNvPr id="374" name="楕円 373"/>
        <xdr:cNvSpPr/>
      </xdr:nvSpPr>
      <xdr:spPr>
        <a:xfrm>
          <a:off x="6921500" y="9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97619</xdr:rowOff>
    </xdr:from>
    <xdr:ext cx="469744" cy="259045"/>
    <xdr:sp macro="" textlink="">
      <xdr:nvSpPr>
        <xdr:cNvPr id="375" name="テキスト ボックス 374"/>
        <xdr:cNvSpPr txBox="1"/>
      </xdr:nvSpPr>
      <xdr:spPr>
        <a:xfrm>
          <a:off x="6737428" y="93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142787</xdr:rowOff>
    </xdr:from>
    <xdr:to>
      <xdr:col>55</xdr:col>
      <xdr:colOff>0</xdr:colOff>
      <xdr:row>77</xdr:row>
      <xdr:rowOff>10747</xdr:rowOff>
    </xdr:to>
    <xdr:cxnSp macro="">
      <xdr:nvCxnSpPr>
        <xdr:cNvPr id="402" name="直線コネクタ 401"/>
        <xdr:cNvCxnSpPr/>
      </xdr:nvCxnSpPr>
      <xdr:spPr>
        <a:xfrm>
          <a:off x="9639300" y="13172987"/>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24440</xdr:rowOff>
    </xdr:from>
    <xdr:to>
      <xdr:col>50</xdr:col>
      <xdr:colOff>114300</xdr:colOff>
      <xdr:row>76</xdr:row>
      <xdr:rowOff>142787</xdr:rowOff>
    </xdr:to>
    <xdr:cxnSp macro="">
      <xdr:nvCxnSpPr>
        <xdr:cNvPr id="405" name="直線コネクタ 404"/>
        <xdr:cNvCxnSpPr/>
      </xdr:nvCxnSpPr>
      <xdr:spPr>
        <a:xfrm>
          <a:off x="8750300" y="13054640"/>
          <a:ext cx="889000" cy="1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24440</xdr:rowOff>
    </xdr:from>
    <xdr:to>
      <xdr:col>45</xdr:col>
      <xdr:colOff>177800</xdr:colOff>
      <xdr:row>76</xdr:row>
      <xdr:rowOff>40373</xdr:rowOff>
    </xdr:to>
    <xdr:cxnSp macro="">
      <xdr:nvCxnSpPr>
        <xdr:cNvPr id="408" name="直線コネクタ 407"/>
        <xdr:cNvCxnSpPr/>
      </xdr:nvCxnSpPr>
      <xdr:spPr>
        <a:xfrm flipV="1">
          <a:off x="7861300" y="13054640"/>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40373</xdr:rowOff>
    </xdr:from>
    <xdr:to>
      <xdr:col>41</xdr:col>
      <xdr:colOff>50800</xdr:colOff>
      <xdr:row>76</xdr:row>
      <xdr:rowOff>41974</xdr:rowOff>
    </xdr:to>
    <xdr:cxnSp macro="">
      <xdr:nvCxnSpPr>
        <xdr:cNvPr id="411" name="直線コネクタ 410"/>
        <xdr:cNvCxnSpPr/>
      </xdr:nvCxnSpPr>
      <xdr:spPr>
        <a:xfrm flipV="1">
          <a:off x="6972300" y="1307057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131397</xdr:rowOff>
    </xdr:from>
    <xdr:to>
      <xdr:col>55</xdr:col>
      <xdr:colOff>50800</xdr:colOff>
      <xdr:row>77</xdr:row>
      <xdr:rowOff>61547</xdr:rowOff>
    </xdr:to>
    <xdr:sp macro="" textlink="">
      <xdr:nvSpPr>
        <xdr:cNvPr id="421" name="楕円 420"/>
        <xdr:cNvSpPr/>
      </xdr:nvSpPr>
      <xdr:spPr>
        <a:xfrm>
          <a:off x="10426700" y="13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154274</xdr:rowOff>
    </xdr:from>
    <xdr:ext cx="534377" cy="259045"/>
    <xdr:sp macro="" textlink="">
      <xdr:nvSpPr>
        <xdr:cNvPr id="422" name="商工費該当値テキスト"/>
        <xdr:cNvSpPr txBox="1"/>
      </xdr:nvSpPr>
      <xdr:spPr>
        <a:xfrm>
          <a:off x="10528300" y="130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91987</xdr:rowOff>
    </xdr:from>
    <xdr:to>
      <xdr:col>50</xdr:col>
      <xdr:colOff>165100</xdr:colOff>
      <xdr:row>77</xdr:row>
      <xdr:rowOff>22137</xdr:rowOff>
    </xdr:to>
    <xdr:sp macro="" textlink="">
      <xdr:nvSpPr>
        <xdr:cNvPr id="423" name="楕円 422"/>
        <xdr:cNvSpPr/>
      </xdr:nvSpPr>
      <xdr:spPr>
        <a:xfrm>
          <a:off x="9588500" y="131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38663</xdr:rowOff>
    </xdr:from>
    <xdr:ext cx="534377" cy="259045"/>
    <xdr:sp macro="" textlink="">
      <xdr:nvSpPr>
        <xdr:cNvPr id="424" name="テキスト ボックス 423"/>
        <xdr:cNvSpPr txBox="1"/>
      </xdr:nvSpPr>
      <xdr:spPr>
        <a:xfrm>
          <a:off x="9372111" y="128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145090</xdr:rowOff>
    </xdr:from>
    <xdr:to>
      <xdr:col>46</xdr:col>
      <xdr:colOff>38100</xdr:colOff>
      <xdr:row>76</xdr:row>
      <xdr:rowOff>75239</xdr:rowOff>
    </xdr:to>
    <xdr:sp macro="" textlink="">
      <xdr:nvSpPr>
        <xdr:cNvPr id="425" name="楕円 424"/>
        <xdr:cNvSpPr/>
      </xdr:nvSpPr>
      <xdr:spPr>
        <a:xfrm>
          <a:off x="8699500" y="1300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91767</xdr:rowOff>
    </xdr:from>
    <xdr:ext cx="534377" cy="259045"/>
    <xdr:sp macro="" textlink="">
      <xdr:nvSpPr>
        <xdr:cNvPr id="426" name="テキスト ボックス 425"/>
        <xdr:cNvSpPr txBox="1"/>
      </xdr:nvSpPr>
      <xdr:spPr>
        <a:xfrm>
          <a:off x="8483111" y="127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161023</xdr:rowOff>
    </xdr:from>
    <xdr:to>
      <xdr:col>41</xdr:col>
      <xdr:colOff>101600</xdr:colOff>
      <xdr:row>76</xdr:row>
      <xdr:rowOff>91173</xdr:rowOff>
    </xdr:to>
    <xdr:sp macro="" textlink="">
      <xdr:nvSpPr>
        <xdr:cNvPr id="427" name="楕円 426"/>
        <xdr:cNvSpPr/>
      </xdr:nvSpPr>
      <xdr:spPr>
        <a:xfrm>
          <a:off x="7810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107701</xdr:rowOff>
    </xdr:from>
    <xdr:ext cx="534377" cy="259045"/>
    <xdr:sp macro="" textlink="">
      <xdr:nvSpPr>
        <xdr:cNvPr id="428" name="テキスト ボックス 427"/>
        <xdr:cNvSpPr txBox="1"/>
      </xdr:nvSpPr>
      <xdr:spPr>
        <a:xfrm>
          <a:off x="7594111" y="127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162624</xdr:rowOff>
    </xdr:from>
    <xdr:to>
      <xdr:col>36</xdr:col>
      <xdr:colOff>165100</xdr:colOff>
      <xdr:row>76</xdr:row>
      <xdr:rowOff>92774</xdr:rowOff>
    </xdr:to>
    <xdr:sp macro="" textlink="">
      <xdr:nvSpPr>
        <xdr:cNvPr id="429" name="楕円 428"/>
        <xdr:cNvSpPr/>
      </xdr:nvSpPr>
      <xdr:spPr>
        <a:xfrm>
          <a:off x="6921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109300</xdr:rowOff>
    </xdr:from>
    <xdr:ext cx="534377" cy="259045"/>
    <xdr:sp macro="" textlink="">
      <xdr:nvSpPr>
        <xdr:cNvPr id="430" name="テキスト ボックス 429"/>
        <xdr:cNvSpPr txBox="1"/>
      </xdr:nvSpPr>
      <xdr:spPr>
        <a:xfrm>
          <a:off x="6705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105277</xdr:rowOff>
    </xdr:from>
    <xdr:to>
      <xdr:col>55</xdr:col>
      <xdr:colOff>0</xdr:colOff>
      <xdr:row>96</xdr:row>
      <xdr:rowOff>14675</xdr:rowOff>
    </xdr:to>
    <xdr:cxnSp macro="">
      <xdr:nvCxnSpPr>
        <xdr:cNvPr id="460" name="直線コネクタ 459"/>
        <xdr:cNvCxnSpPr/>
      </xdr:nvCxnSpPr>
      <xdr:spPr>
        <a:xfrm>
          <a:off x="9639300" y="16393027"/>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105277</xdr:rowOff>
    </xdr:from>
    <xdr:to>
      <xdr:col>50</xdr:col>
      <xdr:colOff>114300</xdr:colOff>
      <xdr:row>95</xdr:row>
      <xdr:rowOff>150521</xdr:rowOff>
    </xdr:to>
    <xdr:cxnSp macro="">
      <xdr:nvCxnSpPr>
        <xdr:cNvPr id="463" name="直線コネクタ 462"/>
        <xdr:cNvCxnSpPr/>
      </xdr:nvCxnSpPr>
      <xdr:spPr>
        <a:xfrm flipV="1">
          <a:off x="8750300" y="16393027"/>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150521</xdr:rowOff>
    </xdr:from>
    <xdr:to>
      <xdr:col>45</xdr:col>
      <xdr:colOff>177800</xdr:colOff>
      <xdr:row>96</xdr:row>
      <xdr:rowOff>110764</xdr:rowOff>
    </xdr:to>
    <xdr:cxnSp macro="">
      <xdr:nvCxnSpPr>
        <xdr:cNvPr id="466" name="直線コネクタ 465"/>
        <xdr:cNvCxnSpPr/>
      </xdr:nvCxnSpPr>
      <xdr:spPr>
        <a:xfrm flipV="1">
          <a:off x="7861300" y="16438271"/>
          <a:ext cx="8890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94208</xdr:rowOff>
    </xdr:from>
    <xdr:to>
      <xdr:col>41</xdr:col>
      <xdr:colOff>50800</xdr:colOff>
      <xdr:row>96</xdr:row>
      <xdr:rowOff>110764</xdr:rowOff>
    </xdr:to>
    <xdr:cxnSp macro="">
      <xdr:nvCxnSpPr>
        <xdr:cNvPr id="469" name="直線コネクタ 468"/>
        <xdr:cNvCxnSpPr/>
      </xdr:nvCxnSpPr>
      <xdr:spPr>
        <a:xfrm>
          <a:off x="6972300" y="16553408"/>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135325</xdr:rowOff>
    </xdr:from>
    <xdr:to>
      <xdr:col>55</xdr:col>
      <xdr:colOff>50800</xdr:colOff>
      <xdr:row>96</xdr:row>
      <xdr:rowOff>65475</xdr:rowOff>
    </xdr:to>
    <xdr:sp macro="" textlink="">
      <xdr:nvSpPr>
        <xdr:cNvPr id="479" name="楕円 478"/>
        <xdr:cNvSpPr/>
      </xdr:nvSpPr>
      <xdr:spPr>
        <a:xfrm>
          <a:off x="10426700" y="164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158202</xdr:rowOff>
    </xdr:from>
    <xdr:ext cx="534377" cy="259045"/>
    <xdr:sp macro="" textlink="">
      <xdr:nvSpPr>
        <xdr:cNvPr id="480" name="土木費該当値テキスト"/>
        <xdr:cNvSpPr txBox="1"/>
      </xdr:nvSpPr>
      <xdr:spPr>
        <a:xfrm>
          <a:off x="10528300" y="162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54477</xdr:rowOff>
    </xdr:from>
    <xdr:to>
      <xdr:col>50</xdr:col>
      <xdr:colOff>165100</xdr:colOff>
      <xdr:row>95</xdr:row>
      <xdr:rowOff>156077</xdr:rowOff>
    </xdr:to>
    <xdr:sp macro="" textlink="">
      <xdr:nvSpPr>
        <xdr:cNvPr id="481" name="楕円 480"/>
        <xdr:cNvSpPr/>
      </xdr:nvSpPr>
      <xdr:spPr>
        <a:xfrm>
          <a:off x="9588500" y="163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1154</xdr:rowOff>
    </xdr:from>
    <xdr:ext cx="534377" cy="259045"/>
    <xdr:sp macro="" textlink="">
      <xdr:nvSpPr>
        <xdr:cNvPr id="482" name="テキスト ボックス 481"/>
        <xdr:cNvSpPr txBox="1"/>
      </xdr:nvSpPr>
      <xdr:spPr>
        <a:xfrm>
          <a:off x="9372111" y="161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99721</xdr:rowOff>
    </xdr:from>
    <xdr:to>
      <xdr:col>46</xdr:col>
      <xdr:colOff>38100</xdr:colOff>
      <xdr:row>96</xdr:row>
      <xdr:rowOff>29871</xdr:rowOff>
    </xdr:to>
    <xdr:sp macro="" textlink="">
      <xdr:nvSpPr>
        <xdr:cNvPr id="483" name="楕円 482"/>
        <xdr:cNvSpPr/>
      </xdr:nvSpPr>
      <xdr:spPr>
        <a:xfrm>
          <a:off x="86995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46398</xdr:rowOff>
    </xdr:from>
    <xdr:ext cx="534377" cy="259045"/>
    <xdr:sp macro="" textlink="">
      <xdr:nvSpPr>
        <xdr:cNvPr id="484" name="テキスト ボックス 483"/>
        <xdr:cNvSpPr txBox="1"/>
      </xdr:nvSpPr>
      <xdr:spPr>
        <a:xfrm>
          <a:off x="8483111" y="161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59964</xdr:rowOff>
    </xdr:from>
    <xdr:to>
      <xdr:col>41</xdr:col>
      <xdr:colOff>101600</xdr:colOff>
      <xdr:row>96</xdr:row>
      <xdr:rowOff>161564</xdr:rowOff>
    </xdr:to>
    <xdr:sp macro="" textlink="">
      <xdr:nvSpPr>
        <xdr:cNvPr id="485" name="楕円 484"/>
        <xdr:cNvSpPr/>
      </xdr:nvSpPr>
      <xdr:spPr>
        <a:xfrm>
          <a:off x="7810500" y="1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6641</xdr:rowOff>
    </xdr:from>
    <xdr:ext cx="534377" cy="259045"/>
    <xdr:sp macro="" textlink="">
      <xdr:nvSpPr>
        <xdr:cNvPr id="486" name="テキスト ボックス 485"/>
        <xdr:cNvSpPr txBox="1"/>
      </xdr:nvSpPr>
      <xdr:spPr>
        <a:xfrm>
          <a:off x="7594111" y="162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43408</xdr:rowOff>
    </xdr:from>
    <xdr:to>
      <xdr:col>36</xdr:col>
      <xdr:colOff>165100</xdr:colOff>
      <xdr:row>96</xdr:row>
      <xdr:rowOff>145008</xdr:rowOff>
    </xdr:to>
    <xdr:sp macro="" textlink="">
      <xdr:nvSpPr>
        <xdr:cNvPr id="487" name="楕円 486"/>
        <xdr:cNvSpPr/>
      </xdr:nvSpPr>
      <xdr:spPr>
        <a:xfrm>
          <a:off x="6921500" y="165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136135</xdr:rowOff>
    </xdr:from>
    <xdr:ext cx="534377" cy="259045"/>
    <xdr:sp macro="" textlink="">
      <xdr:nvSpPr>
        <xdr:cNvPr id="488" name="テキスト ボックス 487"/>
        <xdr:cNvSpPr txBox="1"/>
      </xdr:nvSpPr>
      <xdr:spPr>
        <a:xfrm>
          <a:off x="6705111" y="165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136434</xdr:rowOff>
    </xdr:from>
    <xdr:to>
      <xdr:col>85</xdr:col>
      <xdr:colOff>127000</xdr:colOff>
      <xdr:row>37</xdr:row>
      <xdr:rowOff>4826</xdr:rowOff>
    </xdr:to>
    <xdr:cxnSp macro="">
      <xdr:nvCxnSpPr>
        <xdr:cNvPr id="520" name="直線コネクタ 519"/>
        <xdr:cNvCxnSpPr/>
      </xdr:nvCxnSpPr>
      <xdr:spPr>
        <a:xfrm>
          <a:off x="15481300" y="6308634"/>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136434</xdr:rowOff>
    </xdr:from>
    <xdr:to>
      <xdr:col>81</xdr:col>
      <xdr:colOff>50800</xdr:colOff>
      <xdr:row>38</xdr:row>
      <xdr:rowOff>45103</xdr:rowOff>
    </xdr:to>
    <xdr:cxnSp macro="">
      <xdr:nvCxnSpPr>
        <xdr:cNvPr id="523" name="直線コネクタ 522"/>
        <xdr:cNvCxnSpPr/>
      </xdr:nvCxnSpPr>
      <xdr:spPr>
        <a:xfrm flipV="1">
          <a:off x="14592300" y="6308634"/>
          <a:ext cx="889000" cy="2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45103</xdr:rowOff>
    </xdr:from>
    <xdr:to>
      <xdr:col>76</xdr:col>
      <xdr:colOff>114300</xdr:colOff>
      <xdr:row>38</xdr:row>
      <xdr:rowOff>57839</xdr:rowOff>
    </xdr:to>
    <xdr:cxnSp macro="">
      <xdr:nvCxnSpPr>
        <xdr:cNvPr id="526" name="直線コネクタ 525"/>
        <xdr:cNvCxnSpPr/>
      </xdr:nvCxnSpPr>
      <xdr:spPr>
        <a:xfrm flipV="1">
          <a:off x="13703300" y="6560203"/>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44886</xdr:rowOff>
    </xdr:from>
    <xdr:to>
      <xdr:col>71</xdr:col>
      <xdr:colOff>177800</xdr:colOff>
      <xdr:row>38</xdr:row>
      <xdr:rowOff>57839</xdr:rowOff>
    </xdr:to>
    <xdr:cxnSp macro="">
      <xdr:nvCxnSpPr>
        <xdr:cNvPr id="529" name="直線コネクタ 528"/>
        <xdr:cNvCxnSpPr/>
      </xdr:nvCxnSpPr>
      <xdr:spPr>
        <a:xfrm>
          <a:off x="12814300" y="6559986"/>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125476</xdr:rowOff>
    </xdr:from>
    <xdr:to>
      <xdr:col>85</xdr:col>
      <xdr:colOff>177800</xdr:colOff>
      <xdr:row>37</xdr:row>
      <xdr:rowOff>55626</xdr:rowOff>
    </xdr:to>
    <xdr:sp macro="" textlink="">
      <xdr:nvSpPr>
        <xdr:cNvPr id="539" name="楕円 538"/>
        <xdr:cNvSpPr/>
      </xdr:nvSpPr>
      <xdr:spPr>
        <a:xfrm>
          <a:off x="16268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148353</xdr:rowOff>
    </xdr:from>
    <xdr:ext cx="534377" cy="259045"/>
    <xdr:sp macro="" textlink="">
      <xdr:nvSpPr>
        <xdr:cNvPr id="540" name="消防費該当値テキスト"/>
        <xdr:cNvSpPr txBox="1"/>
      </xdr:nvSpPr>
      <xdr:spPr>
        <a:xfrm>
          <a:off x="16370300" y="61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85634</xdr:rowOff>
    </xdr:from>
    <xdr:to>
      <xdr:col>81</xdr:col>
      <xdr:colOff>101600</xdr:colOff>
      <xdr:row>37</xdr:row>
      <xdr:rowOff>15784</xdr:rowOff>
    </xdr:to>
    <xdr:sp macro="" textlink="">
      <xdr:nvSpPr>
        <xdr:cNvPr id="541" name="楕円 540"/>
        <xdr:cNvSpPr/>
      </xdr:nvSpPr>
      <xdr:spPr>
        <a:xfrm>
          <a:off x="15430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32311</xdr:rowOff>
    </xdr:from>
    <xdr:ext cx="534377" cy="259045"/>
    <xdr:sp macro="" textlink="">
      <xdr:nvSpPr>
        <xdr:cNvPr id="542" name="テキスト ボックス 541"/>
        <xdr:cNvSpPr txBox="1"/>
      </xdr:nvSpPr>
      <xdr:spPr>
        <a:xfrm>
          <a:off x="15214111" y="6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165753</xdr:rowOff>
    </xdr:from>
    <xdr:to>
      <xdr:col>76</xdr:col>
      <xdr:colOff>165100</xdr:colOff>
      <xdr:row>38</xdr:row>
      <xdr:rowOff>95903</xdr:rowOff>
    </xdr:to>
    <xdr:sp macro="" textlink="">
      <xdr:nvSpPr>
        <xdr:cNvPr id="543" name="楕円 542"/>
        <xdr:cNvSpPr/>
      </xdr:nvSpPr>
      <xdr:spPr>
        <a:xfrm>
          <a:off x="14541500" y="65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87030</xdr:rowOff>
    </xdr:from>
    <xdr:ext cx="534377" cy="259045"/>
    <xdr:sp macro="" textlink="">
      <xdr:nvSpPr>
        <xdr:cNvPr id="544" name="テキスト ボックス 543"/>
        <xdr:cNvSpPr txBox="1"/>
      </xdr:nvSpPr>
      <xdr:spPr>
        <a:xfrm>
          <a:off x="14325111" y="6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7039</xdr:rowOff>
    </xdr:from>
    <xdr:to>
      <xdr:col>72</xdr:col>
      <xdr:colOff>38100</xdr:colOff>
      <xdr:row>38</xdr:row>
      <xdr:rowOff>108639</xdr:rowOff>
    </xdr:to>
    <xdr:sp macro="" textlink="">
      <xdr:nvSpPr>
        <xdr:cNvPr id="545" name="楕円 544"/>
        <xdr:cNvSpPr/>
      </xdr:nvSpPr>
      <xdr:spPr>
        <a:xfrm>
          <a:off x="13652500" y="65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99766</xdr:rowOff>
    </xdr:from>
    <xdr:ext cx="534377" cy="259045"/>
    <xdr:sp macro="" textlink="">
      <xdr:nvSpPr>
        <xdr:cNvPr id="546" name="テキスト ボックス 545"/>
        <xdr:cNvSpPr txBox="1"/>
      </xdr:nvSpPr>
      <xdr:spPr>
        <a:xfrm>
          <a:off x="13436111" y="66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165536</xdr:rowOff>
    </xdr:from>
    <xdr:to>
      <xdr:col>67</xdr:col>
      <xdr:colOff>101600</xdr:colOff>
      <xdr:row>38</xdr:row>
      <xdr:rowOff>95686</xdr:rowOff>
    </xdr:to>
    <xdr:sp macro="" textlink="">
      <xdr:nvSpPr>
        <xdr:cNvPr id="547" name="楕円 546"/>
        <xdr:cNvSpPr/>
      </xdr:nvSpPr>
      <xdr:spPr>
        <a:xfrm>
          <a:off x="12763500" y="6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86813</xdr:rowOff>
    </xdr:from>
    <xdr:ext cx="534377" cy="259045"/>
    <xdr:sp macro="" textlink="">
      <xdr:nvSpPr>
        <xdr:cNvPr id="548" name="テキスト ボックス 547"/>
        <xdr:cNvSpPr txBox="1"/>
      </xdr:nvSpPr>
      <xdr:spPr>
        <a:xfrm>
          <a:off x="12547111" y="66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150216</xdr:rowOff>
    </xdr:from>
    <xdr:to>
      <xdr:col>85</xdr:col>
      <xdr:colOff>127000</xdr:colOff>
      <xdr:row>57</xdr:row>
      <xdr:rowOff>7341</xdr:rowOff>
    </xdr:to>
    <xdr:cxnSp macro="">
      <xdr:nvCxnSpPr>
        <xdr:cNvPr id="580" name="直線コネクタ 579"/>
        <xdr:cNvCxnSpPr/>
      </xdr:nvCxnSpPr>
      <xdr:spPr>
        <a:xfrm>
          <a:off x="15481300" y="9408516"/>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145709</xdr:rowOff>
    </xdr:from>
    <xdr:to>
      <xdr:col>81</xdr:col>
      <xdr:colOff>50800</xdr:colOff>
      <xdr:row>54</xdr:row>
      <xdr:rowOff>150216</xdr:rowOff>
    </xdr:to>
    <xdr:cxnSp macro="">
      <xdr:nvCxnSpPr>
        <xdr:cNvPr id="583" name="直線コネクタ 582"/>
        <xdr:cNvCxnSpPr/>
      </xdr:nvCxnSpPr>
      <xdr:spPr>
        <a:xfrm>
          <a:off x="14592300" y="94040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158347</xdr:rowOff>
    </xdr:from>
    <xdr:to>
      <xdr:col>76</xdr:col>
      <xdr:colOff>114300</xdr:colOff>
      <xdr:row>54</xdr:row>
      <xdr:rowOff>145709</xdr:rowOff>
    </xdr:to>
    <xdr:cxnSp macro="">
      <xdr:nvCxnSpPr>
        <xdr:cNvPr id="586" name="直線コネクタ 585"/>
        <xdr:cNvCxnSpPr/>
      </xdr:nvCxnSpPr>
      <xdr:spPr>
        <a:xfrm>
          <a:off x="13703300" y="9073747"/>
          <a:ext cx="889000" cy="3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158347</xdr:rowOff>
    </xdr:from>
    <xdr:to>
      <xdr:col>71</xdr:col>
      <xdr:colOff>177800</xdr:colOff>
      <xdr:row>54</xdr:row>
      <xdr:rowOff>27817</xdr:rowOff>
    </xdr:to>
    <xdr:cxnSp macro="">
      <xdr:nvCxnSpPr>
        <xdr:cNvPr id="589" name="直線コネクタ 588"/>
        <xdr:cNvCxnSpPr/>
      </xdr:nvCxnSpPr>
      <xdr:spPr>
        <a:xfrm flipV="1">
          <a:off x="12814300" y="9073747"/>
          <a:ext cx="8890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127991</xdr:rowOff>
    </xdr:from>
    <xdr:to>
      <xdr:col>85</xdr:col>
      <xdr:colOff>177800</xdr:colOff>
      <xdr:row>57</xdr:row>
      <xdr:rowOff>58141</xdr:rowOff>
    </xdr:to>
    <xdr:sp macro="" textlink="">
      <xdr:nvSpPr>
        <xdr:cNvPr id="599" name="楕円 598"/>
        <xdr:cNvSpPr/>
      </xdr:nvSpPr>
      <xdr:spPr>
        <a:xfrm>
          <a:off x="16268700" y="9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106418</xdr:rowOff>
    </xdr:from>
    <xdr:ext cx="534377" cy="259045"/>
    <xdr:sp macro="" textlink="">
      <xdr:nvSpPr>
        <xdr:cNvPr id="600" name="教育費該当値テキスト"/>
        <xdr:cNvSpPr txBox="1"/>
      </xdr:nvSpPr>
      <xdr:spPr>
        <a:xfrm>
          <a:off x="16370300" y="97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99416</xdr:rowOff>
    </xdr:from>
    <xdr:to>
      <xdr:col>81</xdr:col>
      <xdr:colOff>101600</xdr:colOff>
      <xdr:row>55</xdr:row>
      <xdr:rowOff>29566</xdr:rowOff>
    </xdr:to>
    <xdr:sp macro="" textlink="">
      <xdr:nvSpPr>
        <xdr:cNvPr id="601" name="楕円 600"/>
        <xdr:cNvSpPr/>
      </xdr:nvSpPr>
      <xdr:spPr>
        <a:xfrm>
          <a:off x="15430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46093</xdr:rowOff>
    </xdr:from>
    <xdr:ext cx="534377" cy="259045"/>
    <xdr:sp macro="" textlink="">
      <xdr:nvSpPr>
        <xdr:cNvPr id="602" name="テキスト ボックス 601"/>
        <xdr:cNvSpPr txBox="1"/>
      </xdr:nvSpPr>
      <xdr:spPr>
        <a:xfrm>
          <a:off x="15214111" y="913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94909</xdr:rowOff>
    </xdr:from>
    <xdr:to>
      <xdr:col>76</xdr:col>
      <xdr:colOff>165100</xdr:colOff>
      <xdr:row>55</xdr:row>
      <xdr:rowOff>25059</xdr:rowOff>
    </xdr:to>
    <xdr:sp macro="" textlink="">
      <xdr:nvSpPr>
        <xdr:cNvPr id="603" name="楕円 602"/>
        <xdr:cNvSpPr/>
      </xdr:nvSpPr>
      <xdr:spPr>
        <a:xfrm>
          <a:off x="14541500" y="93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41586</xdr:rowOff>
    </xdr:from>
    <xdr:ext cx="534377" cy="259045"/>
    <xdr:sp macro="" textlink="">
      <xdr:nvSpPr>
        <xdr:cNvPr id="604" name="テキスト ボックス 603"/>
        <xdr:cNvSpPr txBox="1"/>
      </xdr:nvSpPr>
      <xdr:spPr>
        <a:xfrm>
          <a:off x="14325111" y="91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107547</xdr:rowOff>
    </xdr:from>
    <xdr:to>
      <xdr:col>72</xdr:col>
      <xdr:colOff>38100</xdr:colOff>
      <xdr:row>53</xdr:row>
      <xdr:rowOff>37697</xdr:rowOff>
    </xdr:to>
    <xdr:sp macro="" textlink="">
      <xdr:nvSpPr>
        <xdr:cNvPr id="605" name="楕円 604"/>
        <xdr:cNvSpPr/>
      </xdr:nvSpPr>
      <xdr:spPr>
        <a:xfrm>
          <a:off x="13652500" y="90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54224</xdr:rowOff>
    </xdr:from>
    <xdr:ext cx="534377" cy="259045"/>
    <xdr:sp macro="" textlink="">
      <xdr:nvSpPr>
        <xdr:cNvPr id="606" name="テキスト ボックス 605"/>
        <xdr:cNvSpPr txBox="1"/>
      </xdr:nvSpPr>
      <xdr:spPr>
        <a:xfrm>
          <a:off x="13436111" y="879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148467</xdr:rowOff>
    </xdr:from>
    <xdr:to>
      <xdr:col>67</xdr:col>
      <xdr:colOff>101600</xdr:colOff>
      <xdr:row>54</xdr:row>
      <xdr:rowOff>78617</xdr:rowOff>
    </xdr:to>
    <xdr:sp macro="" textlink="">
      <xdr:nvSpPr>
        <xdr:cNvPr id="607" name="楕円 606"/>
        <xdr:cNvSpPr/>
      </xdr:nvSpPr>
      <xdr:spPr>
        <a:xfrm>
          <a:off x="12763500" y="92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95144</xdr:rowOff>
    </xdr:from>
    <xdr:ext cx="534377" cy="259045"/>
    <xdr:sp macro="" textlink="">
      <xdr:nvSpPr>
        <xdr:cNvPr id="608" name="テキスト ボックス 607"/>
        <xdr:cNvSpPr txBox="1"/>
      </xdr:nvSpPr>
      <xdr:spPr>
        <a:xfrm>
          <a:off x="12547111" y="90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170822</xdr:rowOff>
    </xdr:from>
    <xdr:to>
      <xdr:col>85</xdr:col>
      <xdr:colOff>126364</xdr:colOff>
      <xdr:row>79</xdr:row>
      <xdr:rowOff>98879</xdr:rowOff>
    </xdr:to>
    <xdr:cxnSp macro="">
      <xdr:nvCxnSpPr>
        <xdr:cNvPr id="634" name="直線コネクタ 633"/>
        <xdr:cNvCxnSpPr/>
      </xdr:nvCxnSpPr>
      <xdr:spPr>
        <a:xfrm flipV="1">
          <a:off x="16317595" y="12515222"/>
          <a:ext cx="1269" cy="112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117499</xdr:rowOff>
    </xdr:from>
    <xdr:ext cx="534377" cy="259045"/>
    <xdr:sp macro="" textlink="">
      <xdr:nvSpPr>
        <xdr:cNvPr id="637" name="災害復旧費最大値テキスト"/>
        <xdr:cNvSpPr txBox="1"/>
      </xdr:nvSpPr>
      <xdr:spPr>
        <a:xfrm>
          <a:off x="16370300" y="122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170822</xdr:rowOff>
    </xdr:from>
    <xdr:to>
      <xdr:col>86</xdr:col>
      <xdr:colOff>25400</xdr:colOff>
      <xdr:row>72</xdr:row>
      <xdr:rowOff>170822</xdr:rowOff>
    </xdr:to>
    <xdr:cxnSp macro="">
      <xdr:nvCxnSpPr>
        <xdr:cNvPr id="638" name="直線コネクタ 637"/>
        <xdr:cNvCxnSpPr/>
      </xdr:nvCxnSpPr>
      <xdr:spPr>
        <a:xfrm>
          <a:off x="16230600" y="1251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28143</xdr:rowOff>
    </xdr:from>
    <xdr:to>
      <xdr:col>85</xdr:col>
      <xdr:colOff>127000</xdr:colOff>
      <xdr:row>72</xdr:row>
      <xdr:rowOff>170822</xdr:rowOff>
    </xdr:to>
    <xdr:cxnSp macro="">
      <xdr:nvCxnSpPr>
        <xdr:cNvPr id="639" name="直線コネクタ 638"/>
        <xdr:cNvCxnSpPr/>
      </xdr:nvCxnSpPr>
      <xdr:spPr>
        <a:xfrm>
          <a:off x="15481300" y="12029643"/>
          <a:ext cx="838200" cy="4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127939</xdr:rowOff>
    </xdr:from>
    <xdr:ext cx="469744" cy="259045"/>
    <xdr:sp macro="" textlink="">
      <xdr:nvSpPr>
        <xdr:cNvPr id="640" name="災害復旧費平均値テキスト"/>
        <xdr:cNvSpPr txBox="1"/>
      </xdr:nvSpPr>
      <xdr:spPr>
        <a:xfrm>
          <a:off x="16370300" y="13501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149512</xdr:rowOff>
    </xdr:from>
    <xdr:to>
      <xdr:col>85</xdr:col>
      <xdr:colOff>177800</xdr:colOff>
      <xdr:row>79</xdr:row>
      <xdr:rowOff>79662</xdr:rowOff>
    </xdr:to>
    <xdr:sp macro="" textlink="">
      <xdr:nvSpPr>
        <xdr:cNvPr id="641" name="フローチャート: 判断 640"/>
        <xdr:cNvSpPr/>
      </xdr:nvSpPr>
      <xdr:spPr>
        <a:xfrm>
          <a:off x="162687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28143</xdr:rowOff>
    </xdr:from>
    <xdr:to>
      <xdr:col>81</xdr:col>
      <xdr:colOff>50800</xdr:colOff>
      <xdr:row>70</xdr:row>
      <xdr:rowOff>30625</xdr:rowOff>
    </xdr:to>
    <xdr:cxnSp macro="">
      <xdr:nvCxnSpPr>
        <xdr:cNvPr id="642" name="直線コネクタ 641"/>
        <xdr:cNvCxnSpPr/>
      </xdr:nvCxnSpPr>
      <xdr:spPr>
        <a:xfrm flipV="1">
          <a:off x="14592300" y="1202964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3045</xdr:rowOff>
    </xdr:from>
    <xdr:to>
      <xdr:col>81</xdr:col>
      <xdr:colOff>101600</xdr:colOff>
      <xdr:row>79</xdr:row>
      <xdr:rowOff>104645</xdr:rowOff>
    </xdr:to>
    <xdr:sp macro="" textlink="">
      <xdr:nvSpPr>
        <xdr:cNvPr id="643" name="フローチャート: 判断 642"/>
        <xdr:cNvSpPr/>
      </xdr:nvSpPr>
      <xdr:spPr>
        <a:xfrm>
          <a:off x="15430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95772</xdr:rowOff>
    </xdr:from>
    <xdr:ext cx="469744" cy="259045"/>
    <xdr:sp macro="" textlink="">
      <xdr:nvSpPr>
        <xdr:cNvPr id="644" name="テキスト ボックス 643"/>
        <xdr:cNvSpPr txBox="1"/>
      </xdr:nvSpPr>
      <xdr:spPr>
        <a:xfrm>
          <a:off x="15246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30625</xdr:rowOff>
    </xdr:from>
    <xdr:to>
      <xdr:col>76</xdr:col>
      <xdr:colOff>114300</xdr:colOff>
      <xdr:row>72</xdr:row>
      <xdr:rowOff>107435</xdr:rowOff>
    </xdr:to>
    <xdr:cxnSp macro="">
      <xdr:nvCxnSpPr>
        <xdr:cNvPr id="645" name="直線コネクタ 644"/>
        <xdr:cNvCxnSpPr/>
      </xdr:nvCxnSpPr>
      <xdr:spPr>
        <a:xfrm flipV="1">
          <a:off x="13703300" y="12032125"/>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3437</xdr:rowOff>
    </xdr:from>
    <xdr:to>
      <xdr:col>76</xdr:col>
      <xdr:colOff>165100</xdr:colOff>
      <xdr:row>79</xdr:row>
      <xdr:rowOff>105037</xdr:rowOff>
    </xdr:to>
    <xdr:sp macro="" textlink="">
      <xdr:nvSpPr>
        <xdr:cNvPr id="646" name="フローチャート: 判断 645"/>
        <xdr:cNvSpPr/>
      </xdr:nvSpPr>
      <xdr:spPr>
        <a:xfrm>
          <a:off x="14541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96164</xdr:rowOff>
    </xdr:from>
    <xdr:ext cx="469744" cy="259045"/>
    <xdr:sp macro="" textlink="">
      <xdr:nvSpPr>
        <xdr:cNvPr id="647" name="テキスト ボックス 646"/>
        <xdr:cNvSpPr txBox="1"/>
      </xdr:nvSpPr>
      <xdr:spPr>
        <a:xfrm>
          <a:off x="14357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107435</xdr:rowOff>
    </xdr:from>
    <xdr:to>
      <xdr:col>71</xdr:col>
      <xdr:colOff>177800</xdr:colOff>
      <xdr:row>75</xdr:row>
      <xdr:rowOff>13153</xdr:rowOff>
    </xdr:to>
    <xdr:cxnSp macro="">
      <xdr:nvCxnSpPr>
        <xdr:cNvPr id="648" name="直線コネクタ 647"/>
        <xdr:cNvCxnSpPr/>
      </xdr:nvCxnSpPr>
      <xdr:spPr>
        <a:xfrm flipV="1">
          <a:off x="12814300" y="12451835"/>
          <a:ext cx="889000" cy="4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14508</xdr:rowOff>
    </xdr:from>
    <xdr:to>
      <xdr:col>72</xdr:col>
      <xdr:colOff>38100</xdr:colOff>
      <xdr:row>79</xdr:row>
      <xdr:rowOff>116108</xdr:rowOff>
    </xdr:to>
    <xdr:sp macro="" textlink="">
      <xdr:nvSpPr>
        <xdr:cNvPr id="649" name="フローチャート: 判断 648"/>
        <xdr:cNvSpPr/>
      </xdr:nvSpPr>
      <xdr:spPr>
        <a:xfrm>
          <a:off x="13652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107235</xdr:rowOff>
    </xdr:from>
    <xdr:ext cx="469744" cy="259045"/>
    <xdr:sp macro="" textlink="">
      <xdr:nvSpPr>
        <xdr:cNvPr id="650" name="テキスト ボックス 649"/>
        <xdr:cNvSpPr txBox="1"/>
      </xdr:nvSpPr>
      <xdr:spPr>
        <a:xfrm>
          <a:off x="13468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16565</xdr:rowOff>
    </xdr:from>
    <xdr:to>
      <xdr:col>67</xdr:col>
      <xdr:colOff>101600</xdr:colOff>
      <xdr:row>79</xdr:row>
      <xdr:rowOff>118165</xdr:rowOff>
    </xdr:to>
    <xdr:sp macro="" textlink="">
      <xdr:nvSpPr>
        <xdr:cNvPr id="651" name="フローチャート: 判断 650"/>
        <xdr:cNvSpPr/>
      </xdr:nvSpPr>
      <xdr:spPr>
        <a:xfrm>
          <a:off x="12763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109292</xdr:rowOff>
    </xdr:from>
    <xdr:ext cx="378565" cy="259045"/>
    <xdr:sp macro="" textlink="">
      <xdr:nvSpPr>
        <xdr:cNvPr id="652" name="テキスト ボックス 651"/>
        <xdr:cNvSpPr txBox="1"/>
      </xdr:nvSpPr>
      <xdr:spPr>
        <a:xfrm>
          <a:off x="12625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120022</xdr:rowOff>
    </xdr:from>
    <xdr:to>
      <xdr:col>85</xdr:col>
      <xdr:colOff>177800</xdr:colOff>
      <xdr:row>73</xdr:row>
      <xdr:rowOff>50172</xdr:rowOff>
    </xdr:to>
    <xdr:sp macro="" textlink="">
      <xdr:nvSpPr>
        <xdr:cNvPr id="658" name="楕円 657"/>
        <xdr:cNvSpPr/>
      </xdr:nvSpPr>
      <xdr:spPr>
        <a:xfrm>
          <a:off x="16268700" y="124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73049</xdr:rowOff>
    </xdr:from>
    <xdr:ext cx="534377" cy="259045"/>
    <xdr:sp macro="" textlink="">
      <xdr:nvSpPr>
        <xdr:cNvPr id="659" name="災害復旧費該当値テキスト"/>
        <xdr:cNvSpPr txBox="1"/>
      </xdr:nvSpPr>
      <xdr:spPr>
        <a:xfrm>
          <a:off x="16370300" y="1241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148793</xdr:rowOff>
    </xdr:from>
    <xdr:to>
      <xdr:col>81</xdr:col>
      <xdr:colOff>101600</xdr:colOff>
      <xdr:row>70</xdr:row>
      <xdr:rowOff>78943</xdr:rowOff>
    </xdr:to>
    <xdr:sp macro="" textlink="">
      <xdr:nvSpPr>
        <xdr:cNvPr id="660" name="楕円 659"/>
        <xdr:cNvSpPr/>
      </xdr:nvSpPr>
      <xdr:spPr>
        <a:xfrm>
          <a:off x="15430500" y="119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95470</xdr:rowOff>
    </xdr:from>
    <xdr:ext cx="534377" cy="259045"/>
    <xdr:sp macro="" textlink="">
      <xdr:nvSpPr>
        <xdr:cNvPr id="661" name="テキスト ボックス 660"/>
        <xdr:cNvSpPr txBox="1"/>
      </xdr:nvSpPr>
      <xdr:spPr>
        <a:xfrm>
          <a:off x="15214111" y="117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151275</xdr:rowOff>
    </xdr:from>
    <xdr:to>
      <xdr:col>76</xdr:col>
      <xdr:colOff>165100</xdr:colOff>
      <xdr:row>70</xdr:row>
      <xdr:rowOff>81425</xdr:rowOff>
    </xdr:to>
    <xdr:sp macro="" textlink="">
      <xdr:nvSpPr>
        <xdr:cNvPr id="662" name="楕円 661"/>
        <xdr:cNvSpPr/>
      </xdr:nvSpPr>
      <xdr:spPr>
        <a:xfrm>
          <a:off x="14541500" y="11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97952</xdr:rowOff>
    </xdr:from>
    <xdr:ext cx="534377" cy="259045"/>
    <xdr:sp macro="" textlink="">
      <xdr:nvSpPr>
        <xdr:cNvPr id="663" name="テキスト ボックス 662"/>
        <xdr:cNvSpPr txBox="1"/>
      </xdr:nvSpPr>
      <xdr:spPr>
        <a:xfrm>
          <a:off x="14325111" y="11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56635</xdr:rowOff>
    </xdr:from>
    <xdr:to>
      <xdr:col>72</xdr:col>
      <xdr:colOff>38100</xdr:colOff>
      <xdr:row>72</xdr:row>
      <xdr:rowOff>158235</xdr:rowOff>
    </xdr:to>
    <xdr:sp macro="" textlink="">
      <xdr:nvSpPr>
        <xdr:cNvPr id="664" name="楕円 663"/>
        <xdr:cNvSpPr/>
      </xdr:nvSpPr>
      <xdr:spPr>
        <a:xfrm>
          <a:off x="13652500" y="12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3312</xdr:rowOff>
    </xdr:from>
    <xdr:ext cx="534377" cy="259045"/>
    <xdr:sp macro="" textlink="">
      <xdr:nvSpPr>
        <xdr:cNvPr id="665" name="テキスト ボックス 664"/>
        <xdr:cNvSpPr txBox="1"/>
      </xdr:nvSpPr>
      <xdr:spPr>
        <a:xfrm>
          <a:off x="13436111" y="12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133803</xdr:rowOff>
    </xdr:from>
    <xdr:to>
      <xdr:col>67</xdr:col>
      <xdr:colOff>101600</xdr:colOff>
      <xdr:row>75</xdr:row>
      <xdr:rowOff>63953</xdr:rowOff>
    </xdr:to>
    <xdr:sp macro="" textlink="">
      <xdr:nvSpPr>
        <xdr:cNvPr id="666" name="楕円 665"/>
        <xdr:cNvSpPr/>
      </xdr:nvSpPr>
      <xdr:spPr>
        <a:xfrm>
          <a:off x="127635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80480</xdr:rowOff>
    </xdr:from>
    <xdr:ext cx="534377" cy="259045"/>
    <xdr:sp macro="" textlink="">
      <xdr:nvSpPr>
        <xdr:cNvPr id="667" name="テキスト ボックス 666"/>
        <xdr:cNvSpPr txBox="1"/>
      </xdr:nvSpPr>
      <xdr:spPr>
        <a:xfrm>
          <a:off x="12547111" y="125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54432</xdr:rowOff>
    </xdr:from>
    <xdr:to>
      <xdr:col>85</xdr:col>
      <xdr:colOff>127000</xdr:colOff>
      <xdr:row>96</xdr:row>
      <xdr:rowOff>70720</xdr:rowOff>
    </xdr:to>
    <xdr:cxnSp macro="">
      <xdr:nvCxnSpPr>
        <xdr:cNvPr id="693" name="直線コネクタ 692"/>
        <xdr:cNvCxnSpPr/>
      </xdr:nvCxnSpPr>
      <xdr:spPr>
        <a:xfrm>
          <a:off x="15481300" y="1651363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4"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44689</xdr:rowOff>
    </xdr:from>
    <xdr:to>
      <xdr:col>81</xdr:col>
      <xdr:colOff>50800</xdr:colOff>
      <xdr:row>96</xdr:row>
      <xdr:rowOff>54432</xdr:rowOff>
    </xdr:to>
    <xdr:cxnSp macro="">
      <xdr:nvCxnSpPr>
        <xdr:cNvPr id="696" name="直線コネクタ 695"/>
        <xdr:cNvCxnSpPr/>
      </xdr:nvCxnSpPr>
      <xdr:spPr>
        <a:xfrm>
          <a:off x="14592300" y="1650388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8" name="テキスト ボックス 697"/>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44689</xdr:rowOff>
    </xdr:from>
    <xdr:to>
      <xdr:col>76</xdr:col>
      <xdr:colOff>114300</xdr:colOff>
      <xdr:row>96</xdr:row>
      <xdr:rowOff>62661</xdr:rowOff>
    </xdr:to>
    <xdr:cxnSp macro="">
      <xdr:nvCxnSpPr>
        <xdr:cNvPr id="699" name="直線コネクタ 698"/>
        <xdr:cNvCxnSpPr/>
      </xdr:nvCxnSpPr>
      <xdr:spPr>
        <a:xfrm flipV="1">
          <a:off x="13703300" y="16503889"/>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701" name="テキスト ボックス 700"/>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44345</xdr:rowOff>
    </xdr:from>
    <xdr:to>
      <xdr:col>71</xdr:col>
      <xdr:colOff>177800</xdr:colOff>
      <xdr:row>96</xdr:row>
      <xdr:rowOff>62661</xdr:rowOff>
    </xdr:to>
    <xdr:cxnSp macro="">
      <xdr:nvCxnSpPr>
        <xdr:cNvPr id="702" name="直線コネクタ 701"/>
        <xdr:cNvCxnSpPr/>
      </xdr:nvCxnSpPr>
      <xdr:spPr>
        <a:xfrm>
          <a:off x="12814300" y="16503545"/>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4" name="テキスト ボックス 703"/>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6" name="テキスト ボックス 705"/>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19920</xdr:rowOff>
    </xdr:from>
    <xdr:to>
      <xdr:col>85</xdr:col>
      <xdr:colOff>177800</xdr:colOff>
      <xdr:row>96</xdr:row>
      <xdr:rowOff>121520</xdr:rowOff>
    </xdr:to>
    <xdr:sp macro="" textlink="">
      <xdr:nvSpPr>
        <xdr:cNvPr id="712" name="楕円 711"/>
        <xdr:cNvSpPr/>
      </xdr:nvSpPr>
      <xdr:spPr>
        <a:xfrm>
          <a:off x="162687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169797</xdr:rowOff>
    </xdr:from>
    <xdr:ext cx="534377" cy="259045"/>
    <xdr:sp macro="" textlink="">
      <xdr:nvSpPr>
        <xdr:cNvPr id="713" name="公債費該当値テキスト"/>
        <xdr:cNvSpPr txBox="1"/>
      </xdr:nvSpPr>
      <xdr:spPr>
        <a:xfrm>
          <a:off x="16370300" y="164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3632</xdr:rowOff>
    </xdr:from>
    <xdr:to>
      <xdr:col>81</xdr:col>
      <xdr:colOff>101600</xdr:colOff>
      <xdr:row>96</xdr:row>
      <xdr:rowOff>105232</xdr:rowOff>
    </xdr:to>
    <xdr:sp macro="" textlink="">
      <xdr:nvSpPr>
        <xdr:cNvPr id="714" name="楕円 713"/>
        <xdr:cNvSpPr/>
      </xdr:nvSpPr>
      <xdr:spPr>
        <a:xfrm>
          <a:off x="15430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96359</xdr:rowOff>
    </xdr:from>
    <xdr:ext cx="534377" cy="259045"/>
    <xdr:sp macro="" textlink="">
      <xdr:nvSpPr>
        <xdr:cNvPr id="715" name="テキスト ボックス 714"/>
        <xdr:cNvSpPr txBox="1"/>
      </xdr:nvSpPr>
      <xdr:spPr>
        <a:xfrm>
          <a:off x="15214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165339</xdr:rowOff>
    </xdr:from>
    <xdr:to>
      <xdr:col>76</xdr:col>
      <xdr:colOff>165100</xdr:colOff>
      <xdr:row>96</xdr:row>
      <xdr:rowOff>95489</xdr:rowOff>
    </xdr:to>
    <xdr:sp macro="" textlink="">
      <xdr:nvSpPr>
        <xdr:cNvPr id="716" name="楕円 715"/>
        <xdr:cNvSpPr/>
      </xdr:nvSpPr>
      <xdr:spPr>
        <a:xfrm>
          <a:off x="14541500" y="164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86616</xdr:rowOff>
    </xdr:from>
    <xdr:ext cx="534377" cy="259045"/>
    <xdr:sp macro="" textlink="">
      <xdr:nvSpPr>
        <xdr:cNvPr id="717" name="テキスト ボックス 716"/>
        <xdr:cNvSpPr txBox="1"/>
      </xdr:nvSpPr>
      <xdr:spPr>
        <a:xfrm>
          <a:off x="14325111" y="165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11861</xdr:rowOff>
    </xdr:from>
    <xdr:to>
      <xdr:col>72</xdr:col>
      <xdr:colOff>38100</xdr:colOff>
      <xdr:row>96</xdr:row>
      <xdr:rowOff>113461</xdr:rowOff>
    </xdr:to>
    <xdr:sp macro="" textlink="">
      <xdr:nvSpPr>
        <xdr:cNvPr id="718" name="楕円 717"/>
        <xdr:cNvSpPr/>
      </xdr:nvSpPr>
      <xdr:spPr>
        <a:xfrm>
          <a:off x="136525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104588</xdr:rowOff>
    </xdr:from>
    <xdr:ext cx="534377" cy="259045"/>
    <xdr:sp macro="" textlink="">
      <xdr:nvSpPr>
        <xdr:cNvPr id="719" name="テキスト ボックス 718"/>
        <xdr:cNvSpPr txBox="1"/>
      </xdr:nvSpPr>
      <xdr:spPr>
        <a:xfrm>
          <a:off x="13436111" y="165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164995</xdr:rowOff>
    </xdr:from>
    <xdr:to>
      <xdr:col>67</xdr:col>
      <xdr:colOff>101600</xdr:colOff>
      <xdr:row>96</xdr:row>
      <xdr:rowOff>95145</xdr:rowOff>
    </xdr:to>
    <xdr:sp macro="" textlink="">
      <xdr:nvSpPr>
        <xdr:cNvPr id="720" name="楕円 719"/>
        <xdr:cNvSpPr/>
      </xdr:nvSpPr>
      <xdr:spPr>
        <a:xfrm>
          <a:off x="12763500" y="16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86272</xdr:rowOff>
    </xdr:from>
    <xdr:ext cx="534377" cy="259045"/>
    <xdr:sp macro="" textlink="">
      <xdr:nvSpPr>
        <xdr:cNvPr id="721" name="テキスト ボックス 720"/>
        <xdr:cNvSpPr txBox="1"/>
      </xdr:nvSpPr>
      <xdr:spPr>
        <a:xfrm>
          <a:off x="12547111" y="1654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81788</xdr:rowOff>
    </xdr:from>
    <xdr:to>
      <xdr:col>107</xdr:col>
      <xdr:colOff>50800</xdr:colOff>
      <xdr:row>39</xdr:row>
      <xdr:rowOff>44450</xdr:rowOff>
    </xdr:to>
    <xdr:cxnSp macro="">
      <xdr:nvCxnSpPr>
        <xdr:cNvPr id="756" name="直線コネクタ 755"/>
        <xdr:cNvCxnSpPr/>
      </xdr:nvCxnSpPr>
      <xdr:spPr>
        <a:xfrm>
          <a:off x="19545300" y="5568188"/>
          <a:ext cx="889000" cy="116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81788</xdr:rowOff>
    </xdr:from>
    <xdr:to>
      <xdr:col>102</xdr:col>
      <xdr:colOff>114300</xdr:colOff>
      <xdr:row>39</xdr:row>
      <xdr:rowOff>254</xdr:rowOff>
    </xdr:to>
    <xdr:cxnSp macro="">
      <xdr:nvCxnSpPr>
        <xdr:cNvPr id="759" name="直線コネクタ 758"/>
        <xdr:cNvCxnSpPr/>
      </xdr:nvCxnSpPr>
      <xdr:spPr>
        <a:xfrm flipV="1">
          <a:off x="18656300" y="5568188"/>
          <a:ext cx="889000" cy="11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61" name="テキスト ボックス 760"/>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30988</xdr:rowOff>
    </xdr:from>
    <xdr:to>
      <xdr:col>102</xdr:col>
      <xdr:colOff>165100</xdr:colOff>
      <xdr:row>32</xdr:row>
      <xdr:rowOff>132588</xdr:rowOff>
    </xdr:to>
    <xdr:sp macro="" textlink="">
      <xdr:nvSpPr>
        <xdr:cNvPr id="775" name="楕円 774"/>
        <xdr:cNvSpPr/>
      </xdr:nvSpPr>
      <xdr:spPr>
        <a:xfrm>
          <a:off x="19494500" y="55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149115</xdr:rowOff>
    </xdr:from>
    <xdr:ext cx="469744" cy="259045"/>
    <xdr:sp macro="" textlink="">
      <xdr:nvSpPr>
        <xdr:cNvPr id="776" name="テキスト ボックス 775"/>
        <xdr:cNvSpPr txBox="1"/>
      </xdr:nvSpPr>
      <xdr:spPr>
        <a:xfrm>
          <a:off x="19310428" y="529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120904</xdr:rowOff>
    </xdr:from>
    <xdr:to>
      <xdr:col>98</xdr:col>
      <xdr:colOff>38100</xdr:colOff>
      <xdr:row>39</xdr:row>
      <xdr:rowOff>51054</xdr:rowOff>
    </xdr:to>
    <xdr:sp macro="" textlink="">
      <xdr:nvSpPr>
        <xdr:cNvPr id="777" name="楕円 776"/>
        <xdr:cNvSpPr/>
      </xdr:nvSpPr>
      <xdr:spPr>
        <a:xfrm>
          <a:off x="18605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42181</xdr:rowOff>
    </xdr:from>
    <xdr:ext cx="378565" cy="259045"/>
    <xdr:sp macro="" textlink="">
      <xdr:nvSpPr>
        <xdr:cNvPr id="778" name="テキスト ボックス 777"/>
        <xdr:cNvSpPr txBox="1"/>
      </xdr:nvSpPr>
      <xdr:spPr>
        <a:xfrm>
          <a:off x="18467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401,062</a:t>
          </a:r>
          <a:r>
            <a:rPr kumimoji="1" lang="ja-JP" altLang="en-US" sz="1300">
              <a:latin typeface="ＭＳ Ｐゴシック" panose="020B0600070205080204" pitchFamily="50" charset="-128"/>
              <a:ea typeface="ＭＳ Ｐゴシック" panose="020B0600070205080204" pitchFamily="50" charset="-128"/>
            </a:rPr>
            <a:t>円となっている。主な構成費目である、災害復旧費が</a:t>
          </a:r>
          <a:r>
            <a:rPr kumimoji="1" lang="en-US" altLang="ja-JP" sz="1300">
              <a:latin typeface="ＭＳ Ｐゴシック" panose="020B0600070205080204" pitchFamily="50" charset="-128"/>
              <a:ea typeface="ＭＳ Ｐゴシック" panose="020B0600070205080204" pitchFamily="50" charset="-128"/>
            </a:rPr>
            <a:t>34,547</a:t>
          </a:r>
          <a:r>
            <a:rPr kumimoji="1" lang="ja-JP" altLang="en-US" sz="1300">
              <a:latin typeface="ＭＳ Ｐゴシック" panose="020B0600070205080204" pitchFamily="50" charset="-128"/>
              <a:ea typeface="ＭＳ Ｐゴシック" panose="020B0600070205080204" pitchFamily="50" charset="-128"/>
            </a:rPr>
            <a:t>円となっているが、東京電力福島第一原子力発電所事故による除染に伴う除去土壌等搬出事業等に対する経費の影響である（全国平均と福島県平均の差を参照）。同様に農林水産業費も住民一人当たり</a:t>
          </a:r>
          <a:r>
            <a:rPr kumimoji="1" lang="en-US" altLang="ja-JP" sz="1300">
              <a:latin typeface="ＭＳ Ｐゴシック" panose="020B0600070205080204" pitchFamily="50" charset="-128"/>
              <a:ea typeface="ＭＳ Ｐゴシック" panose="020B0600070205080204" pitchFamily="50" charset="-128"/>
            </a:rPr>
            <a:t>26,475</a:t>
          </a:r>
          <a:r>
            <a:rPr kumimoji="1" lang="ja-JP" altLang="en-US" sz="1300">
              <a:latin typeface="ＭＳ Ｐゴシック" panose="020B0600070205080204" pitchFamily="50" charset="-128"/>
              <a:ea typeface="ＭＳ Ｐゴシック" panose="020B0600070205080204" pitchFamily="50" charset="-128"/>
            </a:rPr>
            <a:t>円となっており、類似団体よりも高い水準となっているが、これはため池放射性物質対策事業費等を実施していることに加え、国営土地改良事業償還負担金の繰上償還を行ったことによるものである。東京電力福島第一原子力発電所事故によるこのような異常値は令和２年度まで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教育費が前年度から大きく減少し、類似団体平均を下回っているが、これは屋内水泳場整備事業の終了等によるものである。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委託の推進、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年度は道路除染事業の終了等により、歳入が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％の減、歳出が</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の減となった。住宅需要の増加に伴う固定資産税の増加等による地方税歳入の確保等により、実質単年度収支は黒字となっている。今後は、さらなる扶助費の増加や老朽化施設の維持補修費の増加等が見込まれることから、歳入確保に加えて、公共施設等総合管理計画に基づく施設の最適化等により実質単年度収支が赤字にならないよう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連結実質赤字比率については、全ての会計で赤字は発生せず黒字決算となっている。</a:t>
          </a:r>
        </a:p>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ついては、国民健康保険特別会計において、国民健康保険制度改革に伴い財政運営の責任主体が県へ移管したことによる歳入歳出の規模の縮小により黒字額が減少しているが、介護保険特別会計における、介護保険事業計画の見直しによる保険料の引き上げに伴う歳入の増及び下水道事業会計等における、計画的な企業債の償還に伴う支払利息の減等による黒字額の増加等により、全体としての</a:t>
          </a:r>
          <a:r>
            <a:rPr kumimoji="1" lang="ja-JP" altLang="en-US" sz="1400">
              <a:latin typeface="ＭＳ ゴシック" pitchFamily="49" charset="-128"/>
              <a:ea typeface="ＭＳ ゴシック" pitchFamily="49" charset="-128"/>
            </a:rPr>
            <a:t>標準財政規模比の黒字額は前年度とほぼ同水準となっている。</a:t>
          </a:r>
        </a:p>
        <a:p>
          <a:r>
            <a:rPr kumimoji="1" lang="ja-JP" altLang="en-US" sz="1400">
              <a:latin typeface="ＭＳ ゴシック" pitchFamily="49" charset="-128"/>
              <a:ea typeface="ＭＳ ゴシック" pitchFamily="49" charset="-128"/>
            </a:rPr>
            <a:t>　今後も引き続き経費節減及び業務の効率化に努め、健全財政の維持に努めていく。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2036_&#37089;&#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50</v>
          </cell>
          <cell r="CN53">
            <v>50.4</v>
          </cell>
          <cell r="CV53">
            <v>51.9</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row>
        <row r="75">
          <cell r="BP75">
            <v>5</v>
          </cell>
          <cell r="BX75">
            <v>4.5999999999999996</v>
          </cell>
          <cell r="CF75">
            <v>5.0999999999999996</v>
          </cell>
          <cell r="CN75">
            <v>5.6</v>
          </cell>
          <cell r="CV75">
            <v>5</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134837697</v>
      </c>
      <c r="BO4" s="392"/>
      <c r="BP4" s="392"/>
      <c r="BQ4" s="392"/>
      <c r="BR4" s="392"/>
      <c r="BS4" s="392"/>
      <c r="BT4" s="392"/>
      <c r="BU4" s="393"/>
      <c r="BV4" s="391">
        <v>141926828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5.8</v>
      </c>
      <c r="CU4" s="398"/>
      <c r="CV4" s="398"/>
      <c r="CW4" s="398"/>
      <c r="CX4" s="398"/>
      <c r="CY4" s="398"/>
      <c r="CZ4" s="398"/>
      <c r="DA4" s="399"/>
      <c r="DB4" s="397">
        <v>5.8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129987800</v>
      </c>
      <c r="BO5" s="429"/>
      <c r="BP5" s="429"/>
      <c r="BQ5" s="429"/>
      <c r="BR5" s="429"/>
      <c r="BS5" s="429"/>
      <c r="BT5" s="429"/>
      <c r="BU5" s="430"/>
      <c r="BV5" s="428">
        <v>137710465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88.3</v>
      </c>
      <c r="CU5" s="426"/>
      <c r="CV5" s="426"/>
      <c r="CW5" s="426"/>
      <c r="CX5" s="426"/>
      <c r="CY5" s="426"/>
      <c r="CZ5" s="426"/>
      <c r="DA5" s="427"/>
      <c r="DB5" s="425">
        <v>90.6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4849897</v>
      </c>
      <c r="BO6" s="429"/>
      <c r="BP6" s="429"/>
      <c r="BQ6" s="429"/>
      <c r="BR6" s="429"/>
      <c r="BS6" s="429"/>
      <c r="BT6" s="429"/>
      <c r="BU6" s="430"/>
      <c r="BV6" s="428">
        <v>4216363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94.6</v>
      </c>
      <c r="CU6" s="466"/>
      <c r="CV6" s="466"/>
      <c r="CW6" s="466"/>
      <c r="CX6" s="466"/>
      <c r="CY6" s="466"/>
      <c r="CZ6" s="466"/>
      <c r="DA6" s="467"/>
      <c r="DB6" s="465">
        <v>97.8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864427</v>
      </c>
      <c r="BO7" s="429"/>
      <c r="BP7" s="429"/>
      <c r="BQ7" s="429"/>
      <c r="BR7" s="429"/>
      <c r="BS7" s="429"/>
      <c r="BT7" s="429"/>
      <c r="BU7" s="430"/>
      <c r="BV7" s="428">
        <v>327931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68306533</v>
      </c>
      <c r="CU7" s="429"/>
      <c r="CV7" s="429"/>
      <c r="CW7" s="429"/>
      <c r="CX7" s="429"/>
      <c r="CY7" s="429"/>
      <c r="CZ7" s="429"/>
      <c r="DA7" s="430"/>
      <c r="DB7" s="428">
        <v>67407452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3985470</v>
      </c>
      <c r="BO8" s="429"/>
      <c r="BP8" s="429"/>
      <c r="BQ8" s="429"/>
      <c r="BR8" s="429"/>
      <c r="BS8" s="429"/>
      <c r="BT8" s="429"/>
      <c r="BU8" s="430"/>
      <c r="BV8" s="428">
        <v>3888432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0.82</v>
      </c>
      <c r="CU8" s="469"/>
      <c r="CV8" s="469"/>
      <c r="CW8" s="469"/>
      <c r="CX8" s="469"/>
      <c r="CY8" s="469"/>
      <c r="CZ8" s="469"/>
      <c r="DA8" s="470"/>
      <c r="DB8" s="468">
        <v>0.8</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335444</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97038</v>
      </c>
      <c r="BO9" s="429"/>
      <c r="BP9" s="429"/>
      <c r="BQ9" s="429"/>
      <c r="BR9" s="429"/>
      <c r="BS9" s="429"/>
      <c r="BT9" s="429"/>
      <c r="BU9" s="430"/>
      <c r="BV9" s="428">
        <v>-56365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10.9</v>
      </c>
      <c r="CU9" s="426"/>
      <c r="CV9" s="426"/>
      <c r="CW9" s="426"/>
      <c r="CX9" s="426"/>
      <c r="CY9" s="426"/>
      <c r="CZ9" s="426"/>
      <c r="DA9" s="427"/>
      <c r="DB9" s="425">
        <v>11.4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338712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116</v>
      </c>
      <c r="AV10" s="461"/>
      <c r="AW10" s="461"/>
      <c r="AX10" s="461"/>
      <c r="AY10" s="462" t="s">
        <v>121</v>
      </c>
      <c r="AZ10" s="463"/>
      <c r="BA10" s="463"/>
      <c r="BB10" s="463"/>
      <c r="BC10" s="463"/>
      <c r="BD10" s="463"/>
      <c r="BE10" s="463"/>
      <c r="BF10" s="463"/>
      <c r="BG10" s="463"/>
      <c r="BH10" s="463"/>
      <c r="BI10" s="463"/>
      <c r="BJ10" s="463"/>
      <c r="BK10" s="463"/>
      <c r="BL10" s="463"/>
      <c r="BM10" s="464"/>
      <c r="BN10" s="428">
        <v>5910093</v>
      </c>
      <c r="BO10" s="429"/>
      <c r="BP10" s="429"/>
      <c r="BQ10" s="429"/>
      <c r="BR10" s="429"/>
      <c r="BS10" s="429"/>
      <c r="BT10" s="429"/>
      <c r="BU10" s="430"/>
      <c r="BV10" s="428">
        <v>4660088</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324109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116</v>
      </c>
      <c r="AV12" s="461"/>
      <c r="AW12" s="461"/>
      <c r="AX12" s="461"/>
      <c r="AY12" s="462" t="s">
        <v>136</v>
      </c>
      <c r="AZ12" s="463"/>
      <c r="BA12" s="463"/>
      <c r="BB12" s="463"/>
      <c r="BC12" s="463"/>
      <c r="BD12" s="463"/>
      <c r="BE12" s="463"/>
      <c r="BF12" s="463"/>
      <c r="BG12" s="463"/>
      <c r="BH12" s="463"/>
      <c r="BI12" s="463"/>
      <c r="BJ12" s="463"/>
      <c r="BK12" s="463"/>
      <c r="BL12" s="463"/>
      <c r="BM12" s="464"/>
      <c r="BN12" s="428">
        <v>4310000</v>
      </c>
      <c r="BO12" s="429"/>
      <c r="BP12" s="429"/>
      <c r="BQ12" s="429"/>
      <c r="BR12" s="429"/>
      <c r="BS12" s="429"/>
      <c r="BT12" s="429"/>
      <c r="BU12" s="430"/>
      <c r="BV12" s="428">
        <v>5160000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321427</v>
      </c>
      <c r="S13" s="510"/>
      <c r="T13" s="510"/>
      <c r="U13" s="510"/>
      <c r="V13" s="511"/>
      <c r="W13" s="444" t="s">
        <v>141</v>
      </c>
      <c r="X13" s="445"/>
      <c r="Y13" s="445"/>
      <c r="Z13" s="445"/>
      <c r="AA13" s="445"/>
      <c r="AB13" s="435"/>
      <c r="AC13" s="479">
        <v>4550</v>
      </c>
      <c r="AD13" s="480"/>
      <c r="AE13" s="480"/>
      <c r="AF13" s="480"/>
      <c r="AG13" s="519"/>
      <c r="AH13" s="479">
        <v>5199</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1697131</v>
      </c>
      <c r="BO13" s="429"/>
      <c r="BP13" s="429"/>
      <c r="BQ13" s="429"/>
      <c r="BR13" s="429"/>
      <c r="BS13" s="429"/>
      <c r="BT13" s="429"/>
      <c r="BU13" s="430"/>
      <c r="BV13" s="428">
        <v>-556277</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5</v>
      </c>
      <c r="CU13" s="426"/>
      <c r="CV13" s="426"/>
      <c r="CW13" s="426"/>
      <c r="CX13" s="426"/>
      <c r="CY13" s="426"/>
      <c r="CZ13" s="426"/>
      <c r="DA13" s="427"/>
      <c r="DB13" s="425">
        <v>5.6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325683</v>
      </c>
      <c r="S14" s="510"/>
      <c r="T14" s="510"/>
      <c r="U14" s="510"/>
      <c r="V14" s="511"/>
      <c r="W14" s="418"/>
      <c r="X14" s="419"/>
      <c r="Y14" s="419"/>
      <c r="Z14" s="419"/>
      <c r="AA14" s="419"/>
      <c r="AB14" s="408"/>
      <c r="AC14" s="512">
        <v>3.2</v>
      </c>
      <c r="AD14" s="513"/>
      <c r="AE14" s="513"/>
      <c r="AF14" s="513"/>
      <c r="AG14" s="514"/>
      <c r="AH14" s="512">
        <v>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149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323206</v>
      </c>
      <c r="S15" s="510"/>
      <c r="T15" s="510"/>
      <c r="U15" s="510"/>
      <c r="V15" s="511"/>
      <c r="W15" s="444" t="s">
        <v>150</v>
      </c>
      <c r="X15" s="445"/>
      <c r="Y15" s="445"/>
      <c r="Z15" s="445"/>
      <c r="AA15" s="445"/>
      <c r="AB15" s="435"/>
      <c r="AC15" s="479">
        <v>36734</v>
      </c>
      <c r="AD15" s="480"/>
      <c r="AE15" s="480"/>
      <c r="AF15" s="480"/>
      <c r="AG15" s="519"/>
      <c r="AH15" s="479">
        <v>34375</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43833043</v>
      </c>
      <c r="BO15" s="392"/>
      <c r="BP15" s="392"/>
      <c r="BQ15" s="392"/>
      <c r="BR15" s="392"/>
      <c r="BS15" s="392"/>
      <c r="BT15" s="392"/>
      <c r="BU15" s="393"/>
      <c r="BV15" s="391">
        <v>41533259</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25.5</v>
      </c>
      <c r="AD16" s="513"/>
      <c r="AE16" s="513"/>
      <c r="AF16" s="513"/>
      <c r="AG16" s="514"/>
      <c r="AH16" s="512">
        <v>24.7</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51317963</v>
      </c>
      <c r="BO16" s="429"/>
      <c r="BP16" s="429"/>
      <c r="BQ16" s="429"/>
      <c r="BR16" s="429"/>
      <c r="BS16" s="429"/>
      <c r="BT16" s="429"/>
      <c r="BU16" s="430"/>
      <c r="BV16" s="428">
        <v>51284255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102817</v>
      </c>
      <c r="AD17" s="480"/>
      <c r="AE17" s="480"/>
      <c r="AF17" s="480"/>
      <c r="AG17" s="519"/>
      <c r="AH17" s="479">
        <v>99647</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56269800</v>
      </c>
      <c r="BO17" s="429"/>
      <c r="BP17" s="429"/>
      <c r="BQ17" s="429"/>
      <c r="BR17" s="429"/>
      <c r="BS17" s="429"/>
      <c r="BT17" s="429"/>
      <c r="BU17" s="430"/>
      <c r="BV17" s="428">
        <v>53300261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160</v>
      </c>
      <c r="C18" s="471"/>
      <c r="D18" s="471"/>
      <c r="E18" s="540"/>
      <c r="F18" s="540"/>
      <c r="G18" s="540"/>
      <c r="H18" s="540"/>
      <c r="I18" s="540"/>
      <c r="J18" s="540"/>
      <c r="K18" s="540"/>
      <c r="L18" s="541">
        <v>757.2</v>
      </c>
      <c r="M18" s="541"/>
      <c r="N18" s="541"/>
      <c r="O18" s="541"/>
      <c r="P18" s="541"/>
      <c r="Q18" s="541"/>
      <c r="R18" s="542"/>
      <c r="S18" s="542"/>
      <c r="T18" s="542"/>
      <c r="U18" s="542"/>
      <c r="V18" s="543"/>
      <c r="W18" s="446"/>
      <c r="X18" s="447"/>
      <c r="Y18" s="447"/>
      <c r="Z18" s="447"/>
      <c r="AA18" s="447"/>
      <c r="AB18" s="438"/>
      <c r="AC18" s="544">
        <v>71.400000000000006</v>
      </c>
      <c r="AD18" s="545"/>
      <c r="AE18" s="545"/>
      <c r="AF18" s="545"/>
      <c r="AG18" s="546"/>
      <c r="AH18" s="544">
        <v>71.599999999999994</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60720165</v>
      </c>
      <c r="BO18" s="429"/>
      <c r="BP18" s="429"/>
      <c r="BQ18" s="429"/>
      <c r="BR18" s="429"/>
      <c r="BS18" s="429"/>
      <c r="BT18" s="429"/>
      <c r="BU18" s="430"/>
      <c r="BV18" s="428">
        <v>61095898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162</v>
      </c>
      <c r="C19" s="471"/>
      <c r="D19" s="471"/>
      <c r="E19" s="540"/>
      <c r="F19" s="540"/>
      <c r="G19" s="540"/>
      <c r="H19" s="540"/>
      <c r="I19" s="540"/>
      <c r="J19" s="540"/>
      <c r="K19" s="540"/>
      <c r="L19" s="548">
        <v>443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86464144</v>
      </c>
      <c r="BO19" s="429"/>
      <c r="BP19" s="429"/>
      <c r="BQ19" s="429"/>
      <c r="BR19" s="429"/>
      <c r="BS19" s="429"/>
      <c r="BT19" s="429"/>
      <c r="BU19" s="430"/>
      <c r="BV19" s="428">
        <v>84472027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164</v>
      </c>
      <c r="C20" s="471"/>
      <c r="D20" s="471"/>
      <c r="E20" s="540"/>
      <c r="F20" s="540"/>
      <c r="G20" s="540"/>
      <c r="H20" s="540"/>
      <c r="I20" s="540"/>
      <c r="J20" s="540"/>
      <c r="K20" s="540"/>
      <c r="L20" s="548">
        <v>138310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82684551</v>
      </c>
      <c r="BO23" s="429"/>
      <c r="BP23" s="429"/>
      <c r="BQ23" s="429"/>
      <c r="BR23" s="429"/>
      <c r="BS23" s="429"/>
      <c r="BT23" s="429"/>
      <c r="BU23" s="430"/>
      <c r="BV23" s="428">
        <v>85168264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173</v>
      </c>
      <c r="F24" s="458"/>
      <c r="G24" s="458"/>
      <c r="H24" s="458"/>
      <c r="I24" s="458"/>
      <c r="J24" s="458"/>
      <c r="K24" s="459"/>
      <c r="L24" s="479">
        <v>1</v>
      </c>
      <c r="M24" s="480"/>
      <c r="N24" s="480"/>
      <c r="O24" s="480"/>
      <c r="P24" s="519"/>
      <c r="Q24" s="479">
        <v>10570</v>
      </c>
      <c r="R24" s="480"/>
      <c r="S24" s="480"/>
      <c r="T24" s="480"/>
      <c r="U24" s="480"/>
      <c r="V24" s="519"/>
      <c r="W24" s="578"/>
      <c r="X24" s="566"/>
      <c r="Y24" s="567"/>
      <c r="Z24" s="478" t="s">
        <v>174</v>
      </c>
      <c r="AA24" s="458"/>
      <c r="AB24" s="458"/>
      <c r="AC24" s="458"/>
      <c r="AD24" s="458"/>
      <c r="AE24" s="458"/>
      <c r="AF24" s="458"/>
      <c r="AG24" s="459"/>
      <c r="AH24" s="479">
        <v>1752</v>
      </c>
      <c r="AI24" s="480"/>
      <c r="AJ24" s="480"/>
      <c r="AK24" s="480"/>
      <c r="AL24" s="519"/>
      <c r="AM24" s="479">
        <v>5842920</v>
      </c>
      <c r="AN24" s="480"/>
      <c r="AO24" s="480"/>
      <c r="AP24" s="480"/>
      <c r="AQ24" s="480"/>
      <c r="AR24" s="519"/>
      <c r="AS24" s="479">
        <v>3335</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64753330</v>
      </c>
      <c r="BO24" s="429"/>
      <c r="BP24" s="429"/>
      <c r="BQ24" s="429"/>
      <c r="BR24" s="429"/>
      <c r="BS24" s="429"/>
      <c r="BT24" s="429"/>
      <c r="BU24" s="430"/>
      <c r="BV24" s="428">
        <v>64670803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176</v>
      </c>
      <c r="F25" s="458"/>
      <c r="G25" s="458"/>
      <c r="H25" s="458"/>
      <c r="I25" s="458"/>
      <c r="J25" s="458"/>
      <c r="K25" s="459"/>
      <c r="L25" s="479">
        <v>2</v>
      </c>
      <c r="M25" s="480"/>
      <c r="N25" s="480"/>
      <c r="O25" s="480"/>
      <c r="P25" s="519"/>
      <c r="Q25" s="479">
        <v>8880</v>
      </c>
      <c r="R25" s="480"/>
      <c r="S25" s="480"/>
      <c r="T25" s="480"/>
      <c r="U25" s="480"/>
      <c r="V25" s="519"/>
      <c r="W25" s="578"/>
      <c r="X25" s="566"/>
      <c r="Y25" s="567"/>
      <c r="Z25" s="478" t="s">
        <v>177</v>
      </c>
      <c r="AA25" s="458"/>
      <c r="AB25" s="458"/>
      <c r="AC25" s="458"/>
      <c r="AD25" s="458"/>
      <c r="AE25" s="458"/>
      <c r="AF25" s="458"/>
      <c r="AG25" s="459"/>
      <c r="AH25" s="479" t="s">
        <v>139</v>
      </c>
      <c r="AI25" s="480"/>
      <c r="AJ25" s="480"/>
      <c r="AK25" s="480"/>
      <c r="AL25" s="519"/>
      <c r="AM25" s="479" t="s">
        <v>149</v>
      </c>
      <c r="AN25" s="480"/>
      <c r="AO25" s="480"/>
      <c r="AP25" s="480"/>
      <c r="AQ25" s="480"/>
      <c r="AR25" s="519"/>
      <c r="AS25" s="479" t="s">
        <v>139</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14058037</v>
      </c>
      <c r="BO25" s="392"/>
      <c r="BP25" s="392"/>
      <c r="BQ25" s="392"/>
      <c r="BR25" s="392"/>
      <c r="BS25" s="392"/>
      <c r="BT25" s="392"/>
      <c r="BU25" s="393"/>
      <c r="BV25" s="391">
        <v>5746055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7600</v>
      </c>
      <c r="R26" s="480"/>
      <c r="S26" s="480"/>
      <c r="T26" s="480"/>
      <c r="U26" s="480"/>
      <c r="V26" s="519"/>
      <c r="W26" s="578"/>
      <c r="X26" s="566"/>
      <c r="Y26" s="567"/>
      <c r="Z26" s="478" t="s">
        <v>180</v>
      </c>
      <c r="AA26" s="588"/>
      <c r="AB26" s="588"/>
      <c r="AC26" s="588"/>
      <c r="AD26" s="588"/>
      <c r="AE26" s="588"/>
      <c r="AF26" s="588"/>
      <c r="AG26" s="589"/>
      <c r="AH26" s="479">
        <v>162</v>
      </c>
      <c r="AI26" s="480"/>
      <c r="AJ26" s="480"/>
      <c r="AK26" s="480"/>
      <c r="AL26" s="519"/>
      <c r="AM26" s="479">
        <v>584982</v>
      </c>
      <c r="AN26" s="480"/>
      <c r="AO26" s="480"/>
      <c r="AP26" s="480"/>
      <c r="AQ26" s="480"/>
      <c r="AR26" s="519"/>
      <c r="AS26" s="479">
        <v>3611</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149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6850</v>
      </c>
      <c r="R27" s="480"/>
      <c r="S27" s="480"/>
      <c r="T27" s="480"/>
      <c r="U27" s="480"/>
      <c r="V27" s="519"/>
      <c r="W27" s="578"/>
      <c r="X27" s="566"/>
      <c r="Y27" s="567"/>
      <c r="Z27" s="478" t="s">
        <v>183</v>
      </c>
      <c r="AA27" s="458"/>
      <c r="AB27" s="458"/>
      <c r="AC27" s="458"/>
      <c r="AD27" s="458"/>
      <c r="AE27" s="458"/>
      <c r="AF27" s="458"/>
      <c r="AG27" s="459"/>
      <c r="AH27" s="479">
        <v>31</v>
      </c>
      <c r="AI27" s="480"/>
      <c r="AJ27" s="480"/>
      <c r="AK27" s="480"/>
      <c r="AL27" s="519"/>
      <c r="AM27" s="479">
        <v>130975</v>
      </c>
      <c r="AN27" s="480"/>
      <c r="AO27" s="480"/>
      <c r="AP27" s="480"/>
      <c r="AQ27" s="480"/>
      <c r="AR27" s="519"/>
      <c r="AS27" s="479">
        <v>4225</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1800278</v>
      </c>
      <c r="BO27" s="602"/>
      <c r="BP27" s="602"/>
      <c r="BQ27" s="602"/>
      <c r="BR27" s="602"/>
      <c r="BS27" s="602"/>
      <c r="BT27" s="602"/>
      <c r="BU27" s="603"/>
      <c r="BV27" s="601">
        <v>1800278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6380</v>
      </c>
      <c r="R28" s="480"/>
      <c r="S28" s="480"/>
      <c r="T28" s="480"/>
      <c r="U28" s="480"/>
      <c r="V28" s="519"/>
      <c r="W28" s="578"/>
      <c r="X28" s="566"/>
      <c r="Y28" s="567"/>
      <c r="Z28" s="478" t="s">
        <v>186</v>
      </c>
      <c r="AA28" s="458"/>
      <c r="AB28" s="458"/>
      <c r="AC28" s="458"/>
      <c r="AD28" s="458"/>
      <c r="AE28" s="458"/>
      <c r="AF28" s="458"/>
      <c r="AG28" s="459"/>
      <c r="AH28" s="479" t="s">
        <v>139</v>
      </c>
      <c r="AI28" s="480"/>
      <c r="AJ28" s="480"/>
      <c r="AK28" s="480"/>
      <c r="AL28" s="519"/>
      <c r="AM28" s="479" t="s">
        <v>139</v>
      </c>
      <c r="AN28" s="480"/>
      <c r="AO28" s="480"/>
      <c r="AP28" s="480"/>
      <c r="AQ28" s="480"/>
      <c r="AR28" s="519"/>
      <c r="AS28" s="479" t="s">
        <v>139</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13520558</v>
      </c>
      <c r="BO28" s="392"/>
      <c r="BP28" s="392"/>
      <c r="BQ28" s="392"/>
      <c r="BR28" s="392"/>
      <c r="BS28" s="392"/>
      <c r="BT28" s="392"/>
      <c r="BU28" s="393"/>
      <c r="BV28" s="391">
        <v>11920465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36</v>
      </c>
      <c r="M29" s="480"/>
      <c r="N29" s="480"/>
      <c r="O29" s="480"/>
      <c r="P29" s="519"/>
      <c r="Q29" s="479">
        <v>6000</v>
      </c>
      <c r="R29" s="480"/>
      <c r="S29" s="480"/>
      <c r="T29" s="480"/>
      <c r="U29" s="480"/>
      <c r="V29" s="519"/>
      <c r="W29" s="579"/>
      <c r="X29" s="580"/>
      <c r="Y29" s="581"/>
      <c r="Z29" s="478" t="s">
        <v>189</v>
      </c>
      <c r="AA29" s="458"/>
      <c r="AB29" s="458"/>
      <c r="AC29" s="458"/>
      <c r="AD29" s="458"/>
      <c r="AE29" s="458"/>
      <c r="AF29" s="458"/>
      <c r="AG29" s="459"/>
      <c r="AH29" s="479">
        <v>1783</v>
      </c>
      <c r="AI29" s="480"/>
      <c r="AJ29" s="480"/>
      <c r="AK29" s="480"/>
      <c r="AL29" s="519"/>
      <c r="AM29" s="479">
        <v>5973895</v>
      </c>
      <c r="AN29" s="480"/>
      <c r="AO29" s="480"/>
      <c r="AP29" s="480"/>
      <c r="AQ29" s="480"/>
      <c r="AR29" s="519"/>
      <c r="AS29" s="479">
        <v>3350</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340</v>
      </c>
      <c r="BO29" s="429"/>
      <c r="BP29" s="429"/>
      <c r="BQ29" s="429"/>
      <c r="BR29" s="429"/>
      <c r="BS29" s="429"/>
      <c r="BT29" s="429"/>
      <c r="BU29" s="430"/>
      <c r="BV29" s="428">
        <v>1025330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101.5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11635440</v>
      </c>
      <c r="BO30" s="602"/>
      <c r="BP30" s="602"/>
      <c r="BQ30" s="602"/>
      <c r="BR30" s="602"/>
      <c r="BS30" s="602"/>
      <c r="BT30" s="602"/>
      <c r="BU30" s="603"/>
      <c r="BV30" s="601">
        <v>10590800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198</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11</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15</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19</v>
      </c>
      <c r="BF34" s="614"/>
      <c r="BG34" s="615" t="str">
        <f>IF('各会計、関係団体の財政状況及び健全化判断比率'!B36="","",'各会計、関係団体の財政状況及び健全化判断比率'!B36)</f>
        <v>湖南簡易水道事業特別会計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25</v>
      </c>
      <c r="BX34" s="614"/>
      <c r="BY34" s="615" t="str">
        <f>IF('各会計、関係団体の財政状況及び健全化判断比率'!B68="","",'各会計、関係団体の財政状況及び健全化判断比率'!B68)</f>
        <v>郡山地方広域消防組合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34</v>
      </c>
      <c r="CP34" s="614"/>
      <c r="CQ34" s="615" t="str">
        <f>IF('各会計、関係団体の財政状況及び健全化判断比率'!BS7="","",'各会計、関係団体の財政状況及び健全化判断比率'!BS7)</f>
        <v>郡山市文化・学び振興公社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公共用地先行取得事業特別会計</v>
      </c>
      <c r="F35" s="615"/>
      <c r="G35" s="615"/>
      <c r="H35" s="615"/>
      <c r="I35" s="615"/>
      <c r="J35" s="615"/>
      <c r="K35" s="615"/>
      <c r="L35" s="615"/>
      <c r="M35" s="615"/>
      <c r="N35" s="615"/>
      <c r="O35" s="615"/>
      <c r="P35" s="615"/>
      <c r="Q35" s="615"/>
      <c r="R35" s="615"/>
      <c r="S35" s="615"/>
      <c r="T35" s="213"/>
      <c r="U35" s="614">
        <f>IF(W35="","",U34+1)</f>
        <v>12</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16</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20</v>
      </c>
      <c r="BF35" s="614"/>
      <c r="BG35" s="615" t="str">
        <f>IF('各会計、関係団体の財政状況及び健全化判断比率'!B37="","",'各会計、関係団体の財政状況及び健全化判断比率'!B37)</f>
        <v>中田簡易水道事業特別会計</v>
      </c>
      <c r="BH35" s="615"/>
      <c r="BI35" s="615"/>
      <c r="BJ35" s="615"/>
      <c r="BK35" s="615"/>
      <c r="BL35" s="615"/>
      <c r="BM35" s="615"/>
      <c r="BN35" s="615"/>
      <c r="BO35" s="615"/>
      <c r="BP35" s="615"/>
      <c r="BQ35" s="615"/>
      <c r="BR35" s="615"/>
      <c r="BS35" s="615"/>
      <c r="BT35" s="615"/>
      <c r="BU35" s="615"/>
      <c r="BV35" s="213"/>
      <c r="BW35" s="614">
        <f t="shared" ref="BW35:BW43" si="2">IF(BY35="","",BW34+1)</f>
        <v>26</v>
      </c>
      <c r="BX35" s="614"/>
      <c r="BY35" s="615" t="str">
        <f>IF('各会計、関係団体の財政状況及び健全化判断比率'!B69="","",'各会計、関係団体の財政状況及び健全化判断比率'!B69)</f>
        <v>福島県後期高齢者医療広域連合　一般会計</v>
      </c>
      <c r="BZ35" s="615"/>
      <c r="CA35" s="615"/>
      <c r="CB35" s="615"/>
      <c r="CC35" s="615"/>
      <c r="CD35" s="615"/>
      <c r="CE35" s="615"/>
      <c r="CF35" s="615"/>
      <c r="CG35" s="615"/>
      <c r="CH35" s="615"/>
      <c r="CI35" s="615"/>
      <c r="CJ35" s="615"/>
      <c r="CK35" s="615"/>
      <c r="CL35" s="615"/>
      <c r="CM35" s="615"/>
      <c r="CN35" s="213"/>
      <c r="CO35" s="614">
        <f t="shared" ref="CO35:CO43" si="3">IF(CQ35="","",CO34+1)</f>
        <v>35</v>
      </c>
      <c r="CP35" s="614"/>
      <c r="CQ35" s="615" t="str">
        <f>IF('各会計、関係団体の財政状況及び健全化判断比率'!BS8="","",'各会計、関係団体の財政状況及び健全化判断比率'!BS8)</f>
        <v>郡山市観光交流振興公社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母子父子寡婦福祉資金貸付金特別会計</v>
      </c>
      <c r="F36" s="615"/>
      <c r="G36" s="615"/>
      <c r="H36" s="615"/>
      <c r="I36" s="615"/>
      <c r="J36" s="615"/>
      <c r="K36" s="615"/>
      <c r="L36" s="615"/>
      <c r="M36" s="615"/>
      <c r="N36" s="615"/>
      <c r="O36" s="615"/>
      <c r="P36" s="615"/>
      <c r="Q36" s="615"/>
      <c r="R36" s="615"/>
      <c r="S36" s="615"/>
      <c r="T36" s="213"/>
      <c r="U36" s="614">
        <f t="shared" ref="U36:U43" si="4">IF(W36="","",U35+1)</f>
        <v>13</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17</v>
      </c>
      <c r="AN36" s="614"/>
      <c r="AO36" s="615" t="str">
        <f>IF('各会計、関係団体の財政状況及び健全化判断比率'!B34="","",'各会計、関係団体の財政状況及び健全化判断比率'!B34)</f>
        <v>下水道事業会計</v>
      </c>
      <c r="AP36" s="615"/>
      <c r="AQ36" s="615"/>
      <c r="AR36" s="615"/>
      <c r="AS36" s="615"/>
      <c r="AT36" s="615"/>
      <c r="AU36" s="615"/>
      <c r="AV36" s="615"/>
      <c r="AW36" s="615"/>
      <c r="AX36" s="615"/>
      <c r="AY36" s="615"/>
      <c r="AZ36" s="615"/>
      <c r="BA36" s="615"/>
      <c r="BB36" s="615"/>
      <c r="BC36" s="615"/>
      <c r="BD36" s="213"/>
      <c r="BE36" s="614">
        <f t="shared" si="1"/>
        <v>21</v>
      </c>
      <c r="BF36" s="614"/>
      <c r="BG36" s="615" t="str">
        <f>IF('各会計、関係団体の財政状況及び健全化判断比率'!B38="","",'各会計、関係団体の財政状況及び健全化判断比率'!B38)</f>
        <v>熱海中山簡易水道事業特別会計</v>
      </c>
      <c r="BH36" s="615"/>
      <c r="BI36" s="615"/>
      <c r="BJ36" s="615"/>
      <c r="BK36" s="615"/>
      <c r="BL36" s="615"/>
      <c r="BM36" s="615"/>
      <c r="BN36" s="615"/>
      <c r="BO36" s="615"/>
      <c r="BP36" s="615"/>
      <c r="BQ36" s="615"/>
      <c r="BR36" s="615"/>
      <c r="BS36" s="615"/>
      <c r="BT36" s="615"/>
      <c r="BU36" s="615"/>
      <c r="BV36" s="213"/>
      <c r="BW36" s="614">
        <f t="shared" si="2"/>
        <v>27</v>
      </c>
      <c r="BX36" s="614"/>
      <c r="BY36" s="615" t="str">
        <f>IF('各会計、関係団体の財政状況及び健全化判断比率'!B70="","",'各会計、関係団体の財政状況及び健全化判断比率'!B70)</f>
        <v>福島県後期高齢者医療広域連合　後期高齢者医療特別会計</v>
      </c>
      <c r="BZ36" s="615"/>
      <c r="CA36" s="615"/>
      <c r="CB36" s="615"/>
      <c r="CC36" s="615"/>
      <c r="CD36" s="615"/>
      <c r="CE36" s="615"/>
      <c r="CF36" s="615"/>
      <c r="CG36" s="615"/>
      <c r="CH36" s="615"/>
      <c r="CI36" s="615"/>
      <c r="CJ36" s="615"/>
      <c r="CK36" s="615"/>
      <c r="CL36" s="615"/>
      <c r="CM36" s="615"/>
      <c r="CN36" s="213"/>
      <c r="CO36" s="614">
        <f t="shared" si="3"/>
        <v>36</v>
      </c>
      <c r="CP36" s="614"/>
      <c r="CQ36" s="615" t="str">
        <f>IF('各会計、関係団体の財政状況及び健全化判断比率'!BS9="","",'各会計、関係団体の財政状況及び健全化判断比率'!BS9)</f>
        <v>郡山市健康振興財団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郡山駅西口市街地再開発事業特別会計</v>
      </c>
      <c r="F37" s="615"/>
      <c r="G37" s="615"/>
      <c r="H37" s="615"/>
      <c r="I37" s="615"/>
      <c r="J37" s="615"/>
      <c r="K37" s="615"/>
      <c r="L37" s="615"/>
      <c r="M37" s="615"/>
      <c r="N37" s="615"/>
      <c r="O37" s="615"/>
      <c r="P37" s="615"/>
      <c r="Q37" s="615"/>
      <c r="R37" s="615"/>
      <c r="S37" s="615"/>
      <c r="T37" s="213"/>
      <c r="U37" s="614">
        <f t="shared" si="4"/>
        <v>14</v>
      </c>
      <c r="V37" s="614"/>
      <c r="W37" s="615" t="str">
        <f>IF('各会計、関係団体の財政状況及び健全化判断比率'!B31="","",'各会計、関係団体の財政状況及び健全化判断比率'!B31)</f>
        <v>駐車場事業特別会計</v>
      </c>
      <c r="X37" s="615"/>
      <c r="Y37" s="615"/>
      <c r="Z37" s="615"/>
      <c r="AA37" s="615"/>
      <c r="AB37" s="615"/>
      <c r="AC37" s="615"/>
      <c r="AD37" s="615"/>
      <c r="AE37" s="615"/>
      <c r="AF37" s="615"/>
      <c r="AG37" s="615"/>
      <c r="AH37" s="615"/>
      <c r="AI37" s="615"/>
      <c r="AJ37" s="615"/>
      <c r="AK37" s="615"/>
      <c r="AL37" s="213"/>
      <c r="AM37" s="614">
        <f t="shared" si="0"/>
        <v>18</v>
      </c>
      <c r="AN37" s="614"/>
      <c r="AO37" s="615" t="str">
        <f>IF('各会計、関係団体の財政状況及び健全化判断比率'!B35="","",'各会計、関係団体の財政状況及び健全化判断比率'!B35)</f>
        <v>農業集落排水事業会計</v>
      </c>
      <c r="AP37" s="615"/>
      <c r="AQ37" s="615"/>
      <c r="AR37" s="615"/>
      <c r="AS37" s="615"/>
      <c r="AT37" s="615"/>
      <c r="AU37" s="615"/>
      <c r="AV37" s="615"/>
      <c r="AW37" s="615"/>
      <c r="AX37" s="615"/>
      <c r="AY37" s="615"/>
      <c r="AZ37" s="615"/>
      <c r="BA37" s="615"/>
      <c r="BB37" s="615"/>
      <c r="BC37" s="615"/>
      <c r="BD37" s="213"/>
      <c r="BE37" s="614">
        <f t="shared" si="1"/>
        <v>22</v>
      </c>
      <c r="BF37" s="614"/>
      <c r="BG37" s="615" t="str">
        <f>IF('各会計、関係団体の財政状況及び健全化判断比率'!B39="","",'各会計、関係団体の財政状況及び健全化判断比率'!B39)</f>
        <v>総合地方卸売市場特別会計</v>
      </c>
      <c r="BH37" s="615"/>
      <c r="BI37" s="615"/>
      <c r="BJ37" s="615"/>
      <c r="BK37" s="615"/>
      <c r="BL37" s="615"/>
      <c r="BM37" s="615"/>
      <c r="BN37" s="615"/>
      <c r="BO37" s="615"/>
      <c r="BP37" s="615"/>
      <c r="BQ37" s="615"/>
      <c r="BR37" s="615"/>
      <c r="BS37" s="615"/>
      <c r="BT37" s="615"/>
      <c r="BU37" s="615"/>
      <c r="BV37" s="213"/>
      <c r="BW37" s="614">
        <f t="shared" si="2"/>
        <v>28</v>
      </c>
      <c r="BX37" s="614"/>
      <c r="BY37" s="615" t="str">
        <f>IF('各会計、関係団体の財政状況及び健全化判断比率'!B71="","",'各会計、関係団体の財政状況及び健全化判断比率'!B71)</f>
        <v>福島県市民交通災害共済組合　一般会計</v>
      </c>
      <c r="BZ37" s="615"/>
      <c r="CA37" s="615"/>
      <c r="CB37" s="615"/>
      <c r="CC37" s="615"/>
      <c r="CD37" s="615"/>
      <c r="CE37" s="615"/>
      <c r="CF37" s="615"/>
      <c r="CG37" s="615"/>
      <c r="CH37" s="615"/>
      <c r="CI37" s="615"/>
      <c r="CJ37" s="615"/>
      <c r="CK37" s="615"/>
      <c r="CL37" s="615"/>
      <c r="CM37" s="615"/>
      <c r="CN37" s="213"/>
      <c r="CO37" s="614">
        <f t="shared" si="3"/>
        <v>37</v>
      </c>
      <c r="CP37" s="614"/>
      <c r="CQ37" s="615" t="str">
        <f>IF('各会計、関係団体の財政状況及び健全化判断比率'!BS10="","",'各会計、関係団体の財政状況及び健全化判断比率'!BS10)</f>
        <v>郡山コンベンションビューロー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荒井北井土地区画整理事業特別会計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23</v>
      </c>
      <c r="BF38" s="614"/>
      <c r="BG38" s="615" t="str">
        <f>IF('各会計、関係団体の財政状況及び健全化判断比率'!B40="","",'各会計、関係団体の財政状況及び健全化判断比率'!B40)</f>
        <v>熱海温泉事業特別会計</v>
      </c>
      <c r="BH38" s="615"/>
      <c r="BI38" s="615"/>
      <c r="BJ38" s="615"/>
      <c r="BK38" s="615"/>
      <c r="BL38" s="615"/>
      <c r="BM38" s="615"/>
      <c r="BN38" s="615"/>
      <c r="BO38" s="615"/>
      <c r="BP38" s="615"/>
      <c r="BQ38" s="615"/>
      <c r="BR38" s="615"/>
      <c r="BS38" s="615"/>
      <c r="BT38" s="615"/>
      <c r="BU38" s="615"/>
      <c r="BV38" s="213"/>
      <c r="BW38" s="614">
        <f t="shared" si="2"/>
        <v>29</v>
      </c>
      <c r="BX38" s="614"/>
      <c r="BY38" s="615" t="str">
        <f>IF('各会計、関係団体の財政状況及び健全化判断比率'!B72="","",'各会計、関係団体の財政状況及び健全化判断比率'!B72)</f>
        <v>福島県市町村総合事務組合　一般会計</v>
      </c>
      <c r="BZ38" s="615"/>
      <c r="CA38" s="615"/>
      <c r="CB38" s="615"/>
      <c r="CC38" s="615"/>
      <c r="CD38" s="615"/>
      <c r="CE38" s="615"/>
      <c r="CF38" s="615"/>
      <c r="CG38" s="615"/>
      <c r="CH38" s="615"/>
      <c r="CI38" s="615"/>
      <c r="CJ38" s="615"/>
      <c r="CK38" s="615"/>
      <c r="CL38" s="615"/>
      <c r="CM38" s="615"/>
      <c r="CN38" s="213"/>
      <c r="CO38" s="614">
        <f t="shared" si="3"/>
        <v>38</v>
      </c>
      <c r="CP38" s="614"/>
      <c r="CQ38" s="615" t="str">
        <f>IF('各会計、関係団体の財政状況及び健全化判断比率'!BS11="","",'各会計、関係団体の財政状況及び健全化判断比率'!BS11)</f>
        <v>郡山駅西口再開発</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f t="shared" si="5"/>
        <v>6</v>
      </c>
      <c r="D39" s="614"/>
      <c r="E39" s="615" t="str">
        <f>IF('各会計、関係団体の財政状況及び健全化判断比率'!B12="","",'各会計、関係団体の財政状況及び健全化判断比率'!B12)</f>
        <v>中谷地土地区画整理事業特別会計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24</v>
      </c>
      <c r="BF39" s="614"/>
      <c r="BG39" s="615" t="str">
        <f>IF('各会計、関係団体の財政状況及び健全化判断比率'!B41="","",'各会計、関係団体の財政状況及び健全化判断比率'!B41)</f>
        <v>工業団地開発事業特別会計</v>
      </c>
      <c r="BH39" s="615"/>
      <c r="BI39" s="615"/>
      <c r="BJ39" s="615"/>
      <c r="BK39" s="615"/>
      <c r="BL39" s="615"/>
      <c r="BM39" s="615"/>
      <c r="BN39" s="615"/>
      <c r="BO39" s="615"/>
      <c r="BP39" s="615"/>
      <c r="BQ39" s="615"/>
      <c r="BR39" s="615"/>
      <c r="BS39" s="615"/>
      <c r="BT39" s="615"/>
      <c r="BU39" s="615"/>
      <c r="BV39" s="213"/>
      <c r="BW39" s="614">
        <f t="shared" si="2"/>
        <v>30</v>
      </c>
      <c r="BX39" s="614"/>
      <c r="BY39" s="615" t="str">
        <f>IF('各会計、関係団体の財政状況及び健全化判断比率'!B73="","",'各会計、関係団体の財政状況及び健全化判断比率'!B73)</f>
        <v>福島県市町村総合事務組合　消防補償等特別会計</v>
      </c>
      <c r="BZ39" s="615"/>
      <c r="CA39" s="615"/>
      <c r="CB39" s="615"/>
      <c r="CC39" s="615"/>
      <c r="CD39" s="615"/>
      <c r="CE39" s="615"/>
      <c r="CF39" s="615"/>
      <c r="CG39" s="615"/>
      <c r="CH39" s="615"/>
      <c r="CI39" s="615"/>
      <c r="CJ39" s="615"/>
      <c r="CK39" s="615"/>
      <c r="CL39" s="615"/>
      <c r="CM39" s="615"/>
      <c r="CN39" s="213"/>
      <c r="CO39" s="614">
        <f t="shared" si="3"/>
        <v>39</v>
      </c>
      <c r="CP39" s="614"/>
      <c r="CQ39" s="615" t="str">
        <f>IF('各会計、関係団体の財政状況及び健全化判断比率'!BS12="","",'各会計、関係団体の財政状況及び健全化判断比率'!BS12)</f>
        <v>郡山地方土地開発公社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f t="shared" si="5"/>
        <v>7</v>
      </c>
      <c r="D40" s="614"/>
      <c r="E40" s="615" t="str">
        <f>IF('各会計、関係団体の財政状況及び健全化判断比率'!B13="","",'各会計、関係団体の財政状況及び健全化判断比率'!B13)</f>
        <v>富田第二土地区画整理事業特別会計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31</v>
      </c>
      <c r="BX40" s="614"/>
      <c r="BY40" s="615" t="str">
        <f>IF('各会計、関係団体の財政状況及び健全化判断比率'!B74="","",'各会計、関係団体の財政状況及び健全化判断比率'!B74)</f>
        <v>福島県市町村総合事務組合　消防賞じゅつ金特別会計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f t="shared" si="5"/>
        <v>8</v>
      </c>
      <c r="D41" s="614"/>
      <c r="E41" s="615" t="str">
        <f>IF('各会計、関係団体の財政状況及び健全化判断比率'!B14="","",'各会計、関係団体の財政状況及び健全化判断比率'!B14)</f>
        <v>伊賀河原土地区画整理事業特別会計</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32</v>
      </c>
      <c r="BX41" s="614"/>
      <c r="BY41" s="615" t="str">
        <f>IF('各会計、関係団体の財政状況及び健全化判断比率'!B75="","",'各会計、関係団体の財政状況及び健全化判断比率'!B75)</f>
        <v>福島県市町村総合事務組合　非常勤職員公務災害補償特別会計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f t="shared" si="5"/>
        <v>9</v>
      </c>
      <c r="D42" s="614"/>
      <c r="E42" s="615" t="str">
        <f>IF('各会計、関係団体の財政状況及び健全化判断比率'!B15="","",'各会計、関係団体の財政状況及び健全化判断比率'!B15)</f>
        <v>徳定土地区画整理事業特別会計</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33</v>
      </c>
      <c r="BX42" s="614"/>
      <c r="BY42" s="615" t="str">
        <f>IF('各会計、関係団体の財政状況及び健全化判断比率'!B76="","",'各会計、関係団体の財政状況及び健全化判断比率'!B76)</f>
        <v>福島県市町村総合事務組合　自治会館管理特別会計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f t="shared" si="5"/>
        <v>10</v>
      </c>
      <c r="D43" s="614"/>
      <c r="E43" s="615" t="str">
        <f>IF('各会計、関係団体の財政状況及び健全化判断比率'!B16="","",'各会計、関係団体の財政状況及び健全化判断比率'!B16)</f>
        <v>大町土地区画整理事業特別会計</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o5fc3Z7GIgsB4zvQ62aRw8pYI4sKpkFgomOJ1VnpiL5SSh2MsUuijo1RuI1t1kY80k00jwOIajgwuM8jg3XYA==" saltValue="nVuGWhKhf/sVePkdzvEe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209" t="s">
        <v>590</v>
      </c>
      <c r="D34" s="1209"/>
      <c r="E34" s="1210"/>
      <c r="F34" s="32">
        <v>9.08</v>
      </c>
      <c r="G34" s="33">
        <v>11.49</v>
      </c>
      <c r="H34" s="33">
        <v>13.84</v>
      </c>
      <c r="I34" s="33">
        <v>14.88</v>
      </c>
      <c r="J34" s="34">
        <v>14.81</v>
      </c>
      <c r="K34" s="22"/>
      <c r="L34" s="22"/>
      <c r="M34" s="22"/>
      <c r="N34" s="22"/>
      <c r="O34" s="22"/>
      <c r="P34" s="22"/>
    </row>
    <row r="35" spans="1:16" ht="39" customHeight="1" x14ac:dyDescent="0.15">
      <c r="A35" s="22"/>
      <c r="B35" s="35"/>
      <c r="C35" s="1203" t="s">
        <v>591</v>
      </c>
      <c r="D35" s="1204"/>
      <c r="E35" s="1205"/>
      <c r="F35" s="36">
        <v>6.52</v>
      </c>
      <c r="G35" s="37">
        <v>6.06</v>
      </c>
      <c r="H35" s="37">
        <v>5.83</v>
      </c>
      <c r="I35" s="37">
        <v>5.74</v>
      </c>
      <c r="J35" s="38">
        <v>5.79</v>
      </c>
      <c r="K35" s="22"/>
      <c r="L35" s="22"/>
      <c r="M35" s="22"/>
      <c r="N35" s="22"/>
      <c r="O35" s="22"/>
      <c r="P35" s="22"/>
    </row>
    <row r="36" spans="1:16" ht="39" customHeight="1" x14ac:dyDescent="0.15">
      <c r="A36" s="22"/>
      <c r="B36" s="35"/>
      <c r="C36" s="1203" t="s">
        <v>592</v>
      </c>
      <c r="D36" s="1204"/>
      <c r="E36" s="1205"/>
      <c r="F36" s="36">
        <v>0.75</v>
      </c>
      <c r="G36" s="37">
        <v>0.66</v>
      </c>
      <c r="H36" s="37">
        <v>0.83</v>
      </c>
      <c r="I36" s="37">
        <v>0.42</v>
      </c>
      <c r="J36" s="38">
        <v>1.1299999999999999</v>
      </c>
      <c r="K36" s="22"/>
      <c r="L36" s="22"/>
      <c r="M36" s="22"/>
      <c r="N36" s="22"/>
      <c r="O36" s="22"/>
      <c r="P36" s="22"/>
    </row>
    <row r="37" spans="1:16" ht="39" customHeight="1" x14ac:dyDescent="0.15">
      <c r="A37" s="22"/>
      <c r="B37" s="35"/>
      <c r="C37" s="1203" t="s">
        <v>593</v>
      </c>
      <c r="D37" s="1204"/>
      <c r="E37" s="1205"/>
      <c r="F37" s="36">
        <v>0.2</v>
      </c>
      <c r="G37" s="37">
        <v>0.19</v>
      </c>
      <c r="H37" s="37">
        <v>0.63</v>
      </c>
      <c r="I37" s="37">
        <v>0.63</v>
      </c>
      <c r="J37" s="38">
        <v>0.75</v>
      </c>
      <c r="K37" s="22"/>
      <c r="L37" s="22"/>
      <c r="M37" s="22"/>
      <c r="N37" s="22"/>
      <c r="O37" s="22"/>
      <c r="P37" s="22"/>
    </row>
    <row r="38" spans="1:16" ht="39" customHeight="1" x14ac:dyDescent="0.15">
      <c r="A38" s="22"/>
      <c r="B38" s="35"/>
      <c r="C38" s="1203" t="s">
        <v>594</v>
      </c>
      <c r="D38" s="1204"/>
      <c r="E38" s="1205"/>
      <c r="F38" s="36">
        <v>2.2400000000000002</v>
      </c>
      <c r="G38" s="37">
        <v>1.66</v>
      </c>
      <c r="H38" s="37">
        <v>1.73</v>
      </c>
      <c r="I38" s="37">
        <v>1.68</v>
      </c>
      <c r="J38" s="38">
        <v>0.33</v>
      </c>
      <c r="K38" s="22"/>
      <c r="L38" s="22"/>
      <c r="M38" s="22"/>
      <c r="N38" s="22"/>
      <c r="O38" s="22"/>
      <c r="P38" s="22"/>
    </row>
    <row r="39" spans="1:16" ht="39" customHeight="1" x14ac:dyDescent="0.15">
      <c r="A39" s="22"/>
      <c r="B39" s="35"/>
      <c r="C39" s="1203" t="s">
        <v>595</v>
      </c>
      <c r="D39" s="1204"/>
      <c r="E39" s="1205"/>
      <c r="F39" s="36">
        <v>0.08</v>
      </c>
      <c r="G39" s="37">
        <v>0.12</v>
      </c>
      <c r="H39" s="37">
        <v>0.14000000000000001</v>
      </c>
      <c r="I39" s="37">
        <v>0.08</v>
      </c>
      <c r="J39" s="38">
        <v>0.3</v>
      </c>
      <c r="K39" s="22"/>
      <c r="L39" s="22"/>
      <c r="M39" s="22"/>
      <c r="N39" s="22"/>
      <c r="O39" s="22"/>
      <c r="P39" s="22"/>
    </row>
    <row r="40" spans="1:16" ht="39" customHeight="1" x14ac:dyDescent="0.15">
      <c r="A40" s="22"/>
      <c r="B40" s="35"/>
      <c r="C40" s="1203" t="s">
        <v>596</v>
      </c>
      <c r="D40" s="1204"/>
      <c r="E40" s="1205"/>
      <c r="F40" s="36">
        <v>0.06</v>
      </c>
      <c r="G40" s="37">
        <v>0.06</v>
      </c>
      <c r="H40" s="37">
        <v>0.06</v>
      </c>
      <c r="I40" s="37">
        <v>0.06</v>
      </c>
      <c r="J40" s="38">
        <v>0.08</v>
      </c>
      <c r="K40" s="22"/>
      <c r="L40" s="22"/>
      <c r="M40" s="22"/>
      <c r="N40" s="22"/>
      <c r="O40" s="22"/>
      <c r="P40" s="22"/>
    </row>
    <row r="41" spans="1:16" ht="39" customHeight="1" x14ac:dyDescent="0.15">
      <c r="A41" s="22"/>
      <c r="B41" s="35"/>
      <c r="C41" s="1203" t="s">
        <v>597</v>
      </c>
      <c r="D41" s="1204"/>
      <c r="E41" s="1205"/>
      <c r="F41" s="36">
        <v>0.01</v>
      </c>
      <c r="G41" s="37">
        <v>0.02</v>
      </c>
      <c r="H41" s="37">
        <v>0.01</v>
      </c>
      <c r="I41" s="37">
        <v>0.02</v>
      </c>
      <c r="J41" s="38">
        <v>0.04</v>
      </c>
      <c r="K41" s="22"/>
      <c r="L41" s="22"/>
      <c r="M41" s="22"/>
      <c r="N41" s="22"/>
      <c r="O41" s="22"/>
      <c r="P41" s="22"/>
    </row>
    <row r="42" spans="1:16" ht="39" customHeight="1" x14ac:dyDescent="0.15">
      <c r="A42" s="22"/>
      <c r="B42" s="39"/>
      <c r="C42" s="1203" t="s">
        <v>598</v>
      </c>
      <c r="D42" s="1204"/>
      <c r="E42" s="1205"/>
      <c r="F42" s="36" t="s">
        <v>556</v>
      </c>
      <c r="G42" s="37" t="s">
        <v>556</v>
      </c>
      <c r="H42" s="37" t="s">
        <v>556</v>
      </c>
      <c r="I42" s="37" t="s">
        <v>556</v>
      </c>
      <c r="J42" s="38" t="s">
        <v>556</v>
      </c>
      <c r="K42" s="22"/>
      <c r="L42" s="22"/>
      <c r="M42" s="22"/>
      <c r="N42" s="22"/>
      <c r="O42" s="22"/>
      <c r="P42" s="22"/>
    </row>
    <row r="43" spans="1:16" ht="39" customHeight="1" thickBot="1" x14ac:dyDescent="0.2">
      <c r="A43" s="22"/>
      <c r="B43" s="40"/>
      <c r="C43" s="1206" t="s">
        <v>599</v>
      </c>
      <c r="D43" s="1207"/>
      <c r="E43" s="1208"/>
      <c r="F43" s="41">
        <v>0.28000000000000003</v>
      </c>
      <c r="G43" s="42">
        <v>0.05</v>
      </c>
      <c r="H43" s="42">
        <v>0.03</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KZSuLBiTdUsQGsaq6HftCik0TazlAlxv/ko8//JPwPdmC1gIaLpK/4Wei6EwCqHz1C9y4eIzNM14NTfPO2cg==" saltValue="IRI+CoUkkGG3TS3ifBkP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10241</v>
      </c>
      <c r="L45" s="60">
        <v>10047</v>
      </c>
      <c r="M45" s="60">
        <v>10239</v>
      </c>
      <c r="N45" s="60">
        <v>10091</v>
      </c>
      <c r="O45" s="61">
        <v>9857</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556</v>
      </c>
      <c r="L46" s="64" t="s">
        <v>556</v>
      </c>
      <c r="M46" s="64" t="s">
        <v>556</v>
      </c>
      <c r="N46" s="64" t="s">
        <v>556</v>
      </c>
      <c r="O46" s="65" t="s">
        <v>556</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556</v>
      </c>
      <c r="L47" s="64" t="s">
        <v>556</v>
      </c>
      <c r="M47" s="64" t="s">
        <v>556</v>
      </c>
      <c r="N47" s="64" t="s">
        <v>556</v>
      </c>
      <c r="O47" s="65" t="s">
        <v>556</v>
      </c>
      <c r="P47" s="48"/>
      <c r="Q47" s="48"/>
      <c r="R47" s="48"/>
      <c r="S47" s="48"/>
      <c r="T47" s="48"/>
      <c r="U47" s="48"/>
    </row>
    <row r="48" spans="1:21" ht="30.75" customHeight="1" x14ac:dyDescent="0.15">
      <c r="A48" s="48"/>
      <c r="B48" s="1213"/>
      <c r="C48" s="1214"/>
      <c r="D48" s="62"/>
      <c r="E48" s="1219" t="s">
        <v>15</v>
      </c>
      <c r="F48" s="1219"/>
      <c r="G48" s="1219"/>
      <c r="H48" s="1219"/>
      <c r="I48" s="1219"/>
      <c r="J48" s="1220"/>
      <c r="K48" s="63">
        <v>3867</v>
      </c>
      <c r="L48" s="64">
        <v>4311</v>
      </c>
      <c r="M48" s="64">
        <v>4520</v>
      </c>
      <c r="N48" s="64">
        <v>4326</v>
      </c>
      <c r="O48" s="65">
        <v>3897</v>
      </c>
      <c r="P48" s="48"/>
      <c r="Q48" s="48"/>
      <c r="R48" s="48"/>
      <c r="S48" s="48"/>
      <c r="T48" s="48"/>
      <c r="U48" s="48"/>
    </row>
    <row r="49" spans="1:21" ht="30.75" customHeight="1" x14ac:dyDescent="0.15">
      <c r="A49" s="48"/>
      <c r="B49" s="1213"/>
      <c r="C49" s="1214"/>
      <c r="D49" s="62"/>
      <c r="E49" s="1219" t="s">
        <v>16</v>
      </c>
      <c r="F49" s="1219"/>
      <c r="G49" s="1219"/>
      <c r="H49" s="1219"/>
      <c r="I49" s="1219"/>
      <c r="J49" s="1220"/>
      <c r="K49" s="63">
        <v>75</v>
      </c>
      <c r="L49" s="64">
        <v>73</v>
      </c>
      <c r="M49" s="64">
        <v>89</v>
      </c>
      <c r="N49" s="64">
        <v>109</v>
      </c>
      <c r="O49" s="65">
        <v>128</v>
      </c>
      <c r="P49" s="48"/>
      <c r="Q49" s="48"/>
      <c r="R49" s="48"/>
      <c r="S49" s="48"/>
      <c r="T49" s="48"/>
      <c r="U49" s="48"/>
    </row>
    <row r="50" spans="1:21" ht="30.75" customHeight="1" x14ac:dyDescent="0.15">
      <c r="A50" s="48"/>
      <c r="B50" s="1213"/>
      <c r="C50" s="1214"/>
      <c r="D50" s="62"/>
      <c r="E50" s="1219" t="s">
        <v>17</v>
      </c>
      <c r="F50" s="1219"/>
      <c r="G50" s="1219"/>
      <c r="H50" s="1219"/>
      <c r="I50" s="1219"/>
      <c r="J50" s="1220"/>
      <c r="K50" s="63">
        <v>282</v>
      </c>
      <c r="L50" s="64">
        <v>240</v>
      </c>
      <c r="M50" s="64">
        <v>254</v>
      </c>
      <c r="N50" s="64">
        <v>240</v>
      </c>
      <c r="O50" s="65">
        <v>266</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556</v>
      </c>
      <c r="L51" s="64" t="s">
        <v>556</v>
      </c>
      <c r="M51" s="64" t="s">
        <v>556</v>
      </c>
      <c r="N51" s="64" t="s">
        <v>556</v>
      </c>
      <c r="O51" s="65" t="s">
        <v>556</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12136</v>
      </c>
      <c r="L52" s="64">
        <v>11464</v>
      </c>
      <c r="M52" s="64">
        <v>11582</v>
      </c>
      <c r="N52" s="64">
        <v>11687</v>
      </c>
      <c r="O52" s="65">
        <v>11958</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2329</v>
      </c>
      <c r="L53" s="69">
        <v>3207</v>
      </c>
      <c r="M53" s="69">
        <v>3520</v>
      </c>
      <c r="N53" s="69">
        <v>3079</v>
      </c>
      <c r="O53" s="70">
        <v>2190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600</v>
      </c>
      <c r="L56" s="80" t="s">
        <v>601</v>
      </c>
      <c r="M56" s="80" t="s">
        <v>602</v>
      </c>
      <c r="N56" s="80" t="s">
        <v>603</v>
      </c>
      <c r="O56" s="81" t="s">
        <v>604</v>
      </c>
      <c r="P56" s="48"/>
      <c r="Q56" s="48"/>
      <c r="R56" s="48"/>
      <c r="S56" s="48"/>
      <c r="T56" s="48"/>
      <c r="U56" s="48"/>
    </row>
    <row r="57" spans="1:21" ht="31.5" customHeight="1" x14ac:dyDescent="0.15">
      <c r="B57" s="1227" t="s">
        <v>25</v>
      </c>
      <c r="C57" s="1228"/>
      <c r="D57" s="1231" t="s">
        <v>26</v>
      </c>
      <c r="E57" s="1232"/>
      <c r="F57" s="1232"/>
      <c r="G57" s="1232"/>
      <c r="H57" s="1232"/>
      <c r="I57" s="1232"/>
      <c r="J57" s="1233"/>
      <c r="K57" s="82" t="s">
        <v>635</v>
      </c>
      <c r="L57" s="83" t="s">
        <v>635</v>
      </c>
      <c r="M57" s="83" t="s">
        <v>636</v>
      </c>
      <c r="N57" s="83" t="s">
        <v>635</v>
      </c>
      <c r="O57" s="84" t="s">
        <v>635</v>
      </c>
    </row>
    <row r="58" spans="1:21" ht="31.5" customHeight="1" thickBot="1" x14ac:dyDescent="0.2">
      <c r="B58" s="1229"/>
      <c r="C58" s="1230"/>
      <c r="D58" s="1234" t="s">
        <v>27</v>
      </c>
      <c r="E58" s="1235"/>
      <c r="F58" s="1235"/>
      <c r="G58" s="1235"/>
      <c r="H58" s="1235"/>
      <c r="I58" s="1235"/>
      <c r="J58" s="1236"/>
      <c r="K58" s="85" t="s">
        <v>635</v>
      </c>
      <c r="L58" s="86" t="s">
        <v>635</v>
      </c>
      <c r="M58" s="86" t="s">
        <v>636</v>
      </c>
      <c r="N58" s="86" t="s">
        <v>635</v>
      </c>
      <c r="O58" s="87" t="s">
        <v>635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a91oyK6AiqzdO6AgBnuBnejTh5TiOyRE0lv3pjWbyokXRZdBRIenlm22S8CKxrDbEob6TkwfsLG/op4T1Z2XQ==" saltValue="f/FTOFZq/hORbDEARZJx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583</v>
      </c>
      <c r="J40" s="99" t="s">
        <v>584</v>
      </c>
      <c r="K40" s="99" t="s">
        <v>585</v>
      </c>
      <c r="L40" s="99" t="s">
        <v>586</v>
      </c>
      <c r="M40" s="100" t="s">
        <v>587</v>
      </c>
    </row>
    <row r="41" spans="2:13" ht="27.75" customHeight="1" x14ac:dyDescent="0.15">
      <c r="B41" s="1237" t="s">
        <v>30</v>
      </c>
      <c r="C41" s="1238"/>
      <c r="D41" s="101"/>
      <c r="E41" s="1243" t="s">
        <v>31</v>
      </c>
      <c r="F41" s="1243"/>
      <c r="G41" s="1243"/>
      <c r="H41" s="1244"/>
      <c r="I41" s="102">
        <v>86517</v>
      </c>
      <c r="J41" s="103">
        <v>85052</v>
      </c>
      <c r="K41" s="103">
        <v>84589</v>
      </c>
      <c r="L41" s="103">
        <v>85251</v>
      </c>
      <c r="M41" s="104">
        <v>82740</v>
      </c>
    </row>
    <row r="42" spans="2:13" ht="27.75" customHeight="1" x14ac:dyDescent="0.15">
      <c r="B42" s="1239"/>
      <c r="C42" s="1240"/>
      <c r="D42" s="105"/>
      <c r="E42" s="1245" t="s">
        <v>32</v>
      </c>
      <c r="F42" s="1245"/>
      <c r="G42" s="1245"/>
      <c r="H42" s="1246"/>
      <c r="I42" s="106">
        <v>1645</v>
      </c>
      <c r="J42" s="107">
        <v>1502</v>
      </c>
      <c r="K42" s="107">
        <v>1361</v>
      </c>
      <c r="L42" s="107">
        <v>1725</v>
      </c>
      <c r="M42" s="108">
        <v>463</v>
      </c>
    </row>
    <row r="43" spans="2:13" ht="27.75" customHeight="1" x14ac:dyDescent="0.15">
      <c r="B43" s="1239"/>
      <c r="C43" s="1240"/>
      <c r="D43" s="105"/>
      <c r="E43" s="1245" t="s">
        <v>33</v>
      </c>
      <c r="F43" s="1245"/>
      <c r="G43" s="1245"/>
      <c r="H43" s="1246"/>
      <c r="I43" s="106">
        <v>54451</v>
      </c>
      <c r="J43" s="107">
        <v>53236</v>
      </c>
      <c r="K43" s="107">
        <v>38960</v>
      </c>
      <c r="L43" s="107">
        <v>36727</v>
      </c>
      <c r="M43" s="108">
        <v>35239</v>
      </c>
    </row>
    <row r="44" spans="2:13" ht="27.75" customHeight="1" x14ac:dyDescent="0.15">
      <c r="B44" s="1239"/>
      <c r="C44" s="1240"/>
      <c r="D44" s="105"/>
      <c r="E44" s="1245" t="s">
        <v>34</v>
      </c>
      <c r="F44" s="1245"/>
      <c r="G44" s="1245"/>
      <c r="H44" s="1246"/>
      <c r="I44" s="106">
        <v>665</v>
      </c>
      <c r="J44" s="107">
        <v>677</v>
      </c>
      <c r="K44" s="107">
        <v>665</v>
      </c>
      <c r="L44" s="107">
        <v>654</v>
      </c>
      <c r="M44" s="108">
        <v>617</v>
      </c>
    </row>
    <row r="45" spans="2:13" ht="27.75" customHeight="1" x14ac:dyDescent="0.15">
      <c r="B45" s="1239"/>
      <c r="C45" s="1240"/>
      <c r="D45" s="105"/>
      <c r="E45" s="1245" t="s">
        <v>35</v>
      </c>
      <c r="F45" s="1245"/>
      <c r="G45" s="1245"/>
      <c r="H45" s="1246"/>
      <c r="I45" s="106">
        <v>14572</v>
      </c>
      <c r="J45" s="107">
        <v>14951</v>
      </c>
      <c r="K45" s="107">
        <v>15086</v>
      </c>
      <c r="L45" s="107">
        <v>15505</v>
      </c>
      <c r="M45" s="108">
        <v>14965</v>
      </c>
    </row>
    <row r="46" spans="2:13" ht="27.75" customHeight="1" x14ac:dyDescent="0.15">
      <c r="B46" s="1239"/>
      <c r="C46" s="1240"/>
      <c r="D46" s="109"/>
      <c r="E46" s="1245" t="s">
        <v>36</v>
      </c>
      <c r="F46" s="1245"/>
      <c r="G46" s="1245"/>
      <c r="H46" s="1246"/>
      <c r="I46" s="106" t="s">
        <v>556</v>
      </c>
      <c r="J46" s="107" t="s">
        <v>556</v>
      </c>
      <c r="K46" s="107" t="s">
        <v>556</v>
      </c>
      <c r="L46" s="107" t="s">
        <v>556</v>
      </c>
      <c r="M46" s="108" t="s">
        <v>556</v>
      </c>
    </row>
    <row r="47" spans="2:13" ht="27.75" customHeight="1" x14ac:dyDescent="0.15">
      <c r="B47" s="1239"/>
      <c r="C47" s="1240"/>
      <c r="D47" s="110"/>
      <c r="E47" s="1247" t="s">
        <v>37</v>
      </c>
      <c r="F47" s="1248"/>
      <c r="G47" s="1248"/>
      <c r="H47" s="1249"/>
      <c r="I47" s="106" t="s">
        <v>556</v>
      </c>
      <c r="J47" s="107" t="s">
        <v>556</v>
      </c>
      <c r="K47" s="107" t="s">
        <v>556</v>
      </c>
      <c r="L47" s="107" t="s">
        <v>556</v>
      </c>
      <c r="M47" s="108" t="s">
        <v>556</v>
      </c>
    </row>
    <row r="48" spans="2:13" ht="27.75" customHeight="1" x14ac:dyDescent="0.15">
      <c r="B48" s="1239"/>
      <c r="C48" s="1240"/>
      <c r="D48" s="105"/>
      <c r="E48" s="1245" t="s">
        <v>38</v>
      </c>
      <c r="F48" s="1245"/>
      <c r="G48" s="1245"/>
      <c r="H48" s="1246"/>
      <c r="I48" s="106" t="s">
        <v>556</v>
      </c>
      <c r="J48" s="107" t="s">
        <v>556</v>
      </c>
      <c r="K48" s="107" t="s">
        <v>556</v>
      </c>
      <c r="L48" s="107" t="s">
        <v>556</v>
      </c>
      <c r="M48" s="108" t="s">
        <v>556</v>
      </c>
    </row>
    <row r="49" spans="2:13" ht="27.75" customHeight="1" x14ac:dyDescent="0.15">
      <c r="B49" s="1241"/>
      <c r="C49" s="1242"/>
      <c r="D49" s="105"/>
      <c r="E49" s="1245" t="s">
        <v>39</v>
      </c>
      <c r="F49" s="1245"/>
      <c r="G49" s="1245"/>
      <c r="H49" s="1246"/>
      <c r="I49" s="106" t="s">
        <v>556</v>
      </c>
      <c r="J49" s="107" t="s">
        <v>556</v>
      </c>
      <c r="K49" s="107" t="s">
        <v>556</v>
      </c>
      <c r="L49" s="107" t="s">
        <v>556</v>
      </c>
      <c r="M49" s="108" t="s">
        <v>556</v>
      </c>
    </row>
    <row r="50" spans="2:13" ht="27.75" customHeight="1" x14ac:dyDescent="0.15">
      <c r="B50" s="1250" t="s">
        <v>40</v>
      </c>
      <c r="C50" s="1251"/>
      <c r="D50" s="111"/>
      <c r="E50" s="1245" t="s">
        <v>41</v>
      </c>
      <c r="F50" s="1245"/>
      <c r="G50" s="1245"/>
      <c r="H50" s="1246"/>
      <c r="I50" s="106">
        <v>32480</v>
      </c>
      <c r="J50" s="107">
        <v>32756</v>
      </c>
      <c r="K50" s="107">
        <v>28610</v>
      </c>
      <c r="L50" s="107">
        <v>26780</v>
      </c>
      <c r="M50" s="108">
        <v>29114</v>
      </c>
    </row>
    <row r="51" spans="2:13" ht="27.75" customHeight="1" x14ac:dyDescent="0.15">
      <c r="B51" s="1239"/>
      <c r="C51" s="1240"/>
      <c r="D51" s="105"/>
      <c r="E51" s="1245" t="s">
        <v>42</v>
      </c>
      <c r="F51" s="1245"/>
      <c r="G51" s="1245"/>
      <c r="H51" s="1246"/>
      <c r="I51" s="106">
        <v>17621</v>
      </c>
      <c r="J51" s="107">
        <v>18422</v>
      </c>
      <c r="K51" s="107">
        <v>15197</v>
      </c>
      <c r="L51" s="107">
        <v>15268</v>
      </c>
      <c r="M51" s="108">
        <v>16252</v>
      </c>
    </row>
    <row r="52" spans="2:13" ht="27.75" customHeight="1" x14ac:dyDescent="0.15">
      <c r="B52" s="1241"/>
      <c r="C52" s="1242"/>
      <c r="D52" s="105"/>
      <c r="E52" s="1245" t="s">
        <v>43</v>
      </c>
      <c r="F52" s="1245"/>
      <c r="G52" s="1245"/>
      <c r="H52" s="1246"/>
      <c r="I52" s="106">
        <v>111774</v>
      </c>
      <c r="J52" s="107">
        <v>110126</v>
      </c>
      <c r="K52" s="107">
        <v>108390</v>
      </c>
      <c r="L52" s="107">
        <v>107078</v>
      </c>
      <c r="M52" s="108">
        <v>104930</v>
      </c>
    </row>
    <row r="53" spans="2:13" ht="27.75" customHeight="1" thickBot="1" x14ac:dyDescent="0.2">
      <c r="B53" s="1252" t="s">
        <v>44</v>
      </c>
      <c r="C53" s="1253"/>
      <c r="D53" s="112"/>
      <c r="E53" s="1254" t="s">
        <v>45</v>
      </c>
      <c r="F53" s="1254"/>
      <c r="G53" s="1254"/>
      <c r="H53" s="1255"/>
      <c r="I53" s="113">
        <v>-4025</v>
      </c>
      <c r="J53" s="114">
        <v>-5885</v>
      </c>
      <c r="K53" s="114">
        <v>-11537</v>
      </c>
      <c r="L53" s="114">
        <v>-9263</v>
      </c>
      <c r="M53" s="115">
        <v>-16272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EOG2iEmjjxulOceJ/mA32pqlfrHhCxHC/BQwVbt6bJUp1PxsNj3CUQASncWWh7bEIx3rksC6kyhgjJssjcaHA==" saltValue="jZt63SyRRqDqjmWbs7gN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585</v>
      </c>
      <c r="G54" s="124" t="s">
        <v>586</v>
      </c>
      <c r="H54" s="125" t="s">
        <v>587</v>
      </c>
    </row>
    <row r="55" spans="2:8" ht="52.5" customHeight="1" x14ac:dyDescent="0.15">
      <c r="B55" s="126"/>
      <c r="C55" s="1264" t="s">
        <v>48</v>
      </c>
      <c r="D55" s="1264"/>
      <c r="E55" s="1265"/>
      <c r="F55" s="127">
        <v>12420</v>
      </c>
      <c r="G55" s="127">
        <v>11920</v>
      </c>
      <c r="H55" s="128">
        <v>13521</v>
      </c>
    </row>
    <row r="56" spans="2:8" ht="52.5" customHeight="1" x14ac:dyDescent="0.15">
      <c r="B56" s="129"/>
      <c r="C56" s="1266" t="s">
        <v>49</v>
      </c>
      <c r="D56" s="1266"/>
      <c r="E56" s="1267"/>
      <c r="F56" s="130">
        <v>1025</v>
      </c>
      <c r="G56" s="130">
        <v>1025</v>
      </c>
      <c r="H56" s="131">
        <v>0</v>
      </c>
    </row>
    <row r="57" spans="2:8" ht="53.25" customHeight="1" x14ac:dyDescent="0.15">
      <c r="B57" s="129"/>
      <c r="C57" s="1268" t="s">
        <v>50</v>
      </c>
      <c r="D57" s="1268"/>
      <c r="E57" s="1269"/>
      <c r="F57" s="132">
        <v>12120</v>
      </c>
      <c r="G57" s="132">
        <v>10591</v>
      </c>
      <c r="H57" s="133">
        <v>11635</v>
      </c>
    </row>
    <row r="58" spans="2:8" ht="45.75" customHeight="1" x14ac:dyDescent="0.15">
      <c r="B58" s="134"/>
      <c r="C58" s="1256" t="s">
        <v>629</v>
      </c>
      <c r="D58" s="1257"/>
      <c r="E58" s="1258"/>
      <c r="F58" s="135">
        <v>2229</v>
      </c>
      <c r="G58" s="135">
        <v>1953</v>
      </c>
      <c r="H58" s="136">
        <v>1947</v>
      </c>
    </row>
    <row r="59" spans="2:8" ht="45.75" customHeight="1" x14ac:dyDescent="0.15">
      <c r="B59" s="134"/>
      <c r="C59" s="1256" t="s">
        <v>634</v>
      </c>
      <c r="D59" s="1257"/>
      <c r="E59" s="1258"/>
      <c r="F59" s="135" t="s">
        <v>633</v>
      </c>
      <c r="G59" s="135" t="s">
        <v>633</v>
      </c>
      <c r="H59" s="136">
        <v>1910</v>
      </c>
    </row>
    <row r="60" spans="2:8" ht="45.75" customHeight="1" x14ac:dyDescent="0.15">
      <c r="B60" s="134"/>
      <c r="C60" s="1256" t="s">
        <v>630</v>
      </c>
      <c r="D60" s="1257"/>
      <c r="E60" s="1258"/>
      <c r="F60" s="135">
        <v>1370</v>
      </c>
      <c r="G60" s="135">
        <v>1370</v>
      </c>
      <c r="H60" s="136">
        <v>1370</v>
      </c>
    </row>
    <row r="61" spans="2:8" ht="45.75" customHeight="1" x14ac:dyDescent="0.15">
      <c r="B61" s="134"/>
      <c r="C61" s="1256" t="s">
        <v>631</v>
      </c>
      <c r="D61" s="1257"/>
      <c r="E61" s="1258"/>
      <c r="F61" s="135">
        <v>2166</v>
      </c>
      <c r="G61" s="135">
        <v>1504</v>
      </c>
      <c r="H61" s="136">
        <v>1131</v>
      </c>
    </row>
    <row r="62" spans="2:8" ht="45.75" customHeight="1" thickBot="1" x14ac:dyDescent="0.2">
      <c r="B62" s="137"/>
      <c r="C62" s="1259" t="s">
        <v>632</v>
      </c>
      <c r="D62" s="1260"/>
      <c r="E62" s="1261"/>
      <c r="F62" s="138">
        <v>1128</v>
      </c>
      <c r="G62" s="138">
        <v>1056</v>
      </c>
      <c r="H62" s="139">
        <v>855</v>
      </c>
    </row>
    <row r="63" spans="2:8" ht="52.5" customHeight="1" thickBot="1" x14ac:dyDescent="0.2">
      <c r="B63" s="140"/>
      <c r="C63" s="1262" t="s">
        <v>51</v>
      </c>
      <c r="D63" s="1262"/>
      <c r="E63" s="1263"/>
      <c r="F63" s="141">
        <v>25565</v>
      </c>
      <c r="G63" s="141">
        <v>23537</v>
      </c>
      <c r="H63" s="142">
        <v>25156</v>
      </c>
    </row>
    <row r="64" spans="2:8" ht="15" customHeight="1" x14ac:dyDescent="0.15"/>
    <row r="65" ht="0" hidden="1" customHeight="1" x14ac:dyDescent="0.15"/>
    <row r="66" ht="0" hidden="1" customHeight="1" x14ac:dyDescent="0.15"/>
  </sheetData>
  <sheetProtection algorithmName="SHA-512" hashValue="PgRapm81G7iRo0dkWNKRX87f+kKbIyQ6vsl5wF7ejCDNk8p+4wMmoALw+h48P/Jt7+5RyEDIJyLPRk+aVu9cIQ==" saltValue="DKK6x0UlxFn/JSstkjYA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7" zoomScaleNormal="87" zoomScaleSheetLayoutView="55" workbookViewId="0"/>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637</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637</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638</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639</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640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641</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583</v>
      </c>
      <c r="BQ50" s="1304"/>
      <c r="BR50" s="1304"/>
      <c r="BS50" s="1304"/>
      <c r="BT50" s="1304"/>
      <c r="BU50" s="1304"/>
      <c r="BV50" s="1304"/>
      <c r="BW50" s="1304"/>
      <c r="BX50" s="1304" t="s">
        <v>584</v>
      </c>
      <c r="BY50" s="1304"/>
      <c r="BZ50" s="1304"/>
      <c r="CA50" s="1304"/>
      <c r="CB50" s="1304"/>
      <c r="CC50" s="1304"/>
      <c r="CD50" s="1304"/>
      <c r="CE50" s="1304"/>
      <c r="CF50" s="1304" t="s">
        <v>585</v>
      </c>
      <c r="CG50" s="1304"/>
      <c r="CH50" s="1304"/>
      <c r="CI50" s="1304"/>
      <c r="CJ50" s="1304"/>
      <c r="CK50" s="1304"/>
      <c r="CL50" s="1304"/>
      <c r="CM50" s="1304"/>
      <c r="CN50" s="1304" t="s">
        <v>586</v>
      </c>
      <c r="CO50" s="1304"/>
      <c r="CP50" s="1304"/>
      <c r="CQ50" s="1304"/>
      <c r="CR50" s="1304"/>
      <c r="CS50" s="1304"/>
      <c r="CT50" s="1304"/>
      <c r="CU50" s="1304"/>
      <c r="CV50" s="1304" t="s">
        <v>587</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642</v>
      </c>
      <c r="AO51" s="1308"/>
      <c r="AP51" s="1308"/>
      <c r="AQ51" s="1308"/>
      <c r="AR51" s="1308"/>
      <c r="AS51" s="1308"/>
      <c r="AT51" s="1308"/>
      <c r="AU51" s="1308"/>
      <c r="AV51" s="1308"/>
      <c r="AW51" s="1308"/>
      <c r="AX51" s="1308"/>
      <c r="AY51" s="1308"/>
      <c r="AZ51" s="1308"/>
      <c r="BA51" s="1308"/>
      <c r="BB51" s="1308" t="s">
        <v>643</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09"/>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644</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09"/>
      <c r="BY53" s="1310"/>
      <c r="BZ53" s="1310"/>
      <c r="CA53" s="1310"/>
      <c r="CB53" s="1310"/>
      <c r="CC53" s="1310"/>
      <c r="CD53" s="1310"/>
      <c r="CE53" s="1310"/>
      <c r="CF53" s="1310">
        <v>50</v>
      </c>
      <c r="CG53" s="1310"/>
      <c r="CH53" s="1310"/>
      <c r="CI53" s="1310"/>
      <c r="CJ53" s="1310"/>
      <c r="CK53" s="1310"/>
      <c r="CL53" s="1310"/>
      <c r="CM53" s="1310"/>
      <c r="CN53" s="1310">
        <v>50.4</v>
      </c>
      <c r="CO53" s="1310"/>
      <c r="CP53" s="1310"/>
      <c r="CQ53" s="1310"/>
      <c r="CR53" s="1310"/>
      <c r="CS53" s="1310"/>
      <c r="CT53" s="1310"/>
      <c r="CU53" s="1310"/>
      <c r="CV53" s="1310">
        <v>51.9</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645</v>
      </c>
      <c r="AO55" s="1304"/>
      <c r="AP55" s="1304"/>
      <c r="AQ55" s="1304"/>
      <c r="AR55" s="1304"/>
      <c r="AS55" s="1304"/>
      <c r="AT55" s="1304"/>
      <c r="AU55" s="1304"/>
      <c r="AV55" s="1304"/>
      <c r="AW55" s="1304"/>
      <c r="AX55" s="1304"/>
      <c r="AY55" s="1304"/>
      <c r="AZ55" s="1304"/>
      <c r="BA55" s="1304"/>
      <c r="BB55" s="1308" t="s">
        <v>643</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09"/>
      <c r="BY55" s="1310"/>
      <c r="BZ55" s="1310"/>
      <c r="CA55" s="1310"/>
      <c r="CB55" s="1310"/>
      <c r="CC55" s="1310"/>
      <c r="CD55" s="1310"/>
      <c r="CE55" s="1310"/>
      <c r="CF55" s="1310">
        <v>38.9</v>
      </c>
      <c r="CG55" s="1310"/>
      <c r="CH55" s="1310"/>
      <c r="CI55" s="1310"/>
      <c r="CJ55" s="1310"/>
      <c r="CK55" s="1310"/>
      <c r="CL55" s="1310"/>
      <c r="CM55" s="1310"/>
      <c r="CN55" s="1310">
        <v>37.6</v>
      </c>
      <c r="CO55" s="1310"/>
      <c r="CP55" s="1310"/>
      <c r="CQ55" s="1310"/>
      <c r="CR55" s="1310"/>
      <c r="CS55" s="1310"/>
      <c r="CT55" s="1310"/>
      <c r="CU55" s="1310"/>
      <c r="CV55" s="1310">
        <v>34</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644</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09"/>
      <c r="BY57" s="1310"/>
      <c r="BZ57" s="1310"/>
      <c r="CA57" s="1310"/>
      <c r="CB57" s="1310"/>
      <c r="CC57" s="1310"/>
      <c r="CD57" s="1310"/>
      <c r="CE57" s="1310"/>
      <c r="CF57" s="1310">
        <v>59.3</v>
      </c>
      <c r="CG57" s="1310"/>
      <c r="CH57" s="1310"/>
      <c r="CI57" s="1310"/>
      <c r="CJ57" s="1310"/>
      <c r="CK57" s="1310"/>
      <c r="CL57" s="1310"/>
      <c r="CM57" s="1310"/>
      <c r="CN57" s="1310">
        <v>60</v>
      </c>
      <c r="CO57" s="1310"/>
      <c r="CP57" s="1310"/>
      <c r="CQ57" s="1310"/>
      <c r="CR57" s="1310"/>
      <c r="CS57" s="1310"/>
      <c r="CT57" s="1310"/>
      <c r="CU57" s="1310"/>
      <c r="CV57" s="1310">
        <v>60.8</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646</v>
      </c>
    </row>
    <row r="64" spans="1:109" x14ac:dyDescent="0.15">
      <c r="B64" s="1279"/>
      <c r="G64" s="1286"/>
      <c r="I64" s="1320"/>
      <c r="J64" s="1320"/>
      <c r="K64" s="1320"/>
      <c r="L64" s="1320"/>
      <c r="M64" s="1320"/>
      <c r="N64" s="1321"/>
      <c r="AM64" s="1286"/>
      <c r="AN64" s="1286" t="s">
        <v>639</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647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641</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583</v>
      </c>
      <c r="BQ72" s="1304"/>
      <c r="BR72" s="1304"/>
      <c r="BS72" s="1304"/>
      <c r="BT72" s="1304"/>
      <c r="BU72" s="1304"/>
      <c r="BV72" s="1304"/>
      <c r="BW72" s="1304"/>
      <c r="BX72" s="1304" t="s">
        <v>584</v>
      </c>
      <c r="BY72" s="1304"/>
      <c r="BZ72" s="1304"/>
      <c r="CA72" s="1304"/>
      <c r="CB72" s="1304"/>
      <c r="CC72" s="1304"/>
      <c r="CD72" s="1304"/>
      <c r="CE72" s="1304"/>
      <c r="CF72" s="1304" t="s">
        <v>585</v>
      </c>
      <c r="CG72" s="1304"/>
      <c r="CH72" s="1304"/>
      <c r="CI72" s="1304"/>
      <c r="CJ72" s="1304"/>
      <c r="CK72" s="1304"/>
      <c r="CL72" s="1304"/>
      <c r="CM72" s="1304"/>
      <c r="CN72" s="1304" t="s">
        <v>586</v>
      </c>
      <c r="CO72" s="1304"/>
      <c r="CP72" s="1304"/>
      <c r="CQ72" s="1304"/>
      <c r="CR72" s="1304"/>
      <c r="CS72" s="1304"/>
      <c r="CT72" s="1304"/>
      <c r="CU72" s="1304"/>
      <c r="CV72" s="1304" t="s">
        <v>587</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642</v>
      </c>
      <c r="AO73" s="1308"/>
      <c r="AP73" s="1308"/>
      <c r="AQ73" s="1308"/>
      <c r="AR73" s="1308"/>
      <c r="AS73" s="1308"/>
      <c r="AT73" s="1308"/>
      <c r="AU73" s="1308"/>
      <c r="AV73" s="1308"/>
      <c r="AW73" s="1308"/>
      <c r="AX73" s="1308"/>
      <c r="AY73" s="1308"/>
      <c r="AZ73" s="1308"/>
      <c r="BA73" s="1308"/>
      <c r="BB73" s="1308" t="s">
        <v>643</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648</v>
      </c>
      <c r="BC75" s="1308"/>
      <c r="BD75" s="1308"/>
      <c r="BE75" s="1308"/>
      <c r="BF75" s="1308"/>
      <c r="BG75" s="1308"/>
      <c r="BH75" s="1308"/>
      <c r="BI75" s="1308"/>
      <c r="BJ75" s="1308"/>
      <c r="BK75" s="1308"/>
      <c r="BL75" s="1308"/>
      <c r="BM75" s="1308"/>
      <c r="BN75" s="1308"/>
      <c r="BO75" s="1308"/>
      <c r="BP75" s="1310">
        <v>5</v>
      </c>
      <c r="BQ75" s="1310"/>
      <c r="BR75" s="1310"/>
      <c r="BS75" s="1310"/>
      <c r="BT75" s="1310"/>
      <c r="BU75" s="1310"/>
      <c r="BV75" s="1310"/>
      <c r="BW75" s="1310"/>
      <c r="BX75" s="1310">
        <v>4.5999999999999996</v>
      </c>
      <c r="BY75" s="1310"/>
      <c r="BZ75" s="1310"/>
      <c r="CA75" s="1310"/>
      <c r="CB75" s="1310"/>
      <c r="CC75" s="1310"/>
      <c r="CD75" s="1310"/>
      <c r="CE75" s="1310"/>
      <c r="CF75" s="1310">
        <v>5.0999999999999996</v>
      </c>
      <c r="CG75" s="1310"/>
      <c r="CH75" s="1310"/>
      <c r="CI75" s="1310"/>
      <c r="CJ75" s="1310"/>
      <c r="CK75" s="1310"/>
      <c r="CL75" s="1310"/>
      <c r="CM75" s="1310"/>
      <c r="CN75" s="1310">
        <v>5.6</v>
      </c>
      <c r="CO75" s="1310"/>
      <c r="CP75" s="1310"/>
      <c r="CQ75" s="1310"/>
      <c r="CR75" s="1310"/>
      <c r="CS75" s="1310"/>
      <c r="CT75" s="1310"/>
      <c r="CU75" s="1310"/>
      <c r="CV75" s="1310">
        <v>5</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645</v>
      </c>
      <c r="AO77" s="1304"/>
      <c r="AP77" s="1304"/>
      <c r="AQ77" s="1304"/>
      <c r="AR77" s="1304"/>
      <c r="AS77" s="1304"/>
      <c r="AT77" s="1304"/>
      <c r="AU77" s="1304"/>
      <c r="AV77" s="1304"/>
      <c r="AW77" s="1304"/>
      <c r="AX77" s="1304"/>
      <c r="AY77" s="1304"/>
      <c r="AZ77" s="1304"/>
      <c r="BA77" s="1304"/>
      <c r="BB77" s="1308" t="s">
        <v>643</v>
      </c>
      <c r="BC77" s="1308"/>
      <c r="BD77" s="1308"/>
      <c r="BE77" s="1308"/>
      <c r="BF77" s="1308"/>
      <c r="BG77" s="1308"/>
      <c r="BH77" s="1308"/>
      <c r="BI77" s="1308"/>
      <c r="BJ77" s="1308"/>
      <c r="BK77" s="1308"/>
      <c r="BL77" s="1308"/>
      <c r="BM77" s="1308"/>
      <c r="BN77" s="1308"/>
      <c r="BO77" s="1308"/>
      <c r="BP77" s="1310">
        <v>47</v>
      </c>
      <c r="BQ77" s="1310"/>
      <c r="BR77" s="1310"/>
      <c r="BS77" s="1310"/>
      <c r="BT77" s="1310"/>
      <c r="BU77" s="1310"/>
      <c r="BV77" s="1310"/>
      <c r="BW77" s="1310"/>
      <c r="BX77" s="1310">
        <v>41.4</v>
      </c>
      <c r="BY77" s="1310"/>
      <c r="BZ77" s="1310"/>
      <c r="CA77" s="1310"/>
      <c r="CB77" s="1310"/>
      <c r="CC77" s="1310"/>
      <c r="CD77" s="1310"/>
      <c r="CE77" s="1310"/>
      <c r="CF77" s="1310">
        <v>38.9</v>
      </c>
      <c r="CG77" s="1310"/>
      <c r="CH77" s="1310"/>
      <c r="CI77" s="1310"/>
      <c r="CJ77" s="1310"/>
      <c r="CK77" s="1310"/>
      <c r="CL77" s="1310"/>
      <c r="CM77" s="1310"/>
      <c r="CN77" s="1310">
        <v>37.6</v>
      </c>
      <c r="CO77" s="1310"/>
      <c r="CP77" s="1310"/>
      <c r="CQ77" s="1310"/>
      <c r="CR77" s="1310"/>
      <c r="CS77" s="1310"/>
      <c r="CT77" s="1310"/>
      <c r="CU77" s="1310"/>
      <c r="CV77" s="1310">
        <v>34</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648</v>
      </c>
      <c r="BC79" s="1308"/>
      <c r="BD79" s="1308"/>
      <c r="BE79" s="1308"/>
      <c r="BF79" s="1308"/>
      <c r="BG79" s="1308"/>
      <c r="BH79" s="1308"/>
      <c r="BI79" s="1308"/>
      <c r="BJ79" s="1308"/>
      <c r="BK79" s="1308"/>
      <c r="BL79" s="1308"/>
      <c r="BM79" s="1308"/>
      <c r="BN79" s="1308"/>
      <c r="BO79" s="1308"/>
      <c r="BP79" s="1310">
        <v>7.3</v>
      </c>
      <c r="BQ79" s="1310"/>
      <c r="BR79" s="1310"/>
      <c r="BS79" s="1310"/>
      <c r="BT79" s="1310"/>
      <c r="BU79" s="1310"/>
      <c r="BV79" s="1310"/>
      <c r="BW79" s="1310"/>
      <c r="BX79" s="1310">
        <v>6.7</v>
      </c>
      <c r="BY79" s="1310"/>
      <c r="BZ79" s="1310"/>
      <c r="CA79" s="1310"/>
      <c r="CB79" s="1310"/>
      <c r="CC79" s="1310"/>
      <c r="CD79" s="1310"/>
      <c r="CE79" s="1310"/>
      <c r="CF79" s="1310">
        <v>6.4</v>
      </c>
      <c r="CG79" s="1310"/>
      <c r="CH79" s="1310"/>
      <c r="CI79" s="1310"/>
      <c r="CJ79" s="1310"/>
      <c r="CK79" s="1310"/>
      <c r="CL79" s="1310"/>
      <c r="CM79" s="1310"/>
      <c r="CN79" s="1310">
        <v>6.1</v>
      </c>
      <c r="CO79" s="1310"/>
      <c r="CP79" s="1310"/>
      <c r="CQ79" s="1310"/>
      <c r="CR79" s="1310"/>
      <c r="CS79" s="1310"/>
      <c r="CT79" s="1310"/>
      <c r="CU79" s="1310"/>
      <c r="CV79" s="1310">
        <v>5.9</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AMyuamJjPLpaGOXaexDcwQblZQ92NR0+wt5NCIj08X/7i7OdQpnVqKnPIU83tu2SGgbFkSNfN2jLy14PfENYA==" saltValue="ec0iBRzQZ95+135jf96y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nJK54Qh2dZtFwW/Fe5mm3vB3kaW/F4eShUPMqvFRszcZbnjLEBvm5/2iNlhdl8+dCLjTt6j4JBWm7pfXCrNTA==" saltValue="MvNedbb+kyhK+WVOMLQy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4" zoomScaleNormal="84"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7z6q2KPhZPEmRMcU8aDExqWtyDoDiOO75BfvpFI1nNet8SfwcX3DsJoevgKJYBsbGSsVmqTZRBnr1Pi0lRPJg==" saltValue="tmkOXTVS1u6MCO0qqz6F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580</v>
      </c>
      <c r="G2" s="156"/>
      <c r="H2" s="157"/>
    </row>
    <row r="3" spans="1:8" x14ac:dyDescent="0.15">
      <c r="A3" s="153" t="s">
        <v>573</v>
      </c>
      <c r="B3" s="158"/>
      <c r="C3" s="159"/>
      <c r="D3" s="160">
        <v>46041</v>
      </c>
      <c r="E3" s="161"/>
      <c r="F3" s="162">
        <v>51613</v>
      </c>
      <c r="G3" s="163"/>
      <c r="H3" s="164"/>
    </row>
    <row r="4" spans="1:8" x14ac:dyDescent="0.15">
      <c r="A4" s="165"/>
      <c r="B4" s="166"/>
      <c r="C4" s="167"/>
      <c r="D4" s="168">
        <v>18322</v>
      </c>
      <c r="E4" s="169"/>
      <c r="F4" s="170">
        <v>25872</v>
      </c>
      <c r="G4" s="171"/>
      <c r="H4" s="172"/>
    </row>
    <row r="5" spans="1:8" x14ac:dyDescent="0.15">
      <c r="A5" s="153" t="s">
        <v>575</v>
      </c>
      <c r="B5" s="158"/>
      <c r="C5" s="159"/>
      <c r="D5" s="160">
        <v>63526</v>
      </c>
      <c r="E5" s="161"/>
      <c r="F5" s="162">
        <v>50880</v>
      </c>
      <c r="G5" s="163"/>
      <c r="H5" s="164"/>
    </row>
    <row r="6" spans="1:8" x14ac:dyDescent="0.15">
      <c r="A6" s="165"/>
      <c r="B6" s="166"/>
      <c r="C6" s="167"/>
      <c r="D6" s="168">
        <v>22674</v>
      </c>
      <c r="E6" s="169"/>
      <c r="F6" s="170">
        <v>27819</v>
      </c>
      <c r="G6" s="171"/>
      <c r="H6" s="172"/>
    </row>
    <row r="7" spans="1:8" x14ac:dyDescent="0.15">
      <c r="A7" s="153" t="s">
        <v>576</v>
      </c>
      <c r="B7" s="158"/>
      <c r="C7" s="159"/>
      <c r="D7" s="160">
        <v>56283</v>
      </c>
      <c r="E7" s="161"/>
      <c r="F7" s="162">
        <v>46395</v>
      </c>
      <c r="G7" s="163"/>
      <c r="H7" s="164"/>
    </row>
    <row r="8" spans="1:8" x14ac:dyDescent="0.15">
      <c r="A8" s="165"/>
      <c r="B8" s="166"/>
      <c r="C8" s="167"/>
      <c r="D8" s="168">
        <v>27177</v>
      </c>
      <c r="E8" s="169"/>
      <c r="F8" s="170">
        <v>26304</v>
      </c>
      <c r="G8" s="171"/>
      <c r="H8" s="172"/>
    </row>
    <row r="9" spans="1:8" x14ac:dyDescent="0.15">
      <c r="A9" s="153" t="s">
        <v>577</v>
      </c>
      <c r="B9" s="158"/>
      <c r="C9" s="159"/>
      <c r="D9" s="160">
        <v>54213</v>
      </c>
      <c r="E9" s="161"/>
      <c r="F9" s="162">
        <v>48088</v>
      </c>
      <c r="G9" s="163"/>
      <c r="H9" s="164"/>
    </row>
    <row r="10" spans="1:8" x14ac:dyDescent="0.15">
      <c r="A10" s="165"/>
      <c r="B10" s="166"/>
      <c r="C10" s="167"/>
      <c r="D10" s="168">
        <v>22215</v>
      </c>
      <c r="E10" s="169"/>
      <c r="F10" s="170">
        <v>25183</v>
      </c>
      <c r="G10" s="171"/>
      <c r="H10" s="172"/>
    </row>
    <row r="11" spans="1:8" x14ac:dyDescent="0.15">
      <c r="A11" s="153" t="s">
        <v>578</v>
      </c>
      <c r="B11" s="158"/>
      <c r="C11" s="159"/>
      <c r="D11" s="160">
        <v>31795</v>
      </c>
      <c r="E11" s="161"/>
      <c r="F11" s="162">
        <v>46457</v>
      </c>
      <c r="G11" s="163"/>
      <c r="H11" s="164"/>
    </row>
    <row r="12" spans="1:8" x14ac:dyDescent="0.15">
      <c r="A12" s="165"/>
      <c r="B12" s="166"/>
      <c r="C12" s="173"/>
      <c r="D12" s="168">
        <v>12597</v>
      </c>
      <c r="E12" s="169"/>
      <c r="F12" s="170">
        <v>24020</v>
      </c>
      <c r="G12" s="171"/>
      <c r="H12" s="172"/>
    </row>
    <row r="13" spans="1:8" x14ac:dyDescent="0.15">
      <c r="A13" s="153"/>
      <c r="B13" s="158"/>
      <c r="C13" s="174"/>
      <c r="D13" s="175">
        <v>50372</v>
      </c>
      <c r="E13" s="176"/>
      <c r="F13" s="177">
        <v>48687</v>
      </c>
      <c r="G13" s="178"/>
      <c r="H13" s="164"/>
    </row>
    <row r="14" spans="1:8" x14ac:dyDescent="0.15">
      <c r="A14" s="165"/>
      <c r="B14" s="166"/>
      <c r="C14" s="167"/>
      <c r="D14" s="168">
        <v>20597</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6.61</v>
      </c>
      <c r="C19" s="179">
        <f>ROUND(VALUE(SUBSTITUTE(実質収支比率等に係る経年分析!G$48,"▲","-")),2)</f>
        <v>6.11</v>
      </c>
      <c r="D19" s="179">
        <f>ROUND(VALUE(SUBSTITUTE(実質収支比率等に係る経年分析!H$48,"▲","-")),2)</f>
        <v>5.86</v>
      </c>
      <c r="E19" s="179">
        <f>ROUND(VALUE(SUBSTITUTE(実質収支比率等に係る経年分析!I$48,"▲","-")),2)</f>
        <v>5.77</v>
      </c>
      <c r="F19" s="179">
        <f>ROUND(VALUE(SUBSTITUTE(実質収支比率等に係る経年分析!J$48,"▲","-")),2)</f>
        <v>5.83</v>
      </c>
    </row>
    <row r="20" spans="1:11" x14ac:dyDescent="0.15">
      <c r="A20" s="179" t="s">
        <v>55</v>
      </c>
      <c r="B20" s="179">
        <f>ROUND(VALUE(SUBSTITUTE(実質収支比率等に係る経年分析!F$47,"▲","-")),2)</f>
        <v>18.91</v>
      </c>
      <c r="C20" s="179">
        <f>ROUND(VALUE(SUBSTITUTE(実質収支比率等に係る経年分析!G$47,"▲","-")),2)</f>
        <v>20.3</v>
      </c>
      <c r="D20" s="179">
        <f>ROUND(VALUE(SUBSTITUTE(実質収支比率等に係る経年分析!H$47,"▲","-")),2)</f>
        <v>18.46</v>
      </c>
      <c r="E20" s="179">
        <f>ROUND(VALUE(SUBSTITUTE(実質収支比率等に係る経年分析!I$47,"▲","-")),2)</f>
        <v>17.68</v>
      </c>
      <c r="F20" s="179">
        <f>ROUND(VALUE(SUBSTITUTE(実質収支比率等に係る経年分析!J$47,"▲","-")),2)</f>
        <v>19.79</v>
      </c>
    </row>
    <row r="21" spans="1:11" x14ac:dyDescent="0.15">
      <c r="A21" s="179" t="s">
        <v>56</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1.01</v>
      </c>
      <c r="D21" s="179">
        <f>IF(ISNUMBER(VALUE(SUBSTITUTE(実質収支比率等に係る経年分析!H$49,"▲","-"))),ROUND(VALUE(SUBSTITUTE(実質収支比率等に係る経年分析!H$49,"▲","-")),2),NA())</f>
        <v>-2.56</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2.48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0.28000000000000003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2.2400000000000002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15">
      <c r="A33" s="180" t="str">
        <f>IF(連結実質赤字比率に係る赤字・黒字の構成分析!C$37="",NA(),連結実質赤字比率に係る赤字・黒字の構成分析!C$37)</f>
        <v>熱海温泉事業特別会計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12136</v>
      </c>
      <c r="E42" s="181"/>
      <c r="F42" s="181"/>
      <c r="G42" s="181">
        <f>'実質公債費比率（分子）の構造'!L$52</f>
        <v>11464</v>
      </c>
      <c r="H42" s="181"/>
      <c r="I42" s="181"/>
      <c r="J42" s="181">
        <f>'実質公債費比率（分子）の構造'!M$52</f>
        <v>11582</v>
      </c>
      <c r="K42" s="181"/>
      <c r="L42" s="181"/>
      <c r="M42" s="181">
        <f>'実質公債費比率（分子）の構造'!N$52</f>
        <v>11687</v>
      </c>
      <c r="N42" s="181"/>
      <c r="O42" s="181"/>
      <c r="P42" s="181">
        <f>'実質公債費比率（分子）の構造'!O$52</f>
        <v>11958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282</v>
      </c>
      <c r="C44" s="181"/>
      <c r="D44" s="181"/>
      <c r="E44" s="181">
        <f>'実質公債費比率（分子）の構造'!L$50</f>
        <v>240</v>
      </c>
      <c r="F44" s="181"/>
      <c r="G44" s="181"/>
      <c r="H44" s="181">
        <f>'実質公債費比率（分子）の構造'!M$50</f>
        <v>254</v>
      </c>
      <c r="I44" s="181"/>
      <c r="J44" s="181"/>
      <c r="K44" s="181">
        <f>'実質公債費比率（分子）の構造'!N$50</f>
        <v>240</v>
      </c>
      <c r="L44" s="181"/>
      <c r="M44" s="181"/>
      <c r="N44" s="181">
        <f>'実質公債費比率（分子）の構造'!O$50</f>
        <v>266</v>
      </c>
      <c r="O44" s="181"/>
      <c r="P44" s="181"/>
    </row>
    <row r="45" spans="1:16" x14ac:dyDescent="0.15">
      <c r="A45" s="181" t="s">
        <v>66</v>
      </c>
      <c r="B45" s="181">
        <f>'実質公債費比率（分子）の構造'!K$49</f>
        <v>75</v>
      </c>
      <c r="C45" s="181"/>
      <c r="D45" s="181"/>
      <c r="E45" s="181">
        <f>'実質公債費比率（分子）の構造'!L$49</f>
        <v>73</v>
      </c>
      <c r="F45" s="181"/>
      <c r="G45" s="181"/>
      <c r="H45" s="181">
        <f>'実質公債費比率（分子）の構造'!M$49</f>
        <v>89</v>
      </c>
      <c r="I45" s="181"/>
      <c r="J45" s="181"/>
      <c r="K45" s="181">
        <f>'実質公債費比率（分子）の構造'!N$49</f>
        <v>109</v>
      </c>
      <c r="L45" s="181"/>
      <c r="M45" s="181"/>
      <c r="N45" s="181">
        <f>'実質公債費比率（分子）の構造'!O$49</f>
        <v>128</v>
      </c>
      <c r="O45" s="181"/>
      <c r="P45" s="181"/>
    </row>
    <row r="46" spans="1:16" x14ac:dyDescent="0.15">
      <c r="A46" s="181" t="s">
        <v>67</v>
      </c>
      <c r="B46" s="181">
        <f>'実質公債費比率（分子）の構造'!K$48</f>
        <v>3867</v>
      </c>
      <c r="C46" s="181"/>
      <c r="D46" s="181"/>
      <c r="E46" s="181">
        <f>'実質公債費比率（分子）の構造'!L$48</f>
        <v>4311</v>
      </c>
      <c r="F46" s="181"/>
      <c r="G46" s="181"/>
      <c r="H46" s="181">
        <f>'実質公債費比率（分子）の構造'!M$48</f>
        <v>4520</v>
      </c>
      <c r="I46" s="181"/>
      <c r="J46" s="181"/>
      <c r="K46" s="181">
        <f>'実質公債費比率（分子）の構造'!N$48</f>
        <v>4326</v>
      </c>
      <c r="L46" s="181"/>
      <c r="M46" s="181"/>
      <c r="N46" s="181">
        <f>'実質公債費比率（分子）の構造'!O$48</f>
        <v>3897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10241</v>
      </c>
      <c r="C49" s="181"/>
      <c r="D49" s="181"/>
      <c r="E49" s="181">
        <f>'実質公債費比率（分子）の構造'!L$45</f>
        <v>10047</v>
      </c>
      <c r="F49" s="181"/>
      <c r="G49" s="181"/>
      <c r="H49" s="181">
        <f>'実質公債費比率（分子）の構造'!M$45</f>
        <v>10239</v>
      </c>
      <c r="I49" s="181"/>
      <c r="J49" s="181"/>
      <c r="K49" s="181">
        <f>'実質公債費比率（分子）の構造'!N$45</f>
        <v>10091</v>
      </c>
      <c r="L49" s="181"/>
      <c r="M49" s="181"/>
      <c r="N49" s="181">
        <f>'実質公債費比率（分子）の構造'!O$45</f>
        <v>9857</v>
      </c>
      <c r="O49" s="181"/>
      <c r="P49" s="181"/>
    </row>
    <row r="50" spans="1:16" x14ac:dyDescent="0.15">
      <c r="A50" s="181" t="s">
        <v>71</v>
      </c>
      <c r="B50" s="181" t="e">
        <f>NA()</f>
        <v>#N/A</v>
      </c>
      <c r="C50" s="181">
        <f>IF(ISNUMBER('実質公債費比率（分子）の構造'!K$53),'実質公債費比率（分子）の構造'!K$53,NA())</f>
        <v>2329</v>
      </c>
      <c r="D50" s="181" t="e">
        <f>NA()</f>
        <v>#N/A</v>
      </c>
      <c r="E50" s="181" t="e">
        <f>NA()</f>
        <v>#N/A</v>
      </c>
      <c r="F50" s="181">
        <f>IF(ISNUMBER('実質公債費比率（分子）の構造'!L$53),'実質公債費比率（分子）の構造'!L$53,NA())</f>
        <v>3207</v>
      </c>
      <c r="G50" s="181" t="e">
        <f>NA()</f>
        <v>#N/A</v>
      </c>
      <c r="H50" s="181" t="e">
        <f>NA()</f>
        <v>#N/A</v>
      </c>
      <c r="I50" s="181">
        <f>IF(ISNUMBER('実質公債費比率（分子）の構造'!M$53),'実質公債費比率（分子）の構造'!M$53,NA())</f>
        <v>3520</v>
      </c>
      <c r="J50" s="181" t="e">
        <f>NA()</f>
        <v>#N/A</v>
      </c>
      <c r="K50" s="181" t="e">
        <f>NA()</f>
        <v>#N/A</v>
      </c>
      <c r="L50" s="181">
        <f>IF(ISNUMBER('実質公債費比率（分子）の構造'!N$53),'実質公債費比率（分子）の構造'!N$53,NA())</f>
        <v>3079</v>
      </c>
      <c r="M50" s="181" t="e">
        <f>NA()</f>
        <v>#N/A</v>
      </c>
      <c r="N50" s="181" t="e">
        <f>NA()</f>
        <v>#N/A</v>
      </c>
      <c r="O50" s="181">
        <f>IF(ISNUMBER('実質公債費比率（分子）の構造'!O$53),'実質公債費比率（分子）の構造'!O$53,NA())</f>
        <v>2190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111774</v>
      </c>
      <c r="E56" s="180"/>
      <c r="F56" s="180"/>
      <c r="G56" s="180">
        <f>'将来負担比率（分子）の構造'!J$52</f>
        <v>110126</v>
      </c>
      <c r="H56" s="180"/>
      <c r="I56" s="180"/>
      <c r="J56" s="180">
        <f>'将来負担比率（分子）の構造'!K$52</f>
        <v>108390</v>
      </c>
      <c r="K56" s="180"/>
      <c r="L56" s="180"/>
      <c r="M56" s="180">
        <f>'将来負担比率（分子）の構造'!L$52</f>
        <v>107078</v>
      </c>
      <c r="N56" s="180"/>
      <c r="O56" s="180"/>
      <c r="P56" s="180">
        <f>'将来負担比率（分子）の構造'!M$52</f>
        <v>104930</v>
      </c>
    </row>
    <row r="57" spans="1:16" x14ac:dyDescent="0.15">
      <c r="A57" s="180" t="s">
        <v>42</v>
      </c>
      <c r="B57" s="180"/>
      <c r="C57" s="180"/>
      <c r="D57" s="180">
        <f>'将来負担比率（分子）の構造'!I$51</f>
        <v>17621</v>
      </c>
      <c r="E57" s="180"/>
      <c r="F57" s="180"/>
      <c r="G57" s="180">
        <f>'将来負担比率（分子）の構造'!J$51</f>
        <v>18422</v>
      </c>
      <c r="H57" s="180"/>
      <c r="I57" s="180"/>
      <c r="J57" s="180">
        <f>'将来負担比率（分子）の構造'!K$51</f>
        <v>15197</v>
      </c>
      <c r="K57" s="180"/>
      <c r="L57" s="180"/>
      <c r="M57" s="180">
        <f>'将来負担比率（分子）の構造'!L$51</f>
        <v>15268</v>
      </c>
      <c r="N57" s="180"/>
      <c r="O57" s="180"/>
      <c r="P57" s="180">
        <f>'将来負担比率（分子）の構造'!M$51</f>
        <v>16252</v>
      </c>
    </row>
    <row r="58" spans="1:16" x14ac:dyDescent="0.15">
      <c r="A58" s="180" t="s">
        <v>41</v>
      </c>
      <c r="B58" s="180"/>
      <c r="C58" s="180"/>
      <c r="D58" s="180">
        <f>'将来負担比率（分子）の構造'!I$50</f>
        <v>32480</v>
      </c>
      <c r="E58" s="180"/>
      <c r="F58" s="180"/>
      <c r="G58" s="180">
        <f>'将来負担比率（分子）の構造'!J$50</f>
        <v>32756</v>
      </c>
      <c r="H58" s="180"/>
      <c r="I58" s="180"/>
      <c r="J58" s="180">
        <f>'将来負担比率（分子）の構造'!K$50</f>
        <v>28610</v>
      </c>
      <c r="K58" s="180"/>
      <c r="L58" s="180"/>
      <c r="M58" s="180">
        <f>'将来負担比率（分子）の構造'!L$50</f>
        <v>26780</v>
      </c>
      <c r="N58" s="180"/>
      <c r="O58" s="180"/>
      <c r="P58" s="180">
        <f>'将来負担比率（分子）の構造'!M$50</f>
        <v>29114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14572</v>
      </c>
      <c r="C62" s="180"/>
      <c r="D62" s="180"/>
      <c r="E62" s="180">
        <f>'将来負担比率（分子）の構造'!J$45</f>
        <v>14951</v>
      </c>
      <c r="F62" s="180"/>
      <c r="G62" s="180"/>
      <c r="H62" s="180">
        <f>'将来負担比率（分子）の構造'!K$45</f>
        <v>15086</v>
      </c>
      <c r="I62" s="180"/>
      <c r="J62" s="180"/>
      <c r="K62" s="180">
        <f>'将来負担比率（分子）の構造'!L$45</f>
        <v>15505</v>
      </c>
      <c r="L62" s="180"/>
      <c r="M62" s="180"/>
      <c r="N62" s="180">
        <f>'将来負担比率（分子）の構造'!M$45</f>
        <v>14965</v>
      </c>
      <c r="O62" s="180"/>
      <c r="P62" s="180"/>
    </row>
    <row r="63" spans="1:16" x14ac:dyDescent="0.15">
      <c r="A63" s="180" t="s">
        <v>34</v>
      </c>
      <c r="B63" s="180">
        <f>'将来負担比率（分子）の構造'!I$44</f>
        <v>665</v>
      </c>
      <c r="C63" s="180"/>
      <c r="D63" s="180"/>
      <c r="E63" s="180">
        <f>'将来負担比率（分子）の構造'!J$44</f>
        <v>677</v>
      </c>
      <c r="F63" s="180"/>
      <c r="G63" s="180"/>
      <c r="H63" s="180">
        <f>'将来負担比率（分子）の構造'!K$44</f>
        <v>665</v>
      </c>
      <c r="I63" s="180"/>
      <c r="J63" s="180"/>
      <c r="K63" s="180">
        <f>'将来負担比率（分子）の構造'!L$44</f>
        <v>654</v>
      </c>
      <c r="L63" s="180"/>
      <c r="M63" s="180"/>
      <c r="N63" s="180">
        <f>'将来負担比率（分子）の構造'!M$44</f>
        <v>617</v>
      </c>
      <c r="O63" s="180"/>
      <c r="P63" s="180"/>
    </row>
    <row r="64" spans="1:16" x14ac:dyDescent="0.15">
      <c r="A64" s="180" t="s">
        <v>33</v>
      </c>
      <c r="B64" s="180">
        <f>'将来負担比率（分子）の構造'!I$43</f>
        <v>54451</v>
      </c>
      <c r="C64" s="180"/>
      <c r="D64" s="180"/>
      <c r="E64" s="180">
        <f>'将来負担比率（分子）の構造'!J$43</f>
        <v>53236</v>
      </c>
      <c r="F64" s="180"/>
      <c r="G64" s="180"/>
      <c r="H64" s="180">
        <f>'将来負担比率（分子）の構造'!K$43</f>
        <v>38960</v>
      </c>
      <c r="I64" s="180"/>
      <c r="J64" s="180"/>
      <c r="K64" s="180">
        <f>'将来負担比率（分子）の構造'!L$43</f>
        <v>36727</v>
      </c>
      <c r="L64" s="180"/>
      <c r="M64" s="180"/>
      <c r="N64" s="180">
        <f>'将来負担比率（分子）の構造'!M$43</f>
        <v>35239</v>
      </c>
      <c r="O64" s="180"/>
      <c r="P64" s="180"/>
    </row>
    <row r="65" spans="1:16" x14ac:dyDescent="0.15">
      <c r="A65" s="180" t="s">
        <v>32</v>
      </c>
      <c r="B65" s="180">
        <f>'将来負担比率（分子）の構造'!I$42</f>
        <v>1645</v>
      </c>
      <c r="C65" s="180"/>
      <c r="D65" s="180"/>
      <c r="E65" s="180">
        <f>'将来負担比率（分子）の構造'!J$42</f>
        <v>1502</v>
      </c>
      <c r="F65" s="180"/>
      <c r="G65" s="180"/>
      <c r="H65" s="180">
        <f>'将来負担比率（分子）の構造'!K$42</f>
        <v>1361</v>
      </c>
      <c r="I65" s="180"/>
      <c r="J65" s="180"/>
      <c r="K65" s="180">
        <f>'将来負担比率（分子）の構造'!L$42</f>
        <v>1725</v>
      </c>
      <c r="L65" s="180"/>
      <c r="M65" s="180"/>
      <c r="N65" s="180">
        <f>'将来負担比率（分子）の構造'!M$42</f>
        <v>463</v>
      </c>
      <c r="O65" s="180"/>
      <c r="P65" s="180"/>
    </row>
    <row r="66" spans="1:16" x14ac:dyDescent="0.15">
      <c r="A66" s="180" t="s">
        <v>31</v>
      </c>
      <c r="B66" s="180">
        <f>'将来負担比率（分子）の構造'!I$41</f>
        <v>86517</v>
      </c>
      <c r="C66" s="180"/>
      <c r="D66" s="180"/>
      <c r="E66" s="180">
        <f>'将来負担比率（分子）の構造'!J$41</f>
        <v>85052</v>
      </c>
      <c r="F66" s="180"/>
      <c r="G66" s="180"/>
      <c r="H66" s="180">
        <f>'将来負担比率（分子）の構造'!K$41</f>
        <v>84589</v>
      </c>
      <c r="I66" s="180"/>
      <c r="J66" s="180"/>
      <c r="K66" s="180">
        <f>'将来負担比率（分子）の構造'!L$41</f>
        <v>85251</v>
      </c>
      <c r="L66" s="180"/>
      <c r="M66" s="180"/>
      <c r="N66" s="180">
        <f>'将来負担比率（分子）の構造'!M$41</f>
        <v>82740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12420</v>
      </c>
      <c r="C72" s="184">
        <f>基金残高に係る経年分析!G55</f>
        <v>11920</v>
      </c>
      <c r="D72" s="184">
        <f>基金残高に係る経年分析!H55</f>
        <v>13521</v>
      </c>
    </row>
    <row r="73" spans="1:16" x14ac:dyDescent="0.15">
      <c r="A73" s="183" t="s">
        <v>78</v>
      </c>
      <c r="B73" s="184">
        <f>基金残高に係る経年分析!F56</f>
        <v>1025</v>
      </c>
      <c r="C73" s="184">
        <f>基金残高に係る経年分析!G56</f>
        <v>1025</v>
      </c>
      <c r="D73" s="184">
        <f>基金残高に係る経年分析!H56</f>
        <v>0</v>
      </c>
    </row>
    <row r="74" spans="1:16" x14ac:dyDescent="0.15">
      <c r="A74" s="183" t="s">
        <v>79</v>
      </c>
      <c r="B74" s="184">
        <f>基金残高に係る経年分析!F57</f>
        <v>12120</v>
      </c>
      <c r="C74" s="184">
        <f>基金残高に係る経年分析!G57</f>
        <v>10591</v>
      </c>
      <c r="D74" s="184">
        <f>基金残高に係る経年分析!H57</f>
        <v>11635</v>
      </c>
    </row>
  </sheetData>
  <sheetProtection algorithmName="SHA-512" hashValue="3UnrXIGtJBujMALMGwzr8ffIc807NNNyYHnzebpaKDcz8nGTC40JC4AYGoGv5z8+8y6BUBHfFGV+XwuBb23E3g==" saltValue="fvtwC0TVuPOQEVFcMEdf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51282388</v>
      </c>
      <c r="S5" s="631"/>
      <c r="T5" s="631"/>
      <c r="U5" s="631"/>
      <c r="V5" s="631"/>
      <c r="W5" s="631"/>
      <c r="X5" s="631"/>
      <c r="Y5" s="632"/>
      <c r="Z5" s="633">
        <v>38</v>
      </c>
      <c r="AA5" s="633"/>
      <c r="AB5" s="633"/>
      <c r="AC5" s="633"/>
      <c r="AD5" s="634">
        <v>47862755</v>
      </c>
      <c r="AE5" s="634"/>
      <c r="AF5" s="634"/>
      <c r="AG5" s="634"/>
      <c r="AH5" s="634"/>
      <c r="AI5" s="634"/>
      <c r="AJ5" s="634"/>
      <c r="AK5" s="634"/>
      <c r="AL5" s="635">
        <v>74.5</v>
      </c>
      <c r="AM5" s="636"/>
      <c r="AN5" s="636"/>
      <c r="AO5" s="637"/>
      <c r="AP5" s="627" t="s">
        <v>228</v>
      </c>
      <c r="AQ5" s="628"/>
      <c r="AR5" s="628"/>
      <c r="AS5" s="628"/>
      <c r="AT5" s="628"/>
      <c r="AU5" s="628"/>
      <c r="AV5" s="628"/>
      <c r="AW5" s="628"/>
      <c r="AX5" s="628"/>
      <c r="AY5" s="628"/>
      <c r="AZ5" s="628"/>
      <c r="BA5" s="628"/>
      <c r="BB5" s="628"/>
      <c r="BC5" s="628"/>
      <c r="BD5" s="628"/>
      <c r="BE5" s="628"/>
      <c r="BF5" s="629"/>
      <c r="BG5" s="641">
        <v>45833869</v>
      </c>
      <c r="BH5" s="642"/>
      <c r="BI5" s="642"/>
      <c r="BJ5" s="642"/>
      <c r="BK5" s="642"/>
      <c r="BL5" s="642"/>
      <c r="BM5" s="642"/>
      <c r="BN5" s="643"/>
      <c r="BO5" s="644">
        <v>89.4</v>
      </c>
      <c r="BP5" s="644"/>
      <c r="BQ5" s="644"/>
      <c r="BR5" s="644"/>
      <c r="BS5" s="645" t="s">
        <v>229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221</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1138291</v>
      </c>
      <c r="S6" s="642"/>
      <c r="T6" s="642"/>
      <c r="U6" s="642"/>
      <c r="V6" s="642"/>
      <c r="W6" s="642"/>
      <c r="X6" s="642"/>
      <c r="Y6" s="643"/>
      <c r="Z6" s="644">
        <v>0.8</v>
      </c>
      <c r="AA6" s="644"/>
      <c r="AB6" s="644"/>
      <c r="AC6" s="644"/>
      <c r="AD6" s="645">
        <v>1138291</v>
      </c>
      <c r="AE6" s="645"/>
      <c r="AF6" s="645"/>
      <c r="AG6" s="645"/>
      <c r="AH6" s="645"/>
      <c r="AI6" s="645"/>
      <c r="AJ6" s="645"/>
      <c r="AK6" s="645"/>
      <c r="AL6" s="646">
        <v>1.8</v>
      </c>
      <c r="AM6" s="647"/>
      <c r="AN6" s="647"/>
      <c r="AO6" s="648"/>
      <c r="AP6" s="638" t="s">
        <v>234</v>
      </c>
      <c r="AQ6" s="639"/>
      <c r="AR6" s="639"/>
      <c r="AS6" s="639"/>
      <c r="AT6" s="639"/>
      <c r="AU6" s="639"/>
      <c r="AV6" s="639"/>
      <c r="AW6" s="639"/>
      <c r="AX6" s="639"/>
      <c r="AY6" s="639"/>
      <c r="AZ6" s="639"/>
      <c r="BA6" s="639"/>
      <c r="BB6" s="639"/>
      <c r="BC6" s="639"/>
      <c r="BD6" s="639"/>
      <c r="BE6" s="639"/>
      <c r="BF6" s="640"/>
      <c r="BG6" s="641">
        <v>45833869</v>
      </c>
      <c r="BH6" s="642"/>
      <c r="BI6" s="642"/>
      <c r="BJ6" s="642"/>
      <c r="BK6" s="642"/>
      <c r="BL6" s="642"/>
      <c r="BM6" s="642"/>
      <c r="BN6" s="643"/>
      <c r="BO6" s="644">
        <v>89.4</v>
      </c>
      <c r="BP6" s="644"/>
      <c r="BQ6" s="644"/>
      <c r="BR6" s="644"/>
      <c r="BS6" s="645" t="s">
        <v>235</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672889</v>
      </c>
      <c r="CS6" s="642"/>
      <c r="CT6" s="642"/>
      <c r="CU6" s="642"/>
      <c r="CV6" s="642"/>
      <c r="CW6" s="642"/>
      <c r="CX6" s="642"/>
      <c r="CY6" s="643"/>
      <c r="CZ6" s="635">
        <v>0.5</v>
      </c>
      <c r="DA6" s="636"/>
      <c r="DB6" s="636"/>
      <c r="DC6" s="655"/>
      <c r="DD6" s="650" t="s">
        <v>129</v>
      </c>
      <c r="DE6" s="642"/>
      <c r="DF6" s="642"/>
      <c r="DG6" s="642"/>
      <c r="DH6" s="642"/>
      <c r="DI6" s="642"/>
      <c r="DJ6" s="642"/>
      <c r="DK6" s="642"/>
      <c r="DL6" s="642"/>
      <c r="DM6" s="642"/>
      <c r="DN6" s="642"/>
      <c r="DO6" s="642"/>
      <c r="DP6" s="643"/>
      <c r="DQ6" s="650">
        <v>672889</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62534</v>
      </c>
      <c r="S7" s="642"/>
      <c r="T7" s="642"/>
      <c r="U7" s="642"/>
      <c r="V7" s="642"/>
      <c r="W7" s="642"/>
      <c r="X7" s="642"/>
      <c r="Y7" s="643"/>
      <c r="Z7" s="644">
        <v>0</v>
      </c>
      <c r="AA7" s="644"/>
      <c r="AB7" s="644"/>
      <c r="AC7" s="644"/>
      <c r="AD7" s="645">
        <v>62534</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22878605</v>
      </c>
      <c r="BH7" s="642"/>
      <c r="BI7" s="642"/>
      <c r="BJ7" s="642"/>
      <c r="BK7" s="642"/>
      <c r="BL7" s="642"/>
      <c r="BM7" s="642"/>
      <c r="BN7" s="643"/>
      <c r="BO7" s="644">
        <v>44.6</v>
      </c>
      <c r="BP7" s="644"/>
      <c r="BQ7" s="644"/>
      <c r="BR7" s="644"/>
      <c r="BS7" s="645" t="s">
        <v>129</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16102087</v>
      </c>
      <c r="CS7" s="642"/>
      <c r="CT7" s="642"/>
      <c r="CU7" s="642"/>
      <c r="CV7" s="642"/>
      <c r="CW7" s="642"/>
      <c r="CX7" s="642"/>
      <c r="CY7" s="643"/>
      <c r="CZ7" s="644">
        <v>12.4</v>
      </c>
      <c r="DA7" s="644"/>
      <c r="DB7" s="644"/>
      <c r="DC7" s="644"/>
      <c r="DD7" s="650">
        <v>414702</v>
      </c>
      <c r="DE7" s="642"/>
      <c r="DF7" s="642"/>
      <c r="DG7" s="642"/>
      <c r="DH7" s="642"/>
      <c r="DI7" s="642"/>
      <c r="DJ7" s="642"/>
      <c r="DK7" s="642"/>
      <c r="DL7" s="642"/>
      <c r="DM7" s="642"/>
      <c r="DN7" s="642"/>
      <c r="DO7" s="642"/>
      <c r="DP7" s="643"/>
      <c r="DQ7" s="650">
        <v>14899512</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111899</v>
      </c>
      <c r="S8" s="642"/>
      <c r="T8" s="642"/>
      <c r="U8" s="642"/>
      <c r="V8" s="642"/>
      <c r="W8" s="642"/>
      <c r="X8" s="642"/>
      <c r="Y8" s="643"/>
      <c r="Z8" s="644">
        <v>0.1</v>
      </c>
      <c r="AA8" s="644"/>
      <c r="AB8" s="644"/>
      <c r="AC8" s="644"/>
      <c r="AD8" s="645">
        <v>111899</v>
      </c>
      <c r="AE8" s="645"/>
      <c r="AF8" s="645"/>
      <c r="AG8" s="645"/>
      <c r="AH8" s="645"/>
      <c r="AI8" s="645"/>
      <c r="AJ8" s="645"/>
      <c r="AK8" s="645"/>
      <c r="AL8" s="646">
        <v>0.2</v>
      </c>
      <c r="AM8" s="647"/>
      <c r="AN8" s="647"/>
      <c r="AO8" s="648"/>
      <c r="AP8" s="638" t="s">
        <v>241</v>
      </c>
      <c r="AQ8" s="639"/>
      <c r="AR8" s="639"/>
      <c r="AS8" s="639"/>
      <c r="AT8" s="639"/>
      <c r="AU8" s="639"/>
      <c r="AV8" s="639"/>
      <c r="AW8" s="639"/>
      <c r="AX8" s="639"/>
      <c r="AY8" s="639"/>
      <c r="AZ8" s="639"/>
      <c r="BA8" s="639"/>
      <c r="BB8" s="639"/>
      <c r="BC8" s="639"/>
      <c r="BD8" s="639"/>
      <c r="BE8" s="639"/>
      <c r="BF8" s="640"/>
      <c r="BG8" s="641">
        <v>519402</v>
      </c>
      <c r="BH8" s="642"/>
      <c r="BI8" s="642"/>
      <c r="BJ8" s="642"/>
      <c r="BK8" s="642"/>
      <c r="BL8" s="642"/>
      <c r="BM8" s="642"/>
      <c r="BN8" s="643"/>
      <c r="BO8" s="644">
        <v>1</v>
      </c>
      <c r="BP8" s="644"/>
      <c r="BQ8" s="644"/>
      <c r="BR8" s="644"/>
      <c r="BS8" s="650" t="s">
        <v>129</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39822975</v>
      </c>
      <c r="CS8" s="642"/>
      <c r="CT8" s="642"/>
      <c r="CU8" s="642"/>
      <c r="CV8" s="642"/>
      <c r="CW8" s="642"/>
      <c r="CX8" s="642"/>
      <c r="CY8" s="643"/>
      <c r="CZ8" s="644">
        <v>30.6</v>
      </c>
      <c r="DA8" s="644"/>
      <c r="DB8" s="644"/>
      <c r="DC8" s="644"/>
      <c r="DD8" s="650">
        <v>672879</v>
      </c>
      <c r="DE8" s="642"/>
      <c r="DF8" s="642"/>
      <c r="DG8" s="642"/>
      <c r="DH8" s="642"/>
      <c r="DI8" s="642"/>
      <c r="DJ8" s="642"/>
      <c r="DK8" s="642"/>
      <c r="DL8" s="642"/>
      <c r="DM8" s="642"/>
      <c r="DN8" s="642"/>
      <c r="DO8" s="642"/>
      <c r="DP8" s="643"/>
      <c r="DQ8" s="650">
        <v>20145655</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87725</v>
      </c>
      <c r="S9" s="642"/>
      <c r="T9" s="642"/>
      <c r="U9" s="642"/>
      <c r="V9" s="642"/>
      <c r="W9" s="642"/>
      <c r="X9" s="642"/>
      <c r="Y9" s="643"/>
      <c r="Z9" s="644">
        <v>0.1</v>
      </c>
      <c r="AA9" s="644"/>
      <c r="AB9" s="644"/>
      <c r="AC9" s="644"/>
      <c r="AD9" s="645">
        <v>87725</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17284041</v>
      </c>
      <c r="BH9" s="642"/>
      <c r="BI9" s="642"/>
      <c r="BJ9" s="642"/>
      <c r="BK9" s="642"/>
      <c r="BL9" s="642"/>
      <c r="BM9" s="642"/>
      <c r="BN9" s="643"/>
      <c r="BO9" s="644">
        <v>33.700000000000003</v>
      </c>
      <c r="BP9" s="644"/>
      <c r="BQ9" s="644"/>
      <c r="BR9" s="644"/>
      <c r="BS9" s="650" t="s">
        <v>129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8569035</v>
      </c>
      <c r="CS9" s="642"/>
      <c r="CT9" s="642"/>
      <c r="CU9" s="642"/>
      <c r="CV9" s="642"/>
      <c r="CW9" s="642"/>
      <c r="CX9" s="642"/>
      <c r="CY9" s="643"/>
      <c r="CZ9" s="644">
        <v>6.6</v>
      </c>
      <c r="DA9" s="644"/>
      <c r="DB9" s="644"/>
      <c r="DC9" s="644"/>
      <c r="DD9" s="650">
        <v>240725</v>
      </c>
      <c r="DE9" s="642"/>
      <c r="DF9" s="642"/>
      <c r="DG9" s="642"/>
      <c r="DH9" s="642"/>
      <c r="DI9" s="642"/>
      <c r="DJ9" s="642"/>
      <c r="DK9" s="642"/>
      <c r="DL9" s="642"/>
      <c r="DM9" s="642"/>
      <c r="DN9" s="642"/>
      <c r="DO9" s="642"/>
      <c r="DP9" s="643"/>
      <c r="DQ9" s="650">
        <v>6926363</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235</v>
      </c>
      <c r="S10" s="642"/>
      <c r="T10" s="642"/>
      <c r="U10" s="642"/>
      <c r="V10" s="642"/>
      <c r="W10" s="642"/>
      <c r="X10" s="642"/>
      <c r="Y10" s="643"/>
      <c r="Z10" s="644" t="s">
        <v>129</v>
      </c>
      <c r="AA10" s="644"/>
      <c r="AB10" s="644"/>
      <c r="AC10" s="644"/>
      <c r="AD10" s="645" t="s">
        <v>235</v>
      </c>
      <c r="AE10" s="645"/>
      <c r="AF10" s="645"/>
      <c r="AG10" s="645"/>
      <c r="AH10" s="645"/>
      <c r="AI10" s="645"/>
      <c r="AJ10" s="645"/>
      <c r="AK10" s="645"/>
      <c r="AL10" s="646" t="s">
        <v>129</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1355018</v>
      </c>
      <c r="BH10" s="642"/>
      <c r="BI10" s="642"/>
      <c r="BJ10" s="642"/>
      <c r="BK10" s="642"/>
      <c r="BL10" s="642"/>
      <c r="BM10" s="642"/>
      <c r="BN10" s="643"/>
      <c r="BO10" s="644">
        <v>2.6</v>
      </c>
      <c r="BP10" s="644"/>
      <c r="BQ10" s="644"/>
      <c r="BR10" s="644"/>
      <c r="BS10" s="650" t="s">
        <v>129</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175106</v>
      </c>
      <c r="CS10" s="642"/>
      <c r="CT10" s="642"/>
      <c r="CU10" s="642"/>
      <c r="CV10" s="642"/>
      <c r="CW10" s="642"/>
      <c r="CX10" s="642"/>
      <c r="CY10" s="643"/>
      <c r="CZ10" s="644">
        <v>0.1</v>
      </c>
      <c r="DA10" s="644"/>
      <c r="DB10" s="644"/>
      <c r="DC10" s="644"/>
      <c r="DD10" s="650" t="s">
        <v>235</v>
      </c>
      <c r="DE10" s="642"/>
      <c r="DF10" s="642"/>
      <c r="DG10" s="642"/>
      <c r="DH10" s="642"/>
      <c r="DI10" s="642"/>
      <c r="DJ10" s="642"/>
      <c r="DK10" s="642"/>
      <c r="DL10" s="642"/>
      <c r="DM10" s="642"/>
      <c r="DN10" s="642"/>
      <c r="DO10" s="642"/>
      <c r="DP10" s="643"/>
      <c r="DQ10" s="650">
        <v>161241</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235</v>
      </c>
      <c r="AA11" s="644"/>
      <c r="AB11" s="644"/>
      <c r="AC11" s="644"/>
      <c r="AD11" s="645" t="s">
        <v>129</v>
      </c>
      <c r="AE11" s="645"/>
      <c r="AF11" s="645"/>
      <c r="AG11" s="645"/>
      <c r="AH11" s="645"/>
      <c r="AI11" s="645"/>
      <c r="AJ11" s="645"/>
      <c r="AK11" s="645"/>
      <c r="AL11" s="646" t="s">
        <v>129</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3720144</v>
      </c>
      <c r="BH11" s="642"/>
      <c r="BI11" s="642"/>
      <c r="BJ11" s="642"/>
      <c r="BK11" s="642"/>
      <c r="BL11" s="642"/>
      <c r="BM11" s="642"/>
      <c r="BN11" s="643"/>
      <c r="BO11" s="644">
        <v>7.3</v>
      </c>
      <c r="BP11" s="644"/>
      <c r="BQ11" s="644"/>
      <c r="BR11" s="644"/>
      <c r="BS11" s="650" t="s">
        <v>129</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8580866</v>
      </c>
      <c r="CS11" s="642"/>
      <c r="CT11" s="642"/>
      <c r="CU11" s="642"/>
      <c r="CV11" s="642"/>
      <c r="CW11" s="642"/>
      <c r="CX11" s="642"/>
      <c r="CY11" s="643"/>
      <c r="CZ11" s="644">
        <v>6.6</v>
      </c>
      <c r="DA11" s="644"/>
      <c r="DB11" s="644"/>
      <c r="DC11" s="644"/>
      <c r="DD11" s="650">
        <v>1656174</v>
      </c>
      <c r="DE11" s="642"/>
      <c r="DF11" s="642"/>
      <c r="DG11" s="642"/>
      <c r="DH11" s="642"/>
      <c r="DI11" s="642"/>
      <c r="DJ11" s="642"/>
      <c r="DK11" s="642"/>
      <c r="DL11" s="642"/>
      <c r="DM11" s="642"/>
      <c r="DN11" s="642"/>
      <c r="DO11" s="642"/>
      <c r="DP11" s="643"/>
      <c r="DQ11" s="650">
        <v>3341932</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6563425</v>
      </c>
      <c r="S12" s="642"/>
      <c r="T12" s="642"/>
      <c r="U12" s="642"/>
      <c r="V12" s="642"/>
      <c r="W12" s="642"/>
      <c r="X12" s="642"/>
      <c r="Y12" s="643"/>
      <c r="Z12" s="644">
        <v>4.9000000000000004</v>
      </c>
      <c r="AA12" s="644"/>
      <c r="AB12" s="644"/>
      <c r="AC12" s="644"/>
      <c r="AD12" s="645">
        <v>6563425</v>
      </c>
      <c r="AE12" s="645"/>
      <c r="AF12" s="645"/>
      <c r="AG12" s="645"/>
      <c r="AH12" s="645"/>
      <c r="AI12" s="645"/>
      <c r="AJ12" s="645"/>
      <c r="AK12" s="645"/>
      <c r="AL12" s="646">
        <v>10.199999999999999</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19236246</v>
      </c>
      <c r="BH12" s="642"/>
      <c r="BI12" s="642"/>
      <c r="BJ12" s="642"/>
      <c r="BK12" s="642"/>
      <c r="BL12" s="642"/>
      <c r="BM12" s="642"/>
      <c r="BN12" s="643"/>
      <c r="BO12" s="644">
        <v>37.5</v>
      </c>
      <c r="BP12" s="644"/>
      <c r="BQ12" s="644"/>
      <c r="BR12" s="644"/>
      <c r="BS12" s="650" t="s">
        <v>235</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4259223</v>
      </c>
      <c r="CS12" s="642"/>
      <c r="CT12" s="642"/>
      <c r="CU12" s="642"/>
      <c r="CV12" s="642"/>
      <c r="CW12" s="642"/>
      <c r="CX12" s="642"/>
      <c r="CY12" s="643"/>
      <c r="CZ12" s="644">
        <v>3.3</v>
      </c>
      <c r="DA12" s="644"/>
      <c r="DB12" s="644"/>
      <c r="DC12" s="644"/>
      <c r="DD12" s="650">
        <v>24177</v>
      </c>
      <c r="DE12" s="642"/>
      <c r="DF12" s="642"/>
      <c r="DG12" s="642"/>
      <c r="DH12" s="642"/>
      <c r="DI12" s="642"/>
      <c r="DJ12" s="642"/>
      <c r="DK12" s="642"/>
      <c r="DL12" s="642"/>
      <c r="DM12" s="642"/>
      <c r="DN12" s="642"/>
      <c r="DO12" s="642"/>
      <c r="DP12" s="643"/>
      <c r="DQ12" s="650">
        <v>1411757</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19015</v>
      </c>
      <c r="S13" s="642"/>
      <c r="T13" s="642"/>
      <c r="U13" s="642"/>
      <c r="V13" s="642"/>
      <c r="W13" s="642"/>
      <c r="X13" s="642"/>
      <c r="Y13" s="643"/>
      <c r="Z13" s="644">
        <v>0</v>
      </c>
      <c r="AA13" s="644"/>
      <c r="AB13" s="644"/>
      <c r="AC13" s="644"/>
      <c r="AD13" s="645">
        <v>19015</v>
      </c>
      <c r="AE13" s="645"/>
      <c r="AF13" s="645"/>
      <c r="AG13" s="645"/>
      <c r="AH13" s="645"/>
      <c r="AI13" s="645"/>
      <c r="AJ13" s="645"/>
      <c r="AK13" s="645"/>
      <c r="AL13" s="646">
        <v>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19143666</v>
      </c>
      <c r="BH13" s="642"/>
      <c r="BI13" s="642"/>
      <c r="BJ13" s="642"/>
      <c r="BK13" s="642"/>
      <c r="BL13" s="642"/>
      <c r="BM13" s="642"/>
      <c r="BN13" s="643"/>
      <c r="BO13" s="644">
        <v>37.299999999999997</v>
      </c>
      <c r="BP13" s="644"/>
      <c r="BQ13" s="644"/>
      <c r="BR13" s="644"/>
      <c r="BS13" s="650" t="s">
        <v>129</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15739564</v>
      </c>
      <c r="CS13" s="642"/>
      <c r="CT13" s="642"/>
      <c r="CU13" s="642"/>
      <c r="CV13" s="642"/>
      <c r="CW13" s="642"/>
      <c r="CX13" s="642"/>
      <c r="CY13" s="643"/>
      <c r="CZ13" s="644">
        <v>12.1</v>
      </c>
      <c r="DA13" s="644"/>
      <c r="DB13" s="644"/>
      <c r="DC13" s="644"/>
      <c r="DD13" s="650">
        <v>5465468</v>
      </c>
      <c r="DE13" s="642"/>
      <c r="DF13" s="642"/>
      <c r="DG13" s="642"/>
      <c r="DH13" s="642"/>
      <c r="DI13" s="642"/>
      <c r="DJ13" s="642"/>
      <c r="DK13" s="642"/>
      <c r="DL13" s="642"/>
      <c r="DM13" s="642"/>
      <c r="DN13" s="642"/>
      <c r="DO13" s="642"/>
      <c r="DP13" s="643"/>
      <c r="DQ13" s="650">
        <v>11735996</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235</v>
      </c>
      <c r="S14" s="642"/>
      <c r="T14" s="642"/>
      <c r="U14" s="642"/>
      <c r="V14" s="642"/>
      <c r="W14" s="642"/>
      <c r="X14" s="642"/>
      <c r="Y14" s="643"/>
      <c r="Z14" s="644" t="s">
        <v>139</v>
      </c>
      <c r="AA14" s="644"/>
      <c r="AB14" s="644"/>
      <c r="AC14" s="644"/>
      <c r="AD14" s="645" t="s">
        <v>129</v>
      </c>
      <c r="AE14" s="645"/>
      <c r="AF14" s="645"/>
      <c r="AG14" s="645"/>
      <c r="AH14" s="645"/>
      <c r="AI14" s="645"/>
      <c r="AJ14" s="645"/>
      <c r="AK14" s="645"/>
      <c r="AL14" s="646" t="s">
        <v>129</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773380</v>
      </c>
      <c r="BH14" s="642"/>
      <c r="BI14" s="642"/>
      <c r="BJ14" s="642"/>
      <c r="BK14" s="642"/>
      <c r="BL14" s="642"/>
      <c r="BM14" s="642"/>
      <c r="BN14" s="643"/>
      <c r="BO14" s="644">
        <v>1.5</v>
      </c>
      <c r="BP14" s="644"/>
      <c r="BQ14" s="644"/>
      <c r="BR14" s="644"/>
      <c r="BS14" s="650" t="s">
        <v>129</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4218078</v>
      </c>
      <c r="CS14" s="642"/>
      <c r="CT14" s="642"/>
      <c r="CU14" s="642"/>
      <c r="CV14" s="642"/>
      <c r="CW14" s="642"/>
      <c r="CX14" s="642"/>
      <c r="CY14" s="643"/>
      <c r="CZ14" s="644">
        <v>3.2</v>
      </c>
      <c r="DA14" s="644"/>
      <c r="DB14" s="644"/>
      <c r="DC14" s="644"/>
      <c r="DD14" s="650">
        <v>453621</v>
      </c>
      <c r="DE14" s="642"/>
      <c r="DF14" s="642"/>
      <c r="DG14" s="642"/>
      <c r="DH14" s="642"/>
      <c r="DI14" s="642"/>
      <c r="DJ14" s="642"/>
      <c r="DK14" s="642"/>
      <c r="DL14" s="642"/>
      <c r="DM14" s="642"/>
      <c r="DN14" s="642"/>
      <c r="DO14" s="642"/>
      <c r="DP14" s="643"/>
      <c r="DQ14" s="650">
        <v>3658343</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253795</v>
      </c>
      <c r="S15" s="642"/>
      <c r="T15" s="642"/>
      <c r="U15" s="642"/>
      <c r="V15" s="642"/>
      <c r="W15" s="642"/>
      <c r="X15" s="642"/>
      <c r="Y15" s="643"/>
      <c r="Z15" s="644">
        <v>0.2</v>
      </c>
      <c r="AA15" s="644"/>
      <c r="AB15" s="644"/>
      <c r="AC15" s="644"/>
      <c r="AD15" s="645">
        <v>253795</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2945638</v>
      </c>
      <c r="BH15" s="642"/>
      <c r="BI15" s="642"/>
      <c r="BJ15" s="642"/>
      <c r="BK15" s="642"/>
      <c r="BL15" s="642"/>
      <c r="BM15" s="642"/>
      <c r="BN15" s="643"/>
      <c r="BO15" s="644">
        <v>5.7</v>
      </c>
      <c r="BP15" s="644"/>
      <c r="BQ15" s="644"/>
      <c r="BR15" s="644"/>
      <c r="BS15" s="650" t="s">
        <v>129</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10793674</v>
      </c>
      <c r="CS15" s="642"/>
      <c r="CT15" s="642"/>
      <c r="CU15" s="642"/>
      <c r="CV15" s="642"/>
      <c r="CW15" s="642"/>
      <c r="CX15" s="642"/>
      <c r="CY15" s="643"/>
      <c r="CZ15" s="644">
        <v>8.3000000000000007</v>
      </c>
      <c r="DA15" s="644"/>
      <c r="DB15" s="644"/>
      <c r="DC15" s="644"/>
      <c r="DD15" s="650">
        <v>1377211</v>
      </c>
      <c r="DE15" s="642"/>
      <c r="DF15" s="642"/>
      <c r="DG15" s="642"/>
      <c r="DH15" s="642"/>
      <c r="DI15" s="642"/>
      <c r="DJ15" s="642"/>
      <c r="DK15" s="642"/>
      <c r="DL15" s="642"/>
      <c r="DM15" s="642"/>
      <c r="DN15" s="642"/>
      <c r="DO15" s="642"/>
      <c r="DP15" s="643"/>
      <c r="DQ15" s="650">
        <v>9194461</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235</v>
      </c>
      <c r="AA16" s="644"/>
      <c r="AB16" s="644"/>
      <c r="AC16" s="644"/>
      <c r="AD16" s="645" t="s">
        <v>129</v>
      </c>
      <c r="AE16" s="645"/>
      <c r="AF16" s="645"/>
      <c r="AG16" s="645"/>
      <c r="AH16" s="645"/>
      <c r="AI16" s="645"/>
      <c r="AJ16" s="645"/>
      <c r="AK16" s="645"/>
      <c r="AL16" s="646" t="s">
        <v>235</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139</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11196840</v>
      </c>
      <c r="CS16" s="642"/>
      <c r="CT16" s="642"/>
      <c r="CU16" s="642"/>
      <c r="CV16" s="642"/>
      <c r="CW16" s="642"/>
      <c r="CX16" s="642"/>
      <c r="CY16" s="643"/>
      <c r="CZ16" s="644">
        <v>8.6</v>
      </c>
      <c r="DA16" s="644"/>
      <c r="DB16" s="644"/>
      <c r="DC16" s="644"/>
      <c r="DD16" s="650" t="s">
        <v>235</v>
      </c>
      <c r="DE16" s="642"/>
      <c r="DF16" s="642"/>
      <c r="DG16" s="642"/>
      <c r="DH16" s="642"/>
      <c r="DI16" s="642"/>
      <c r="DJ16" s="642"/>
      <c r="DK16" s="642"/>
      <c r="DL16" s="642"/>
      <c r="DM16" s="642"/>
      <c r="DN16" s="642"/>
      <c r="DO16" s="642"/>
      <c r="DP16" s="643"/>
      <c r="DQ16" s="650">
        <v>18501</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247809</v>
      </c>
      <c r="S17" s="642"/>
      <c r="T17" s="642"/>
      <c r="U17" s="642"/>
      <c r="V17" s="642"/>
      <c r="W17" s="642"/>
      <c r="X17" s="642"/>
      <c r="Y17" s="643"/>
      <c r="Z17" s="644">
        <v>0.2</v>
      </c>
      <c r="AA17" s="644"/>
      <c r="AB17" s="644"/>
      <c r="AC17" s="644"/>
      <c r="AD17" s="645">
        <v>247809</v>
      </c>
      <c r="AE17" s="645"/>
      <c r="AF17" s="645"/>
      <c r="AG17" s="645"/>
      <c r="AH17" s="645"/>
      <c r="AI17" s="645"/>
      <c r="AJ17" s="645"/>
      <c r="AK17" s="645"/>
      <c r="AL17" s="646">
        <v>0.4</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235</v>
      </c>
      <c r="BH17" s="642"/>
      <c r="BI17" s="642"/>
      <c r="BJ17" s="642"/>
      <c r="BK17" s="642"/>
      <c r="BL17" s="642"/>
      <c r="BM17" s="642"/>
      <c r="BN17" s="643"/>
      <c r="BO17" s="644" t="s">
        <v>129</v>
      </c>
      <c r="BP17" s="644"/>
      <c r="BQ17" s="644"/>
      <c r="BR17" s="644"/>
      <c r="BS17" s="650" t="s">
        <v>235</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9857463</v>
      </c>
      <c r="CS17" s="642"/>
      <c r="CT17" s="642"/>
      <c r="CU17" s="642"/>
      <c r="CV17" s="642"/>
      <c r="CW17" s="642"/>
      <c r="CX17" s="642"/>
      <c r="CY17" s="643"/>
      <c r="CZ17" s="644">
        <v>7.6</v>
      </c>
      <c r="DA17" s="644"/>
      <c r="DB17" s="644"/>
      <c r="DC17" s="644"/>
      <c r="DD17" s="650" t="s">
        <v>129</v>
      </c>
      <c r="DE17" s="642"/>
      <c r="DF17" s="642"/>
      <c r="DG17" s="642"/>
      <c r="DH17" s="642"/>
      <c r="DI17" s="642"/>
      <c r="DJ17" s="642"/>
      <c r="DK17" s="642"/>
      <c r="DL17" s="642"/>
      <c r="DM17" s="642"/>
      <c r="DN17" s="642"/>
      <c r="DO17" s="642"/>
      <c r="DP17" s="643"/>
      <c r="DQ17" s="650">
        <v>9447597</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10704663</v>
      </c>
      <c r="S18" s="642"/>
      <c r="T18" s="642"/>
      <c r="U18" s="642"/>
      <c r="V18" s="642"/>
      <c r="W18" s="642"/>
      <c r="X18" s="642"/>
      <c r="Y18" s="643"/>
      <c r="Z18" s="644">
        <v>7.9</v>
      </c>
      <c r="AA18" s="644"/>
      <c r="AB18" s="644"/>
      <c r="AC18" s="644"/>
      <c r="AD18" s="645">
        <v>7484920</v>
      </c>
      <c r="AE18" s="645"/>
      <c r="AF18" s="645"/>
      <c r="AG18" s="645"/>
      <c r="AH18" s="645"/>
      <c r="AI18" s="645"/>
      <c r="AJ18" s="645"/>
      <c r="AK18" s="645"/>
      <c r="AL18" s="646">
        <v>11.7</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235</v>
      </c>
      <c r="BH18" s="642"/>
      <c r="BI18" s="642"/>
      <c r="BJ18" s="642"/>
      <c r="BK18" s="642"/>
      <c r="BL18" s="642"/>
      <c r="BM18" s="642"/>
      <c r="BN18" s="643"/>
      <c r="BO18" s="644" t="s">
        <v>235</v>
      </c>
      <c r="BP18" s="644"/>
      <c r="BQ18" s="644"/>
      <c r="BR18" s="644"/>
      <c r="BS18" s="650" t="s">
        <v>235</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235</v>
      </c>
      <c r="DE18" s="642"/>
      <c r="DF18" s="642"/>
      <c r="DG18" s="642"/>
      <c r="DH18" s="642"/>
      <c r="DI18" s="642"/>
      <c r="DJ18" s="642"/>
      <c r="DK18" s="642"/>
      <c r="DL18" s="642"/>
      <c r="DM18" s="642"/>
      <c r="DN18" s="642"/>
      <c r="DO18" s="642"/>
      <c r="DP18" s="643"/>
      <c r="DQ18" s="650" t="s">
        <v>235</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7484920</v>
      </c>
      <c r="S19" s="642"/>
      <c r="T19" s="642"/>
      <c r="U19" s="642"/>
      <c r="V19" s="642"/>
      <c r="W19" s="642"/>
      <c r="X19" s="642"/>
      <c r="Y19" s="643"/>
      <c r="Z19" s="644">
        <v>5.6</v>
      </c>
      <c r="AA19" s="644"/>
      <c r="AB19" s="644"/>
      <c r="AC19" s="644"/>
      <c r="AD19" s="645">
        <v>7484920</v>
      </c>
      <c r="AE19" s="645"/>
      <c r="AF19" s="645"/>
      <c r="AG19" s="645"/>
      <c r="AH19" s="645"/>
      <c r="AI19" s="645"/>
      <c r="AJ19" s="645"/>
      <c r="AK19" s="645"/>
      <c r="AL19" s="646">
        <v>11.7</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5448519</v>
      </c>
      <c r="BH19" s="642"/>
      <c r="BI19" s="642"/>
      <c r="BJ19" s="642"/>
      <c r="BK19" s="642"/>
      <c r="BL19" s="642"/>
      <c r="BM19" s="642"/>
      <c r="BN19" s="643"/>
      <c r="BO19" s="644">
        <v>10.6</v>
      </c>
      <c r="BP19" s="644"/>
      <c r="BQ19" s="644"/>
      <c r="BR19" s="644"/>
      <c r="BS19" s="650" t="s">
        <v>129</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139</v>
      </c>
      <c r="DA19" s="644"/>
      <c r="DB19" s="644"/>
      <c r="DC19" s="644"/>
      <c r="DD19" s="650" t="s">
        <v>235</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969254</v>
      </c>
      <c r="S20" s="642"/>
      <c r="T20" s="642"/>
      <c r="U20" s="642"/>
      <c r="V20" s="642"/>
      <c r="W20" s="642"/>
      <c r="X20" s="642"/>
      <c r="Y20" s="643"/>
      <c r="Z20" s="644">
        <v>0.7</v>
      </c>
      <c r="AA20" s="644"/>
      <c r="AB20" s="644"/>
      <c r="AC20" s="644"/>
      <c r="AD20" s="645" t="s">
        <v>235</v>
      </c>
      <c r="AE20" s="645"/>
      <c r="AF20" s="645"/>
      <c r="AG20" s="645"/>
      <c r="AH20" s="645"/>
      <c r="AI20" s="645"/>
      <c r="AJ20" s="645"/>
      <c r="AK20" s="645"/>
      <c r="AL20" s="646" t="s">
        <v>129</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5448519</v>
      </c>
      <c r="BH20" s="642"/>
      <c r="BI20" s="642"/>
      <c r="BJ20" s="642"/>
      <c r="BK20" s="642"/>
      <c r="BL20" s="642"/>
      <c r="BM20" s="642"/>
      <c r="BN20" s="643"/>
      <c r="BO20" s="644">
        <v>10.6</v>
      </c>
      <c r="BP20" s="644"/>
      <c r="BQ20" s="644"/>
      <c r="BR20" s="644"/>
      <c r="BS20" s="650" t="s">
        <v>129</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129987800</v>
      </c>
      <c r="CS20" s="642"/>
      <c r="CT20" s="642"/>
      <c r="CU20" s="642"/>
      <c r="CV20" s="642"/>
      <c r="CW20" s="642"/>
      <c r="CX20" s="642"/>
      <c r="CY20" s="643"/>
      <c r="CZ20" s="644">
        <v>100</v>
      </c>
      <c r="DA20" s="644"/>
      <c r="DB20" s="644"/>
      <c r="DC20" s="644"/>
      <c r="DD20" s="650">
        <v>10304957</v>
      </c>
      <c r="DE20" s="642"/>
      <c r="DF20" s="642"/>
      <c r="DG20" s="642"/>
      <c r="DH20" s="642"/>
      <c r="DI20" s="642"/>
      <c r="DJ20" s="642"/>
      <c r="DK20" s="642"/>
      <c r="DL20" s="642"/>
      <c r="DM20" s="642"/>
      <c r="DN20" s="642"/>
      <c r="DO20" s="642"/>
      <c r="DP20" s="643"/>
      <c r="DQ20" s="650">
        <v>81614247</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2250489</v>
      </c>
      <c r="S21" s="642"/>
      <c r="T21" s="642"/>
      <c r="U21" s="642"/>
      <c r="V21" s="642"/>
      <c r="W21" s="642"/>
      <c r="X21" s="642"/>
      <c r="Y21" s="643"/>
      <c r="Z21" s="644">
        <v>1.7</v>
      </c>
      <c r="AA21" s="644"/>
      <c r="AB21" s="644"/>
      <c r="AC21" s="644"/>
      <c r="AD21" s="645" t="s">
        <v>129</v>
      </c>
      <c r="AE21" s="645"/>
      <c r="AF21" s="645"/>
      <c r="AG21" s="645"/>
      <c r="AH21" s="645"/>
      <c r="AI21" s="645"/>
      <c r="AJ21" s="645"/>
      <c r="AK21" s="645"/>
      <c r="AL21" s="646" t="s">
        <v>129</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60464</v>
      </c>
      <c r="BH21" s="642"/>
      <c r="BI21" s="642"/>
      <c r="BJ21" s="642"/>
      <c r="BK21" s="642"/>
      <c r="BL21" s="642"/>
      <c r="BM21" s="642"/>
      <c r="BN21" s="643"/>
      <c r="BO21" s="644">
        <v>0.1</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70471544</v>
      </c>
      <c r="S22" s="642"/>
      <c r="T22" s="642"/>
      <c r="U22" s="642"/>
      <c r="V22" s="642"/>
      <c r="W22" s="642"/>
      <c r="X22" s="642"/>
      <c r="Y22" s="643"/>
      <c r="Z22" s="644">
        <v>52.3</v>
      </c>
      <c r="AA22" s="644"/>
      <c r="AB22" s="644"/>
      <c r="AC22" s="644"/>
      <c r="AD22" s="645">
        <v>63832168</v>
      </c>
      <c r="AE22" s="645"/>
      <c r="AF22" s="645"/>
      <c r="AG22" s="645"/>
      <c r="AH22" s="645"/>
      <c r="AI22" s="645"/>
      <c r="AJ22" s="645"/>
      <c r="AK22" s="645"/>
      <c r="AL22" s="646">
        <v>99.4</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v>1968422</v>
      </c>
      <c r="BH22" s="642"/>
      <c r="BI22" s="642"/>
      <c r="BJ22" s="642"/>
      <c r="BK22" s="642"/>
      <c r="BL22" s="642"/>
      <c r="BM22" s="642"/>
      <c r="BN22" s="643"/>
      <c r="BO22" s="644">
        <v>3.8</v>
      </c>
      <c r="BP22" s="644"/>
      <c r="BQ22" s="644"/>
      <c r="BR22" s="644"/>
      <c r="BS22" s="650" t="s">
        <v>129</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55735</v>
      </c>
      <c r="S23" s="642"/>
      <c r="T23" s="642"/>
      <c r="U23" s="642"/>
      <c r="V23" s="642"/>
      <c r="W23" s="642"/>
      <c r="X23" s="642"/>
      <c r="Y23" s="643"/>
      <c r="Z23" s="644">
        <v>0</v>
      </c>
      <c r="AA23" s="644"/>
      <c r="AB23" s="644"/>
      <c r="AC23" s="644"/>
      <c r="AD23" s="645">
        <v>55735</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3419633</v>
      </c>
      <c r="BH23" s="642"/>
      <c r="BI23" s="642"/>
      <c r="BJ23" s="642"/>
      <c r="BK23" s="642"/>
      <c r="BL23" s="642"/>
      <c r="BM23" s="642"/>
      <c r="BN23" s="643"/>
      <c r="BO23" s="644">
        <v>6.7</v>
      </c>
      <c r="BP23" s="644"/>
      <c r="BQ23" s="644"/>
      <c r="BR23" s="644"/>
      <c r="BS23" s="650" t="s">
        <v>229</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635374</v>
      </c>
      <c r="S24" s="642"/>
      <c r="T24" s="642"/>
      <c r="U24" s="642"/>
      <c r="V24" s="642"/>
      <c r="W24" s="642"/>
      <c r="X24" s="642"/>
      <c r="Y24" s="643"/>
      <c r="Z24" s="644">
        <v>0.5</v>
      </c>
      <c r="AA24" s="644"/>
      <c r="AB24" s="644"/>
      <c r="AC24" s="644"/>
      <c r="AD24" s="645" t="s">
        <v>129</v>
      </c>
      <c r="AE24" s="645"/>
      <c r="AF24" s="645"/>
      <c r="AG24" s="645"/>
      <c r="AH24" s="645"/>
      <c r="AI24" s="645"/>
      <c r="AJ24" s="645"/>
      <c r="AK24" s="645"/>
      <c r="AL24" s="646" t="s">
        <v>129</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235</v>
      </c>
      <c r="BH24" s="642"/>
      <c r="BI24" s="642"/>
      <c r="BJ24" s="642"/>
      <c r="BK24" s="642"/>
      <c r="BL24" s="642"/>
      <c r="BM24" s="642"/>
      <c r="BN24" s="643"/>
      <c r="BO24" s="644" t="s">
        <v>129</v>
      </c>
      <c r="BP24" s="644"/>
      <c r="BQ24" s="644"/>
      <c r="BR24" s="644"/>
      <c r="BS24" s="650" t="s">
        <v>235</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49181156</v>
      </c>
      <c r="CS24" s="631"/>
      <c r="CT24" s="631"/>
      <c r="CU24" s="631"/>
      <c r="CV24" s="631"/>
      <c r="CW24" s="631"/>
      <c r="CX24" s="631"/>
      <c r="CY24" s="632"/>
      <c r="CZ24" s="635">
        <v>37.799999999999997</v>
      </c>
      <c r="DA24" s="636"/>
      <c r="DB24" s="636"/>
      <c r="DC24" s="655"/>
      <c r="DD24" s="674">
        <v>31269197</v>
      </c>
      <c r="DE24" s="631"/>
      <c r="DF24" s="631"/>
      <c r="DG24" s="631"/>
      <c r="DH24" s="631"/>
      <c r="DI24" s="631"/>
      <c r="DJ24" s="631"/>
      <c r="DK24" s="632"/>
      <c r="DL24" s="674">
        <v>30821689</v>
      </c>
      <c r="DM24" s="631"/>
      <c r="DN24" s="631"/>
      <c r="DO24" s="631"/>
      <c r="DP24" s="631"/>
      <c r="DQ24" s="631"/>
      <c r="DR24" s="631"/>
      <c r="DS24" s="631"/>
      <c r="DT24" s="631"/>
      <c r="DU24" s="631"/>
      <c r="DV24" s="632"/>
      <c r="DW24" s="635">
        <v>44.8</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1759167</v>
      </c>
      <c r="S25" s="642"/>
      <c r="T25" s="642"/>
      <c r="U25" s="642"/>
      <c r="V25" s="642"/>
      <c r="W25" s="642"/>
      <c r="X25" s="642"/>
      <c r="Y25" s="643"/>
      <c r="Z25" s="644">
        <v>1.3</v>
      </c>
      <c r="AA25" s="644"/>
      <c r="AB25" s="644"/>
      <c r="AC25" s="644"/>
      <c r="AD25" s="645">
        <v>209315</v>
      </c>
      <c r="AE25" s="645"/>
      <c r="AF25" s="645"/>
      <c r="AG25" s="645"/>
      <c r="AH25" s="645"/>
      <c r="AI25" s="645"/>
      <c r="AJ25" s="645"/>
      <c r="AK25" s="645"/>
      <c r="AL25" s="646">
        <v>0.3</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235</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15324173</v>
      </c>
      <c r="CS25" s="677"/>
      <c r="CT25" s="677"/>
      <c r="CU25" s="677"/>
      <c r="CV25" s="677"/>
      <c r="CW25" s="677"/>
      <c r="CX25" s="677"/>
      <c r="CY25" s="678"/>
      <c r="CZ25" s="646">
        <v>11.8</v>
      </c>
      <c r="DA25" s="675"/>
      <c r="DB25" s="675"/>
      <c r="DC25" s="679"/>
      <c r="DD25" s="650">
        <v>14010284</v>
      </c>
      <c r="DE25" s="677"/>
      <c r="DF25" s="677"/>
      <c r="DG25" s="677"/>
      <c r="DH25" s="677"/>
      <c r="DI25" s="677"/>
      <c r="DJ25" s="677"/>
      <c r="DK25" s="678"/>
      <c r="DL25" s="650">
        <v>13858358</v>
      </c>
      <c r="DM25" s="677"/>
      <c r="DN25" s="677"/>
      <c r="DO25" s="677"/>
      <c r="DP25" s="677"/>
      <c r="DQ25" s="677"/>
      <c r="DR25" s="677"/>
      <c r="DS25" s="677"/>
      <c r="DT25" s="677"/>
      <c r="DU25" s="677"/>
      <c r="DV25" s="678"/>
      <c r="DW25" s="646">
        <v>20.2</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1003322</v>
      </c>
      <c r="S26" s="642"/>
      <c r="T26" s="642"/>
      <c r="U26" s="642"/>
      <c r="V26" s="642"/>
      <c r="W26" s="642"/>
      <c r="X26" s="642"/>
      <c r="Y26" s="643"/>
      <c r="Z26" s="644">
        <v>0.7</v>
      </c>
      <c r="AA26" s="644"/>
      <c r="AB26" s="644"/>
      <c r="AC26" s="644"/>
      <c r="AD26" s="645">
        <v>70672</v>
      </c>
      <c r="AE26" s="645"/>
      <c r="AF26" s="645"/>
      <c r="AG26" s="645"/>
      <c r="AH26" s="645"/>
      <c r="AI26" s="645"/>
      <c r="AJ26" s="645"/>
      <c r="AK26" s="645"/>
      <c r="AL26" s="646">
        <v>0.1</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235</v>
      </c>
      <c r="BP26" s="644"/>
      <c r="BQ26" s="644"/>
      <c r="BR26" s="644"/>
      <c r="BS26" s="650" t="s">
        <v>129</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11000042</v>
      </c>
      <c r="CS26" s="642"/>
      <c r="CT26" s="642"/>
      <c r="CU26" s="642"/>
      <c r="CV26" s="642"/>
      <c r="CW26" s="642"/>
      <c r="CX26" s="642"/>
      <c r="CY26" s="643"/>
      <c r="CZ26" s="646">
        <v>8.5</v>
      </c>
      <c r="DA26" s="675"/>
      <c r="DB26" s="675"/>
      <c r="DC26" s="679"/>
      <c r="DD26" s="650">
        <v>9760427</v>
      </c>
      <c r="DE26" s="642"/>
      <c r="DF26" s="642"/>
      <c r="DG26" s="642"/>
      <c r="DH26" s="642"/>
      <c r="DI26" s="642"/>
      <c r="DJ26" s="642"/>
      <c r="DK26" s="643"/>
      <c r="DL26" s="650" t="s">
        <v>235</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18994581</v>
      </c>
      <c r="S27" s="642"/>
      <c r="T27" s="642"/>
      <c r="U27" s="642"/>
      <c r="V27" s="642"/>
      <c r="W27" s="642"/>
      <c r="X27" s="642"/>
      <c r="Y27" s="643"/>
      <c r="Z27" s="644">
        <v>14.1</v>
      </c>
      <c r="AA27" s="644"/>
      <c r="AB27" s="644"/>
      <c r="AC27" s="644"/>
      <c r="AD27" s="645" t="s">
        <v>129</v>
      </c>
      <c r="AE27" s="645"/>
      <c r="AF27" s="645"/>
      <c r="AG27" s="645"/>
      <c r="AH27" s="645"/>
      <c r="AI27" s="645"/>
      <c r="AJ27" s="645"/>
      <c r="AK27" s="645"/>
      <c r="AL27" s="646" t="s">
        <v>129</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51282388</v>
      </c>
      <c r="BH27" s="642"/>
      <c r="BI27" s="642"/>
      <c r="BJ27" s="642"/>
      <c r="BK27" s="642"/>
      <c r="BL27" s="642"/>
      <c r="BM27" s="642"/>
      <c r="BN27" s="643"/>
      <c r="BO27" s="644">
        <v>100</v>
      </c>
      <c r="BP27" s="644"/>
      <c r="BQ27" s="644"/>
      <c r="BR27" s="644"/>
      <c r="BS27" s="650" t="s">
        <v>129</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23999520</v>
      </c>
      <c r="CS27" s="677"/>
      <c r="CT27" s="677"/>
      <c r="CU27" s="677"/>
      <c r="CV27" s="677"/>
      <c r="CW27" s="677"/>
      <c r="CX27" s="677"/>
      <c r="CY27" s="678"/>
      <c r="CZ27" s="646">
        <v>18.5</v>
      </c>
      <c r="DA27" s="675"/>
      <c r="DB27" s="675"/>
      <c r="DC27" s="679"/>
      <c r="DD27" s="650">
        <v>7811316</v>
      </c>
      <c r="DE27" s="677"/>
      <c r="DF27" s="677"/>
      <c r="DG27" s="677"/>
      <c r="DH27" s="677"/>
      <c r="DI27" s="677"/>
      <c r="DJ27" s="677"/>
      <c r="DK27" s="678"/>
      <c r="DL27" s="650">
        <v>7556226</v>
      </c>
      <c r="DM27" s="677"/>
      <c r="DN27" s="677"/>
      <c r="DO27" s="677"/>
      <c r="DP27" s="677"/>
      <c r="DQ27" s="677"/>
      <c r="DR27" s="677"/>
      <c r="DS27" s="677"/>
      <c r="DT27" s="677"/>
      <c r="DU27" s="677"/>
      <c r="DV27" s="678"/>
      <c r="DW27" s="646">
        <v>11</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v>2717</v>
      </c>
      <c r="S28" s="642"/>
      <c r="T28" s="642"/>
      <c r="U28" s="642"/>
      <c r="V28" s="642"/>
      <c r="W28" s="642"/>
      <c r="X28" s="642"/>
      <c r="Y28" s="643"/>
      <c r="Z28" s="644">
        <v>0</v>
      </c>
      <c r="AA28" s="644"/>
      <c r="AB28" s="644"/>
      <c r="AC28" s="644"/>
      <c r="AD28" s="645">
        <v>2717</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9857463</v>
      </c>
      <c r="CS28" s="642"/>
      <c r="CT28" s="642"/>
      <c r="CU28" s="642"/>
      <c r="CV28" s="642"/>
      <c r="CW28" s="642"/>
      <c r="CX28" s="642"/>
      <c r="CY28" s="643"/>
      <c r="CZ28" s="646">
        <v>7.6</v>
      </c>
      <c r="DA28" s="675"/>
      <c r="DB28" s="675"/>
      <c r="DC28" s="679"/>
      <c r="DD28" s="650">
        <v>9447597</v>
      </c>
      <c r="DE28" s="642"/>
      <c r="DF28" s="642"/>
      <c r="DG28" s="642"/>
      <c r="DH28" s="642"/>
      <c r="DI28" s="642"/>
      <c r="DJ28" s="642"/>
      <c r="DK28" s="643"/>
      <c r="DL28" s="650">
        <v>9407105</v>
      </c>
      <c r="DM28" s="642"/>
      <c r="DN28" s="642"/>
      <c r="DO28" s="642"/>
      <c r="DP28" s="642"/>
      <c r="DQ28" s="642"/>
      <c r="DR28" s="642"/>
      <c r="DS28" s="642"/>
      <c r="DT28" s="642"/>
      <c r="DU28" s="642"/>
      <c r="DV28" s="643"/>
      <c r="DW28" s="646">
        <v>13.7</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18473245</v>
      </c>
      <c r="S29" s="642"/>
      <c r="T29" s="642"/>
      <c r="U29" s="642"/>
      <c r="V29" s="642"/>
      <c r="W29" s="642"/>
      <c r="X29" s="642"/>
      <c r="Y29" s="643"/>
      <c r="Z29" s="644">
        <v>13.7</v>
      </c>
      <c r="AA29" s="644"/>
      <c r="AB29" s="644"/>
      <c r="AC29" s="644"/>
      <c r="AD29" s="645" t="s">
        <v>129</v>
      </c>
      <c r="AE29" s="645"/>
      <c r="AF29" s="645"/>
      <c r="AG29" s="645"/>
      <c r="AH29" s="645"/>
      <c r="AI29" s="645"/>
      <c r="AJ29" s="645"/>
      <c r="AK29" s="645"/>
      <c r="AL29" s="646" t="s">
        <v>235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9857463</v>
      </c>
      <c r="CS29" s="677"/>
      <c r="CT29" s="677"/>
      <c r="CU29" s="677"/>
      <c r="CV29" s="677"/>
      <c r="CW29" s="677"/>
      <c r="CX29" s="677"/>
      <c r="CY29" s="678"/>
      <c r="CZ29" s="646">
        <v>7.6</v>
      </c>
      <c r="DA29" s="675"/>
      <c r="DB29" s="675"/>
      <c r="DC29" s="679"/>
      <c r="DD29" s="650">
        <v>9447597</v>
      </c>
      <c r="DE29" s="677"/>
      <c r="DF29" s="677"/>
      <c r="DG29" s="677"/>
      <c r="DH29" s="677"/>
      <c r="DI29" s="677"/>
      <c r="DJ29" s="677"/>
      <c r="DK29" s="678"/>
      <c r="DL29" s="650">
        <v>9407105</v>
      </c>
      <c r="DM29" s="677"/>
      <c r="DN29" s="677"/>
      <c r="DO29" s="677"/>
      <c r="DP29" s="677"/>
      <c r="DQ29" s="677"/>
      <c r="DR29" s="677"/>
      <c r="DS29" s="677"/>
      <c r="DT29" s="677"/>
      <c r="DU29" s="677"/>
      <c r="DV29" s="678"/>
      <c r="DW29" s="646">
        <v>13.7</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226249</v>
      </c>
      <c r="S30" s="642"/>
      <c r="T30" s="642"/>
      <c r="U30" s="642"/>
      <c r="V30" s="642"/>
      <c r="W30" s="642"/>
      <c r="X30" s="642"/>
      <c r="Y30" s="643"/>
      <c r="Z30" s="644">
        <v>0.2</v>
      </c>
      <c r="AA30" s="644"/>
      <c r="AB30" s="644"/>
      <c r="AC30" s="644"/>
      <c r="AD30" s="645" t="s">
        <v>235</v>
      </c>
      <c r="AE30" s="645"/>
      <c r="AF30" s="645"/>
      <c r="AG30" s="645"/>
      <c r="AH30" s="645"/>
      <c r="AI30" s="645"/>
      <c r="AJ30" s="645"/>
      <c r="AK30" s="645"/>
      <c r="AL30" s="646" t="s">
        <v>129</v>
      </c>
      <c r="AM30" s="647"/>
      <c r="AN30" s="647"/>
      <c r="AO30" s="648"/>
      <c r="AP30" s="689" t="s">
        <v>311</v>
      </c>
      <c r="AQ30" s="690"/>
      <c r="AR30" s="690"/>
      <c r="AS30" s="690"/>
      <c r="AT30" s="695" t="s">
        <v>312</v>
      </c>
      <c r="AU30" s="230"/>
      <c r="AV30" s="230"/>
      <c r="AW30" s="230"/>
      <c r="AX30" s="627" t="s">
        <v>189</v>
      </c>
      <c r="AY30" s="628"/>
      <c r="AZ30" s="628"/>
      <c r="BA30" s="628"/>
      <c r="BB30" s="628"/>
      <c r="BC30" s="628"/>
      <c r="BD30" s="628"/>
      <c r="BE30" s="628"/>
      <c r="BF30" s="629"/>
      <c r="BG30" s="701">
        <v>99.1</v>
      </c>
      <c r="BH30" s="702"/>
      <c r="BI30" s="702"/>
      <c r="BJ30" s="702"/>
      <c r="BK30" s="702"/>
      <c r="BL30" s="702"/>
      <c r="BM30" s="636">
        <v>96.5</v>
      </c>
      <c r="BN30" s="702"/>
      <c r="BO30" s="702"/>
      <c r="BP30" s="702"/>
      <c r="BQ30" s="703"/>
      <c r="BR30" s="701">
        <v>98.9</v>
      </c>
      <c r="BS30" s="702"/>
      <c r="BT30" s="702"/>
      <c r="BU30" s="702"/>
      <c r="BV30" s="702"/>
      <c r="BW30" s="702"/>
      <c r="BX30" s="636">
        <v>96.2</v>
      </c>
      <c r="BY30" s="702"/>
      <c r="BZ30" s="702"/>
      <c r="CA30" s="702"/>
      <c r="CB30" s="703"/>
      <c r="CD30" s="706"/>
      <c r="CE30" s="707"/>
      <c r="CF30" s="656" t="s">
        <v>313</v>
      </c>
      <c r="CG30" s="657"/>
      <c r="CH30" s="657"/>
      <c r="CI30" s="657"/>
      <c r="CJ30" s="657"/>
      <c r="CK30" s="657"/>
      <c r="CL30" s="657"/>
      <c r="CM30" s="657"/>
      <c r="CN30" s="657"/>
      <c r="CO30" s="657"/>
      <c r="CP30" s="657"/>
      <c r="CQ30" s="658"/>
      <c r="CR30" s="641">
        <v>9305713</v>
      </c>
      <c r="CS30" s="642"/>
      <c r="CT30" s="642"/>
      <c r="CU30" s="642"/>
      <c r="CV30" s="642"/>
      <c r="CW30" s="642"/>
      <c r="CX30" s="642"/>
      <c r="CY30" s="643"/>
      <c r="CZ30" s="646">
        <v>7.2</v>
      </c>
      <c r="DA30" s="675"/>
      <c r="DB30" s="675"/>
      <c r="DC30" s="679"/>
      <c r="DD30" s="650">
        <v>8937386</v>
      </c>
      <c r="DE30" s="642"/>
      <c r="DF30" s="642"/>
      <c r="DG30" s="642"/>
      <c r="DH30" s="642"/>
      <c r="DI30" s="642"/>
      <c r="DJ30" s="642"/>
      <c r="DK30" s="643"/>
      <c r="DL30" s="650">
        <v>8896894</v>
      </c>
      <c r="DM30" s="642"/>
      <c r="DN30" s="642"/>
      <c r="DO30" s="642"/>
      <c r="DP30" s="642"/>
      <c r="DQ30" s="642"/>
      <c r="DR30" s="642"/>
      <c r="DS30" s="642"/>
      <c r="DT30" s="642"/>
      <c r="DU30" s="642"/>
      <c r="DV30" s="643"/>
      <c r="DW30" s="646">
        <v>12.9</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68874</v>
      </c>
      <c r="S31" s="642"/>
      <c r="T31" s="642"/>
      <c r="U31" s="642"/>
      <c r="V31" s="642"/>
      <c r="W31" s="642"/>
      <c r="X31" s="642"/>
      <c r="Y31" s="643"/>
      <c r="Z31" s="644">
        <v>0.1</v>
      </c>
      <c r="AA31" s="644"/>
      <c r="AB31" s="644"/>
      <c r="AC31" s="644"/>
      <c r="AD31" s="645" t="s">
        <v>235</v>
      </c>
      <c r="AE31" s="645"/>
      <c r="AF31" s="645"/>
      <c r="AG31" s="645"/>
      <c r="AH31" s="645"/>
      <c r="AI31" s="645"/>
      <c r="AJ31" s="645"/>
      <c r="AK31" s="645"/>
      <c r="AL31" s="646" t="s">
        <v>129</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98.8</v>
      </c>
      <c r="BH31" s="677"/>
      <c r="BI31" s="677"/>
      <c r="BJ31" s="677"/>
      <c r="BK31" s="677"/>
      <c r="BL31" s="677"/>
      <c r="BM31" s="647">
        <v>95.7</v>
      </c>
      <c r="BN31" s="699"/>
      <c r="BO31" s="699"/>
      <c r="BP31" s="699"/>
      <c r="BQ31" s="700"/>
      <c r="BR31" s="698">
        <v>98.6</v>
      </c>
      <c r="BS31" s="677"/>
      <c r="BT31" s="677"/>
      <c r="BU31" s="677"/>
      <c r="BV31" s="677"/>
      <c r="BW31" s="677"/>
      <c r="BX31" s="647">
        <v>95.4</v>
      </c>
      <c r="BY31" s="699"/>
      <c r="BZ31" s="699"/>
      <c r="CA31" s="699"/>
      <c r="CB31" s="700"/>
      <c r="CD31" s="706"/>
      <c r="CE31" s="707"/>
      <c r="CF31" s="656" t="s">
        <v>317</v>
      </c>
      <c r="CG31" s="657"/>
      <c r="CH31" s="657"/>
      <c r="CI31" s="657"/>
      <c r="CJ31" s="657"/>
      <c r="CK31" s="657"/>
      <c r="CL31" s="657"/>
      <c r="CM31" s="657"/>
      <c r="CN31" s="657"/>
      <c r="CO31" s="657"/>
      <c r="CP31" s="657"/>
      <c r="CQ31" s="658"/>
      <c r="CR31" s="641">
        <v>551750</v>
      </c>
      <c r="CS31" s="677"/>
      <c r="CT31" s="677"/>
      <c r="CU31" s="677"/>
      <c r="CV31" s="677"/>
      <c r="CW31" s="677"/>
      <c r="CX31" s="677"/>
      <c r="CY31" s="678"/>
      <c r="CZ31" s="646">
        <v>0.4</v>
      </c>
      <c r="DA31" s="675"/>
      <c r="DB31" s="675"/>
      <c r="DC31" s="679"/>
      <c r="DD31" s="650">
        <v>510211</v>
      </c>
      <c r="DE31" s="677"/>
      <c r="DF31" s="677"/>
      <c r="DG31" s="677"/>
      <c r="DH31" s="677"/>
      <c r="DI31" s="677"/>
      <c r="DJ31" s="677"/>
      <c r="DK31" s="678"/>
      <c r="DL31" s="650">
        <v>510211</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8054364</v>
      </c>
      <c r="S32" s="642"/>
      <c r="T32" s="642"/>
      <c r="U32" s="642"/>
      <c r="V32" s="642"/>
      <c r="W32" s="642"/>
      <c r="X32" s="642"/>
      <c r="Y32" s="643"/>
      <c r="Z32" s="644">
        <v>6</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99.2</v>
      </c>
      <c r="BH32" s="711"/>
      <c r="BI32" s="711"/>
      <c r="BJ32" s="711"/>
      <c r="BK32" s="711"/>
      <c r="BL32" s="711"/>
      <c r="BM32" s="712">
        <v>96.8</v>
      </c>
      <c r="BN32" s="711"/>
      <c r="BO32" s="711"/>
      <c r="BP32" s="711"/>
      <c r="BQ32" s="713"/>
      <c r="BR32" s="710">
        <v>99.2</v>
      </c>
      <c r="BS32" s="711"/>
      <c r="BT32" s="711"/>
      <c r="BU32" s="711"/>
      <c r="BV32" s="711"/>
      <c r="BW32" s="711"/>
      <c r="BX32" s="712">
        <v>96.2</v>
      </c>
      <c r="BY32" s="711"/>
      <c r="BZ32" s="711"/>
      <c r="CA32" s="711"/>
      <c r="CB32" s="713"/>
      <c r="CD32" s="708"/>
      <c r="CE32" s="709"/>
      <c r="CF32" s="656" t="s">
        <v>320</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139</v>
      </c>
      <c r="DA32" s="675"/>
      <c r="DB32" s="675"/>
      <c r="DC32" s="679"/>
      <c r="DD32" s="650" t="s">
        <v>129</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4216363</v>
      </c>
      <c r="S33" s="642"/>
      <c r="T33" s="642"/>
      <c r="U33" s="642"/>
      <c r="V33" s="642"/>
      <c r="W33" s="642"/>
      <c r="X33" s="642"/>
      <c r="Y33" s="643"/>
      <c r="Z33" s="644">
        <v>3.1</v>
      </c>
      <c r="AA33" s="644"/>
      <c r="AB33" s="644"/>
      <c r="AC33" s="644"/>
      <c r="AD33" s="645" t="s">
        <v>235</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59304847</v>
      </c>
      <c r="CS33" s="677"/>
      <c r="CT33" s="677"/>
      <c r="CU33" s="677"/>
      <c r="CV33" s="677"/>
      <c r="CW33" s="677"/>
      <c r="CX33" s="677"/>
      <c r="CY33" s="678"/>
      <c r="CZ33" s="646">
        <v>45.6</v>
      </c>
      <c r="DA33" s="675"/>
      <c r="DB33" s="675"/>
      <c r="DC33" s="679"/>
      <c r="DD33" s="650">
        <v>46864469</v>
      </c>
      <c r="DE33" s="677"/>
      <c r="DF33" s="677"/>
      <c r="DG33" s="677"/>
      <c r="DH33" s="677"/>
      <c r="DI33" s="677"/>
      <c r="DJ33" s="677"/>
      <c r="DK33" s="678"/>
      <c r="DL33" s="650">
        <v>29898476</v>
      </c>
      <c r="DM33" s="677"/>
      <c r="DN33" s="677"/>
      <c r="DO33" s="677"/>
      <c r="DP33" s="677"/>
      <c r="DQ33" s="677"/>
      <c r="DR33" s="677"/>
      <c r="DS33" s="677"/>
      <c r="DT33" s="677"/>
      <c r="DU33" s="677"/>
      <c r="DV33" s="678"/>
      <c r="DW33" s="646">
        <v>43.5</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4054162</v>
      </c>
      <c r="S34" s="642"/>
      <c r="T34" s="642"/>
      <c r="U34" s="642"/>
      <c r="V34" s="642"/>
      <c r="W34" s="642"/>
      <c r="X34" s="642"/>
      <c r="Y34" s="643"/>
      <c r="Z34" s="644">
        <v>3</v>
      </c>
      <c r="AA34" s="644"/>
      <c r="AB34" s="644"/>
      <c r="AC34" s="644"/>
      <c r="AD34" s="645">
        <v>33362</v>
      </c>
      <c r="AE34" s="645"/>
      <c r="AF34" s="645"/>
      <c r="AG34" s="645"/>
      <c r="AH34" s="645"/>
      <c r="AI34" s="645"/>
      <c r="AJ34" s="645"/>
      <c r="AK34" s="645"/>
      <c r="AL34" s="646">
        <v>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19103474</v>
      </c>
      <c r="CS34" s="642"/>
      <c r="CT34" s="642"/>
      <c r="CU34" s="642"/>
      <c r="CV34" s="642"/>
      <c r="CW34" s="642"/>
      <c r="CX34" s="642"/>
      <c r="CY34" s="643"/>
      <c r="CZ34" s="646">
        <v>14.7</v>
      </c>
      <c r="DA34" s="675"/>
      <c r="DB34" s="675"/>
      <c r="DC34" s="679"/>
      <c r="DD34" s="650">
        <v>16364917</v>
      </c>
      <c r="DE34" s="642"/>
      <c r="DF34" s="642"/>
      <c r="DG34" s="642"/>
      <c r="DH34" s="642"/>
      <c r="DI34" s="642"/>
      <c r="DJ34" s="642"/>
      <c r="DK34" s="643"/>
      <c r="DL34" s="650">
        <v>12555908</v>
      </c>
      <c r="DM34" s="642"/>
      <c r="DN34" s="642"/>
      <c r="DO34" s="642"/>
      <c r="DP34" s="642"/>
      <c r="DQ34" s="642"/>
      <c r="DR34" s="642"/>
      <c r="DS34" s="642"/>
      <c r="DT34" s="642"/>
      <c r="DU34" s="642"/>
      <c r="DV34" s="643"/>
      <c r="DW34" s="646">
        <v>18.3</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6822000</v>
      </c>
      <c r="S35" s="642"/>
      <c r="T35" s="642"/>
      <c r="U35" s="642"/>
      <c r="V35" s="642"/>
      <c r="W35" s="642"/>
      <c r="X35" s="642"/>
      <c r="Y35" s="643"/>
      <c r="Z35" s="644">
        <v>5.0999999999999996</v>
      </c>
      <c r="AA35" s="644"/>
      <c r="AB35" s="644"/>
      <c r="AC35" s="644"/>
      <c r="AD35" s="645" t="s">
        <v>235</v>
      </c>
      <c r="AE35" s="645"/>
      <c r="AF35" s="645"/>
      <c r="AG35" s="645"/>
      <c r="AH35" s="645"/>
      <c r="AI35" s="645"/>
      <c r="AJ35" s="645"/>
      <c r="AK35" s="645"/>
      <c r="AL35" s="646" t="s">
        <v>129</v>
      </c>
      <c r="AM35" s="647"/>
      <c r="AN35" s="647"/>
      <c r="AO35" s="648"/>
      <c r="AP35" s="234"/>
      <c r="AQ35" s="714" t="s">
        <v>328</v>
      </c>
      <c r="AR35" s="715"/>
      <c r="AS35" s="715"/>
      <c r="AT35" s="715"/>
      <c r="AU35" s="715"/>
      <c r="AV35" s="715"/>
      <c r="AW35" s="715"/>
      <c r="AX35" s="715"/>
      <c r="AY35" s="716"/>
      <c r="AZ35" s="630">
        <v>16637439</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230790</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2350766</v>
      </c>
      <c r="CS35" s="677"/>
      <c r="CT35" s="677"/>
      <c r="CU35" s="677"/>
      <c r="CV35" s="677"/>
      <c r="CW35" s="677"/>
      <c r="CX35" s="677"/>
      <c r="CY35" s="678"/>
      <c r="CZ35" s="646">
        <v>1.8</v>
      </c>
      <c r="DA35" s="675"/>
      <c r="DB35" s="675"/>
      <c r="DC35" s="679"/>
      <c r="DD35" s="650">
        <v>1597887</v>
      </c>
      <c r="DE35" s="677"/>
      <c r="DF35" s="677"/>
      <c r="DG35" s="677"/>
      <c r="DH35" s="677"/>
      <c r="DI35" s="677"/>
      <c r="DJ35" s="677"/>
      <c r="DK35" s="678"/>
      <c r="DL35" s="650">
        <v>1552866</v>
      </c>
      <c r="DM35" s="677"/>
      <c r="DN35" s="677"/>
      <c r="DO35" s="677"/>
      <c r="DP35" s="677"/>
      <c r="DQ35" s="677"/>
      <c r="DR35" s="677"/>
      <c r="DS35" s="677"/>
      <c r="DT35" s="677"/>
      <c r="DU35" s="677"/>
      <c r="DV35" s="678"/>
      <c r="DW35" s="646">
        <v>2.2999999999999998</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139</v>
      </c>
      <c r="AE36" s="645"/>
      <c r="AF36" s="645"/>
      <c r="AG36" s="645"/>
      <c r="AH36" s="645"/>
      <c r="AI36" s="645"/>
      <c r="AJ36" s="645"/>
      <c r="AK36" s="645"/>
      <c r="AL36" s="646" t="s">
        <v>235</v>
      </c>
      <c r="AM36" s="647"/>
      <c r="AN36" s="647"/>
      <c r="AO36" s="648"/>
      <c r="AQ36" s="718" t="s">
        <v>332</v>
      </c>
      <c r="AR36" s="719"/>
      <c r="AS36" s="719"/>
      <c r="AT36" s="719"/>
      <c r="AU36" s="719"/>
      <c r="AV36" s="719"/>
      <c r="AW36" s="719"/>
      <c r="AX36" s="719"/>
      <c r="AY36" s="720"/>
      <c r="AZ36" s="641">
        <v>5633418</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37284</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12338372</v>
      </c>
      <c r="CS36" s="642"/>
      <c r="CT36" s="642"/>
      <c r="CU36" s="642"/>
      <c r="CV36" s="642"/>
      <c r="CW36" s="642"/>
      <c r="CX36" s="642"/>
      <c r="CY36" s="643"/>
      <c r="CZ36" s="646">
        <v>9.5</v>
      </c>
      <c r="DA36" s="675"/>
      <c r="DB36" s="675"/>
      <c r="DC36" s="679"/>
      <c r="DD36" s="650">
        <v>11221366</v>
      </c>
      <c r="DE36" s="642"/>
      <c r="DF36" s="642"/>
      <c r="DG36" s="642"/>
      <c r="DH36" s="642"/>
      <c r="DI36" s="642"/>
      <c r="DJ36" s="642"/>
      <c r="DK36" s="643"/>
      <c r="DL36" s="650">
        <v>7832042</v>
      </c>
      <c r="DM36" s="642"/>
      <c r="DN36" s="642"/>
      <c r="DO36" s="642"/>
      <c r="DP36" s="642"/>
      <c r="DQ36" s="642"/>
      <c r="DR36" s="642"/>
      <c r="DS36" s="642"/>
      <c r="DT36" s="642"/>
      <c r="DU36" s="642"/>
      <c r="DV36" s="643"/>
      <c r="DW36" s="646">
        <v>11.4</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4551800</v>
      </c>
      <c r="S37" s="642"/>
      <c r="T37" s="642"/>
      <c r="U37" s="642"/>
      <c r="V37" s="642"/>
      <c r="W37" s="642"/>
      <c r="X37" s="642"/>
      <c r="Y37" s="643"/>
      <c r="Z37" s="644">
        <v>3.4</v>
      </c>
      <c r="AA37" s="644"/>
      <c r="AB37" s="644"/>
      <c r="AC37" s="644"/>
      <c r="AD37" s="645" t="s">
        <v>235</v>
      </c>
      <c r="AE37" s="645"/>
      <c r="AF37" s="645"/>
      <c r="AG37" s="645"/>
      <c r="AH37" s="645"/>
      <c r="AI37" s="645"/>
      <c r="AJ37" s="645"/>
      <c r="AK37" s="645"/>
      <c r="AL37" s="646" t="s">
        <v>235</v>
      </c>
      <c r="AM37" s="647"/>
      <c r="AN37" s="647"/>
      <c r="AO37" s="648"/>
      <c r="AQ37" s="718" t="s">
        <v>336</v>
      </c>
      <c r="AR37" s="719"/>
      <c r="AS37" s="719"/>
      <c r="AT37" s="719"/>
      <c r="AU37" s="719"/>
      <c r="AV37" s="719"/>
      <c r="AW37" s="719"/>
      <c r="AX37" s="719"/>
      <c r="AY37" s="720"/>
      <c r="AZ37" s="641">
        <v>711802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42106</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3281027</v>
      </c>
      <c r="CS37" s="677"/>
      <c r="CT37" s="677"/>
      <c r="CU37" s="677"/>
      <c r="CV37" s="677"/>
      <c r="CW37" s="677"/>
      <c r="CX37" s="677"/>
      <c r="CY37" s="678"/>
      <c r="CZ37" s="646">
        <v>2.5</v>
      </c>
      <c r="DA37" s="675"/>
      <c r="DB37" s="675"/>
      <c r="DC37" s="679"/>
      <c r="DD37" s="650">
        <v>3127864</v>
      </c>
      <c r="DE37" s="677"/>
      <c r="DF37" s="677"/>
      <c r="DG37" s="677"/>
      <c r="DH37" s="677"/>
      <c r="DI37" s="677"/>
      <c r="DJ37" s="677"/>
      <c r="DK37" s="678"/>
      <c r="DL37" s="650">
        <v>2879208</v>
      </c>
      <c r="DM37" s="677"/>
      <c r="DN37" s="677"/>
      <c r="DO37" s="677"/>
      <c r="DP37" s="677"/>
      <c r="DQ37" s="677"/>
      <c r="DR37" s="677"/>
      <c r="DS37" s="677"/>
      <c r="DT37" s="677"/>
      <c r="DU37" s="677"/>
      <c r="DV37" s="678"/>
      <c r="DW37" s="646">
        <v>4.2</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134837697</v>
      </c>
      <c r="S38" s="722"/>
      <c r="T38" s="722"/>
      <c r="U38" s="722"/>
      <c r="V38" s="722"/>
      <c r="W38" s="722"/>
      <c r="X38" s="722"/>
      <c r="Y38" s="723"/>
      <c r="Z38" s="724">
        <v>100</v>
      </c>
      <c r="AA38" s="724"/>
      <c r="AB38" s="724"/>
      <c r="AC38" s="724"/>
      <c r="AD38" s="725">
        <v>64203969</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472184</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65917</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10857115</v>
      </c>
      <c r="CS38" s="642"/>
      <c r="CT38" s="642"/>
      <c r="CU38" s="642"/>
      <c r="CV38" s="642"/>
      <c r="CW38" s="642"/>
      <c r="CX38" s="642"/>
      <c r="CY38" s="643"/>
      <c r="CZ38" s="646">
        <v>8.4</v>
      </c>
      <c r="DA38" s="675"/>
      <c r="DB38" s="675"/>
      <c r="DC38" s="679"/>
      <c r="DD38" s="650">
        <v>9136659</v>
      </c>
      <c r="DE38" s="642"/>
      <c r="DF38" s="642"/>
      <c r="DG38" s="642"/>
      <c r="DH38" s="642"/>
      <c r="DI38" s="642"/>
      <c r="DJ38" s="642"/>
      <c r="DK38" s="643"/>
      <c r="DL38" s="650">
        <v>7919860</v>
      </c>
      <c r="DM38" s="642"/>
      <c r="DN38" s="642"/>
      <c r="DO38" s="642"/>
      <c r="DP38" s="642"/>
      <c r="DQ38" s="642"/>
      <c r="DR38" s="642"/>
      <c r="DS38" s="642"/>
      <c r="DT38" s="642"/>
      <c r="DU38" s="642"/>
      <c r="DV38" s="643"/>
      <c r="DW38" s="646">
        <v>11.5</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v>177909</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91</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9580571</v>
      </c>
      <c r="CS39" s="677"/>
      <c r="CT39" s="677"/>
      <c r="CU39" s="677"/>
      <c r="CV39" s="677"/>
      <c r="CW39" s="677"/>
      <c r="CX39" s="677"/>
      <c r="CY39" s="678"/>
      <c r="CZ39" s="646">
        <v>7.4</v>
      </c>
      <c r="DA39" s="675"/>
      <c r="DB39" s="675"/>
      <c r="DC39" s="679"/>
      <c r="DD39" s="650">
        <v>6105184</v>
      </c>
      <c r="DE39" s="677"/>
      <c r="DF39" s="677"/>
      <c r="DG39" s="677"/>
      <c r="DH39" s="677"/>
      <c r="DI39" s="677"/>
      <c r="DJ39" s="677"/>
      <c r="DK39" s="678"/>
      <c r="DL39" s="650" t="s">
        <v>235</v>
      </c>
      <c r="DM39" s="677"/>
      <c r="DN39" s="677"/>
      <c r="DO39" s="677"/>
      <c r="DP39" s="677"/>
      <c r="DQ39" s="677"/>
      <c r="DR39" s="677"/>
      <c r="DS39" s="677"/>
      <c r="DT39" s="677"/>
      <c r="DU39" s="677"/>
      <c r="DV39" s="678"/>
      <c r="DW39" s="646" t="s">
        <v>139</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2487800</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5074549</v>
      </c>
      <c r="CS40" s="642"/>
      <c r="CT40" s="642"/>
      <c r="CU40" s="642"/>
      <c r="CV40" s="642"/>
      <c r="CW40" s="642"/>
      <c r="CX40" s="642"/>
      <c r="CY40" s="643"/>
      <c r="CZ40" s="646">
        <v>3.9</v>
      </c>
      <c r="DA40" s="675"/>
      <c r="DB40" s="675"/>
      <c r="DC40" s="679"/>
      <c r="DD40" s="650">
        <v>2438456</v>
      </c>
      <c r="DE40" s="642"/>
      <c r="DF40" s="642"/>
      <c r="DG40" s="642"/>
      <c r="DH40" s="642"/>
      <c r="DI40" s="642"/>
      <c r="DJ40" s="642"/>
      <c r="DK40" s="643"/>
      <c r="DL40" s="650">
        <v>37800</v>
      </c>
      <c r="DM40" s="642"/>
      <c r="DN40" s="642"/>
      <c r="DO40" s="642"/>
      <c r="DP40" s="642"/>
      <c r="DQ40" s="642"/>
      <c r="DR40" s="642"/>
      <c r="DS40" s="642"/>
      <c r="DT40" s="642"/>
      <c r="DU40" s="642"/>
      <c r="DV40" s="643"/>
      <c r="DW40" s="646">
        <v>0.1</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7154326</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306</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235</v>
      </c>
      <c r="CS41" s="677"/>
      <c r="CT41" s="677"/>
      <c r="CU41" s="677"/>
      <c r="CV41" s="677"/>
      <c r="CW41" s="677"/>
      <c r="CX41" s="677"/>
      <c r="CY41" s="678"/>
      <c r="CZ41" s="646" t="s">
        <v>139</v>
      </c>
      <c r="DA41" s="675"/>
      <c r="DB41" s="675"/>
      <c r="DC41" s="679"/>
      <c r="DD41" s="650" t="s">
        <v>229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21501797</v>
      </c>
      <c r="CS42" s="642"/>
      <c r="CT42" s="642"/>
      <c r="CU42" s="642"/>
      <c r="CV42" s="642"/>
      <c r="CW42" s="642"/>
      <c r="CX42" s="642"/>
      <c r="CY42" s="643"/>
      <c r="CZ42" s="646">
        <v>16.5</v>
      </c>
      <c r="DA42" s="647"/>
      <c r="DB42" s="647"/>
      <c r="DC42" s="742"/>
      <c r="DD42" s="650">
        <v>3480581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419255</v>
      </c>
      <c r="CS43" s="677"/>
      <c r="CT43" s="677"/>
      <c r="CU43" s="677"/>
      <c r="CV43" s="677"/>
      <c r="CW43" s="677"/>
      <c r="CX43" s="677"/>
      <c r="CY43" s="678"/>
      <c r="CZ43" s="646">
        <v>0.3</v>
      </c>
      <c r="DA43" s="675"/>
      <c r="DB43" s="675"/>
      <c r="DC43" s="679"/>
      <c r="DD43" s="650">
        <v>415007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10304957</v>
      </c>
      <c r="CS44" s="642"/>
      <c r="CT44" s="642"/>
      <c r="CU44" s="642"/>
      <c r="CV44" s="642"/>
      <c r="CW44" s="642"/>
      <c r="CX44" s="642"/>
      <c r="CY44" s="643"/>
      <c r="CZ44" s="646">
        <v>7.9</v>
      </c>
      <c r="DA44" s="647"/>
      <c r="DB44" s="647"/>
      <c r="DC44" s="742"/>
      <c r="DD44" s="650">
        <v>3462080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6190023</v>
      </c>
      <c r="CS45" s="677"/>
      <c r="CT45" s="677"/>
      <c r="CU45" s="677"/>
      <c r="CV45" s="677"/>
      <c r="CW45" s="677"/>
      <c r="CX45" s="677"/>
      <c r="CY45" s="678"/>
      <c r="CZ45" s="646">
        <v>4.8</v>
      </c>
      <c r="DA45" s="675"/>
      <c r="DB45" s="675"/>
      <c r="DC45" s="679"/>
      <c r="DD45" s="650">
        <v>805981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4082890</v>
      </c>
      <c r="CS46" s="642"/>
      <c r="CT46" s="642"/>
      <c r="CU46" s="642"/>
      <c r="CV46" s="642"/>
      <c r="CW46" s="642"/>
      <c r="CX46" s="642"/>
      <c r="CY46" s="643"/>
      <c r="CZ46" s="646">
        <v>3.1</v>
      </c>
      <c r="DA46" s="647"/>
      <c r="DB46" s="647"/>
      <c r="DC46" s="742"/>
      <c r="DD46" s="650">
        <v>2636255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11196840</v>
      </c>
      <c r="CS47" s="677"/>
      <c r="CT47" s="677"/>
      <c r="CU47" s="677"/>
      <c r="CV47" s="677"/>
      <c r="CW47" s="677"/>
      <c r="CX47" s="677"/>
      <c r="CY47" s="678"/>
      <c r="CZ47" s="646">
        <v>8.6</v>
      </c>
      <c r="DA47" s="675"/>
      <c r="DB47" s="675"/>
      <c r="DC47" s="679"/>
      <c r="DD47" s="650">
        <v>18501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235</v>
      </c>
      <c r="CS48" s="642"/>
      <c r="CT48" s="642"/>
      <c r="CU48" s="642"/>
      <c r="CV48" s="642"/>
      <c r="CW48" s="642"/>
      <c r="CX48" s="642"/>
      <c r="CY48" s="643"/>
      <c r="CZ48" s="646" t="s">
        <v>235</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129987800</v>
      </c>
      <c r="CS49" s="711"/>
      <c r="CT49" s="711"/>
      <c r="CU49" s="711"/>
      <c r="CV49" s="711"/>
      <c r="CW49" s="711"/>
      <c r="CX49" s="711"/>
      <c r="CY49" s="743"/>
      <c r="CZ49" s="726">
        <v>100</v>
      </c>
      <c r="DA49" s="744"/>
      <c r="DB49" s="744"/>
      <c r="DC49" s="745"/>
      <c r="DD49" s="746">
        <v>81614247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Q0GvupIWMXgwADd2eJbPOF2BuNvtIj/dP71CJXsnxCyJGwHT54QYwZwEFWMRcykbGETDgKhz50eUCn5fhTmLw==" saltValue="xw9mlQrVdi3LX7dcykAh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134076</v>
      </c>
      <c r="R7" s="777"/>
      <c r="S7" s="777"/>
      <c r="T7" s="777"/>
      <c r="U7" s="777"/>
      <c r="V7" s="777">
        <v>129276</v>
      </c>
      <c r="W7" s="777"/>
      <c r="X7" s="777"/>
      <c r="Y7" s="777"/>
      <c r="Z7" s="777"/>
      <c r="AA7" s="777">
        <v>4800</v>
      </c>
      <c r="AB7" s="777"/>
      <c r="AC7" s="777"/>
      <c r="AD7" s="777"/>
      <c r="AE7" s="778"/>
      <c r="AF7" s="779">
        <v>3959</v>
      </c>
      <c r="AG7" s="780"/>
      <c r="AH7" s="780"/>
      <c r="AI7" s="780"/>
      <c r="AJ7" s="781"/>
      <c r="AK7" s="816">
        <v>8040</v>
      </c>
      <c r="AL7" s="817"/>
      <c r="AM7" s="817"/>
      <c r="AN7" s="817"/>
      <c r="AO7" s="817"/>
      <c r="AP7" s="817">
        <v>81094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617</v>
      </c>
      <c r="BT7" s="821"/>
      <c r="BU7" s="821"/>
      <c r="BV7" s="821"/>
      <c r="BW7" s="821"/>
      <c r="BX7" s="821"/>
      <c r="BY7" s="821"/>
      <c r="BZ7" s="821"/>
      <c r="CA7" s="821"/>
      <c r="CB7" s="821"/>
      <c r="CC7" s="821"/>
      <c r="CD7" s="821"/>
      <c r="CE7" s="821"/>
      <c r="CF7" s="821"/>
      <c r="CG7" s="822"/>
      <c r="CH7" s="813">
        <v>2</v>
      </c>
      <c r="CI7" s="814"/>
      <c r="CJ7" s="814"/>
      <c r="CK7" s="814"/>
      <c r="CL7" s="815"/>
      <c r="CM7" s="813">
        <v>498</v>
      </c>
      <c r="CN7" s="814"/>
      <c r="CO7" s="814"/>
      <c r="CP7" s="814"/>
      <c r="CQ7" s="815"/>
      <c r="CR7" s="813">
        <v>155</v>
      </c>
      <c r="CS7" s="814"/>
      <c r="CT7" s="814"/>
      <c r="CU7" s="814"/>
      <c r="CV7" s="815"/>
      <c r="CW7" s="813">
        <v>113</v>
      </c>
      <c r="CX7" s="814"/>
      <c r="CY7" s="814"/>
      <c r="CZ7" s="814"/>
      <c r="DA7" s="815"/>
      <c r="DB7" s="813" t="s">
        <v>556</v>
      </c>
      <c r="DC7" s="814"/>
      <c r="DD7" s="814"/>
      <c r="DE7" s="814"/>
      <c r="DF7" s="815"/>
      <c r="DG7" s="813" t="s">
        <v>556</v>
      </c>
      <c r="DH7" s="814"/>
      <c r="DI7" s="814"/>
      <c r="DJ7" s="814"/>
      <c r="DK7" s="815"/>
      <c r="DL7" s="813" t="s">
        <v>556</v>
      </c>
      <c r="DM7" s="814"/>
      <c r="DN7" s="814"/>
      <c r="DO7" s="814"/>
      <c r="DP7" s="815"/>
      <c r="DQ7" s="813" t="s">
        <v>556</v>
      </c>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0</v>
      </c>
      <c r="R8" s="801"/>
      <c r="S8" s="801"/>
      <c r="T8" s="801"/>
      <c r="U8" s="801"/>
      <c r="V8" s="801">
        <v>0</v>
      </c>
      <c r="W8" s="801"/>
      <c r="X8" s="801"/>
      <c r="Y8" s="801"/>
      <c r="Z8" s="801"/>
      <c r="AA8" s="801" t="s">
        <v>605</v>
      </c>
      <c r="AB8" s="801"/>
      <c r="AC8" s="801"/>
      <c r="AD8" s="801"/>
      <c r="AE8" s="802"/>
      <c r="AF8" s="803" t="s">
        <v>388</v>
      </c>
      <c r="AG8" s="804"/>
      <c r="AH8" s="804"/>
      <c r="AI8" s="804"/>
      <c r="AJ8" s="805"/>
      <c r="AK8" s="806">
        <v>0</v>
      </c>
      <c r="AL8" s="807"/>
      <c r="AM8" s="807"/>
      <c r="AN8" s="807"/>
      <c r="AO8" s="807"/>
      <c r="AP8" s="807" t="s">
        <v>605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618</v>
      </c>
      <c r="BT8" s="811"/>
      <c r="BU8" s="811"/>
      <c r="BV8" s="811"/>
      <c r="BW8" s="811"/>
      <c r="BX8" s="811"/>
      <c r="BY8" s="811"/>
      <c r="BZ8" s="811"/>
      <c r="CA8" s="811"/>
      <c r="CB8" s="811"/>
      <c r="CC8" s="811"/>
      <c r="CD8" s="811"/>
      <c r="CE8" s="811"/>
      <c r="CF8" s="811"/>
      <c r="CG8" s="812"/>
      <c r="CH8" s="823">
        <v>-3</v>
      </c>
      <c r="CI8" s="824"/>
      <c r="CJ8" s="824"/>
      <c r="CK8" s="824"/>
      <c r="CL8" s="825"/>
      <c r="CM8" s="823">
        <v>250</v>
      </c>
      <c r="CN8" s="824"/>
      <c r="CO8" s="824"/>
      <c r="CP8" s="824"/>
      <c r="CQ8" s="825"/>
      <c r="CR8" s="823">
        <v>125</v>
      </c>
      <c r="CS8" s="824"/>
      <c r="CT8" s="824"/>
      <c r="CU8" s="824"/>
      <c r="CV8" s="825"/>
      <c r="CW8" s="823">
        <v>90</v>
      </c>
      <c r="CX8" s="824"/>
      <c r="CY8" s="824"/>
      <c r="CZ8" s="824"/>
      <c r="DA8" s="825"/>
      <c r="DB8" s="823" t="s">
        <v>556</v>
      </c>
      <c r="DC8" s="824"/>
      <c r="DD8" s="824"/>
      <c r="DE8" s="824"/>
      <c r="DF8" s="825"/>
      <c r="DG8" s="823" t="s">
        <v>556</v>
      </c>
      <c r="DH8" s="824"/>
      <c r="DI8" s="824"/>
      <c r="DJ8" s="824"/>
      <c r="DK8" s="825"/>
      <c r="DL8" s="823" t="s">
        <v>556</v>
      </c>
      <c r="DM8" s="824"/>
      <c r="DN8" s="824"/>
      <c r="DO8" s="824"/>
      <c r="DP8" s="825"/>
      <c r="DQ8" s="823" t="s">
        <v>556</v>
      </c>
      <c r="DR8" s="824"/>
      <c r="DS8" s="824"/>
      <c r="DT8" s="824"/>
      <c r="DU8" s="825"/>
      <c r="DV8" s="826"/>
      <c r="DW8" s="827"/>
      <c r="DX8" s="827"/>
      <c r="DY8" s="827"/>
      <c r="DZ8" s="828"/>
      <c r="EA8" s="254"/>
    </row>
    <row r="9" spans="1:131" s="255" customFormat="1" ht="26.25" customHeight="1" x14ac:dyDescent="0.15">
      <c r="A9" s="261">
        <v>3</v>
      </c>
      <c r="B9" s="797" t="s">
        <v>389</v>
      </c>
      <c r="C9" s="798"/>
      <c r="D9" s="798"/>
      <c r="E9" s="798"/>
      <c r="F9" s="798"/>
      <c r="G9" s="798"/>
      <c r="H9" s="798"/>
      <c r="I9" s="798"/>
      <c r="J9" s="798"/>
      <c r="K9" s="798"/>
      <c r="L9" s="798"/>
      <c r="M9" s="798"/>
      <c r="N9" s="798"/>
      <c r="O9" s="798"/>
      <c r="P9" s="799"/>
      <c r="Q9" s="800">
        <v>34</v>
      </c>
      <c r="R9" s="801"/>
      <c r="S9" s="801"/>
      <c r="T9" s="801"/>
      <c r="U9" s="801"/>
      <c r="V9" s="801">
        <v>8</v>
      </c>
      <c r="W9" s="801"/>
      <c r="X9" s="801"/>
      <c r="Y9" s="801"/>
      <c r="Z9" s="801"/>
      <c r="AA9" s="801">
        <v>26</v>
      </c>
      <c r="AB9" s="801"/>
      <c r="AC9" s="801"/>
      <c r="AD9" s="801"/>
      <c r="AE9" s="802"/>
      <c r="AF9" s="803">
        <v>26</v>
      </c>
      <c r="AG9" s="804"/>
      <c r="AH9" s="804"/>
      <c r="AI9" s="804"/>
      <c r="AJ9" s="805"/>
      <c r="AK9" s="806">
        <v>0</v>
      </c>
      <c r="AL9" s="807"/>
      <c r="AM9" s="807"/>
      <c r="AN9" s="807"/>
      <c r="AO9" s="807"/>
      <c r="AP9" s="807">
        <v>56</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619</v>
      </c>
      <c r="BT9" s="811"/>
      <c r="BU9" s="811"/>
      <c r="BV9" s="811"/>
      <c r="BW9" s="811"/>
      <c r="BX9" s="811"/>
      <c r="BY9" s="811"/>
      <c r="BZ9" s="811"/>
      <c r="CA9" s="811"/>
      <c r="CB9" s="811"/>
      <c r="CC9" s="811"/>
      <c r="CD9" s="811"/>
      <c r="CE9" s="811"/>
      <c r="CF9" s="811"/>
      <c r="CG9" s="812"/>
      <c r="CH9" s="823">
        <v>-1</v>
      </c>
      <c r="CI9" s="824"/>
      <c r="CJ9" s="824"/>
      <c r="CK9" s="824"/>
      <c r="CL9" s="825"/>
      <c r="CM9" s="823">
        <v>73</v>
      </c>
      <c r="CN9" s="824"/>
      <c r="CO9" s="824"/>
      <c r="CP9" s="824"/>
      <c r="CQ9" s="825"/>
      <c r="CR9" s="823">
        <v>15</v>
      </c>
      <c r="CS9" s="824"/>
      <c r="CT9" s="824"/>
      <c r="CU9" s="824"/>
      <c r="CV9" s="825"/>
      <c r="CW9" s="823">
        <v>31</v>
      </c>
      <c r="CX9" s="824"/>
      <c r="CY9" s="824"/>
      <c r="CZ9" s="824"/>
      <c r="DA9" s="825"/>
      <c r="DB9" s="823" t="s">
        <v>556</v>
      </c>
      <c r="DC9" s="824"/>
      <c r="DD9" s="824"/>
      <c r="DE9" s="824"/>
      <c r="DF9" s="825"/>
      <c r="DG9" s="823" t="s">
        <v>556</v>
      </c>
      <c r="DH9" s="824"/>
      <c r="DI9" s="824"/>
      <c r="DJ9" s="824"/>
      <c r="DK9" s="825"/>
      <c r="DL9" s="823" t="s">
        <v>556</v>
      </c>
      <c r="DM9" s="824"/>
      <c r="DN9" s="824"/>
      <c r="DO9" s="824"/>
      <c r="DP9" s="825"/>
      <c r="DQ9" s="823" t="s">
        <v>556</v>
      </c>
      <c r="DR9" s="824"/>
      <c r="DS9" s="824"/>
      <c r="DT9" s="824"/>
      <c r="DU9" s="825"/>
      <c r="DV9" s="826"/>
      <c r="DW9" s="827"/>
      <c r="DX9" s="827"/>
      <c r="DY9" s="827"/>
      <c r="DZ9" s="828"/>
      <c r="EA9" s="254"/>
    </row>
    <row r="10" spans="1:131" s="255" customFormat="1" ht="26.25" customHeight="1" x14ac:dyDescent="0.15">
      <c r="A10" s="261">
        <v>4</v>
      </c>
      <c r="B10" s="797" t="s">
        <v>390</v>
      </c>
      <c r="C10" s="798"/>
      <c r="D10" s="798"/>
      <c r="E10" s="798"/>
      <c r="F10" s="798"/>
      <c r="G10" s="798"/>
      <c r="H10" s="798"/>
      <c r="I10" s="798"/>
      <c r="J10" s="798"/>
      <c r="K10" s="798"/>
      <c r="L10" s="798"/>
      <c r="M10" s="798"/>
      <c r="N10" s="798"/>
      <c r="O10" s="798"/>
      <c r="P10" s="799"/>
      <c r="Q10" s="800">
        <v>143</v>
      </c>
      <c r="R10" s="801"/>
      <c r="S10" s="801"/>
      <c r="T10" s="801"/>
      <c r="U10" s="801"/>
      <c r="V10" s="801">
        <v>143</v>
      </c>
      <c r="W10" s="801"/>
      <c r="X10" s="801"/>
      <c r="Y10" s="801"/>
      <c r="Z10" s="801"/>
      <c r="AA10" s="801" t="s">
        <v>605</v>
      </c>
      <c r="AB10" s="801"/>
      <c r="AC10" s="801"/>
      <c r="AD10" s="801"/>
      <c r="AE10" s="802"/>
      <c r="AF10" s="803" t="s">
        <v>388</v>
      </c>
      <c r="AG10" s="804"/>
      <c r="AH10" s="804"/>
      <c r="AI10" s="804"/>
      <c r="AJ10" s="805"/>
      <c r="AK10" s="806">
        <v>121</v>
      </c>
      <c r="AL10" s="807"/>
      <c r="AM10" s="807"/>
      <c r="AN10" s="807"/>
      <c r="AO10" s="807"/>
      <c r="AP10" s="807">
        <v>187</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620</v>
      </c>
      <c r="BT10" s="811"/>
      <c r="BU10" s="811"/>
      <c r="BV10" s="811"/>
      <c r="BW10" s="811"/>
      <c r="BX10" s="811"/>
      <c r="BY10" s="811"/>
      <c r="BZ10" s="811"/>
      <c r="CA10" s="811"/>
      <c r="CB10" s="811"/>
      <c r="CC10" s="811"/>
      <c r="CD10" s="811"/>
      <c r="CE10" s="811"/>
      <c r="CF10" s="811"/>
      <c r="CG10" s="812"/>
      <c r="CH10" s="823">
        <v>1</v>
      </c>
      <c r="CI10" s="824"/>
      <c r="CJ10" s="824"/>
      <c r="CK10" s="824"/>
      <c r="CL10" s="825"/>
      <c r="CM10" s="823">
        <v>134</v>
      </c>
      <c r="CN10" s="824"/>
      <c r="CO10" s="824"/>
      <c r="CP10" s="824"/>
      <c r="CQ10" s="825"/>
      <c r="CR10" s="823">
        <v>70</v>
      </c>
      <c r="CS10" s="824"/>
      <c r="CT10" s="824"/>
      <c r="CU10" s="824"/>
      <c r="CV10" s="825"/>
      <c r="CW10" s="823">
        <v>34</v>
      </c>
      <c r="CX10" s="824"/>
      <c r="CY10" s="824"/>
      <c r="CZ10" s="824"/>
      <c r="DA10" s="825"/>
      <c r="DB10" s="823" t="s">
        <v>556</v>
      </c>
      <c r="DC10" s="824"/>
      <c r="DD10" s="824"/>
      <c r="DE10" s="824"/>
      <c r="DF10" s="825"/>
      <c r="DG10" s="823" t="s">
        <v>556</v>
      </c>
      <c r="DH10" s="824"/>
      <c r="DI10" s="824"/>
      <c r="DJ10" s="824"/>
      <c r="DK10" s="825"/>
      <c r="DL10" s="823" t="s">
        <v>556</v>
      </c>
      <c r="DM10" s="824"/>
      <c r="DN10" s="824"/>
      <c r="DO10" s="824"/>
      <c r="DP10" s="825"/>
      <c r="DQ10" s="823" t="s">
        <v>556</v>
      </c>
      <c r="DR10" s="824"/>
      <c r="DS10" s="824"/>
      <c r="DT10" s="824"/>
      <c r="DU10" s="825"/>
      <c r="DV10" s="826"/>
      <c r="DW10" s="827"/>
      <c r="DX10" s="827"/>
      <c r="DY10" s="827"/>
      <c r="DZ10" s="828"/>
      <c r="EA10" s="254"/>
    </row>
    <row r="11" spans="1:131" s="255" customFormat="1" ht="26.25" customHeight="1" x14ac:dyDescent="0.15">
      <c r="A11" s="261">
        <v>5</v>
      </c>
      <c r="B11" s="797" t="s">
        <v>391</v>
      </c>
      <c r="C11" s="798"/>
      <c r="D11" s="798"/>
      <c r="E11" s="798"/>
      <c r="F11" s="798"/>
      <c r="G11" s="798"/>
      <c r="H11" s="798"/>
      <c r="I11" s="798"/>
      <c r="J11" s="798"/>
      <c r="K11" s="798"/>
      <c r="L11" s="798"/>
      <c r="M11" s="798"/>
      <c r="N11" s="798"/>
      <c r="O11" s="798"/>
      <c r="P11" s="799"/>
      <c r="Q11" s="800">
        <v>292</v>
      </c>
      <c r="R11" s="801"/>
      <c r="S11" s="801"/>
      <c r="T11" s="801"/>
      <c r="U11" s="801"/>
      <c r="V11" s="801">
        <v>292</v>
      </c>
      <c r="W11" s="801"/>
      <c r="X11" s="801"/>
      <c r="Y11" s="801"/>
      <c r="Z11" s="801"/>
      <c r="AA11" s="801" t="s">
        <v>605</v>
      </c>
      <c r="AB11" s="801"/>
      <c r="AC11" s="801"/>
      <c r="AD11" s="801"/>
      <c r="AE11" s="802"/>
      <c r="AF11" s="803" t="s">
        <v>392</v>
      </c>
      <c r="AG11" s="804"/>
      <c r="AH11" s="804"/>
      <c r="AI11" s="804"/>
      <c r="AJ11" s="805"/>
      <c r="AK11" s="806" t="s">
        <v>605</v>
      </c>
      <c r="AL11" s="807"/>
      <c r="AM11" s="807"/>
      <c r="AN11" s="807"/>
      <c r="AO11" s="807"/>
      <c r="AP11" s="807" t="s">
        <v>605</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621</v>
      </c>
      <c r="BT11" s="811"/>
      <c r="BU11" s="811"/>
      <c r="BV11" s="811"/>
      <c r="BW11" s="811"/>
      <c r="BX11" s="811"/>
      <c r="BY11" s="811"/>
      <c r="BZ11" s="811"/>
      <c r="CA11" s="811"/>
      <c r="CB11" s="811"/>
      <c r="CC11" s="811"/>
      <c r="CD11" s="811"/>
      <c r="CE11" s="811"/>
      <c r="CF11" s="811"/>
      <c r="CG11" s="812"/>
      <c r="CH11" s="823">
        <v>5</v>
      </c>
      <c r="CI11" s="824"/>
      <c r="CJ11" s="824"/>
      <c r="CK11" s="824"/>
      <c r="CL11" s="825"/>
      <c r="CM11" s="823">
        <v>376</v>
      </c>
      <c r="CN11" s="824"/>
      <c r="CO11" s="824"/>
      <c r="CP11" s="824"/>
      <c r="CQ11" s="825"/>
      <c r="CR11" s="823">
        <v>102</v>
      </c>
      <c r="CS11" s="824"/>
      <c r="CT11" s="824"/>
      <c r="CU11" s="824"/>
      <c r="CV11" s="825"/>
      <c r="CW11" s="823" t="s">
        <v>623</v>
      </c>
      <c r="CX11" s="824"/>
      <c r="CY11" s="824"/>
      <c r="CZ11" s="824"/>
      <c r="DA11" s="825"/>
      <c r="DB11" s="823">
        <v>102</v>
      </c>
      <c r="DC11" s="824"/>
      <c r="DD11" s="824"/>
      <c r="DE11" s="824"/>
      <c r="DF11" s="825"/>
      <c r="DG11" s="823" t="s">
        <v>556</v>
      </c>
      <c r="DH11" s="824"/>
      <c r="DI11" s="824"/>
      <c r="DJ11" s="824"/>
      <c r="DK11" s="825"/>
      <c r="DL11" s="823" t="s">
        <v>556</v>
      </c>
      <c r="DM11" s="824"/>
      <c r="DN11" s="824"/>
      <c r="DO11" s="824"/>
      <c r="DP11" s="825"/>
      <c r="DQ11" s="823" t="s">
        <v>556</v>
      </c>
      <c r="DR11" s="824"/>
      <c r="DS11" s="824"/>
      <c r="DT11" s="824"/>
      <c r="DU11" s="825"/>
      <c r="DV11" s="826"/>
      <c r="DW11" s="827"/>
      <c r="DX11" s="827"/>
      <c r="DY11" s="827"/>
      <c r="DZ11" s="828"/>
      <c r="EA11" s="254"/>
    </row>
    <row r="12" spans="1:131" s="255" customFormat="1" ht="26.25" customHeight="1" x14ac:dyDescent="0.15">
      <c r="A12" s="261">
        <v>6</v>
      </c>
      <c r="B12" s="797" t="s">
        <v>393</v>
      </c>
      <c r="C12" s="798"/>
      <c r="D12" s="798"/>
      <c r="E12" s="798"/>
      <c r="F12" s="798"/>
      <c r="G12" s="798"/>
      <c r="H12" s="798"/>
      <c r="I12" s="798"/>
      <c r="J12" s="798"/>
      <c r="K12" s="798"/>
      <c r="L12" s="798"/>
      <c r="M12" s="798"/>
      <c r="N12" s="798"/>
      <c r="O12" s="798"/>
      <c r="P12" s="799"/>
      <c r="Q12" s="800">
        <v>0</v>
      </c>
      <c r="R12" s="801"/>
      <c r="S12" s="801"/>
      <c r="T12" s="801"/>
      <c r="U12" s="801"/>
      <c r="V12" s="801">
        <v>0</v>
      </c>
      <c r="W12" s="801"/>
      <c r="X12" s="801"/>
      <c r="Y12" s="801"/>
      <c r="Z12" s="801"/>
      <c r="AA12" s="801" t="s">
        <v>605</v>
      </c>
      <c r="AB12" s="801"/>
      <c r="AC12" s="801"/>
      <c r="AD12" s="801"/>
      <c r="AE12" s="802"/>
      <c r="AF12" s="803" t="s">
        <v>394</v>
      </c>
      <c r="AG12" s="804"/>
      <c r="AH12" s="804"/>
      <c r="AI12" s="804"/>
      <c r="AJ12" s="805"/>
      <c r="AK12" s="806" t="s">
        <v>605</v>
      </c>
      <c r="AL12" s="807"/>
      <c r="AM12" s="807"/>
      <c r="AN12" s="807"/>
      <c r="AO12" s="807"/>
      <c r="AP12" s="807" t="s">
        <v>605</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622</v>
      </c>
      <c r="BT12" s="811"/>
      <c r="BU12" s="811"/>
      <c r="BV12" s="811"/>
      <c r="BW12" s="811"/>
      <c r="BX12" s="811"/>
      <c r="BY12" s="811"/>
      <c r="BZ12" s="811"/>
      <c r="CA12" s="811"/>
      <c r="CB12" s="811"/>
      <c r="CC12" s="811"/>
      <c r="CD12" s="811"/>
      <c r="CE12" s="811"/>
      <c r="CF12" s="811"/>
      <c r="CG12" s="812"/>
      <c r="CH12" s="823">
        <v>-6</v>
      </c>
      <c r="CI12" s="824"/>
      <c r="CJ12" s="824"/>
      <c r="CK12" s="824"/>
      <c r="CL12" s="825"/>
      <c r="CM12" s="823">
        <v>109</v>
      </c>
      <c r="CN12" s="824"/>
      <c r="CO12" s="824"/>
      <c r="CP12" s="824"/>
      <c r="CQ12" s="825"/>
      <c r="CR12" s="823">
        <v>10</v>
      </c>
      <c r="CS12" s="824"/>
      <c r="CT12" s="824"/>
      <c r="CU12" s="824"/>
      <c r="CV12" s="825"/>
      <c r="CW12" s="823" t="s">
        <v>623</v>
      </c>
      <c r="CX12" s="824"/>
      <c r="CY12" s="824"/>
      <c r="CZ12" s="824"/>
      <c r="DA12" s="825"/>
      <c r="DB12" s="823" t="s">
        <v>556</v>
      </c>
      <c r="DC12" s="824"/>
      <c r="DD12" s="824"/>
      <c r="DE12" s="824"/>
      <c r="DF12" s="825"/>
      <c r="DG12" s="823" t="s">
        <v>556</v>
      </c>
      <c r="DH12" s="824"/>
      <c r="DI12" s="824"/>
      <c r="DJ12" s="824"/>
      <c r="DK12" s="825"/>
      <c r="DL12" s="823" t="s">
        <v>556</v>
      </c>
      <c r="DM12" s="824"/>
      <c r="DN12" s="824"/>
      <c r="DO12" s="824"/>
      <c r="DP12" s="825"/>
      <c r="DQ12" s="823" t="s">
        <v>556</v>
      </c>
      <c r="DR12" s="824"/>
      <c r="DS12" s="824"/>
      <c r="DT12" s="824"/>
      <c r="DU12" s="825"/>
      <c r="DV12" s="826"/>
      <c r="DW12" s="827"/>
      <c r="DX12" s="827"/>
      <c r="DY12" s="827"/>
      <c r="DZ12" s="828"/>
      <c r="EA12" s="254"/>
    </row>
    <row r="13" spans="1:131" s="255" customFormat="1" ht="26.25" customHeight="1" x14ac:dyDescent="0.15">
      <c r="A13" s="261">
        <v>7</v>
      </c>
      <c r="B13" s="797" t="s">
        <v>395</v>
      </c>
      <c r="C13" s="798"/>
      <c r="D13" s="798"/>
      <c r="E13" s="798"/>
      <c r="F13" s="798"/>
      <c r="G13" s="798"/>
      <c r="H13" s="798"/>
      <c r="I13" s="798"/>
      <c r="J13" s="798"/>
      <c r="K13" s="798"/>
      <c r="L13" s="798"/>
      <c r="M13" s="798"/>
      <c r="N13" s="798"/>
      <c r="O13" s="798"/>
      <c r="P13" s="799"/>
      <c r="Q13" s="800">
        <v>130</v>
      </c>
      <c r="R13" s="801"/>
      <c r="S13" s="801"/>
      <c r="T13" s="801"/>
      <c r="U13" s="801"/>
      <c r="V13" s="801">
        <v>130</v>
      </c>
      <c r="W13" s="801"/>
      <c r="X13" s="801"/>
      <c r="Y13" s="801"/>
      <c r="Z13" s="801"/>
      <c r="AA13" s="801" t="s">
        <v>605</v>
      </c>
      <c r="AB13" s="801"/>
      <c r="AC13" s="801"/>
      <c r="AD13" s="801"/>
      <c r="AE13" s="802"/>
      <c r="AF13" s="803" t="s">
        <v>129</v>
      </c>
      <c r="AG13" s="804"/>
      <c r="AH13" s="804"/>
      <c r="AI13" s="804"/>
      <c r="AJ13" s="805"/>
      <c r="AK13" s="806">
        <v>49</v>
      </c>
      <c r="AL13" s="807"/>
      <c r="AM13" s="807"/>
      <c r="AN13" s="807"/>
      <c r="AO13" s="807"/>
      <c r="AP13" s="807">
        <v>10</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t="s">
        <v>396</v>
      </c>
      <c r="C14" s="798"/>
      <c r="D14" s="798"/>
      <c r="E14" s="798"/>
      <c r="F14" s="798"/>
      <c r="G14" s="798"/>
      <c r="H14" s="798"/>
      <c r="I14" s="798"/>
      <c r="J14" s="798"/>
      <c r="K14" s="798"/>
      <c r="L14" s="798"/>
      <c r="M14" s="798"/>
      <c r="N14" s="798"/>
      <c r="O14" s="798"/>
      <c r="P14" s="799"/>
      <c r="Q14" s="800">
        <v>540</v>
      </c>
      <c r="R14" s="801"/>
      <c r="S14" s="801"/>
      <c r="T14" s="801"/>
      <c r="U14" s="801"/>
      <c r="V14" s="801">
        <v>459</v>
      </c>
      <c r="W14" s="801"/>
      <c r="X14" s="801"/>
      <c r="Y14" s="801"/>
      <c r="Z14" s="801"/>
      <c r="AA14" s="801">
        <v>81</v>
      </c>
      <c r="AB14" s="801"/>
      <c r="AC14" s="801"/>
      <c r="AD14" s="801"/>
      <c r="AE14" s="802"/>
      <c r="AF14" s="803" t="s">
        <v>388</v>
      </c>
      <c r="AG14" s="804"/>
      <c r="AH14" s="804"/>
      <c r="AI14" s="804"/>
      <c r="AJ14" s="805"/>
      <c r="AK14" s="806">
        <v>412</v>
      </c>
      <c r="AL14" s="807"/>
      <c r="AM14" s="807"/>
      <c r="AN14" s="807"/>
      <c r="AO14" s="807"/>
      <c r="AP14" s="807">
        <v>654</v>
      </c>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t="s">
        <v>397</v>
      </c>
      <c r="C15" s="798"/>
      <c r="D15" s="798"/>
      <c r="E15" s="798"/>
      <c r="F15" s="798"/>
      <c r="G15" s="798"/>
      <c r="H15" s="798"/>
      <c r="I15" s="798"/>
      <c r="J15" s="798"/>
      <c r="K15" s="798"/>
      <c r="L15" s="798"/>
      <c r="M15" s="798"/>
      <c r="N15" s="798"/>
      <c r="O15" s="798"/>
      <c r="P15" s="799"/>
      <c r="Q15" s="800">
        <v>1210</v>
      </c>
      <c r="R15" s="801"/>
      <c r="S15" s="801"/>
      <c r="T15" s="801"/>
      <c r="U15" s="801"/>
      <c r="V15" s="801">
        <v>1092</v>
      </c>
      <c r="W15" s="801"/>
      <c r="X15" s="801"/>
      <c r="Y15" s="801"/>
      <c r="Z15" s="801"/>
      <c r="AA15" s="801">
        <v>118</v>
      </c>
      <c r="AB15" s="801"/>
      <c r="AC15" s="801"/>
      <c r="AD15" s="801"/>
      <c r="AE15" s="802"/>
      <c r="AF15" s="803" t="s">
        <v>388</v>
      </c>
      <c r="AG15" s="804"/>
      <c r="AH15" s="804"/>
      <c r="AI15" s="804"/>
      <c r="AJ15" s="805"/>
      <c r="AK15" s="806">
        <v>392</v>
      </c>
      <c r="AL15" s="807"/>
      <c r="AM15" s="807"/>
      <c r="AN15" s="807"/>
      <c r="AO15" s="807"/>
      <c r="AP15" s="807">
        <v>643</v>
      </c>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t="s">
        <v>398</v>
      </c>
      <c r="C16" s="798"/>
      <c r="D16" s="798"/>
      <c r="E16" s="798"/>
      <c r="F16" s="798"/>
      <c r="G16" s="798"/>
      <c r="H16" s="798"/>
      <c r="I16" s="798"/>
      <c r="J16" s="798"/>
      <c r="K16" s="798"/>
      <c r="L16" s="798"/>
      <c r="M16" s="798"/>
      <c r="N16" s="798"/>
      <c r="O16" s="798"/>
      <c r="P16" s="799"/>
      <c r="Q16" s="800">
        <v>252</v>
      </c>
      <c r="R16" s="801"/>
      <c r="S16" s="801"/>
      <c r="T16" s="801"/>
      <c r="U16" s="801"/>
      <c r="V16" s="801">
        <v>237</v>
      </c>
      <c r="W16" s="801"/>
      <c r="X16" s="801"/>
      <c r="Y16" s="801"/>
      <c r="Z16" s="801"/>
      <c r="AA16" s="801">
        <v>15</v>
      </c>
      <c r="AB16" s="801"/>
      <c r="AC16" s="801"/>
      <c r="AD16" s="801"/>
      <c r="AE16" s="802"/>
      <c r="AF16" s="803" t="s">
        <v>388</v>
      </c>
      <c r="AG16" s="804"/>
      <c r="AH16" s="804"/>
      <c r="AI16" s="804"/>
      <c r="AJ16" s="805"/>
      <c r="AK16" s="806">
        <v>120</v>
      </c>
      <c r="AL16" s="807"/>
      <c r="AM16" s="807"/>
      <c r="AN16" s="807"/>
      <c r="AO16" s="807"/>
      <c r="AP16" s="807">
        <v>97</v>
      </c>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400</v>
      </c>
      <c r="B23" s="832" t="s">
        <v>401</v>
      </c>
      <c r="C23" s="833"/>
      <c r="D23" s="833"/>
      <c r="E23" s="833"/>
      <c r="F23" s="833"/>
      <c r="G23" s="833"/>
      <c r="H23" s="833"/>
      <c r="I23" s="833"/>
      <c r="J23" s="833"/>
      <c r="K23" s="833"/>
      <c r="L23" s="833"/>
      <c r="M23" s="833"/>
      <c r="N23" s="833"/>
      <c r="O23" s="833"/>
      <c r="P23" s="834"/>
      <c r="Q23" s="835">
        <v>136085</v>
      </c>
      <c r="R23" s="836"/>
      <c r="S23" s="836"/>
      <c r="T23" s="836"/>
      <c r="U23" s="836"/>
      <c r="V23" s="836">
        <v>131045</v>
      </c>
      <c r="W23" s="836"/>
      <c r="X23" s="836"/>
      <c r="Y23" s="836"/>
      <c r="Z23" s="836"/>
      <c r="AA23" s="836">
        <v>5040</v>
      </c>
      <c r="AB23" s="836"/>
      <c r="AC23" s="836"/>
      <c r="AD23" s="836"/>
      <c r="AE23" s="837"/>
      <c r="AF23" s="838">
        <v>3986</v>
      </c>
      <c r="AG23" s="836"/>
      <c r="AH23" s="836"/>
      <c r="AI23" s="836"/>
      <c r="AJ23" s="839"/>
      <c r="AK23" s="840"/>
      <c r="AL23" s="841"/>
      <c r="AM23" s="841"/>
      <c r="AN23" s="841"/>
      <c r="AO23" s="841"/>
      <c r="AP23" s="836">
        <v>82740</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402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403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404</v>
      </c>
      <c r="R26" s="760"/>
      <c r="S26" s="760"/>
      <c r="T26" s="760"/>
      <c r="U26" s="761"/>
      <c r="V26" s="759" t="s">
        <v>405</v>
      </c>
      <c r="W26" s="760"/>
      <c r="X26" s="760"/>
      <c r="Y26" s="760"/>
      <c r="Z26" s="761"/>
      <c r="AA26" s="759" t="s">
        <v>406</v>
      </c>
      <c r="AB26" s="760"/>
      <c r="AC26" s="760"/>
      <c r="AD26" s="760"/>
      <c r="AE26" s="760"/>
      <c r="AF26" s="854" t="s">
        <v>407</v>
      </c>
      <c r="AG26" s="855"/>
      <c r="AH26" s="855"/>
      <c r="AI26" s="855"/>
      <c r="AJ26" s="856"/>
      <c r="AK26" s="760" t="s">
        <v>408</v>
      </c>
      <c r="AL26" s="760"/>
      <c r="AM26" s="760"/>
      <c r="AN26" s="760"/>
      <c r="AO26" s="761"/>
      <c r="AP26" s="759" t="s">
        <v>409</v>
      </c>
      <c r="AQ26" s="760"/>
      <c r="AR26" s="760"/>
      <c r="AS26" s="760"/>
      <c r="AT26" s="761"/>
      <c r="AU26" s="759" t="s">
        <v>410</v>
      </c>
      <c r="AV26" s="760"/>
      <c r="AW26" s="760"/>
      <c r="AX26" s="760"/>
      <c r="AY26" s="761"/>
      <c r="AZ26" s="759" t="s">
        <v>411</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412</v>
      </c>
      <c r="C28" s="774"/>
      <c r="D28" s="774"/>
      <c r="E28" s="774"/>
      <c r="F28" s="774"/>
      <c r="G28" s="774"/>
      <c r="H28" s="774"/>
      <c r="I28" s="774"/>
      <c r="J28" s="774"/>
      <c r="K28" s="774"/>
      <c r="L28" s="774"/>
      <c r="M28" s="774"/>
      <c r="N28" s="774"/>
      <c r="O28" s="774"/>
      <c r="P28" s="775"/>
      <c r="Q28" s="864">
        <v>30407</v>
      </c>
      <c r="R28" s="865"/>
      <c r="S28" s="865"/>
      <c r="T28" s="865"/>
      <c r="U28" s="865"/>
      <c r="V28" s="865">
        <v>30176</v>
      </c>
      <c r="W28" s="865"/>
      <c r="X28" s="865"/>
      <c r="Y28" s="865"/>
      <c r="Z28" s="865"/>
      <c r="AA28" s="865">
        <v>231</v>
      </c>
      <c r="AB28" s="865"/>
      <c r="AC28" s="865"/>
      <c r="AD28" s="865"/>
      <c r="AE28" s="866"/>
      <c r="AF28" s="867">
        <v>231</v>
      </c>
      <c r="AG28" s="865"/>
      <c r="AH28" s="865"/>
      <c r="AI28" s="865"/>
      <c r="AJ28" s="868"/>
      <c r="AK28" s="869">
        <v>2487</v>
      </c>
      <c r="AL28" s="860"/>
      <c r="AM28" s="860"/>
      <c r="AN28" s="860"/>
      <c r="AO28" s="860"/>
      <c r="AP28" s="860" t="s">
        <v>605</v>
      </c>
      <c r="AQ28" s="860"/>
      <c r="AR28" s="860"/>
      <c r="AS28" s="860"/>
      <c r="AT28" s="860"/>
      <c r="AU28" s="860" t="s">
        <v>605</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413</v>
      </c>
      <c r="C29" s="798"/>
      <c r="D29" s="798"/>
      <c r="E29" s="798"/>
      <c r="F29" s="798"/>
      <c r="G29" s="798"/>
      <c r="H29" s="798"/>
      <c r="I29" s="798"/>
      <c r="J29" s="798"/>
      <c r="K29" s="798"/>
      <c r="L29" s="798"/>
      <c r="M29" s="798"/>
      <c r="N29" s="798"/>
      <c r="O29" s="798"/>
      <c r="P29" s="799"/>
      <c r="Q29" s="800">
        <v>23832</v>
      </c>
      <c r="R29" s="801"/>
      <c r="S29" s="801"/>
      <c r="T29" s="801"/>
      <c r="U29" s="801"/>
      <c r="V29" s="801">
        <v>23056</v>
      </c>
      <c r="W29" s="801"/>
      <c r="X29" s="801"/>
      <c r="Y29" s="801"/>
      <c r="Z29" s="801"/>
      <c r="AA29" s="801">
        <v>776</v>
      </c>
      <c r="AB29" s="801"/>
      <c r="AC29" s="801"/>
      <c r="AD29" s="801"/>
      <c r="AE29" s="802"/>
      <c r="AF29" s="803">
        <v>776</v>
      </c>
      <c r="AG29" s="804"/>
      <c r="AH29" s="804"/>
      <c r="AI29" s="804"/>
      <c r="AJ29" s="805"/>
      <c r="AK29" s="872">
        <v>3447</v>
      </c>
      <c r="AL29" s="873"/>
      <c r="AM29" s="873"/>
      <c r="AN29" s="873"/>
      <c r="AO29" s="873"/>
      <c r="AP29" s="873" t="s">
        <v>605</v>
      </c>
      <c r="AQ29" s="873"/>
      <c r="AR29" s="873"/>
      <c r="AS29" s="873"/>
      <c r="AT29" s="873"/>
      <c r="AU29" s="873" t="s">
        <v>605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414</v>
      </c>
      <c r="C30" s="798"/>
      <c r="D30" s="798"/>
      <c r="E30" s="798"/>
      <c r="F30" s="798"/>
      <c r="G30" s="798"/>
      <c r="H30" s="798"/>
      <c r="I30" s="798"/>
      <c r="J30" s="798"/>
      <c r="K30" s="798"/>
      <c r="L30" s="798"/>
      <c r="M30" s="798"/>
      <c r="N30" s="798"/>
      <c r="O30" s="798"/>
      <c r="P30" s="799"/>
      <c r="Q30" s="800">
        <v>3221</v>
      </c>
      <c r="R30" s="801"/>
      <c r="S30" s="801"/>
      <c r="T30" s="801"/>
      <c r="U30" s="801"/>
      <c r="V30" s="801">
        <v>3193</v>
      </c>
      <c r="W30" s="801"/>
      <c r="X30" s="801"/>
      <c r="Y30" s="801"/>
      <c r="Z30" s="801"/>
      <c r="AA30" s="801">
        <v>28</v>
      </c>
      <c r="AB30" s="801"/>
      <c r="AC30" s="801"/>
      <c r="AD30" s="801"/>
      <c r="AE30" s="802"/>
      <c r="AF30" s="803">
        <v>28</v>
      </c>
      <c r="AG30" s="804"/>
      <c r="AH30" s="804"/>
      <c r="AI30" s="804"/>
      <c r="AJ30" s="805"/>
      <c r="AK30" s="872">
        <v>713</v>
      </c>
      <c r="AL30" s="873"/>
      <c r="AM30" s="873"/>
      <c r="AN30" s="873"/>
      <c r="AO30" s="873"/>
      <c r="AP30" s="873" t="s">
        <v>605</v>
      </c>
      <c r="AQ30" s="873"/>
      <c r="AR30" s="873"/>
      <c r="AS30" s="873"/>
      <c r="AT30" s="873"/>
      <c r="AU30" s="873" t="s">
        <v>606</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415</v>
      </c>
      <c r="C31" s="798"/>
      <c r="D31" s="798"/>
      <c r="E31" s="798"/>
      <c r="F31" s="798"/>
      <c r="G31" s="798"/>
      <c r="H31" s="798"/>
      <c r="I31" s="798"/>
      <c r="J31" s="798"/>
      <c r="K31" s="798"/>
      <c r="L31" s="798"/>
      <c r="M31" s="798"/>
      <c r="N31" s="798"/>
      <c r="O31" s="798"/>
      <c r="P31" s="799"/>
      <c r="Q31" s="800">
        <v>190</v>
      </c>
      <c r="R31" s="801"/>
      <c r="S31" s="801"/>
      <c r="T31" s="801"/>
      <c r="U31" s="801"/>
      <c r="V31" s="801">
        <v>190</v>
      </c>
      <c r="W31" s="801"/>
      <c r="X31" s="801"/>
      <c r="Y31" s="801"/>
      <c r="Z31" s="801"/>
      <c r="AA31" s="801" t="s">
        <v>605</v>
      </c>
      <c r="AB31" s="801"/>
      <c r="AC31" s="801"/>
      <c r="AD31" s="801"/>
      <c r="AE31" s="802"/>
      <c r="AF31" s="803" t="s">
        <v>416</v>
      </c>
      <c r="AG31" s="804"/>
      <c r="AH31" s="804"/>
      <c r="AI31" s="804"/>
      <c r="AJ31" s="805"/>
      <c r="AK31" s="872">
        <v>32</v>
      </c>
      <c r="AL31" s="873"/>
      <c r="AM31" s="873"/>
      <c r="AN31" s="873"/>
      <c r="AO31" s="873"/>
      <c r="AP31" s="873">
        <v>153</v>
      </c>
      <c r="AQ31" s="873"/>
      <c r="AR31" s="873"/>
      <c r="AS31" s="873"/>
      <c r="AT31" s="873"/>
      <c r="AU31" s="873">
        <v>45</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417</v>
      </c>
      <c r="C32" s="798"/>
      <c r="D32" s="798"/>
      <c r="E32" s="798"/>
      <c r="F32" s="798"/>
      <c r="G32" s="798"/>
      <c r="H32" s="798"/>
      <c r="I32" s="798"/>
      <c r="J32" s="798"/>
      <c r="K32" s="798"/>
      <c r="L32" s="798"/>
      <c r="M32" s="798"/>
      <c r="N32" s="798"/>
      <c r="O32" s="798"/>
      <c r="P32" s="799"/>
      <c r="Q32" s="800">
        <v>7999</v>
      </c>
      <c r="R32" s="801"/>
      <c r="S32" s="801"/>
      <c r="T32" s="801"/>
      <c r="U32" s="801"/>
      <c r="V32" s="801">
        <v>6646</v>
      </c>
      <c r="W32" s="801"/>
      <c r="X32" s="801"/>
      <c r="Y32" s="801"/>
      <c r="Z32" s="801"/>
      <c r="AA32" s="801">
        <v>1353</v>
      </c>
      <c r="AB32" s="801"/>
      <c r="AC32" s="801"/>
      <c r="AD32" s="801"/>
      <c r="AE32" s="802"/>
      <c r="AF32" s="803">
        <v>10118</v>
      </c>
      <c r="AG32" s="804"/>
      <c r="AH32" s="804"/>
      <c r="AI32" s="804"/>
      <c r="AJ32" s="805"/>
      <c r="AK32" s="872">
        <v>326</v>
      </c>
      <c r="AL32" s="873"/>
      <c r="AM32" s="873"/>
      <c r="AN32" s="873"/>
      <c r="AO32" s="873"/>
      <c r="AP32" s="873">
        <v>9623</v>
      </c>
      <c r="AQ32" s="873"/>
      <c r="AR32" s="873"/>
      <c r="AS32" s="873"/>
      <c r="AT32" s="873"/>
      <c r="AU32" s="873">
        <v>318</v>
      </c>
      <c r="AV32" s="873"/>
      <c r="AW32" s="873"/>
      <c r="AX32" s="873"/>
      <c r="AY32" s="873"/>
      <c r="AZ32" s="874" t="s">
        <v>556</v>
      </c>
      <c r="BA32" s="874"/>
      <c r="BB32" s="874"/>
      <c r="BC32" s="874"/>
      <c r="BD32" s="874"/>
      <c r="BE32" s="870" t="s">
        <v>418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419</v>
      </c>
      <c r="C33" s="798"/>
      <c r="D33" s="798"/>
      <c r="E33" s="798"/>
      <c r="F33" s="798"/>
      <c r="G33" s="798"/>
      <c r="H33" s="798"/>
      <c r="I33" s="798"/>
      <c r="J33" s="798"/>
      <c r="K33" s="798"/>
      <c r="L33" s="798"/>
      <c r="M33" s="798"/>
      <c r="N33" s="798"/>
      <c r="O33" s="798"/>
      <c r="P33" s="799"/>
      <c r="Q33" s="800">
        <v>62</v>
      </c>
      <c r="R33" s="801"/>
      <c r="S33" s="801"/>
      <c r="T33" s="801"/>
      <c r="U33" s="801"/>
      <c r="V33" s="801">
        <v>50</v>
      </c>
      <c r="W33" s="801"/>
      <c r="X33" s="801"/>
      <c r="Y33" s="801"/>
      <c r="Z33" s="801"/>
      <c r="AA33" s="801">
        <v>12</v>
      </c>
      <c r="AB33" s="801"/>
      <c r="AC33" s="801"/>
      <c r="AD33" s="801"/>
      <c r="AE33" s="802"/>
      <c r="AF33" s="803">
        <v>56</v>
      </c>
      <c r="AG33" s="804"/>
      <c r="AH33" s="804"/>
      <c r="AI33" s="804"/>
      <c r="AJ33" s="805"/>
      <c r="AK33" s="872" t="s">
        <v>605</v>
      </c>
      <c r="AL33" s="873"/>
      <c r="AM33" s="873"/>
      <c r="AN33" s="873"/>
      <c r="AO33" s="873"/>
      <c r="AP33" s="873">
        <v>3</v>
      </c>
      <c r="AQ33" s="873"/>
      <c r="AR33" s="873"/>
      <c r="AS33" s="873"/>
      <c r="AT33" s="873"/>
      <c r="AU33" s="873">
        <v>0</v>
      </c>
      <c r="AV33" s="873"/>
      <c r="AW33" s="873"/>
      <c r="AX33" s="873"/>
      <c r="AY33" s="873"/>
      <c r="AZ33" s="874" t="s">
        <v>556</v>
      </c>
      <c r="BA33" s="874"/>
      <c r="BB33" s="874"/>
      <c r="BC33" s="874"/>
      <c r="BD33" s="874"/>
      <c r="BE33" s="870" t="s">
        <v>420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421</v>
      </c>
      <c r="C34" s="798"/>
      <c r="D34" s="798"/>
      <c r="E34" s="798"/>
      <c r="F34" s="798"/>
      <c r="G34" s="798"/>
      <c r="H34" s="798"/>
      <c r="I34" s="798"/>
      <c r="J34" s="798"/>
      <c r="K34" s="798"/>
      <c r="L34" s="798"/>
      <c r="M34" s="798"/>
      <c r="N34" s="798"/>
      <c r="O34" s="798"/>
      <c r="P34" s="799"/>
      <c r="Q34" s="800">
        <v>8310</v>
      </c>
      <c r="R34" s="801"/>
      <c r="S34" s="801"/>
      <c r="T34" s="801"/>
      <c r="U34" s="801"/>
      <c r="V34" s="801">
        <v>8116</v>
      </c>
      <c r="W34" s="801"/>
      <c r="X34" s="801"/>
      <c r="Y34" s="801"/>
      <c r="Z34" s="801"/>
      <c r="AA34" s="801">
        <v>194</v>
      </c>
      <c r="AB34" s="801"/>
      <c r="AC34" s="801"/>
      <c r="AD34" s="801"/>
      <c r="AE34" s="802"/>
      <c r="AF34" s="803">
        <v>206</v>
      </c>
      <c r="AG34" s="804"/>
      <c r="AH34" s="804"/>
      <c r="AI34" s="804"/>
      <c r="AJ34" s="805"/>
      <c r="AK34" s="872">
        <v>5116</v>
      </c>
      <c r="AL34" s="873"/>
      <c r="AM34" s="873"/>
      <c r="AN34" s="873"/>
      <c r="AO34" s="873"/>
      <c r="AP34" s="873">
        <v>63745</v>
      </c>
      <c r="AQ34" s="873"/>
      <c r="AR34" s="873"/>
      <c r="AS34" s="873"/>
      <c r="AT34" s="873"/>
      <c r="AU34" s="873">
        <v>27283</v>
      </c>
      <c r="AV34" s="873"/>
      <c r="AW34" s="873"/>
      <c r="AX34" s="873"/>
      <c r="AY34" s="873"/>
      <c r="AZ34" s="874" t="s">
        <v>556</v>
      </c>
      <c r="BA34" s="874"/>
      <c r="BB34" s="874"/>
      <c r="BC34" s="874"/>
      <c r="BD34" s="874"/>
      <c r="BE34" s="870" t="s">
        <v>422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423</v>
      </c>
      <c r="C35" s="798"/>
      <c r="D35" s="798"/>
      <c r="E35" s="798"/>
      <c r="F35" s="798"/>
      <c r="G35" s="798"/>
      <c r="H35" s="798"/>
      <c r="I35" s="798"/>
      <c r="J35" s="798"/>
      <c r="K35" s="798"/>
      <c r="L35" s="798"/>
      <c r="M35" s="798"/>
      <c r="N35" s="798"/>
      <c r="O35" s="798"/>
      <c r="P35" s="799"/>
      <c r="Q35" s="800">
        <v>684</v>
      </c>
      <c r="R35" s="801"/>
      <c r="S35" s="801"/>
      <c r="T35" s="801"/>
      <c r="U35" s="801"/>
      <c r="V35" s="801">
        <v>677</v>
      </c>
      <c r="W35" s="801"/>
      <c r="X35" s="801"/>
      <c r="Y35" s="801"/>
      <c r="Z35" s="801"/>
      <c r="AA35" s="801">
        <v>7</v>
      </c>
      <c r="AB35" s="801"/>
      <c r="AC35" s="801"/>
      <c r="AD35" s="801"/>
      <c r="AE35" s="802"/>
      <c r="AF35" s="803">
        <v>7</v>
      </c>
      <c r="AG35" s="804"/>
      <c r="AH35" s="804"/>
      <c r="AI35" s="804"/>
      <c r="AJ35" s="805"/>
      <c r="AK35" s="872">
        <v>518</v>
      </c>
      <c r="AL35" s="873"/>
      <c r="AM35" s="873"/>
      <c r="AN35" s="873"/>
      <c r="AO35" s="873"/>
      <c r="AP35" s="873">
        <v>4697</v>
      </c>
      <c r="AQ35" s="873"/>
      <c r="AR35" s="873"/>
      <c r="AS35" s="873"/>
      <c r="AT35" s="873"/>
      <c r="AU35" s="873">
        <v>3730</v>
      </c>
      <c r="AV35" s="873"/>
      <c r="AW35" s="873"/>
      <c r="AX35" s="873"/>
      <c r="AY35" s="873"/>
      <c r="AZ35" s="874" t="s">
        <v>556</v>
      </c>
      <c r="BA35" s="874"/>
      <c r="BB35" s="874"/>
      <c r="BC35" s="874"/>
      <c r="BD35" s="874"/>
      <c r="BE35" s="870" t="s">
        <v>424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425</v>
      </c>
      <c r="C36" s="798"/>
      <c r="D36" s="798"/>
      <c r="E36" s="798"/>
      <c r="F36" s="798"/>
      <c r="G36" s="798"/>
      <c r="H36" s="798"/>
      <c r="I36" s="798"/>
      <c r="J36" s="798"/>
      <c r="K36" s="798"/>
      <c r="L36" s="798"/>
      <c r="M36" s="798"/>
      <c r="N36" s="798"/>
      <c r="O36" s="798"/>
      <c r="P36" s="799"/>
      <c r="Q36" s="800">
        <v>216</v>
      </c>
      <c r="R36" s="801"/>
      <c r="S36" s="801"/>
      <c r="T36" s="801"/>
      <c r="U36" s="801"/>
      <c r="V36" s="801">
        <v>216</v>
      </c>
      <c r="W36" s="801"/>
      <c r="X36" s="801"/>
      <c r="Y36" s="801"/>
      <c r="Z36" s="801"/>
      <c r="AA36" s="801" t="s">
        <v>605</v>
      </c>
      <c r="AB36" s="801"/>
      <c r="AC36" s="801"/>
      <c r="AD36" s="801"/>
      <c r="AE36" s="802"/>
      <c r="AF36" s="803" t="s">
        <v>426</v>
      </c>
      <c r="AG36" s="804"/>
      <c r="AH36" s="804"/>
      <c r="AI36" s="804"/>
      <c r="AJ36" s="805"/>
      <c r="AK36" s="872">
        <v>163</v>
      </c>
      <c r="AL36" s="873"/>
      <c r="AM36" s="873"/>
      <c r="AN36" s="873"/>
      <c r="AO36" s="873"/>
      <c r="AP36" s="873">
        <v>803</v>
      </c>
      <c r="AQ36" s="873"/>
      <c r="AR36" s="873"/>
      <c r="AS36" s="873"/>
      <c r="AT36" s="873"/>
      <c r="AU36" s="873">
        <v>681</v>
      </c>
      <c r="AV36" s="873"/>
      <c r="AW36" s="873"/>
      <c r="AX36" s="873"/>
      <c r="AY36" s="873"/>
      <c r="AZ36" s="874" t="s">
        <v>556</v>
      </c>
      <c r="BA36" s="874"/>
      <c r="BB36" s="874"/>
      <c r="BC36" s="874"/>
      <c r="BD36" s="874"/>
      <c r="BE36" s="870" t="s">
        <v>427</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428</v>
      </c>
      <c r="C37" s="798"/>
      <c r="D37" s="798"/>
      <c r="E37" s="798"/>
      <c r="F37" s="798"/>
      <c r="G37" s="798"/>
      <c r="H37" s="798"/>
      <c r="I37" s="798"/>
      <c r="J37" s="798"/>
      <c r="K37" s="798"/>
      <c r="L37" s="798"/>
      <c r="M37" s="798"/>
      <c r="N37" s="798"/>
      <c r="O37" s="798"/>
      <c r="P37" s="799"/>
      <c r="Q37" s="800">
        <v>8</v>
      </c>
      <c r="R37" s="801"/>
      <c r="S37" s="801"/>
      <c r="T37" s="801"/>
      <c r="U37" s="801"/>
      <c r="V37" s="801">
        <v>8</v>
      </c>
      <c r="W37" s="801"/>
      <c r="X37" s="801"/>
      <c r="Y37" s="801"/>
      <c r="Z37" s="801"/>
      <c r="AA37" s="801" t="s">
        <v>605</v>
      </c>
      <c r="AB37" s="801"/>
      <c r="AC37" s="801"/>
      <c r="AD37" s="801"/>
      <c r="AE37" s="802"/>
      <c r="AF37" s="803" t="s">
        <v>129</v>
      </c>
      <c r="AG37" s="804"/>
      <c r="AH37" s="804"/>
      <c r="AI37" s="804"/>
      <c r="AJ37" s="805"/>
      <c r="AK37" s="872">
        <v>6</v>
      </c>
      <c r="AL37" s="873"/>
      <c r="AM37" s="873"/>
      <c r="AN37" s="873"/>
      <c r="AO37" s="873"/>
      <c r="AP37" s="873" t="s">
        <v>605</v>
      </c>
      <c r="AQ37" s="873"/>
      <c r="AR37" s="873"/>
      <c r="AS37" s="873"/>
      <c r="AT37" s="873"/>
      <c r="AU37" s="873" t="s">
        <v>607</v>
      </c>
      <c r="AV37" s="873"/>
      <c r="AW37" s="873"/>
      <c r="AX37" s="873"/>
      <c r="AY37" s="873"/>
      <c r="AZ37" s="874" t="s">
        <v>556</v>
      </c>
      <c r="BA37" s="874"/>
      <c r="BB37" s="874"/>
      <c r="BC37" s="874"/>
      <c r="BD37" s="874"/>
      <c r="BE37" s="870" t="s">
        <v>427</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429</v>
      </c>
      <c r="C38" s="798"/>
      <c r="D38" s="798"/>
      <c r="E38" s="798"/>
      <c r="F38" s="798"/>
      <c r="G38" s="798"/>
      <c r="H38" s="798"/>
      <c r="I38" s="798"/>
      <c r="J38" s="798"/>
      <c r="K38" s="798"/>
      <c r="L38" s="798"/>
      <c r="M38" s="798"/>
      <c r="N38" s="798"/>
      <c r="O38" s="798"/>
      <c r="P38" s="799"/>
      <c r="Q38" s="800">
        <v>12</v>
      </c>
      <c r="R38" s="801"/>
      <c r="S38" s="801"/>
      <c r="T38" s="801"/>
      <c r="U38" s="801"/>
      <c r="V38" s="801">
        <v>12</v>
      </c>
      <c r="W38" s="801"/>
      <c r="X38" s="801"/>
      <c r="Y38" s="801"/>
      <c r="Z38" s="801"/>
      <c r="AA38" s="801" t="s">
        <v>606</v>
      </c>
      <c r="AB38" s="801"/>
      <c r="AC38" s="801"/>
      <c r="AD38" s="801"/>
      <c r="AE38" s="802"/>
      <c r="AF38" s="803" t="s">
        <v>426</v>
      </c>
      <c r="AG38" s="804"/>
      <c r="AH38" s="804"/>
      <c r="AI38" s="804"/>
      <c r="AJ38" s="805"/>
      <c r="AK38" s="872">
        <v>9</v>
      </c>
      <c r="AL38" s="873"/>
      <c r="AM38" s="873"/>
      <c r="AN38" s="873"/>
      <c r="AO38" s="873"/>
      <c r="AP38" s="873">
        <v>32</v>
      </c>
      <c r="AQ38" s="873"/>
      <c r="AR38" s="873"/>
      <c r="AS38" s="873"/>
      <c r="AT38" s="873"/>
      <c r="AU38" s="873">
        <v>29</v>
      </c>
      <c r="AV38" s="873"/>
      <c r="AW38" s="873"/>
      <c r="AX38" s="873"/>
      <c r="AY38" s="873"/>
      <c r="AZ38" s="874" t="s">
        <v>556</v>
      </c>
      <c r="BA38" s="874"/>
      <c r="BB38" s="874"/>
      <c r="BC38" s="874"/>
      <c r="BD38" s="874"/>
      <c r="BE38" s="870" t="s">
        <v>430</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431</v>
      </c>
      <c r="C39" s="798"/>
      <c r="D39" s="798"/>
      <c r="E39" s="798"/>
      <c r="F39" s="798"/>
      <c r="G39" s="798"/>
      <c r="H39" s="798"/>
      <c r="I39" s="798"/>
      <c r="J39" s="798"/>
      <c r="K39" s="798"/>
      <c r="L39" s="798"/>
      <c r="M39" s="798"/>
      <c r="N39" s="798"/>
      <c r="O39" s="798"/>
      <c r="P39" s="799"/>
      <c r="Q39" s="800">
        <v>1052</v>
      </c>
      <c r="R39" s="801"/>
      <c r="S39" s="801"/>
      <c r="T39" s="801"/>
      <c r="U39" s="801"/>
      <c r="V39" s="801">
        <v>1052</v>
      </c>
      <c r="W39" s="801"/>
      <c r="X39" s="801"/>
      <c r="Y39" s="801"/>
      <c r="Z39" s="801"/>
      <c r="AA39" s="801" t="s">
        <v>606</v>
      </c>
      <c r="AB39" s="801"/>
      <c r="AC39" s="801"/>
      <c r="AD39" s="801"/>
      <c r="AE39" s="802"/>
      <c r="AF39" s="803" t="s">
        <v>426</v>
      </c>
      <c r="AG39" s="804"/>
      <c r="AH39" s="804"/>
      <c r="AI39" s="804"/>
      <c r="AJ39" s="805"/>
      <c r="AK39" s="872">
        <v>472</v>
      </c>
      <c r="AL39" s="873"/>
      <c r="AM39" s="873"/>
      <c r="AN39" s="873"/>
      <c r="AO39" s="873"/>
      <c r="AP39" s="873">
        <v>4561</v>
      </c>
      <c r="AQ39" s="873"/>
      <c r="AR39" s="873"/>
      <c r="AS39" s="873"/>
      <c r="AT39" s="873"/>
      <c r="AU39" s="873">
        <v>3154</v>
      </c>
      <c r="AV39" s="873"/>
      <c r="AW39" s="873"/>
      <c r="AX39" s="873"/>
      <c r="AY39" s="873"/>
      <c r="AZ39" s="874" t="s">
        <v>556</v>
      </c>
      <c r="BA39" s="874"/>
      <c r="BB39" s="874"/>
      <c r="BC39" s="874"/>
      <c r="BD39" s="874"/>
      <c r="BE39" s="870" t="s">
        <v>427</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t="s">
        <v>432</v>
      </c>
      <c r="C40" s="798"/>
      <c r="D40" s="798"/>
      <c r="E40" s="798"/>
      <c r="F40" s="798"/>
      <c r="G40" s="798"/>
      <c r="H40" s="798"/>
      <c r="I40" s="798"/>
      <c r="J40" s="798"/>
      <c r="K40" s="798"/>
      <c r="L40" s="798"/>
      <c r="M40" s="798"/>
      <c r="N40" s="798"/>
      <c r="O40" s="798"/>
      <c r="P40" s="799"/>
      <c r="Q40" s="800">
        <v>580</v>
      </c>
      <c r="R40" s="801"/>
      <c r="S40" s="801"/>
      <c r="T40" s="801"/>
      <c r="U40" s="801"/>
      <c r="V40" s="801">
        <v>67</v>
      </c>
      <c r="W40" s="801"/>
      <c r="X40" s="801"/>
      <c r="Y40" s="801"/>
      <c r="Z40" s="801"/>
      <c r="AA40" s="801">
        <v>513</v>
      </c>
      <c r="AB40" s="801"/>
      <c r="AC40" s="801"/>
      <c r="AD40" s="801"/>
      <c r="AE40" s="802"/>
      <c r="AF40" s="803">
        <v>513</v>
      </c>
      <c r="AG40" s="804"/>
      <c r="AH40" s="804"/>
      <c r="AI40" s="804"/>
      <c r="AJ40" s="805"/>
      <c r="AK40" s="872">
        <v>35</v>
      </c>
      <c r="AL40" s="873"/>
      <c r="AM40" s="873"/>
      <c r="AN40" s="873"/>
      <c r="AO40" s="873"/>
      <c r="AP40" s="873" t="s">
        <v>605</v>
      </c>
      <c r="AQ40" s="873"/>
      <c r="AR40" s="873"/>
      <c r="AS40" s="873"/>
      <c r="AT40" s="873"/>
      <c r="AU40" s="873" t="s">
        <v>607</v>
      </c>
      <c r="AV40" s="873"/>
      <c r="AW40" s="873"/>
      <c r="AX40" s="873"/>
      <c r="AY40" s="873"/>
      <c r="AZ40" s="874" t="s">
        <v>556</v>
      </c>
      <c r="BA40" s="874"/>
      <c r="BB40" s="874"/>
      <c r="BC40" s="874"/>
      <c r="BD40" s="874"/>
      <c r="BE40" s="870" t="s">
        <v>433</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t="s">
        <v>434</v>
      </c>
      <c r="C41" s="798"/>
      <c r="D41" s="798"/>
      <c r="E41" s="798"/>
      <c r="F41" s="798"/>
      <c r="G41" s="798"/>
      <c r="H41" s="798"/>
      <c r="I41" s="798"/>
      <c r="J41" s="798"/>
      <c r="K41" s="798"/>
      <c r="L41" s="798"/>
      <c r="M41" s="798"/>
      <c r="N41" s="798"/>
      <c r="O41" s="798"/>
      <c r="P41" s="799"/>
      <c r="Q41" s="800">
        <v>999</v>
      </c>
      <c r="R41" s="801"/>
      <c r="S41" s="801"/>
      <c r="T41" s="801"/>
      <c r="U41" s="801"/>
      <c r="V41" s="801">
        <v>999</v>
      </c>
      <c r="W41" s="801"/>
      <c r="X41" s="801"/>
      <c r="Y41" s="801"/>
      <c r="Z41" s="801"/>
      <c r="AA41" s="801" t="s">
        <v>605</v>
      </c>
      <c r="AB41" s="801"/>
      <c r="AC41" s="801"/>
      <c r="AD41" s="801"/>
      <c r="AE41" s="802"/>
      <c r="AF41" s="803" t="s">
        <v>426</v>
      </c>
      <c r="AG41" s="804"/>
      <c r="AH41" s="804"/>
      <c r="AI41" s="804"/>
      <c r="AJ41" s="805"/>
      <c r="AK41" s="872">
        <v>3</v>
      </c>
      <c r="AL41" s="873"/>
      <c r="AM41" s="873"/>
      <c r="AN41" s="873"/>
      <c r="AO41" s="873"/>
      <c r="AP41" s="873">
        <v>4226</v>
      </c>
      <c r="AQ41" s="873"/>
      <c r="AR41" s="873"/>
      <c r="AS41" s="873"/>
      <c r="AT41" s="873"/>
      <c r="AU41" s="873" t="s">
        <v>607</v>
      </c>
      <c r="AV41" s="873"/>
      <c r="AW41" s="873"/>
      <c r="AX41" s="873"/>
      <c r="AY41" s="873"/>
      <c r="AZ41" s="874" t="s">
        <v>556</v>
      </c>
      <c r="BA41" s="874"/>
      <c r="BB41" s="874"/>
      <c r="BC41" s="874"/>
      <c r="BD41" s="874"/>
      <c r="BE41" s="870" t="s">
        <v>435</v>
      </c>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436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400</v>
      </c>
      <c r="B63" s="832" t="s">
        <v>437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11935</v>
      </c>
      <c r="AG63" s="884"/>
      <c r="AH63" s="884"/>
      <c r="AI63" s="884"/>
      <c r="AJ63" s="885"/>
      <c r="AK63" s="886"/>
      <c r="AL63" s="881"/>
      <c r="AM63" s="881"/>
      <c r="AN63" s="881"/>
      <c r="AO63" s="881"/>
      <c r="AP63" s="884">
        <v>87843</v>
      </c>
      <c r="AQ63" s="884"/>
      <c r="AR63" s="884"/>
      <c r="AS63" s="884"/>
      <c r="AT63" s="884"/>
      <c r="AU63" s="884">
        <v>35239</v>
      </c>
      <c r="AV63" s="884"/>
      <c r="AW63" s="884"/>
      <c r="AX63" s="884"/>
      <c r="AY63" s="884"/>
      <c r="AZ63" s="888"/>
      <c r="BA63" s="888"/>
      <c r="BB63" s="888"/>
      <c r="BC63" s="888"/>
      <c r="BD63" s="888"/>
      <c r="BE63" s="889"/>
      <c r="BF63" s="889"/>
      <c r="BG63" s="889"/>
      <c r="BH63" s="889"/>
      <c r="BI63" s="890"/>
      <c r="BJ63" s="891" t="s">
        <v>416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438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439</v>
      </c>
      <c r="B66" s="783"/>
      <c r="C66" s="783"/>
      <c r="D66" s="783"/>
      <c r="E66" s="783"/>
      <c r="F66" s="783"/>
      <c r="G66" s="783"/>
      <c r="H66" s="783"/>
      <c r="I66" s="783"/>
      <c r="J66" s="783"/>
      <c r="K66" s="783"/>
      <c r="L66" s="783"/>
      <c r="M66" s="783"/>
      <c r="N66" s="783"/>
      <c r="O66" s="783"/>
      <c r="P66" s="784"/>
      <c r="Q66" s="759" t="s">
        <v>440</v>
      </c>
      <c r="R66" s="760"/>
      <c r="S66" s="760"/>
      <c r="T66" s="760"/>
      <c r="U66" s="761"/>
      <c r="V66" s="759" t="s">
        <v>441</v>
      </c>
      <c r="W66" s="760"/>
      <c r="X66" s="760"/>
      <c r="Y66" s="760"/>
      <c r="Z66" s="761"/>
      <c r="AA66" s="759" t="s">
        <v>406</v>
      </c>
      <c r="AB66" s="760"/>
      <c r="AC66" s="760"/>
      <c r="AD66" s="760"/>
      <c r="AE66" s="761"/>
      <c r="AF66" s="894" t="s">
        <v>442</v>
      </c>
      <c r="AG66" s="855"/>
      <c r="AH66" s="855"/>
      <c r="AI66" s="855"/>
      <c r="AJ66" s="895"/>
      <c r="AK66" s="759" t="s">
        <v>443</v>
      </c>
      <c r="AL66" s="783"/>
      <c r="AM66" s="783"/>
      <c r="AN66" s="783"/>
      <c r="AO66" s="784"/>
      <c r="AP66" s="759" t="s">
        <v>444</v>
      </c>
      <c r="AQ66" s="760"/>
      <c r="AR66" s="760"/>
      <c r="AS66" s="760"/>
      <c r="AT66" s="761"/>
      <c r="AU66" s="759" t="s">
        <v>445</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608</v>
      </c>
      <c r="C68" s="912"/>
      <c r="D68" s="912"/>
      <c r="E68" s="912"/>
      <c r="F68" s="912"/>
      <c r="G68" s="912"/>
      <c r="H68" s="912"/>
      <c r="I68" s="912"/>
      <c r="J68" s="912"/>
      <c r="K68" s="912"/>
      <c r="L68" s="912"/>
      <c r="M68" s="912"/>
      <c r="N68" s="912"/>
      <c r="O68" s="912"/>
      <c r="P68" s="913"/>
      <c r="Q68" s="914">
        <v>4853</v>
      </c>
      <c r="R68" s="915"/>
      <c r="S68" s="915"/>
      <c r="T68" s="915"/>
      <c r="U68" s="916"/>
      <c r="V68" s="917">
        <v>4807</v>
      </c>
      <c r="W68" s="915"/>
      <c r="X68" s="915"/>
      <c r="Y68" s="915"/>
      <c r="Z68" s="916"/>
      <c r="AA68" s="917">
        <v>46</v>
      </c>
      <c r="AB68" s="915"/>
      <c r="AC68" s="915"/>
      <c r="AD68" s="915"/>
      <c r="AE68" s="916"/>
      <c r="AF68" s="908">
        <v>46</v>
      </c>
      <c r="AG68" s="908"/>
      <c r="AH68" s="908"/>
      <c r="AI68" s="908"/>
      <c r="AJ68" s="908"/>
      <c r="AK68" s="908">
        <v>245</v>
      </c>
      <c r="AL68" s="908"/>
      <c r="AM68" s="908"/>
      <c r="AN68" s="908"/>
      <c r="AO68" s="908"/>
      <c r="AP68" s="908">
        <v>1564</v>
      </c>
      <c r="AQ68" s="908"/>
      <c r="AR68" s="908"/>
      <c r="AS68" s="908"/>
      <c r="AT68" s="908"/>
      <c r="AU68" s="908">
        <v>617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8" t="s">
        <v>609</v>
      </c>
      <c r="C69" s="919"/>
      <c r="D69" s="919"/>
      <c r="E69" s="919"/>
      <c r="F69" s="919"/>
      <c r="G69" s="919"/>
      <c r="H69" s="919"/>
      <c r="I69" s="919"/>
      <c r="J69" s="919"/>
      <c r="K69" s="919"/>
      <c r="L69" s="919"/>
      <c r="M69" s="919"/>
      <c r="N69" s="919"/>
      <c r="O69" s="919"/>
      <c r="P69" s="920"/>
      <c r="Q69" s="921">
        <v>1174</v>
      </c>
      <c r="R69" s="922"/>
      <c r="S69" s="922"/>
      <c r="T69" s="922"/>
      <c r="U69" s="872"/>
      <c r="V69" s="923">
        <v>1130</v>
      </c>
      <c r="W69" s="922"/>
      <c r="X69" s="922"/>
      <c r="Y69" s="922"/>
      <c r="Z69" s="872"/>
      <c r="AA69" s="923">
        <v>44</v>
      </c>
      <c r="AB69" s="922"/>
      <c r="AC69" s="922"/>
      <c r="AD69" s="922"/>
      <c r="AE69" s="872"/>
      <c r="AF69" s="873">
        <v>44</v>
      </c>
      <c r="AG69" s="873"/>
      <c r="AH69" s="873"/>
      <c r="AI69" s="873"/>
      <c r="AJ69" s="873"/>
      <c r="AK69" s="873">
        <v>0</v>
      </c>
      <c r="AL69" s="873"/>
      <c r="AM69" s="873"/>
      <c r="AN69" s="873"/>
      <c r="AO69" s="873"/>
      <c r="AP69" s="873" t="s">
        <v>624</v>
      </c>
      <c r="AQ69" s="873"/>
      <c r="AR69" s="873"/>
      <c r="AS69" s="873"/>
      <c r="AT69" s="873"/>
      <c r="AU69" s="873" t="s">
        <v>624</v>
      </c>
      <c r="AV69" s="873"/>
      <c r="AW69" s="873"/>
      <c r="AX69" s="873"/>
      <c r="AY69" s="873"/>
      <c r="AZ69" s="924"/>
      <c r="BA69" s="924"/>
      <c r="BB69" s="924"/>
      <c r="BC69" s="924"/>
      <c r="BD69" s="925"/>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8" t="s">
        <v>610</v>
      </c>
      <c r="C70" s="919"/>
      <c r="D70" s="919"/>
      <c r="E70" s="919"/>
      <c r="F70" s="919"/>
      <c r="G70" s="919"/>
      <c r="H70" s="919"/>
      <c r="I70" s="919"/>
      <c r="J70" s="919"/>
      <c r="K70" s="919"/>
      <c r="L70" s="919"/>
      <c r="M70" s="919"/>
      <c r="N70" s="919"/>
      <c r="O70" s="919"/>
      <c r="P70" s="920"/>
      <c r="Q70" s="921">
        <v>250623</v>
      </c>
      <c r="R70" s="922"/>
      <c r="S70" s="922"/>
      <c r="T70" s="922"/>
      <c r="U70" s="872"/>
      <c r="V70" s="923">
        <v>237946</v>
      </c>
      <c r="W70" s="922"/>
      <c r="X70" s="922"/>
      <c r="Y70" s="922"/>
      <c r="Z70" s="872"/>
      <c r="AA70" s="923">
        <v>12677</v>
      </c>
      <c r="AB70" s="922"/>
      <c r="AC70" s="922"/>
      <c r="AD70" s="922"/>
      <c r="AE70" s="872"/>
      <c r="AF70" s="873">
        <v>12677</v>
      </c>
      <c r="AG70" s="873"/>
      <c r="AH70" s="873"/>
      <c r="AI70" s="873"/>
      <c r="AJ70" s="873"/>
      <c r="AK70" s="873">
        <v>923</v>
      </c>
      <c r="AL70" s="873"/>
      <c r="AM70" s="873"/>
      <c r="AN70" s="873"/>
      <c r="AO70" s="873"/>
      <c r="AP70" s="873" t="s">
        <v>625</v>
      </c>
      <c r="AQ70" s="873"/>
      <c r="AR70" s="873"/>
      <c r="AS70" s="873"/>
      <c r="AT70" s="873"/>
      <c r="AU70" s="873" t="s">
        <v>624</v>
      </c>
      <c r="AV70" s="873"/>
      <c r="AW70" s="873"/>
      <c r="AX70" s="873"/>
      <c r="AY70" s="873"/>
      <c r="AZ70" s="924"/>
      <c r="BA70" s="924"/>
      <c r="BB70" s="924"/>
      <c r="BC70" s="924"/>
      <c r="BD70" s="925"/>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8" t="s">
        <v>611</v>
      </c>
      <c r="C71" s="919"/>
      <c r="D71" s="919"/>
      <c r="E71" s="919"/>
      <c r="F71" s="919"/>
      <c r="G71" s="919"/>
      <c r="H71" s="919"/>
      <c r="I71" s="919"/>
      <c r="J71" s="919"/>
      <c r="K71" s="919"/>
      <c r="L71" s="919"/>
      <c r="M71" s="919"/>
      <c r="N71" s="919"/>
      <c r="O71" s="919"/>
      <c r="P71" s="920"/>
      <c r="Q71" s="921">
        <v>239</v>
      </c>
      <c r="R71" s="922"/>
      <c r="S71" s="922"/>
      <c r="T71" s="922"/>
      <c r="U71" s="872"/>
      <c r="V71" s="923">
        <v>239</v>
      </c>
      <c r="W71" s="922"/>
      <c r="X71" s="922"/>
      <c r="Y71" s="922"/>
      <c r="Z71" s="872"/>
      <c r="AA71" s="923" t="s">
        <v>627</v>
      </c>
      <c r="AB71" s="922"/>
      <c r="AC71" s="922"/>
      <c r="AD71" s="922"/>
      <c r="AE71" s="872"/>
      <c r="AF71" s="873" t="s">
        <v>627</v>
      </c>
      <c r="AG71" s="873"/>
      <c r="AH71" s="873"/>
      <c r="AI71" s="873"/>
      <c r="AJ71" s="873"/>
      <c r="AK71" s="873" t="s">
        <v>628</v>
      </c>
      <c r="AL71" s="873"/>
      <c r="AM71" s="873"/>
      <c r="AN71" s="873"/>
      <c r="AO71" s="873"/>
      <c r="AP71" s="873" t="s">
        <v>627</v>
      </c>
      <c r="AQ71" s="873"/>
      <c r="AR71" s="873"/>
      <c r="AS71" s="873"/>
      <c r="AT71" s="873"/>
      <c r="AU71" s="873" t="s">
        <v>627</v>
      </c>
      <c r="AV71" s="873"/>
      <c r="AW71" s="873"/>
      <c r="AX71" s="873"/>
      <c r="AY71" s="873"/>
      <c r="AZ71" s="924"/>
      <c r="BA71" s="924"/>
      <c r="BB71" s="924"/>
      <c r="BC71" s="924"/>
      <c r="BD71" s="925"/>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8" t="s">
        <v>612</v>
      </c>
      <c r="C72" s="919"/>
      <c r="D72" s="919"/>
      <c r="E72" s="919"/>
      <c r="F72" s="919"/>
      <c r="G72" s="919"/>
      <c r="H72" s="919"/>
      <c r="I72" s="919"/>
      <c r="J72" s="919"/>
      <c r="K72" s="919"/>
      <c r="L72" s="919"/>
      <c r="M72" s="919"/>
      <c r="N72" s="919"/>
      <c r="O72" s="919"/>
      <c r="P72" s="920"/>
      <c r="Q72" s="921">
        <v>9184</v>
      </c>
      <c r="R72" s="922"/>
      <c r="S72" s="922"/>
      <c r="T72" s="922"/>
      <c r="U72" s="872"/>
      <c r="V72" s="923">
        <v>9066</v>
      </c>
      <c r="W72" s="922"/>
      <c r="X72" s="922"/>
      <c r="Y72" s="922"/>
      <c r="Z72" s="872"/>
      <c r="AA72" s="923">
        <v>118</v>
      </c>
      <c r="AB72" s="922"/>
      <c r="AC72" s="922"/>
      <c r="AD72" s="922"/>
      <c r="AE72" s="872"/>
      <c r="AF72" s="873" t="s">
        <v>624</v>
      </c>
      <c r="AG72" s="873"/>
      <c r="AH72" s="873"/>
      <c r="AI72" s="873"/>
      <c r="AJ72" s="873"/>
      <c r="AK72" s="873">
        <v>15</v>
      </c>
      <c r="AL72" s="873"/>
      <c r="AM72" s="873"/>
      <c r="AN72" s="873"/>
      <c r="AO72" s="873"/>
      <c r="AP72" s="873" t="s">
        <v>624</v>
      </c>
      <c r="AQ72" s="873"/>
      <c r="AR72" s="873"/>
      <c r="AS72" s="873"/>
      <c r="AT72" s="873"/>
      <c r="AU72" s="873" t="s">
        <v>624</v>
      </c>
      <c r="AV72" s="873"/>
      <c r="AW72" s="873"/>
      <c r="AX72" s="873"/>
      <c r="AY72" s="873"/>
      <c r="AZ72" s="924"/>
      <c r="BA72" s="924"/>
      <c r="BB72" s="924"/>
      <c r="BC72" s="924"/>
      <c r="BD72" s="925"/>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8" t="s">
        <v>613</v>
      </c>
      <c r="C73" s="919"/>
      <c r="D73" s="919"/>
      <c r="E73" s="919"/>
      <c r="F73" s="919"/>
      <c r="G73" s="919"/>
      <c r="H73" s="919"/>
      <c r="I73" s="919"/>
      <c r="J73" s="919"/>
      <c r="K73" s="919"/>
      <c r="L73" s="919"/>
      <c r="M73" s="919"/>
      <c r="N73" s="919"/>
      <c r="O73" s="919"/>
      <c r="P73" s="920"/>
      <c r="Q73" s="921">
        <v>1536</v>
      </c>
      <c r="R73" s="922"/>
      <c r="S73" s="922"/>
      <c r="T73" s="922"/>
      <c r="U73" s="872"/>
      <c r="V73" s="923">
        <v>1535</v>
      </c>
      <c r="W73" s="922"/>
      <c r="X73" s="922"/>
      <c r="Y73" s="922"/>
      <c r="Z73" s="872"/>
      <c r="AA73" s="923">
        <v>1</v>
      </c>
      <c r="AB73" s="922"/>
      <c r="AC73" s="922"/>
      <c r="AD73" s="922"/>
      <c r="AE73" s="872"/>
      <c r="AF73" s="873" t="s">
        <v>624</v>
      </c>
      <c r="AG73" s="873"/>
      <c r="AH73" s="873"/>
      <c r="AI73" s="873"/>
      <c r="AJ73" s="873"/>
      <c r="AK73" s="873" t="s">
        <v>626</v>
      </c>
      <c r="AL73" s="873"/>
      <c r="AM73" s="873"/>
      <c r="AN73" s="873"/>
      <c r="AO73" s="873"/>
      <c r="AP73" s="873" t="s">
        <v>624</v>
      </c>
      <c r="AQ73" s="873"/>
      <c r="AR73" s="873"/>
      <c r="AS73" s="873"/>
      <c r="AT73" s="873"/>
      <c r="AU73" s="873" t="s">
        <v>624</v>
      </c>
      <c r="AV73" s="873"/>
      <c r="AW73" s="873"/>
      <c r="AX73" s="873"/>
      <c r="AY73" s="873"/>
      <c r="AZ73" s="924"/>
      <c r="BA73" s="924"/>
      <c r="BB73" s="924"/>
      <c r="BC73" s="924"/>
      <c r="BD73" s="925"/>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8" t="s">
        <v>614</v>
      </c>
      <c r="C74" s="919"/>
      <c r="D74" s="919"/>
      <c r="E74" s="919"/>
      <c r="F74" s="919"/>
      <c r="G74" s="919"/>
      <c r="H74" s="919"/>
      <c r="I74" s="919"/>
      <c r="J74" s="919"/>
      <c r="K74" s="919"/>
      <c r="L74" s="919"/>
      <c r="M74" s="919"/>
      <c r="N74" s="919"/>
      <c r="O74" s="919"/>
      <c r="P74" s="920"/>
      <c r="Q74" s="926">
        <v>1</v>
      </c>
      <c r="R74" s="873"/>
      <c r="S74" s="873"/>
      <c r="T74" s="873"/>
      <c r="U74" s="873"/>
      <c r="V74" s="873">
        <v>1</v>
      </c>
      <c r="W74" s="873"/>
      <c r="X74" s="873"/>
      <c r="Y74" s="873"/>
      <c r="Z74" s="873"/>
      <c r="AA74" s="873" t="s">
        <v>627</v>
      </c>
      <c r="AB74" s="873"/>
      <c r="AC74" s="873"/>
      <c r="AD74" s="873"/>
      <c r="AE74" s="873"/>
      <c r="AF74" s="873" t="s">
        <v>624</v>
      </c>
      <c r="AG74" s="873"/>
      <c r="AH74" s="873"/>
      <c r="AI74" s="873"/>
      <c r="AJ74" s="873"/>
      <c r="AK74" s="873" t="s">
        <v>624</v>
      </c>
      <c r="AL74" s="873"/>
      <c r="AM74" s="873"/>
      <c r="AN74" s="873"/>
      <c r="AO74" s="873"/>
      <c r="AP74" s="873" t="s">
        <v>626</v>
      </c>
      <c r="AQ74" s="873"/>
      <c r="AR74" s="873"/>
      <c r="AS74" s="873"/>
      <c r="AT74" s="873"/>
      <c r="AU74" s="873" t="s">
        <v>624</v>
      </c>
      <c r="AV74" s="873"/>
      <c r="AW74" s="873"/>
      <c r="AX74" s="873"/>
      <c r="AY74" s="873"/>
      <c r="AZ74" s="924"/>
      <c r="BA74" s="924"/>
      <c r="BB74" s="924"/>
      <c r="BC74" s="924"/>
      <c r="BD74" s="925"/>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8" t="s">
        <v>615</v>
      </c>
      <c r="C75" s="919"/>
      <c r="D75" s="919"/>
      <c r="E75" s="919"/>
      <c r="F75" s="919"/>
      <c r="G75" s="919"/>
      <c r="H75" s="919"/>
      <c r="I75" s="919"/>
      <c r="J75" s="919"/>
      <c r="K75" s="919"/>
      <c r="L75" s="919"/>
      <c r="M75" s="919"/>
      <c r="N75" s="919"/>
      <c r="O75" s="919"/>
      <c r="P75" s="920"/>
      <c r="Q75" s="921">
        <v>60</v>
      </c>
      <c r="R75" s="922"/>
      <c r="S75" s="922"/>
      <c r="T75" s="922"/>
      <c r="U75" s="872"/>
      <c r="V75" s="923">
        <v>59</v>
      </c>
      <c r="W75" s="922"/>
      <c r="X75" s="922"/>
      <c r="Y75" s="922"/>
      <c r="Z75" s="872"/>
      <c r="AA75" s="923">
        <v>1</v>
      </c>
      <c r="AB75" s="922"/>
      <c r="AC75" s="922"/>
      <c r="AD75" s="922"/>
      <c r="AE75" s="872"/>
      <c r="AF75" s="923" t="s">
        <v>624</v>
      </c>
      <c r="AG75" s="922"/>
      <c r="AH75" s="922"/>
      <c r="AI75" s="922"/>
      <c r="AJ75" s="872"/>
      <c r="AK75" s="923">
        <v>24</v>
      </c>
      <c r="AL75" s="922"/>
      <c r="AM75" s="922"/>
      <c r="AN75" s="922"/>
      <c r="AO75" s="872"/>
      <c r="AP75" s="923" t="s">
        <v>624</v>
      </c>
      <c r="AQ75" s="922"/>
      <c r="AR75" s="922"/>
      <c r="AS75" s="922"/>
      <c r="AT75" s="872"/>
      <c r="AU75" s="923" t="s">
        <v>624</v>
      </c>
      <c r="AV75" s="922"/>
      <c r="AW75" s="922"/>
      <c r="AX75" s="922"/>
      <c r="AY75" s="872"/>
      <c r="AZ75" s="924"/>
      <c r="BA75" s="924"/>
      <c r="BB75" s="924"/>
      <c r="BC75" s="924"/>
      <c r="BD75" s="925"/>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8" t="s">
        <v>616</v>
      </c>
      <c r="C76" s="919"/>
      <c r="D76" s="919"/>
      <c r="E76" s="919"/>
      <c r="F76" s="919"/>
      <c r="G76" s="919"/>
      <c r="H76" s="919"/>
      <c r="I76" s="919"/>
      <c r="J76" s="919"/>
      <c r="K76" s="919"/>
      <c r="L76" s="919"/>
      <c r="M76" s="919"/>
      <c r="N76" s="919"/>
      <c r="O76" s="919"/>
      <c r="P76" s="920"/>
      <c r="Q76" s="921">
        <v>39</v>
      </c>
      <c r="R76" s="922"/>
      <c r="S76" s="922"/>
      <c r="T76" s="922"/>
      <c r="U76" s="872"/>
      <c r="V76" s="923">
        <v>37</v>
      </c>
      <c r="W76" s="922"/>
      <c r="X76" s="922"/>
      <c r="Y76" s="922"/>
      <c r="Z76" s="872"/>
      <c r="AA76" s="923">
        <v>2</v>
      </c>
      <c r="AB76" s="922"/>
      <c r="AC76" s="922"/>
      <c r="AD76" s="922"/>
      <c r="AE76" s="872"/>
      <c r="AF76" s="923" t="s">
        <v>624</v>
      </c>
      <c r="AG76" s="922"/>
      <c r="AH76" s="922"/>
      <c r="AI76" s="922"/>
      <c r="AJ76" s="872"/>
      <c r="AK76" s="923" t="s">
        <v>624</v>
      </c>
      <c r="AL76" s="922"/>
      <c r="AM76" s="922"/>
      <c r="AN76" s="922"/>
      <c r="AO76" s="872"/>
      <c r="AP76" s="923" t="s">
        <v>624</v>
      </c>
      <c r="AQ76" s="922"/>
      <c r="AR76" s="922"/>
      <c r="AS76" s="922"/>
      <c r="AT76" s="872"/>
      <c r="AU76" s="923" t="s">
        <v>626</v>
      </c>
      <c r="AV76" s="922"/>
      <c r="AW76" s="922"/>
      <c r="AX76" s="922"/>
      <c r="AY76" s="872"/>
      <c r="AZ76" s="924"/>
      <c r="BA76" s="924"/>
      <c r="BB76" s="924"/>
      <c r="BC76" s="924"/>
      <c r="BD76" s="925"/>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8"/>
      <c r="C77" s="919"/>
      <c r="D77" s="919"/>
      <c r="E77" s="919"/>
      <c r="F77" s="919"/>
      <c r="G77" s="919"/>
      <c r="H77" s="919"/>
      <c r="I77" s="919"/>
      <c r="J77" s="919"/>
      <c r="K77" s="919"/>
      <c r="L77" s="919"/>
      <c r="M77" s="919"/>
      <c r="N77" s="919"/>
      <c r="O77" s="919"/>
      <c r="P77" s="920"/>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24"/>
      <c r="BA77" s="924"/>
      <c r="BB77" s="924"/>
      <c r="BC77" s="924"/>
      <c r="BD77" s="925"/>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8"/>
      <c r="C78" s="919"/>
      <c r="D78" s="919"/>
      <c r="E78" s="919"/>
      <c r="F78" s="919"/>
      <c r="G78" s="919"/>
      <c r="H78" s="919"/>
      <c r="I78" s="919"/>
      <c r="J78" s="919"/>
      <c r="K78" s="919"/>
      <c r="L78" s="919"/>
      <c r="M78" s="919"/>
      <c r="N78" s="919"/>
      <c r="O78" s="919"/>
      <c r="P78" s="920"/>
      <c r="Q78" s="926"/>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4"/>
      <c r="BA78" s="924"/>
      <c r="BB78" s="924"/>
      <c r="BC78" s="924"/>
      <c r="BD78" s="925"/>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8"/>
      <c r="C79" s="919"/>
      <c r="D79" s="919"/>
      <c r="E79" s="919"/>
      <c r="F79" s="919"/>
      <c r="G79" s="919"/>
      <c r="H79" s="919"/>
      <c r="I79" s="919"/>
      <c r="J79" s="919"/>
      <c r="K79" s="919"/>
      <c r="L79" s="919"/>
      <c r="M79" s="919"/>
      <c r="N79" s="919"/>
      <c r="O79" s="919"/>
      <c r="P79" s="920"/>
      <c r="Q79" s="926"/>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4"/>
      <c r="BA79" s="924"/>
      <c r="BB79" s="924"/>
      <c r="BC79" s="924"/>
      <c r="BD79" s="925"/>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8"/>
      <c r="C80" s="919"/>
      <c r="D80" s="919"/>
      <c r="E80" s="919"/>
      <c r="F80" s="919"/>
      <c r="G80" s="919"/>
      <c r="H80" s="919"/>
      <c r="I80" s="919"/>
      <c r="J80" s="919"/>
      <c r="K80" s="919"/>
      <c r="L80" s="919"/>
      <c r="M80" s="919"/>
      <c r="N80" s="919"/>
      <c r="O80" s="919"/>
      <c r="P80" s="920"/>
      <c r="Q80" s="926"/>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4"/>
      <c r="BA80" s="924"/>
      <c r="BB80" s="924"/>
      <c r="BC80" s="924"/>
      <c r="BD80" s="925"/>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6"/>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4"/>
      <c r="BA81" s="924"/>
      <c r="BB81" s="924"/>
      <c r="BC81" s="924"/>
      <c r="BD81" s="925"/>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6"/>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4"/>
      <c r="BA82" s="924"/>
      <c r="BB82" s="924"/>
      <c r="BC82" s="924"/>
      <c r="BD82" s="925"/>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6"/>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4"/>
      <c r="BA83" s="924"/>
      <c r="BB83" s="924"/>
      <c r="BC83" s="924"/>
      <c r="BD83" s="925"/>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6"/>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4"/>
      <c r="BA84" s="924"/>
      <c r="BB84" s="924"/>
      <c r="BC84" s="924"/>
      <c r="BD84" s="925"/>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6"/>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4"/>
      <c r="BA85" s="924"/>
      <c r="BB85" s="924"/>
      <c r="BC85" s="924"/>
      <c r="BD85" s="925"/>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6"/>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4"/>
      <c r="BA86" s="924"/>
      <c r="BB86" s="924"/>
      <c r="BC86" s="924"/>
      <c r="BD86" s="925"/>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400</v>
      </c>
      <c r="B88" s="832" t="s">
        <v>446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12767</v>
      </c>
      <c r="AG88" s="884"/>
      <c r="AH88" s="884"/>
      <c r="AI88" s="884"/>
      <c r="AJ88" s="884"/>
      <c r="AK88" s="881"/>
      <c r="AL88" s="881"/>
      <c r="AM88" s="881"/>
      <c r="AN88" s="881"/>
      <c r="AO88" s="881"/>
      <c r="AP88" s="884">
        <v>1564</v>
      </c>
      <c r="AQ88" s="884"/>
      <c r="AR88" s="884"/>
      <c r="AS88" s="884"/>
      <c r="AT88" s="884"/>
      <c r="AU88" s="884">
        <v>617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400</v>
      </c>
      <c r="BR102" s="832" t="s">
        <v>447</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477</v>
      </c>
      <c r="CS102" s="892"/>
      <c r="CT102" s="892"/>
      <c r="CU102" s="892"/>
      <c r="CV102" s="938"/>
      <c r="CW102" s="937">
        <v>269</v>
      </c>
      <c r="CX102" s="892"/>
      <c r="CY102" s="892"/>
      <c r="CZ102" s="892"/>
      <c r="DA102" s="938"/>
      <c r="DB102" s="937">
        <v>102</v>
      </c>
      <c r="DC102" s="892"/>
      <c r="DD102" s="892"/>
      <c r="DE102" s="892"/>
      <c r="DF102" s="938"/>
      <c r="DG102" s="937" t="s">
        <v>624</v>
      </c>
      <c r="DH102" s="892"/>
      <c r="DI102" s="892"/>
      <c r="DJ102" s="892"/>
      <c r="DK102" s="938"/>
      <c r="DL102" s="937" t="s">
        <v>626</v>
      </c>
      <c r="DM102" s="892"/>
      <c r="DN102" s="892"/>
      <c r="DO102" s="892"/>
      <c r="DP102" s="938"/>
      <c r="DQ102" s="937" t="s">
        <v>624</v>
      </c>
      <c r="DR102" s="892"/>
      <c r="DS102" s="892"/>
      <c r="DT102" s="892"/>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448</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449</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450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451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452</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453</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454</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455</v>
      </c>
      <c r="AB109" s="940"/>
      <c r="AC109" s="940"/>
      <c r="AD109" s="940"/>
      <c r="AE109" s="941"/>
      <c r="AF109" s="939" t="s">
        <v>307</v>
      </c>
      <c r="AG109" s="940"/>
      <c r="AH109" s="940"/>
      <c r="AI109" s="940"/>
      <c r="AJ109" s="941"/>
      <c r="AK109" s="939" t="s">
        <v>306</v>
      </c>
      <c r="AL109" s="940"/>
      <c r="AM109" s="940"/>
      <c r="AN109" s="940"/>
      <c r="AO109" s="941"/>
      <c r="AP109" s="939" t="s">
        <v>456</v>
      </c>
      <c r="AQ109" s="940"/>
      <c r="AR109" s="940"/>
      <c r="AS109" s="940"/>
      <c r="AT109" s="942"/>
      <c r="AU109" s="959" t="s">
        <v>454</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455</v>
      </c>
      <c r="BR109" s="940"/>
      <c r="BS109" s="940"/>
      <c r="BT109" s="940"/>
      <c r="BU109" s="941"/>
      <c r="BV109" s="939" t="s">
        <v>307</v>
      </c>
      <c r="BW109" s="940"/>
      <c r="BX109" s="940"/>
      <c r="BY109" s="940"/>
      <c r="BZ109" s="941"/>
      <c r="CA109" s="939" t="s">
        <v>306</v>
      </c>
      <c r="CB109" s="940"/>
      <c r="CC109" s="940"/>
      <c r="CD109" s="940"/>
      <c r="CE109" s="941"/>
      <c r="CF109" s="960" t="s">
        <v>456</v>
      </c>
      <c r="CG109" s="960"/>
      <c r="CH109" s="960"/>
      <c r="CI109" s="960"/>
      <c r="CJ109" s="960"/>
      <c r="CK109" s="939" t="s">
        <v>457</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455</v>
      </c>
      <c r="DH109" s="940"/>
      <c r="DI109" s="940"/>
      <c r="DJ109" s="940"/>
      <c r="DK109" s="941"/>
      <c r="DL109" s="939" t="s">
        <v>307</v>
      </c>
      <c r="DM109" s="940"/>
      <c r="DN109" s="940"/>
      <c r="DO109" s="940"/>
      <c r="DP109" s="941"/>
      <c r="DQ109" s="939" t="s">
        <v>306</v>
      </c>
      <c r="DR109" s="940"/>
      <c r="DS109" s="940"/>
      <c r="DT109" s="940"/>
      <c r="DU109" s="941"/>
      <c r="DV109" s="939" t="s">
        <v>456</v>
      </c>
      <c r="DW109" s="940"/>
      <c r="DX109" s="940"/>
      <c r="DY109" s="940"/>
      <c r="DZ109" s="942"/>
    </row>
    <row r="110" spans="1:131" s="246" customFormat="1" ht="26.25" customHeight="1" x14ac:dyDescent="0.15">
      <c r="A110" s="943" t="s">
        <v>458</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10238750</v>
      </c>
      <c r="AB110" s="947"/>
      <c r="AC110" s="947"/>
      <c r="AD110" s="947"/>
      <c r="AE110" s="948"/>
      <c r="AF110" s="949">
        <v>10090973</v>
      </c>
      <c r="AG110" s="947"/>
      <c r="AH110" s="947"/>
      <c r="AI110" s="947"/>
      <c r="AJ110" s="948"/>
      <c r="AK110" s="949">
        <v>9857463</v>
      </c>
      <c r="AL110" s="947"/>
      <c r="AM110" s="947"/>
      <c r="AN110" s="947"/>
      <c r="AO110" s="948"/>
      <c r="AP110" s="950">
        <v>16.7</v>
      </c>
      <c r="AQ110" s="951"/>
      <c r="AR110" s="951"/>
      <c r="AS110" s="951"/>
      <c r="AT110" s="952"/>
      <c r="AU110" s="953" t="s">
        <v>73</v>
      </c>
      <c r="AV110" s="954"/>
      <c r="AW110" s="954"/>
      <c r="AX110" s="954"/>
      <c r="AY110" s="954"/>
      <c r="AZ110" s="995" t="s">
        <v>459</v>
      </c>
      <c r="BA110" s="944"/>
      <c r="BB110" s="944"/>
      <c r="BC110" s="944"/>
      <c r="BD110" s="944"/>
      <c r="BE110" s="944"/>
      <c r="BF110" s="944"/>
      <c r="BG110" s="944"/>
      <c r="BH110" s="944"/>
      <c r="BI110" s="944"/>
      <c r="BJ110" s="944"/>
      <c r="BK110" s="944"/>
      <c r="BL110" s="944"/>
      <c r="BM110" s="944"/>
      <c r="BN110" s="944"/>
      <c r="BO110" s="944"/>
      <c r="BP110" s="945"/>
      <c r="BQ110" s="981">
        <v>84588770</v>
      </c>
      <c r="BR110" s="982"/>
      <c r="BS110" s="982"/>
      <c r="BT110" s="982"/>
      <c r="BU110" s="982"/>
      <c r="BV110" s="982">
        <v>85251089</v>
      </c>
      <c r="BW110" s="982"/>
      <c r="BX110" s="982"/>
      <c r="BY110" s="982"/>
      <c r="BZ110" s="982"/>
      <c r="CA110" s="982">
        <v>82740403</v>
      </c>
      <c r="CB110" s="982"/>
      <c r="CC110" s="982"/>
      <c r="CD110" s="982"/>
      <c r="CE110" s="982"/>
      <c r="CF110" s="996">
        <v>140.30000000000001</v>
      </c>
      <c r="CG110" s="997"/>
      <c r="CH110" s="997"/>
      <c r="CI110" s="997"/>
      <c r="CJ110" s="997"/>
      <c r="CK110" s="998" t="s">
        <v>460</v>
      </c>
      <c r="CL110" s="999"/>
      <c r="CM110" s="978" t="s">
        <v>461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462</v>
      </c>
      <c r="DH110" s="982"/>
      <c r="DI110" s="982"/>
      <c r="DJ110" s="982"/>
      <c r="DK110" s="982"/>
      <c r="DL110" s="982">
        <v>500892</v>
      </c>
      <c r="DM110" s="982"/>
      <c r="DN110" s="982"/>
      <c r="DO110" s="982"/>
      <c r="DP110" s="982"/>
      <c r="DQ110" s="982">
        <v>445237</v>
      </c>
      <c r="DR110" s="982"/>
      <c r="DS110" s="982"/>
      <c r="DT110" s="982"/>
      <c r="DU110" s="982"/>
      <c r="DV110" s="983">
        <v>0.8</v>
      </c>
      <c r="DW110" s="983"/>
      <c r="DX110" s="983"/>
      <c r="DY110" s="983"/>
      <c r="DZ110" s="984"/>
    </row>
    <row r="111" spans="1:131" s="246" customFormat="1" ht="26.25" customHeight="1" x14ac:dyDescent="0.15">
      <c r="A111" s="985" t="s">
        <v>463</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129</v>
      </c>
      <c r="AB111" s="989"/>
      <c r="AC111" s="989"/>
      <c r="AD111" s="989"/>
      <c r="AE111" s="990"/>
      <c r="AF111" s="991" t="s">
        <v>129</v>
      </c>
      <c r="AG111" s="989"/>
      <c r="AH111" s="989"/>
      <c r="AI111" s="989"/>
      <c r="AJ111" s="990"/>
      <c r="AK111" s="991" t="s">
        <v>464</v>
      </c>
      <c r="AL111" s="989"/>
      <c r="AM111" s="989"/>
      <c r="AN111" s="989"/>
      <c r="AO111" s="990"/>
      <c r="AP111" s="992" t="s">
        <v>129</v>
      </c>
      <c r="AQ111" s="993"/>
      <c r="AR111" s="993"/>
      <c r="AS111" s="993"/>
      <c r="AT111" s="994"/>
      <c r="AU111" s="955"/>
      <c r="AV111" s="956"/>
      <c r="AW111" s="956"/>
      <c r="AX111" s="956"/>
      <c r="AY111" s="956"/>
      <c r="AZ111" s="1004" t="s">
        <v>465</v>
      </c>
      <c r="BA111" s="1005"/>
      <c r="BB111" s="1005"/>
      <c r="BC111" s="1005"/>
      <c r="BD111" s="1005"/>
      <c r="BE111" s="1005"/>
      <c r="BF111" s="1005"/>
      <c r="BG111" s="1005"/>
      <c r="BH111" s="1005"/>
      <c r="BI111" s="1005"/>
      <c r="BJ111" s="1005"/>
      <c r="BK111" s="1005"/>
      <c r="BL111" s="1005"/>
      <c r="BM111" s="1005"/>
      <c r="BN111" s="1005"/>
      <c r="BO111" s="1005"/>
      <c r="BP111" s="1006"/>
      <c r="BQ111" s="974">
        <v>1361354</v>
      </c>
      <c r="BR111" s="975"/>
      <c r="BS111" s="975"/>
      <c r="BT111" s="975"/>
      <c r="BU111" s="975"/>
      <c r="BV111" s="975">
        <v>1725208</v>
      </c>
      <c r="BW111" s="975"/>
      <c r="BX111" s="975"/>
      <c r="BY111" s="975"/>
      <c r="BZ111" s="975"/>
      <c r="CA111" s="975">
        <v>462828</v>
      </c>
      <c r="CB111" s="975"/>
      <c r="CC111" s="975"/>
      <c r="CD111" s="975"/>
      <c r="CE111" s="975"/>
      <c r="CF111" s="969">
        <v>0.8</v>
      </c>
      <c r="CG111" s="970"/>
      <c r="CH111" s="970"/>
      <c r="CI111" s="970"/>
      <c r="CJ111" s="970"/>
      <c r="CK111" s="1000"/>
      <c r="CL111" s="1001"/>
      <c r="CM111" s="971" t="s">
        <v>466</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467</v>
      </c>
      <c r="DH111" s="975"/>
      <c r="DI111" s="975"/>
      <c r="DJ111" s="975"/>
      <c r="DK111" s="975"/>
      <c r="DL111" s="975" t="s">
        <v>468</v>
      </c>
      <c r="DM111" s="975"/>
      <c r="DN111" s="975"/>
      <c r="DO111" s="975"/>
      <c r="DP111" s="975"/>
      <c r="DQ111" s="975" t="s">
        <v>467</v>
      </c>
      <c r="DR111" s="975"/>
      <c r="DS111" s="975"/>
      <c r="DT111" s="975"/>
      <c r="DU111" s="975"/>
      <c r="DV111" s="976" t="s">
        <v>129</v>
      </c>
      <c r="DW111" s="976"/>
      <c r="DX111" s="976"/>
      <c r="DY111" s="976"/>
      <c r="DZ111" s="977"/>
    </row>
    <row r="112" spans="1:131" s="246" customFormat="1" ht="26.25" customHeight="1" x14ac:dyDescent="0.15">
      <c r="A112" s="1007" t="s">
        <v>469</v>
      </c>
      <c r="B112" s="1008"/>
      <c r="C112" s="1005" t="s">
        <v>470</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129</v>
      </c>
      <c r="AB112" s="1014"/>
      <c r="AC112" s="1014"/>
      <c r="AD112" s="1014"/>
      <c r="AE112" s="1015"/>
      <c r="AF112" s="1016" t="s">
        <v>129</v>
      </c>
      <c r="AG112" s="1014"/>
      <c r="AH112" s="1014"/>
      <c r="AI112" s="1014"/>
      <c r="AJ112" s="1015"/>
      <c r="AK112" s="1016" t="s">
        <v>467</v>
      </c>
      <c r="AL112" s="1014"/>
      <c r="AM112" s="1014"/>
      <c r="AN112" s="1014"/>
      <c r="AO112" s="1015"/>
      <c r="AP112" s="1017" t="s">
        <v>468</v>
      </c>
      <c r="AQ112" s="1018"/>
      <c r="AR112" s="1018"/>
      <c r="AS112" s="1018"/>
      <c r="AT112" s="1019"/>
      <c r="AU112" s="955"/>
      <c r="AV112" s="956"/>
      <c r="AW112" s="956"/>
      <c r="AX112" s="956"/>
      <c r="AY112" s="956"/>
      <c r="AZ112" s="1004" t="s">
        <v>471</v>
      </c>
      <c r="BA112" s="1005"/>
      <c r="BB112" s="1005"/>
      <c r="BC112" s="1005"/>
      <c r="BD112" s="1005"/>
      <c r="BE112" s="1005"/>
      <c r="BF112" s="1005"/>
      <c r="BG112" s="1005"/>
      <c r="BH112" s="1005"/>
      <c r="BI112" s="1005"/>
      <c r="BJ112" s="1005"/>
      <c r="BK112" s="1005"/>
      <c r="BL112" s="1005"/>
      <c r="BM112" s="1005"/>
      <c r="BN112" s="1005"/>
      <c r="BO112" s="1005"/>
      <c r="BP112" s="1006"/>
      <c r="BQ112" s="974">
        <v>38960174</v>
      </c>
      <c r="BR112" s="975"/>
      <c r="BS112" s="975"/>
      <c r="BT112" s="975"/>
      <c r="BU112" s="975"/>
      <c r="BV112" s="975">
        <v>36727246</v>
      </c>
      <c r="BW112" s="975"/>
      <c r="BX112" s="975"/>
      <c r="BY112" s="975"/>
      <c r="BZ112" s="975"/>
      <c r="CA112" s="975">
        <v>35238947</v>
      </c>
      <c r="CB112" s="975"/>
      <c r="CC112" s="975"/>
      <c r="CD112" s="975"/>
      <c r="CE112" s="975"/>
      <c r="CF112" s="969">
        <v>59.8</v>
      </c>
      <c r="CG112" s="970"/>
      <c r="CH112" s="970"/>
      <c r="CI112" s="970"/>
      <c r="CJ112" s="970"/>
      <c r="CK112" s="1000"/>
      <c r="CL112" s="1001"/>
      <c r="CM112" s="971" t="s">
        <v>472</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v>1336577</v>
      </c>
      <c r="DH112" s="975"/>
      <c r="DI112" s="975"/>
      <c r="DJ112" s="975"/>
      <c r="DK112" s="975"/>
      <c r="DL112" s="975">
        <v>1202920</v>
      </c>
      <c r="DM112" s="975"/>
      <c r="DN112" s="975"/>
      <c r="DO112" s="975"/>
      <c r="DP112" s="975"/>
      <c r="DQ112" s="975" t="s">
        <v>129</v>
      </c>
      <c r="DR112" s="975"/>
      <c r="DS112" s="975"/>
      <c r="DT112" s="975"/>
      <c r="DU112" s="975"/>
      <c r="DV112" s="976" t="s">
        <v>129</v>
      </c>
      <c r="DW112" s="976"/>
      <c r="DX112" s="976"/>
      <c r="DY112" s="976"/>
      <c r="DZ112" s="977"/>
    </row>
    <row r="113" spans="1:130" s="246" customFormat="1" ht="26.25" customHeight="1" x14ac:dyDescent="0.15">
      <c r="A113" s="1009"/>
      <c r="B113" s="1010"/>
      <c r="C113" s="1005" t="s">
        <v>473</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4520150</v>
      </c>
      <c r="AB113" s="989"/>
      <c r="AC113" s="989"/>
      <c r="AD113" s="989"/>
      <c r="AE113" s="990"/>
      <c r="AF113" s="991">
        <v>4326000</v>
      </c>
      <c r="AG113" s="989"/>
      <c r="AH113" s="989"/>
      <c r="AI113" s="989"/>
      <c r="AJ113" s="990"/>
      <c r="AK113" s="991">
        <v>3897196</v>
      </c>
      <c r="AL113" s="989"/>
      <c r="AM113" s="989"/>
      <c r="AN113" s="989"/>
      <c r="AO113" s="990"/>
      <c r="AP113" s="992">
        <v>6.6</v>
      </c>
      <c r="AQ113" s="993"/>
      <c r="AR113" s="993"/>
      <c r="AS113" s="993"/>
      <c r="AT113" s="994"/>
      <c r="AU113" s="955"/>
      <c r="AV113" s="956"/>
      <c r="AW113" s="956"/>
      <c r="AX113" s="956"/>
      <c r="AY113" s="956"/>
      <c r="AZ113" s="1004" t="s">
        <v>474</v>
      </c>
      <c r="BA113" s="1005"/>
      <c r="BB113" s="1005"/>
      <c r="BC113" s="1005"/>
      <c r="BD113" s="1005"/>
      <c r="BE113" s="1005"/>
      <c r="BF113" s="1005"/>
      <c r="BG113" s="1005"/>
      <c r="BH113" s="1005"/>
      <c r="BI113" s="1005"/>
      <c r="BJ113" s="1005"/>
      <c r="BK113" s="1005"/>
      <c r="BL113" s="1005"/>
      <c r="BM113" s="1005"/>
      <c r="BN113" s="1005"/>
      <c r="BO113" s="1005"/>
      <c r="BP113" s="1006"/>
      <c r="BQ113" s="974">
        <v>664597</v>
      </c>
      <c r="BR113" s="975"/>
      <c r="BS113" s="975"/>
      <c r="BT113" s="975"/>
      <c r="BU113" s="975"/>
      <c r="BV113" s="975">
        <v>654007</v>
      </c>
      <c r="BW113" s="975"/>
      <c r="BX113" s="975"/>
      <c r="BY113" s="975"/>
      <c r="BZ113" s="975"/>
      <c r="CA113" s="975">
        <v>617289</v>
      </c>
      <c r="CB113" s="975"/>
      <c r="CC113" s="975"/>
      <c r="CD113" s="975"/>
      <c r="CE113" s="975"/>
      <c r="CF113" s="969">
        <v>1</v>
      </c>
      <c r="CG113" s="970"/>
      <c r="CH113" s="970"/>
      <c r="CI113" s="970"/>
      <c r="CJ113" s="970"/>
      <c r="CK113" s="1000"/>
      <c r="CL113" s="1001"/>
      <c r="CM113" s="971" t="s">
        <v>475</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v>24777</v>
      </c>
      <c r="DH113" s="1014"/>
      <c r="DI113" s="1014"/>
      <c r="DJ113" s="1014"/>
      <c r="DK113" s="1015"/>
      <c r="DL113" s="1016">
        <v>21396</v>
      </c>
      <c r="DM113" s="1014"/>
      <c r="DN113" s="1014"/>
      <c r="DO113" s="1014"/>
      <c r="DP113" s="1015"/>
      <c r="DQ113" s="1016">
        <v>17591</v>
      </c>
      <c r="DR113" s="1014"/>
      <c r="DS113" s="1014"/>
      <c r="DT113" s="1014"/>
      <c r="DU113" s="1015"/>
      <c r="DV113" s="1017">
        <v>0</v>
      </c>
      <c r="DW113" s="1018"/>
      <c r="DX113" s="1018"/>
      <c r="DY113" s="1018"/>
      <c r="DZ113" s="1019"/>
    </row>
    <row r="114" spans="1:130" s="246" customFormat="1" ht="26.25" customHeight="1" x14ac:dyDescent="0.15">
      <c r="A114" s="1009"/>
      <c r="B114" s="1010"/>
      <c r="C114" s="1005" t="s">
        <v>476</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88522</v>
      </c>
      <c r="AB114" s="1014"/>
      <c r="AC114" s="1014"/>
      <c r="AD114" s="1014"/>
      <c r="AE114" s="1015"/>
      <c r="AF114" s="1016">
        <v>108775</v>
      </c>
      <c r="AG114" s="1014"/>
      <c r="AH114" s="1014"/>
      <c r="AI114" s="1014"/>
      <c r="AJ114" s="1015"/>
      <c r="AK114" s="1016">
        <v>128382</v>
      </c>
      <c r="AL114" s="1014"/>
      <c r="AM114" s="1014"/>
      <c r="AN114" s="1014"/>
      <c r="AO114" s="1015"/>
      <c r="AP114" s="1017">
        <v>0.2</v>
      </c>
      <c r="AQ114" s="1018"/>
      <c r="AR114" s="1018"/>
      <c r="AS114" s="1018"/>
      <c r="AT114" s="1019"/>
      <c r="AU114" s="955"/>
      <c r="AV114" s="956"/>
      <c r="AW114" s="956"/>
      <c r="AX114" s="956"/>
      <c r="AY114" s="956"/>
      <c r="AZ114" s="1004" t="s">
        <v>477</v>
      </c>
      <c r="BA114" s="1005"/>
      <c r="BB114" s="1005"/>
      <c r="BC114" s="1005"/>
      <c r="BD114" s="1005"/>
      <c r="BE114" s="1005"/>
      <c r="BF114" s="1005"/>
      <c r="BG114" s="1005"/>
      <c r="BH114" s="1005"/>
      <c r="BI114" s="1005"/>
      <c r="BJ114" s="1005"/>
      <c r="BK114" s="1005"/>
      <c r="BL114" s="1005"/>
      <c r="BM114" s="1005"/>
      <c r="BN114" s="1005"/>
      <c r="BO114" s="1005"/>
      <c r="BP114" s="1006"/>
      <c r="BQ114" s="974">
        <v>15085707</v>
      </c>
      <c r="BR114" s="975"/>
      <c r="BS114" s="975"/>
      <c r="BT114" s="975"/>
      <c r="BU114" s="975"/>
      <c r="BV114" s="975">
        <v>15504819</v>
      </c>
      <c r="BW114" s="975"/>
      <c r="BX114" s="975"/>
      <c r="BY114" s="975"/>
      <c r="BZ114" s="975"/>
      <c r="CA114" s="975">
        <v>14965349</v>
      </c>
      <c r="CB114" s="975"/>
      <c r="CC114" s="975"/>
      <c r="CD114" s="975"/>
      <c r="CE114" s="975"/>
      <c r="CF114" s="969">
        <v>25.4</v>
      </c>
      <c r="CG114" s="970"/>
      <c r="CH114" s="970"/>
      <c r="CI114" s="970"/>
      <c r="CJ114" s="970"/>
      <c r="CK114" s="1000"/>
      <c r="CL114" s="1001"/>
      <c r="CM114" s="971" t="s">
        <v>478</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468</v>
      </c>
      <c r="DH114" s="1014"/>
      <c r="DI114" s="1014"/>
      <c r="DJ114" s="1014"/>
      <c r="DK114" s="1015"/>
      <c r="DL114" s="1016" t="s">
        <v>129</v>
      </c>
      <c r="DM114" s="1014"/>
      <c r="DN114" s="1014"/>
      <c r="DO114" s="1014"/>
      <c r="DP114" s="1015"/>
      <c r="DQ114" s="1016" t="s">
        <v>467</v>
      </c>
      <c r="DR114" s="1014"/>
      <c r="DS114" s="1014"/>
      <c r="DT114" s="1014"/>
      <c r="DU114" s="1015"/>
      <c r="DV114" s="1017" t="s">
        <v>129</v>
      </c>
      <c r="DW114" s="1018"/>
      <c r="DX114" s="1018"/>
      <c r="DY114" s="1018"/>
      <c r="DZ114" s="1019"/>
    </row>
    <row r="115" spans="1:130" s="246" customFormat="1" ht="26.25" customHeight="1" x14ac:dyDescent="0.15">
      <c r="A115" s="1009"/>
      <c r="B115" s="1010"/>
      <c r="C115" s="1005" t="s">
        <v>479</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253534</v>
      </c>
      <c r="AB115" s="989"/>
      <c r="AC115" s="989"/>
      <c r="AD115" s="989"/>
      <c r="AE115" s="990"/>
      <c r="AF115" s="991">
        <v>240168</v>
      </c>
      <c r="AG115" s="989"/>
      <c r="AH115" s="989"/>
      <c r="AI115" s="989"/>
      <c r="AJ115" s="990"/>
      <c r="AK115" s="991">
        <v>265737</v>
      </c>
      <c r="AL115" s="989"/>
      <c r="AM115" s="989"/>
      <c r="AN115" s="989"/>
      <c r="AO115" s="990"/>
      <c r="AP115" s="992">
        <v>0.5</v>
      </c>
      <c r="AQ115" s="993"/>
      <c r="AR115" s="993"/>
      <c r="AS115" s="993"/>
      <c r="AT115" s="994"/>
      <c r="AU115" s="955"/>
      <c r="AV115" s="956"/>
      <c r="AW115" s="956"/>
      <c r="AX115" s="956"/>
      <c r="AY115" s="956"/>
      <c r="AZ115" s="1004" t="s">
        <v>480</v>
      </c>
      <c r="BA115" s="1005"/>
      <c r="BB115" s="1005"/>
      <c r="BC115" s="1005"/>
      <c r="BD115" s="1005"/>
      <c r="BE115" s="1005"/>
      <c r="BF115" s="1005"/>
      <c r="BG115" s="1005"/>
      <c r="BH115" s="1005"/>
      <c r="BI115" s="1005"/>
      <c r="BJ115" s="1005"/>
      <c r="BK115" s="1005"/>
      <c r="BL115" s="1005"/>
      <c r="BM115" s="1005"/>
      <c r="BN115" s="1005"/>
      <c r="BO115" s="1005"/>
      <c r="BP115" s="1006"/>
      <c r="BQ115" s="974" t="s">
        <v>481</v>
      </c>
      <c r="BR115" s="975"/>
      <c r="BS115" s="975"/>
      <c r="BT115" s="975"/>
      <c r="BU115" s="975"/>
      <c r="BV115" s="975" t="s">
        <v>468</v>
      </c>
      <c r="BW115" s="975"/>
      <c r="BX115" s="975"/>
      <c r="BY115" s="975"/>
      <c r="BZ115" s="975"/>
      <c r="CA115" s="975" t="s">
        <v>129</v>
      </c>
      <c r="CB115" s="975"/>
      <c r="CC115" s="975"/>
      <c r="CD115" s="975"/>
      <c r="CE115" s="975"/>
      <c r="CF115" s="969" t="s">
        <v>468</v>
      </c>
      <c r="CG115" s="970"/>
      <c r="CH115" s="970"/>
      <c r="CI115" s="970"/>
      <c r="CJ115" s="970"/>
      <c r="CK115" s="1000"/>
      <c r="CL115" s="1001"/>
      <c r="CM115" s="1004" t="s">
        <v>482</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129</v>
      </c>
      <c r="DH115" s="1014"/>
      <c r="DI115" s="1014"/>
      <c r="DJ115" s="1014"/>
      <c r="DK115" s="1015"/>
      <c r="DL115" s="1016" t="s">
        <v>462</v>
      </c>
      <c r="DM115" s="1014"/>
      <c r="DN115" s="1014"/>
      <c r="DO115" s="1014"/>
      <c r="DP115" s="1015"/>
      <c r="DQ115" s="1016" t="s">
        <v>462</v>
      </c>
      <c r="DR115" s="1014"/>
      <c r="DS115" s="1014"/>
      <c r="DT115" s="1014"/>
      <c r="DU115" s="1015"/>
      <c r="DV115" s="1017" t="s">
        <v>468</v>
      </c>
      <c r="DW115" s="1018"/>
      <c r="DX115" s="1018"/>
      <c r="DY115" s="1018"/>
      <c r="DZ115" s="1019"/>
    </row>
    <row r="116" spans="1:130" s="246" customFormat="1" ht="26.25" customHeight="1" x14ac:dyDescent="0.15">
      <c r="A116" s="1011"/>
      <c r="B116" s="1012"/>
      <c r="C116" s="1020" t="s">
        <v>483</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129</v>
      </c>
      <c r="AB116" s="1014"/>
      <c r="AC116" s="1014"/>
      <c r="AD116" s="1014"/>
      <c r="AE116" s="1015"/>
      <c r="AF116" s="1016" t="s">
        <v>481</v>
      </c>
      <c r="AG116" s="1014"/>
      <c r="AH116" s="1014"/>
      <c r="AI116" s="1014"/>
      <c r="AJ116" s="1015"/>
      <c r="AK116" s="1016" t="s">
        <v>462</v>
      </c>
      <c r="AL116" s="1014"/>
      <c r="AM116" s="1014"/>
      <c r="AN116" s="1014"/>
      <c r="AO116" s="1015"/>
      <c r="AP116" s="1017" t="s">
        <v>129</v>
      </c>
      <c r="AQ116" s="1018"/>
      <c r="AR116" s="1018"/>
      <c r="AS116" s="1018"/>
      <c r="AT116" s="1019"/>
      <c r="AU116" s="955"/>
      <c r="AV116" s="956"/>
      <c r="AW116" s="956"/>
      <c r="AX116" s="956"/>
      <c r="AY116" s="956"/>
      <c r="AZ116" s="1022" t="s">
        <v>484</v>
      </c>
      <c r="BA116" s="1023"/>
      <c r="BB116" s="1023"/>
      <c r="BC116" s="1023"/>
      <c r="BD116" s="1023"/>
      <c r="BE116" s="1023"/>
      <c r="BF116" s="1023"/>
      <c r="BG116" s="1023"/>
      <c r="BH116" s="1023"/>
      <c r="BI116" s="1023"/>
      <c r="BJ116" s="1023"/>
      <c r="BK116" s="1023"/>
      <c r="BL116" s="1023"/>
      <c r="BM116" s="1023"/>
      <c r="BN116" s="1023"/>
      <c r="BO116" s="1023"/>
      <c r="BP116" s="1024"/>
      <c r="BQ116" s="974" t="s">
        <v>462</v>
      </c>
      <c r="BR116" s="975"/>
      <c r="BS116" s="975"/>
      <c r="BT116" s="975"/>
      <c r="BU116" s="975"/>
      <c r="BV116" s="975" t="s">
        <v>129</v>
      </c>
      <c r="BW116" s="975"/>
      <c r="BX116" s="975"/>
      <c r="BY116" s="975"/>
      <c r="BZ116" s="975"/>
      <c r="CA116" s="975" t="s">
        <v>129</v>
      </c>
      <c r="CB116" s="975"/>
      <c r="CC116" s="975"/>
      <c r="CD116" s="975"/>
      <c r="CE116" s="975"/>
      <c r="CF116" s="969" t="s">
        <v>129</v>
      </c>
      <c r="CG116" s="970"/>
      <c r="CH116" s="970"/>
      <c r="CI116" s="970"/>
      <c r="CJ116" s="970"/>
      <c r="CK116" s="1000"/>
      <c r="CL116" s="1001"/>
      <c r="CM116" s="971" t="s">
        <v>485</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467</v>
      </c>
      <c r="DH116" s="1014"/>
      <c r="DI116" s="1014"/>
      <c r="DJ116" s="1014"/>
      <c r="DK116" s="1015"/>
      <c r="DL116" s="1016" t="s">
        <v>481</v>
      </c>
      <c r="DM116" s="1014"/>
      <c r="DN116" s="1014"/>
      <c r="DO116" s="1014"/>
      <c r="DP116" s="1015"/>
      <c r="DQ116" s="1016" t="s">
        <v>129</v>
      </c>
      <c r="DR116" s="1014"/>
      <c r="DS116" s="1014"/>
      <c r="DT116" s="1014"/>
      <c r="DU116" s="1015"/>
      <c r="DV116" s="1017" t="s">
        <v>462</v>
      </c>
      <c r="DW116" s="1018"/>
      <c r="DX116" s="1018"/>
      <c r="DY116" s="1018"/>
      <c r="DZ116" s="1019"/>
    </row>
    <row r="117" spans="1:130" s="246" customFormat="1" ht="26.25" customHeight="1" x14ac:dyDescent="0.15">
      <c r="A117" s="959" t="s">
        <v>189</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486</v>
      </c>
      <c r="Z117" s="941"/>
      <c r="AA117" s="1031">
        <v>15100956</v>
      </c>
      <c r="AB117" s="1032"/>
      <c r="AC117" s="1032"/>
      <c r="AD117" s="1032"/>
      <c r="AE117" s="1033"/>
      <c r="AF117" s="1034">
        <v>14765916</v>
      </c>
      <c r="AG117" s="1032"/>
      <c r="AH117" s="1032"/>
      <c r="AI117" s="1032"/>
      <c r="AJ117" s="1033"/>
      <c r="AK117" s="1034">
        <v>14148778</v>
      </c>
      <c r="AL117" s="1032"/>
      <c r="AM117" s="1032"/>
      <c r="AN117" s="1032"/>
      <c r="AO117" s="1033"/>
      <c r="AP117" s="1035"/>
      <c r="AQ117" s="1036"/>
      <c r="AR117" s="1036"/>
      <c r="AS117" s="1036"/>
      <c r="AT117" s="1037"/>
      <c r="AU117" s="955"/>
      <c r="AV117" s="956"/>
      <c r="AW117" s="956"/>
      <c r="AX117" s="956"/>
      <c r="AY117" s="956"/>
      <c r="AZ117" s="1022" t="s">
        <v>487</v>
      </c>
      <c r="BA117" s="1023"/>
      <c r="BB117" s="1023"/>
      <c r="BC117" s="1023"/>
      <c r="BD117" s="1023"/>
      <c r="BE117" s="1023"/>
      <c r="BF117" s="1023"/>
      <c r="BG117" s="1023"/>
      <c r="BH117" s="1023"/>
      <c r="BI117" s="1023"/>
      <c r="BJ117" s="1023"/>
      <c r="BK117" s="1023"/>
      <c r="BL117" s="1023"/>
      <c r="BM117" s="1023"/>
      <c r="BN117" s="1023"/>
      <c r="BO117" s="1023"/>
      <c r="BP117" s="1024"/>
      <c r="BQ117" s="974" t="s">
        <v>468</v>
      </c>
      <c r="BR117" s="975"/>
      <c r="BS117" s="975"/>
      <c r="BT117" s="975"/>
      <c r="BU117" s="975"/>
      <c r="BV117" s="975" t="s">
        <v>481</v>
      </c>
      <c r="BW117" s="975"/>
      <c r="BX117" s="975"/>
      <c r="BY117" s="975"/>
      <c r="BZ117" s="975"/>
      <c r="CA117" s="975" t="s">
        <v>129</v>
      </c>
      <c r="CB117" s="975"/>
      <c r="CC117" s="975"/>
      <c r="CD117" s="975"/>
      <c r="CE117" s="975"/>
      <c r="CF117" s="969" t="s">
        <v>467</v>
      </c>
      <c r="CG117" s="970"/>
      <c r="CH117" s="970"/>
      <c r="CI117" s="970"/>
      <c r="CJ117" s="970"/>
      <c r="CK117" s="1000"/>
      <c r="CL117" s="1001"/>
      <c r="CM117" s="971" t="s">
        <v>488</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467</v>
      </c>
      <c r="DH117" s="1014"/>
      <c r="DI117" s="1014"/>
      <c r="DJ117" s="1014"/>
      <c r="DK117" s="1015"/>
      <c r="DL117" s="1016" t="s">
        <v>468</v>
      </c>
      <c r="DM117" s="1014"/>
      <c r="DN117" s="1014"/>
      <c r="DO117" s="1014"/>
      <c r="DP117" s="1015"/>
      <c r="DQ117" s="1016" t="s">
        <v>129</v>
      </c>
      <c r="DR117" s="1014"/>
      <c r="DS117" s="1014"/>
      <c r="DT117" s="1014"/>
      <c r="DU117" s="1015"/>
      <c r="DV117" s="1017" t="s">
        <v>462</v>
      </c>
      <c r="DW117" s="1018"/>
      <c r="DX117" s="1018"/>
      <c r="DY117" s="1018"/>
      <c r="DZ117" s="1019"/>
    </row>
    <row r="118" spans="1:130" s="246" customFormat="1" ht="26.25" customHeight="1" x14ac:dyDescent="0.15">
      <c r="A118" s="959" t="s">
        <v>457</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455</v>
      </c>
      <c r="AB118" s="940"/>
      <c r="AC118" s="940"/>
      <c r="AD118" s="940"/>
      <c r="AE118" s="941"/>
      <c r="AF118" s="939" t="s">
        <v>307</v>
      </c>
      <c r="AG118" s="940"/>
      <c r="AH118" s="940"/>
      <c r="AI118" s="940"/>
      <c r="AJ118" s="941"/>
      <c r="AK118" s="939" t="s">
        <v>306</v>
      </c>
      <c r="AL118" s="940"/>
      <c r="AM118" s="940"/>
      <c r="AN118" s="940"/>
      <c r="AO118" s="941"/>
      <c r="AP118" s="1026" t="s">
        <v>456</v>
      </c>
      <c r="AQ118" s="1027"/>
      <c r="AR118" s="1027"/>
      <c r="AS118" s="1027"/>
      <c r="AT118" s="1028"/>
      <c r="AU118" s="955"/>
      <c r="AV118" s="956"/>
      <c r="AW118" s="956"/>
      <c r="AX118" s="956"/>
      <c r="AY118" s="956"/>
      <c r="AZ118" s="1029" t="s">
        <v>489</v>
      </c>
      <c r="BA118" s="1020"/>
      <c r="BB118" s="1020"/>
      <c r="BC118" s="1020"/>
      <c r="BD118" s="1020"/>
      <c r="BE118" s="1020"/>
      <c r="BF118" s="1020"/>
      <c r="BG118" s="1020"/>
      <c r="BH118" s="1020"/>
      <c r="BI118" s="1020"/>
      <c r="BJ118" s="1020"/>
      <c r="BK118" s="1020"/>
      <c r="BL118" s="1020"/>
      <c r="BM118" s="1020"/>
      <c r="BN118" s="1020"/>
      <c r="BO118" s="1020"/>
      <c r="BP118" s="1021"/>
      <c r="BQ118" s="1052" t="s">
        <v>468</v>
      </c>
      <c r="BR118" s="1053"/>
      <c r="BS118" s="1053"/>
      <c r="BT118" s="1053"/>
      <c r="BU118" s="1053"/>
      <c r="BV118" s="1053" t="s">
        <v>481</v>
      </c>
      <c r="BW118" s="1053"/>
      <c r="BX118" s="1053"/>
      <c r="BY118" s="1053"/>
      <c r="BZ118" s="1053"/>
      <c r="CA118" s="1053" t="s">
        <v>129</v>
      </c>
      <c r="CB118" s="1053"/>
      <c r="CC118" s="1053"/>
      <c r="CD118" s="1053"/>
      <c r="CE118" s="1053"/>
      <c r="CF118" s="969" t="s">
        <v>462</v>
      </c>
      <c r="CG118" s="970"/>
      <c r="CH118" s="970"/>
      <c r="CI118" s="970"/>
      <c r="CJ118" s="970"/>
      <c r="CK118" s="1000"/>
      <c r="CL118" s="1001"/>
      <c r="CM118" s="971" t="s">
        <v>490</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468</v>
      </c>
      <c r="DH118" s="1014"/>
      <c r="DI118" s="1014"/>
      <c r="DJ118" s="1014"/>
      <c r="DK118" s="1015"/>
      <c r="DL118" s="1016" t="s">
        <v>464</v>
      </c>
      <c r="DM118" s="1014"/>
      <c r="DN118" s="1014"/>
      <c r="DO118" s="1014"/>
      <c r="DP118" s="1015"/>
      <c r="DQ118" s="1016" t="s">
        <v>468</v>
      </c>
      <c r="DR118" s="1014"/>
      <c r="DS118" s="1014"/>
      <c r="DT118" s="1014"/>
      <c r="DU118" s="1015"/>
      <c r="DV118" s="1017" t="s">
        <v>129</v>
      </c>
      <c r="DW118" s="1018"/>
      <c r="DX118" s="1018"/>
      <c r="DY118" s="1018"/>
      <c r="DZ118" s="1019"/>
    </row>
    <row r="119" spans="1:130" s="246" customFormat="1" ht="26.25" customHeight="1" x14ac:dyDescent="0.15">
      <c r="A119" s="1113" t="s">
        <v>460</v>
      </c>
      <c r="B119" s="999"/>
      <c r="C119" s="978" t="s">
        <v>461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129</v>
      </c>
      <c r="AB119" s="947"/>
      <c r="AC119" s="947"/>
      <c r="AD119" s="947"/>
      <c r="AE119" s="948"/>
      <c r="AF119" s="949" t="s">
        <v>468</v>
      </c>
      <c r="AG119" s="947"/>
      <c r="AH119" s="947"/>
      <c r="AI119" s="947"/>
      <c r="AJ119" s="948"/>
      <c r="AK119" s="949">
        <v>55654</v>
      </c>
      <c r="AL119" s="947"/>
      <c r="AM119" s="947"/>
      <c r="AN119" s="947"/>
      <c r="AO119" s="948"/>
      <c r="AP119" s="950">
        <v>0.1</v>
      </c>
      <c r="AQ119" s="951"/>
      <c r="AR119" s="951"/>
      <c r="AS119" s="951"/>
      <c r="AT119" s="952"/>
      <c r="AU119" s="957"/>
      <c r="AV119" s="958"/>
      <c r="AW119" s="958"/>
      <c r="AX119" s="958"/>
      <c r="AY119" s="958"/>
      <c r="AZ119" s="277" t="s">
        <v>189</v>
      </c>
      <c r="BA119" s="277"/>
      <c r="BB119" s="277"/>
      <c r="BC119" s="277"/>
      <c r="BD119" s="277"/>
      <c r="BE119" s="277"/>
      <c r="BF119" s="277"/>
      <c r="BG119" s="277"/>
      <c r="BH119" s="277"/>
      <c r="BI119" s="277"/>
      <c r="BJ119" s="277"/>
      <c r="BK119" s="277"/>
      <c r="BL119" s="277"/>
      <c r="BM119" s="277"/>
      <c r="BN119" s="277"/>
      <c r="BO119" s="1030" t="s">
        <v>491</v>
      </c>
      <c r="BP119" s="1061"/>
      <c r="BQ119" s="1052">
        <v>140660602</v>
      </c>
      <c r="BR119" s="1053"/>
      <c r="BS119" s="1053"/>
      <c r="BT119" s="1053"/>
      <c r="BU119" s="1053"/>
      <c r="BV119" s="1053">
        <v>139862369</v>
      </c>
      <c r="BW119" s="1053"/>
      <c r="BX119" s="1053"/>
      <c r="BY119" s="1053"/>
      <c r="BZ119" s="1053"/>
      <c r="CA119" s="1053">
        <v>134024816</v>
      </c>
      <c r="CB119" s="1053"/>
      <c r="CC119" s="1053"/>
      <c r="CD119" s="1053"/>
      <c r="CE119" s="1053"/>
      <c r="CF119" s="1054"/>
      <c r="CG119" s="1055"/>
      <c r="CH119" s="1055"/>
      <c r="CI119" s="1055"/>
      <c r="CJ119" s="1056"/>
      <c r="CK119" s="1002"/>
      <c r="CL119" s="1003"/>
      <c r="CM119" s="1057" t="s">
        <v>492</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462</v>
      </c>
      <c r="DH119" s="1039"/>
      <c r="DI119" s="1039"/>
      <c r="DJ119" s="1039"/>
      <c r="DK119" s="1040"/>
      <c r="DL119" s="1038" t="s">
        <v>468</v>
      </c>
      <c r="DM119" s="1039"/>
      <c r="DN119" s="1039"/>
      <c r="DO119" s="1039"/>
      <c r="DP119" s="1040"/>
      <c r="DQ119" s="1038" t="s">
        <v>129</v>
      </c>
      <c r="DR119" s="1039"/>
      <c r="DS119" s="1039"/>
      <c r="DT119" s="1039"/>
      <c r="DU119" s="1040"/>
      <c r="DV119" s="1041" t="s">
        <v>462</v>
      </c>
      <c r="DW119" s="1042"/>
      <c r="DX119" s="1042"/>
      <c r="DY119" s="1042"/>
      <c r="DZ119" s="1043"/>
    </row>
    <row r="120" spans="1:130" s="246" customFormat="1" ht="26.25" customHeight="1" x14ac:dyDescent="0.15">
      <c r="A120" s="1114"/>
      <c r="B120" s="1001"/>
      <c r="C120" s="971" t="s">
        <v>466</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129</v>
      </c>
      <c r="AB120" s="1014"/>
      <c r="AC120" s="1014"/>
      <c r="AD120" s="1014"/>
      <c r="AE120" s="1015"/>
      <c r="AF120" s="1016" t="s">
        <v>129</v>
      </c>
      <c r="AG120" s="1014"/>
      <c r="AH120" s="1014"/>
      <c r="AI120" s="1014"/>
      <c r="AJ120" s="1015"/>
      <c r="AK120" s="1016" t="s">
        <v>462</v>
      </c>
      <c r="AL120" s="1014"/>
      <c r="AM120" s="1014"/>
      <c r="AN120" s="1014"/>
      <c r="AO120" s="1015"/>
      <c r="AP120" s="1017" t="s">
        <v>464</v>
      </c>
      <c r="AQ120" s="1018"/>
      <c r="AR120" s="1018"/>
      <c r="AS120" s="1018"/>
      <c r="AT120" s="1019"/>
      <c r="AU120" s="1044" t="s">
        <v>493</v>
      </c>
      <c r="AV120" s="1045"/>
      <c r="AW120" s="1045"/>
      <c r="AX120" s="1045"/>
      <c r="AY120" s="1046"/>
      <c r="AZ120" s="995" t="s">
        <v>494</v>
      </c>
      <c r="BA120" s="944"/>
      <c r="BB120" s="944"/>
      <c r="BC120" s="944"/>
      <c r="BD120" s="944"/>
      <c r="BE120" s="944"/>
      <c r="BF120" s="944"/>
      <c r="BG120" s="944"/>
      <c r="BH120" s="944"/>
      <c r="BI120" s="944"/>
      <c r="BJ120" s="944"/>
      <c r="BK120" s="944"/>
      <c r="BL120" s="944"/>
      <c r="BM120" s="944"/>
      <c r="BN120" s="944"/>
      <c r="BO120" s="944"/>
      <c r="BP120" s="945"/>
      <c r="BQ120" s="981">
        <v>28610131</v>
      </c>
      <c r="BR120" s="982"/>
      <c r="BS120" s="982"/>
      <c r="BT120" s="982"/>
      <c r="BU120" s="982"/>
      <c r="BV120" s="982">
        <v>26779863</v>
      </c>
      <c r="BW120" s="982"/>
      <c r="BX120" s="982"/>
      <c r="BY120" s="982"/>
      <c r="BZ120" s="982"/>
      <c r="CA120" s="982">
        <v>29114440</v>
      </c>
      <c r="CB120" s="982"/>
      <c r="CC120" s="982"/>
      <c r="CD120" s="982"/>
      <c r="CE120" s="982"/>
      <c r="CF120" s="996">
        <v>49.4</v>
      </c>
      <c r="CG120" s="997"/>
      <c r="CH120" s="997"/>
      <c r="CI120" s="997"/>
      <c r="CJ120" s="997"/>
      <c r="CK120" s="1062" t="s">
        <v>495</v>
      </c>
      <c r="CL120" s="1063"/>
      <c r="CM120" s="1063"/>
      <c r="CN120" s="1063"/>
      <c r="CO120" s="1064"/>
      <c r="CP120" s="1070" t="s">
        <v>496</v>
      </c>
      <c r="CQ120" s="1071"/>
      <c r="CR120" s="1071"/>
      <c r="CS120" s="1071"/>
      <c r="CT120" s="1071"/>
      <c r="CU120" s="1071"/>
      <c r="CV120" s="1071"/>
      <c r="CW120" s="1071"/>
      <c r="CX120" s="1071"/>
      <c r="CY120" s="1071"/>
      <c r="CZ120" s="1071"/>
      <c r="DA120" s="1071"/>
      <c r="DB120" s="1071"/>
      <c r="DC120" s="1071"/>
      <c r="DD120" s="1071"/>
      <c r="DE120" s="1071"/>
      <c r="DF120" s="1072"/>
      <c r="DG120" s="981">
        <v>27692450</v>
      </c>
      <c r="DH120" s="982"/>
      <c r="DI120" s="982"/>
      <c r="DJ120" s="982"/>
      <c r="DK120" s="982"/>
      <c r="DL120" s="982">
        <v>27582204</v>
      </c>
      <c r="DM120" s="982"/>
      <c r="DN120" s="982"/>
      <c r="DO120" s="982"/>
      <c r="DP120" s="982"/>
      <c r="DQ120" s="982">
        <v>27282757</v>
      </c>
      <c r="DR120" s="982"/>
      <c r="DS120" s="982"/>
      <c r="DT120" s="982"/>
      <c r="DU120" s="982"/>
      <c r="DV120" s="983">
        <v>46.3</v>
      </c>
      <c r="DW120" s="983"/>
      <c r="DX120" s="983"/>
      <c r="DY120" s="983"/>
      <c r="DZ120" s="984"/>
    </row>
    <row r="121" spans="1:130" s="246" customFormat="1" ht="26.25" customHeight="1" x14ac:dyDescent="0.15">
      <c r="A121" s="1114"/>
      <c r="B121" s="1001"/>
      <c r="C121" s="1022" t="s">
        <v>497</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v>213745</v>
      </c>
      <c r="AB121" s="1014"/>
      <c r="AC121" s="1014"/>
      <c r="AD121" s="1014"/>
      <c r="AE121" s="1015"/>
      <c r="AF121" s="1016">
        <v>203875</v>
      </c>
      <c r="AG121" s="1014"/>
      <c r="AH121" s="1014"/>
      <c r="AI121" s="1014"/>
      <c r="AJ121" s="1015"/>
      <c r="AK121" s="1016">
        <v>197124</v>
      </c>
      <c r="AL121" s="1014"/>
      <c r="AM121" s="1014"/>
      <c r="AN121" s="1014"/>
      <c r="AO121" s="1015"/>
      <c r="AP121" s="1017">
        <v>0.3</v>
      </c>
      <c r="AQ121" s="1018"/>
      <c r="AR121" s="1018"/>
      <c r="AS121" s="1018"/>
      <c r="AT121" s="1019"/>
      <c r="AU121" s="1047"/>
      <c r="AV121" s="1048"/>
      <c r="AW121" s="1048"/>
      <c r="AX121" s="1048"/>
      <c r="AY121" s="1049"/>
      <c r="AZ121" s="1004" t="s">
        <v>498</v>
      </c>
      <c r="BA121" s="1005"/>
      <c r="BB121" s="1005"/>
      <c r="BC121" s="1005"/>
      <c r="BD121" s="1005"/>
      <c r="BE121" s="1005"/>
      <c r="BF121" s="1005"/>
      <c r="BG121" s="1005"/>
      <c r="BH121" s="1005"/>
      <c r="BI121" s="1005"/>
      <c r="BJ121" s="1005"/>
      <c r="BK121" s="1005"/>
      <c r="BL121" s="1005"/>
      <c r="BM121" s="1005"/>
      <c r="BN121" s="1005"/>
      <c r="BO121" s="1005"/>
      <c r="BP121" s="1006"/>
      <c r="BQ121" s="974">
        <v>15197423</v>
      </c>
      <c r="BR121" s="975"/>
      <c r="BS121" s="975"/>
      <c r="BT121" s="975"/>
      <c r="BU121" s="975"/>
      <c r="BV121" s="975">
        <v>15268272</v>
      </c>
      <c r="BW121" s="975"/>
      <c r="BX121" s="975"/>
      <c r="BY121" s="975"/>
      <c r="BZ121" s="975"/>
      <c r="CA121" s="975">
        <v>16252261</v>
      </c>
      <c r="CB121" s="975"/>
      <c r="CC121" s="975"/>
      <c r="CD121" s="975"/>
      <c r="CE121" s="975"/>
      <c r="CF121" s="969">
        <v>27.6</v>
      </c>
      <c r="CG121" s="970"/>
      <c r="CH121" s="970"/>
      <c r="CI121" s="970"/>
      <c r="CJ121" s="970"/>
      <c r="CK121" s="1065"/>
      <c r="CL121" s="1066"/>
      <c r="CM121" s="1066"/>
      <c r="CN121" s="1066"/>
      <c r="CO121" s="1067"/>
      <c r="CP121" s="1075" t="s">
        <v>499</v>
      </c>
      <c r="CQ121" s="1076"/>
      <c r="CR121" s="1076"/>
      <c r="CS121" s="1076"/>
      <c r="CT121" s="1076"/>
      <c r="CU121" s="1076"/>
      <c r="CV121" s="1076"/>
      <c r="CW121" s="1076"/>
      <c r="CX121" s="1076"/>
      <c r="CY121" s="1076"/>
      <c r="CZ121" s="1076"/>
      <c r="DA121" s="1076"/>
      <c r="DB121" s="1076"/>
      <c r="DC121" s="1076"/>
      <c r="DD121" s="1076"/>
      <c r="DE121" s="1076"/>
      <c r="DF121" s="1077"/>
      <c r="DG121" s="974">
        <v>5431435</v>
      </c>
      <c r="DH121" s="975"/>
      <c r="DI121" s="975"/>
      <c r="DJ121" s="975"/>
      <c r="DK121" s="975"/>
      <c r="DL121" s="975">
        <v>4055251</v>
      </c>
      <c r="DM121" s="975"/>
      <c r="DN121" s="975"/>
      <c r="DO121" s="975"/>
      <c r="DP121" s="975"/>
      <c r="DQ121" s="975">
        <v>3729619</v>
      </c>
      <c r="DR121" s="975"/>
      <c r="DS121" s="975"/>
      <c r="DT121" s="975"/>
      <c r="DU121" s="975"/>
      <c r="DV121" s="976">
        <v>6.3</v>
      </c>
      <c r="DW121" s="976"/>
      <c r="DX121" s="976"/>
      <c r="DY121" s="976"/>
      <c r="DZ121" s="977"/>
    </row>
    <row r="122" spans="1:130" s="246" customFormat="1" ht="26.25" customHeight="1" x14ac:dyDescent="0.15">
      <c r="A122" s="1114"/>
      <c r="B122" s="1001"/>
      <c r="C122" s="971" t="s">
        <v>478</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129</v>
      </c>
      <c r="AB122" s="1014"/>
      <c r="AC122" s="1014"/>
      <c r="AD122" s="1014"/>
      <c r="AE122" s="1015"/>
      <c r="AF122" s="1016" t="s">
        <v>129</v>
      </c>
      <c r="AG122" s="1014"/>
      <c r="AH122" s="1014"/>
      <c r="AI122" s="1014"/>
      <c r="AJ122" s="1015"/>
      <c r="AK122" s="1016" t="s">
        <v>129</v>
      </c>
      <c r="AL122" s="1014"/>
      <c r="AM122" s="1014"/>
      <c r="AN122" s="1014"/>
      <c r="AO122" s="1015"/>
      <c r="AP122" s="1017" t="s">
        <v>481</v>
      </c>
      <c r="AQ122" s="1018"/>
      <c r="AR122" s="1018"/>
      <c r="AS122" s="1018"/>
      <c r="AT122" s="1019"/>
      <c r="AU122" s="1047"/>
      <c r="AV122" s="1048"/>
      <c r="AW122" s="1048"/>
      <c r="AX122" s="1048"/>
      <c r="AY122" s="1049"/>
      <c r="AZ122" s="1029" t="s">
        <v>500</v>
      </c>
      <c r="BA122" s="1020"/>
      <c r="BB122" s="1020"/>
      <c r="BC122" s="1020"/>
      <c r="BD122" s="1020"/>
      <c r="BE122" s="1020"/>
      <c r="BF122" s="1020"/>
      <c r="BG122" s="1020"/>
      <c r="BH122" s="1020"/>
      <c r="BI122" s="1020"/>
      <c r="BJ122" s="1020"/>
      <c r="BK122" s="1020"/>
      <c r="BL122" s="1020"/>
      <c r="BM122" s="1020"/>
      <c r="BN122" s="1020"/>
      <c r="BO122" s="1020"/>
      <c r="BP122" s="1021"/>
      <c r="BQ122" s="1052">
        <v>108390434</v>
      </c>
      <c r="BR122" s="1053"/>
      <c r="BS122" s="1053"/>
      <c r="BT122" s="1053"/>
      <c r="BU122" s="1053"/>
      <c r="BV122" s="1053">
        <v>107077653</v>
      </c>
      <c r="BW122" s="1053"/>
      <c r="BX122" s="1053"/>
      <c r="BY122" s="1053"/>
      <c r="BZ122" s="1053"/>
      <c r="CA122" s="1053">
        <v>104930266</v>
      </c>
      <c r="CB122" s="1053"/>
      <c r="CC122" s="1053"/>
      <c r="CD122" s="1053"/>
      <c r="CE122" s="1053"/>
      <c r="CF122" s="1073">
        <v>177.9</v>
      </c>
      <c r="CG122" s="1074"/>
      <c r="CH122" s="1074"/>
      <c r="CI122" s="1074"/>
      <c r="CJ122" s="1074"/>
      <c r="CK122" s="1065"/>
      <c r="CL122" s="1066"/>
      <c r="CM122" s="1066"/>
      <c r="CN122" s="1066"/>
      <c r="CO122" s="1067"/>
      <c r="CP122" s="1075" t="s">
        <v>501</v>
      </c>
      <c r="CQ122" s="1076"/>
      <c r="CR122" s="1076"/>
      <c r="CS122" s="1076"/>
      <c r="CT122" s="1076"/>
      <c r="CU122" s="1076"/>
      <c r="CV122" s="1076"/>
      <c r="CW122" s="1076"/>
      <c r="CX122" s="1076"/>
      <c r="CY122" s="1076"/>
      <c r="CZ122" s="1076"/>
      <c r="DA122" s="1076"/>
      <c r="DB122" s="1076"/>
      <c r="DC122" s="1076"/>
      <c r="DD122" s="1076"/>
      <c r="DE122" s="1076"/>
      <c r="DF122" s="1077"/>
      <c r="DG122" s="974">
        <v>4204898</v>
      </c>
      <c r="DH122" s="975"/>
      <c r="DI122" s="975"/>
      <c r="DJ122" s="975"/>
      <c r="DK122" s="975"/>
      <c r="DL122" s="975">
        <v>3745440</v>
      </c>
      <c r="DM122" s="975"/>
      <c r="DN122" s="975"/>
      <c r="DO122" s="975"/>
      <c r="DP122" s="975"/>
      <c r="DQ122" s="975">
        <v>3153975</v>
      </c>
      <c r="DR122" s="975"/>
      <c r="DS122" s="975"/>
      <c r="DT122" s="975"/>
      <c r="DU122" s="975"/>
      <c r="DV122" s="976">
        <v>5.3</v>
      </c>
      <c r="DW122" s="976"/>
      <c r="DX122" s="976"/>
      <c r="DY122" s="976"/>
      <c r="DZ122" s="977"/>
    </row>
    <row r="123" spans="1:130" s="246" customFormat="1" ht="26.25" customHeight="1" x14ac:dyDescent="0.15">
      <c r="A123" s="1114"/>
      <c r="B123" s="1001"/>
      <c r="C123" s="971" t="s">
        <v>485</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129</v>
      </c>
      <c r="AB123" s="1014"/>
      <c r="AC123" s="1014"/>
      <c r="AD123" s="1014"/>
      <c r="AE123" s="1015"/>
      <c r="AF123" s="1016" t="s">
        <v>462</v>
      </c>
      <c r="AG123" s="1014"/>
      <c r="AH123" s="1014"/>
      <c r="AI123" s="1014"/>
      <c r="AJ123" s="1015"/>
      <c r="AK123" s="1016" t="s">
        <v>129</v>
      </c>
      <c r="AL123" s="1014"/>
      <c r="AM123" s="1014"/>
      <c r="AN123" s="1014"/>
      <c r="AO123" s="1015"/>
      <c r="AP123" s="1017" t="s">
        <v>468</v>
      </c>
      <c r="AQ123" s="1018"/>
      <c r="AR123" s="1018"/>
      <c r="AS123" s="1018"/>
      <c r="AT123" s="1019"/>
      <c r="AU123" s="1050"/>
      <c r="AV123" s="1051"/>
      <c r="AW123" s="1051"/>
      <c r="AX123" s="1051"/>
      <c r="AY123" s="1051"/>
      <c r="AZ123" s="277" t="s">
        <v>189</v>
      </c>
      <c r="BA123" s="277"/>
      <c r="BB123" s="277"/>
      <c r="BC123" s="277"/>
      <c r="BD123" s="277"/>
      <c r="BE123" s="277"/>
      <c r="BF123" s="277"/>
      <c r="BG123" s="277"/>
      <c r="BH123" s="277"/>
      <c r="BI123" s="277"/>
      <c r="BJ123" s="277"/>
      <c r="BK123" s="277"/>
      <c r="BL123" s="277"/>
      <c r="BM123" s="277"/>
      <c r="BN123" s="277"/>
      <c r="BO123" s="1030" t="s">
        <v>502</v>
      </c>
      <c r="BP123" s="1061"/>
      <c r="BQ123" s="1120">
        <v>152197988</v>
      </c>
      <c r="BR123" s="1121"/>
      <c r="BS123" s="1121"/>
      <c r="BT123" s="1121"/>
      <c r="BU123" s="1121"/>
      <c r="BV123" s="1121">
        <v>149125788</v>
      </c>
      <c r="BW123" s="1121"/>
      <c r="BX123" s="1121"/>
      <c r="BY123" s="1121"/>
      <c r="BZ123" s="1121"/>
      <c r="CA123" s="1121">
        <v>150296967</v>
      </c>
      <c r="CB123" s="1121"/>
      <c r="CC123" s="1121"/>
      <c r="CD123" s="1121"/>
      <c r="CE123" s="1121"/>
      <c r="CF123" s="1054"/>
      <c r="CG123" s="1055"/>
      <c r="CH123" s="1055"/>
      <c r="CI123" s="1055"/>
      <c r="CJ123" s="1056"/>
      <c r="CK123" s="1065"/>
      <c r="CL123" s="1066"/>
      <c r="CM123" s="1066"/>
      <c r="CN123" s="1066"/>
      <c r="CO123" s="1067"/>
      <c r="CP123" s="1075" t="s">
        <v>503</v>
      </c>
      <c r="CQ123" s="1076"/>
      <c r="CR123" s="1076"/>
      <c r="CS123" s="1076"/>
      <c r="CT123" s="1076"/>
      <c r="CU123" s="1076"/>
      <c r="CV123" s="1076"/>
      <c r="CW123" s="1076"/>
      <c r="CX123" s="1076"/>
      <c r="CY123" s="1076"/>
      <c r="CZ123" s="1076"/>
      <c r="DA123" s="1076"/>
      <c r="DB123" s="1076"/>
      <c r="DC123" s="1076"/>
      <c r="DD123" s="1076"/>
      <c r="DE123" s="1076"/>
      <c r="DF123" s="1077"/>
      <c r="DG123" s="1013">
        <v>845727</v>
      </c>
      <c r="DH123" s="1014"/>
      <c r="DI123" s="1014"/>
      <c r="DJ123" s="1014"/>
      <c r="DK123" s="1015"/>
      <c r="DL123" s="1016">
        <v>761936</v>
      </c>
      <c r="DM123" s="1014"/>
      <c r="DN123" s="1014"/>
      <c r="DO123" s="1014"/>
      <c r="DP123" s="1015"/>
      <c r="DQ123" s="1016">
        <v>680912</v>
      </c>
      <c r="DR123" s="1014"/>
      <c r="DS123" s="1014"/>
      <c r="DT123" s="1014"/>
      <c r="DU123" s="1015"/>
      <c r="DV123" s="1017">
        <v>1.2</v>
      </c>
      <c r="DW123" s="1018"/>
      <c r="DX123" s="1018"/>
      <c r="DY123" s="1018"/>
      <c r="DZ123" s="1019"/>
    </row>
    <row r="124" spans="1:130" s="246" customFormat="1" ht="26.25" customHeight="1" thickBot="1" x14ac:dyDescent="0.2">
      <c r="A124" s="1114"/>
      <c r="B124" s="1001"/>
      <c r="C124" s="971" t="s">
        <v>488</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462</v>
      </c>
      <c r="AB124" s="1014"/>
      <c r="AC124" s="1014"/>
      <c r="AD124" s="1014"/>
      <c r="AE124" s="1015"/>
      <c r="AF124" s="1016" t="s">
        <v>129</v>
      </c>
      <c r="AG124" s="1014"/>
      <c r="AH124" s="1014"/>
      <c r="AI124" s="1014"/>
      <c r="AJ124" s="1015"/>
      <c r="AK124" s="1016" t="s">
        <v>468</v>
      </c>
      <c r="AL124" s="1014"/>
      <c r="AM124" s="1014"/>
      <c r="AN124" s="1014"/>
      <c r="AO124" s="1015"/>
      <c r="AP124" s="1017" t="s">
        <v>468</v>
      </c>
      <c r="AQ124" s="1018"/>
      <c r="AR124" s="1018"/>
      <c r="AS124" s="1018"/>
      <c r="AT124" s="1019"/>
      <c r="AU124" s="1116" t="s">
        <v>504</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468</v>
      </c>
      <c r="BR124" s="1083"/>
      <c r="BS124" s="1083"/>
      <c r="BT124" s="1083"/>
      <c r="BU124" s="1083"/>
      <c r="BV124" s="1083" t="s">
        <v>129</v>
      </c>
      <c r="BW124" s="1083"/>
      <c r="BX124" s="1083"/>
      <c r="BY124" s="1083"/>
      <c r="BZ124" s="1083"/>
      <c r="CA124" s="1083" t="s">
        <v>462</v>
      </c>
      <c r="CB124" s="1083"/>
      <c r="CC124" s="1083"/>
      <c r="CD124" s="1083"/>
      <c r="CE124" s="1083"/>
      <c r="CF124" s="1084"/>
      <c r="CG124" s="1085"/>
      <c r="CH124" s="1085"/>
      <c r="CI124" s="1085"/>
      <c r="CJ124" s="1086"/>
      <c r="CK124" s="1068"/>
      <c r="CL124" s="1068"/>
      <c r="CM124" s="1068"/>
      <c r="CN124" s="1068"/>
      <c r="CO124" s="1069"/>
      <c r="CP124" s="1075" t="s">
        <v>505</v>
      </c>
      <c r="CQ124" s="1076"/>
      <c r="CR124" s="1076"/>
      <c r="CS124" s="1076"/>
      <c r="CT124" s="1076"/>
      <c r="CU124" s="1076"/>
      <c r="CV124" s="1076"/>
      <c r="CW124" s="1076"/>
      <c r="CX124" s="1076"/>
      <c r="CY124" s="1076"/>
      <c r="CZ124" s="1076"/>
      <c r="DA124" s="1076"/>
      <c r="DB124" s="1076"/>
      <c r="DC124" s="1076"/>
      <c r="DD124" s="1076"/>
      <c r="DE124" s="1076"/>
      <c r="DF124" s="1077"/>
      <c r="DG124" s="1060">
        <v>785664</v>
      </c>
      <c r="DH124" s="1039"/>
      <c r="DI124" s="1039"/>
      <c r="DJ124" s="1039"/>
      <c r="DK124" s="1040"/>
      <c r="DL124" s="1038">
        <v>582415</v>
      </c>
      <c r="DM124" s="1039"/>
      <c r="DN124" s="1039"/>
      <c r="DO124" s="1039"/>
      <c r="DP124" s="1040"/>
      <c r="DQ124" s="1038">
        <v>391684</v>
      </c>
      <c r="DR124" s="1039"/>
      <c r="DS124" s="1039"/>
      <c r="DT124" s="1039"/>
      <c r="DU124" s="1040"/>
      <c r="DV124" s="1041">
        <v>0.7</v>
      </c>
      <c r="DW124" s="1042"/>
      <c r="DX124" s="1042"/>
      <c r="DY124" s="1042"/>
      <c r="DZ124" s="1043"/>
    </row>
    <row r="125" spans="1:130" s="246" customFormat="1" ht="26.25" customHeight="1" x14ac:dyDescent="0.15">
      <c r="A125" s="1114"/>
      <c r="B125" s="1001"/>
      <c r="C125" s="971" t="s">
        <v>490</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462</v>
      </c>
      <c r="AB125" s="1014"/>
      <c r="AC125" s="1014"/>
      <c r="AD125" s="1014"/>
      <c r="AE125" s="1015"/>
      <c r="AF125" s="1016" t="s">
        <v>129</v>
      </c>
      <c r="AG125" s="1014"/>
      <c r="AH125" s="1014"/>
      <c r="AI125" s="1014"/>
      <c r="AJ125" s="1015"/>
      <c r="AK125" s="1016" t="s">
        <v>129</v>
      </c>
      <c r="AL125" s="1014"/>
      <c r="AM125" s="1014"/>
      <c r="AN125" s="1014"/>
      <c r="AO125" s="1015"/>
      <c r="AP125" s="1017" t="s">
        <v>468</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506</v>
      </c>
      <c r="CL125" s="1063"/>
      <c r="CM125" s="1063"/>
      <c r="CN125" s="1063"/>
      <c r="CO125" s="1064"/>
      <c r="CP125" s="995" t="s">
        <v>507</v>
      </c>
      <c r="CQ125" s="944"/>
      <c r="CR125" s="944"/>
      <c r="CS125" s="944"/>
      <c r="CT125" s="944"/>
      <c r="CU125" s="944"/>
      <c r="CV125" s="944"/>
      <c r="CW125" s="944"/>
      <c r="CX125" s="944"/>
      <c r="CY125" s="944"/>
      <c r="CZ125" s="944"/>
      <c r="DA125" s="944"/>
      <c r="DB125" s="944"/>
      <c r="DC125" s="944"/>
      <c r="DD125" s="944"/>
      <c r="DE125" s="944"/>
      <c r="DF125" s="945"/>
      <c r="DG125" s="981" t="s">
        <v>129</v>
      </c>
      <c r="DH125" s="982"/>
      <c r="DI125" s="982"/>
      <c r="DJ125" s="982"/>
      <c r="DK125" s="982"/>
      <c r="DL125" s="982" t="s">
        <v>462</v>
      </c>
      <c r="DM125" s="982"/>
      <c r="DN125" s="982"/>
      <c r="DO125" s="982"/>
      <c r="DP125" s="982"/>
      <c r="DQ125" s="982" t="s">
        <v>129</v>
      </c>
      <c r="DR125" s="982"/>
      <c r="DS125" s="982"/>
      <c r="DT125" s="982"/>
      <c r="DU125" s="982"/>
      <c r="DV125" s="983" t="s">
        <v>129</v>
      </c>
      <c r="DW125" s="983"/>
      <c r="DX125" s="983"/>
      <c r="DY125" s="983"/>
      <c r="DZ125" s="984"/>
    </row>
    <row r="126" spans="1:130" s="246" customFormat="1" ht="26.25" customHeight="1" thickBot="1" x14ac:dyDescent="0.2">
      <c r="A126" s="1114"/>
      <c r="B126" s="1001"/>
      <c r="C126" s="971" t="s">
        <v>492</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129</v>
      </c>
      <c r="AB126" s="1014"/>
      <c r="AC126" s="1014"/>
      <c r="AD126" s="1014"/>
      <c r="AE126" s="1015"/>
      <c r="AF126" s="1016" t="s">
        <v>468</v>
      </c>
      <c r="AG126" s="1014"/>
      <c r="AH126" s="1014"/>
      <c r="AI126" s="1014"/>
      <c r="AJ126" s="1015"/>
      <c r="AK126" s="1016" t="s">
        <v>481</v>
      </c>
      <c r="AL126" s="1014"/>
      <c r="AM126" s="1014"/>
      <c r="AN126" s="1014"/>
      <c r="AO126" s="1015"/>
      <c r="AP126" s="1017" t="s">
        <v>464</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508</v>
      </c>
      <c r="CQ126" s="1005"/>
      <c r="CR126" s="1005"/>
      <c r="CS126" s="1005"/>
      <c r="CT126" s="1005"/>
      <c r="CU126" s="1005"/>
      <c r="CV126" s="1005"/>
      <c r="CW126" s="1005"/>
      <c r="CX126" s="1005"/>
      <c r="CY126" s="1005"/>
      <c r="CZ126" s="1005"/>
      <c r="DA126" s="1005"/>
      <c r="DB126" s="1005"/>
      <c r="DC126" s="1005"/>
      <c r="DD126" s="1005"/>
      <c r="DE126" s="1005"/>
      <c r="DF126" s="1006"/>
      <c r="DG126" s="974" t="s">
        <v>468</v>
      </c>
      <c r="DH126" s="975"/>
      <c r="DI126" s="975"/>
      <c r="DJ126" s="975"/>
      <c r="DK126" s="975"/>
      <c r="DL126" s="975" t="s">
        <v>129</v>
      </c>
      <c r="DM126" s="975"/>
      <c r="DN126" s="975"/>
      <c r="DO126" s="975"/>
      <c r="DP126" s="975"/>
      <c r="DQ126" s="975" t="s">
        <v>481</v>
      </c>
      <c r="DR126" s="975"/>
      <c r="DS126" s="975"/>
      <c r="DT126" s="975"/>
      <c r="DU126" s="975"/>
      <c r="DV126" s="976" t="s">
        <v>462</v>
      </c>
      <c r="DW126" s="976"/>
      <c r="DX126" s="976"/>
      <c r="DY126" s="976"/>
      <c r="DZ126" s="977"/>
    </row>
    <row r="127" spans="1:130" s="246" customFormat="1" ht="26.25" customHeight="1" x14ac:dyDescent="0.15">
      <c r="A127" s="1115"/>
      <c r="B127" s="1003"/>
      <c r="C127" s="1057" t="s">
        <v>509</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39789</v>
      </c>
      <c r="AB127" s="1014"/>
      <c r="AC127" s="1014"/>
      <c r="AD127" s="1014"/>
      <c r="AE127" s="1015"/>
      <c r="AF127" s="1016">
        <v>36293</v>
      </c>
      <c r="AG127" s="1014"/>
      <c r="AH127" s="1014"/>
      <c r="AI127" s="1014"/>
      <c r="AJ127" s="1015"/>
      <c r="AK127" s="1016">
        <v>12959</v>
      </c>
      <c r="AL127" s="1014"/>
      <c r="AM127" s="1014"/>
      <c r="AN127" s="1014"/>
      <c r="AO127" s="1015"/>
      <c r="AP127" s="1017">
        <v>0</v>
      </c>
      <c r="AQ127" s="1018"/>
      <c r="AR127" s="1018"/>
      <c r="AS127" s="1018"/>
      <c r="AT127" s="1019"/>
      <c r="AU127" s="282"/>
      <c r="AV127" s="282"/>
      <c r="AW127" s="282"/>
      <c r="AX127" s="1087" t="s">
        <v>510</v>
      </c>
      <c r="AY127" s="1088"/>
      <c r="AZ127" s="1088"/>
      <c r="BA127" s="1088"/>
      <c r="BB127" s="1088"/>
      <c r="BC127" s="1088"/>
      <c r="BD127" s="1088"/>
      <c r="BE127" s="1089"/>
      <c r="BF127" s="1090" t="s">
        <v>511</v>
      </c>
      <c r="BG127" s="1088"/>
      <c r="BH127" s="1088"/>
      <c r="BI127" s="1088"/>
      <c r="BJ127" s="1088"/>
      <c r="BK127" s="1088"/>
      <c r="BL127" s="1089"/>
      <c r="BM127" s="1090" t="s">
        <v>512</v>
      </c>
      <c r="BN127" s="1088"/>
      <c r="BO127" s="1088"/>
      <c r="BP127" s="1088"/>
      <c r="BQ127" s="1088"/>
      <c r="BR127" s="1088"/>
      <c r="BS127" s="1089"/>
      <c r="BT127" s="1090" t="s">
        <v>513</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514</v>
      </c>
      <c r="CQ127" s="1005"/>
      <c r="CR127" s="1005"/>
      <c r="CS127" s="1005"/>
      <c r="CT127" s="1005"/>
      <c r="CU127" s="1005"/>
      <c r="CV127" s="1005"/>
      <c r="CW127" s="1005"/>
      <c r="CX127" s="1005"/>
      <c r="CY127" s="1005"/>
      <c r="CZ127" s="1005"/>
      <c r="DA127" s="1005"/>
      <c r="DB127" s="1005"/>
      <c r="DC127" s="1005"/>
      <c r="DD127" s="1005"/>
      <c r="DE127" s="1005"/>
      <c r="DF127" s="1006"/>
      <c r="DG127" s="974" t="s">
        <v>468</v>
      </c>
      <c r="DH127" s="975"/>
      <c r="DI127" s="975"/>
      <c r="DJ127" s="975"/>
      <c r="DK127" s="975"/>
      <c r="DL127" s="975" t="s">
        <v>468</v>
      </c>
      <c r="DM127" s="975"/>
      <c r="DN127" s="975"/>
      <c r="DO127" s="975"/>
      <c r="DP127" s="975"/>
      <c r="DQ127" s="975" t="s">
        <v>468</v>
      </c>
      <c r="DR127" s="975"/>
      <c r="DS127" s="975"/>
      <c r="DT127" s="975"/>
      <c r="DU127" s="975"/>
      <c r="DV127" s="976" t="s">
        <v>462</v>
      </c>
      <c r="DW127" s="976"/>
      <c r="DX127" s="976"/>
      <c r="DY127" s="976"/>
      <c r="DZ127" s="977"/>
    </row>
    <row r="128" spans="1:130" s="246" customFormat="1" ht="26.25" customHeight="1" thickBot="1" x14ac:dyDescent="0.2">
      <c r="A128" s="1098" t="s">
        <v>515</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516</v>
      </c>
      <c r="X128" s="1100"/>
      <c r="Y128" s="1100"/>
      <c r="Z128" s="1101"/>
      <c r="AA128" s="1102">
        <v>2025722</v>
      </c>
      <c r="AB128" s="1103"/>
      <c r="AC128" s="1103"/>
      <c r="AD128" s="1103"/>
      <c r="AE128" s="1104"/>
      <c r="AF128" s="1105">
        <v>2130657</v>
      </c>
      <c r="AG128" s="1103"/>
      <c r="AH128" s="1103"/>
      <c r="AI128" s="1103"/>
      <c r="AJ128" s="1104"/>
      <c r="AK128" s="1105">
        <v>2625037</v>
      </c>
      <c r="AL128" s="1103"/>
      <c r="AM128" s="1103"/>
      <c r="AN128" s="1103"/>
      <c r="AO128" s="1104"/>
      <c r="AP128" s="1106"/>
      <c r="AQ128" s="1107"/>
      <c r="AR128" s="1107"/>
      <c r="AS128" s="1107"/>
      <c r="AT128" s="1108"/>
      <c r="AU128" s="282"/>
      <c r="AV128" s="282"/>
      <c r="AW128" s="282"/>
      <c r="AX128" s="943" t="s">
        <v>517</v>
      </c>
      <c r="AY128" s="944"/>
      <c r="AZ128" s="944"/>
      <c r="BA128" s="944"/>
      <c r="BB128" s="944"/>
      <c r="BC128" s="944"/>
      <c r="BD128" s="944"/>
      <c r="BE128" s="945"/>
      <c r="BF128" s="1109" t="s">
        <v>129</v>
      </c>
      <c r="BG128" s="1110"/>
      <c r="BH128" s="1110"/>
      <c r="BI128" s="1110"/>
      <c r="BJ128" s="1110"/>
      <c r="BK128" s="1110"/>
      <c r="BL128" s="1111"/>
      <c r="BM128" s="1109">
        <v>11.25</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518</v>
      </c>
      <c r="CQ128" s="1092"/>
      <c r="CR128" s="1092"/>
      <c r="CS128" s="1092"/>
      <c r="CT128" s="1092"/>
      <c r="CU128" s="1092"/>
      <c r="CV128" s="1092"/>
      <c r="CW128" s="1092"/>
      <c r="CX128" s="1092"/>
      <c r="CY128" s="1092"/>
      <c r="CZ128" s="1092"/>
      <c r="DA128" s="1092"/>
      <c r="DB128" s="1092"/>
      <c r="DC128" s="1092"/>
      <c r="DD128" s="1092"/>
      <c r="DE128" s="1092"/>
      <c r="DF128" s="1093"/>
      <c r="DG128" s="1094" t="s">
        <v>129</v>
      </c>
      <c r="DH128" s="1095"/>
      <c r="DI128" s="1095"/>
      <c r="DJ128" s="1095"/>
      <c r="DK128" s="1095"/>
      <c r="DL128" s="1095" t="s">
        <v>462</v>
      </c>
      <c r="DM128" s="1095"/>
      <c r="DN128" s="1095"/>
      <c r="DO128" s="1095"/>
      <c r="DP128" s="1095"/>
      <c r="DQ128" s="1095" t="s">
        <v>481</v>
      </c>
      <c r="DR128" s="1095"/>
      <c r="DS128" s="1095"/>
      <c r="DT128" s="1095"/>
      <c r="DU128" s="1095"/>
      <c r="DV128" s="1096" t="s">
        <v>462</v>
      </c>
      <c r="DW128" s="1096"/>
      <c r="DX128" s="1096"/>
      <c r="DY128" s="1096"/>
      <c r="DZ128" s="1097"/>
    </row>
    <row r="129" spans="1:131" s="246"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519</v>
      </c>
      <c r="X129" s="1129"/>
      <c r="Y129" s="1129"/>
      <c r="Z129" s="1130"/>
      <c r="AA129" s="1013">
        <v>67264598</v>
      </c>
      <c r="AB129" s="1014"/>
      <c r="AC129" s="1014"/>
      <c r="AD129" s="1014"/>
      <c r="AE129" s="1015"/>
      <c r="AF129" s="1016">
        <v>67407452</v>
      </c>
      <c r="AG129" s="1014"/>
      <c r="AH129" s="1014"/>
      <c r="AI129" s="1014"/>
      <c r="AJ129" s="1015"/>
      <c r="AK129" s="1016">
        <v>68306533</v>
      </c>
      <c r="AL129" s="1014"/>
      <c r="AM129" s="1014"/>
      <c r="AN129" s="1014"/>
      <c r="AO129" s="1015"/>
      <c r="AP129" s="1131"/>
      <c r="AQ129" s="1132"/>
      <c r="AR129" s="1132"/>
      <c r="AS129" s="1132"/>
      <c r="AT129" s="1133"/>
      <c r="AU129" s="284"/>
      <c r="AV129" s="284"/>
      <c r="AW129" s="284"/>
      <c r="AX129" s="1122" t="s">
        <v>520</v>
      </c>
      <c r="AY129" s="1005"/>
      <c r="AZ129" s="1005"/>
      <c r="BA129" s="1005"/>
      <c r="BB129" s="1005"/>
      <c r="BC129" s="1005"/>
      <c r="BD129" s="1005"/>
      <c r="BE129" s="1006"/>
      <c r="BF129" s="1123" t="s">
        <v>464</v>
      </c>
      <c r="BG129" s="1124"/>
      <c r="BH129" s="1124"/>
      <c r="BI129" s="1124"/>
      <c r="BJ129" s="1124"/>
      <c r="BK129" s="1124"/>
      <c r="BL129" s="1125"/>
      <c r="BM129" s="1123">
        <v>16.25</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521</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522</v>
      </c>
      <c r="X130" s="1129"/>
      <c r="Y130" s="1129"/>
      <c r="Z130" s="1130"/>
      <c r="AA130" s="1013">
        <v>9556532</v>
      </c>
      <c r="AB130" s="1014"/>
      <c r="AC130" s="1014"/>
      <c r="AD130" s="1014"/>
      <c r="AE130" s="1015"/>
      <c r="AF130" s="1016">
        <v>9556146</v>
      </c>
      <c r="AG130" s="1014"/>
      <c r="AH130" s="1014"/>
      <c r="AI130" s="1014"/>
      <c r="AJ130" s="1015"/>
      <c r="AK130" s="1016">
        <v>9333067</v>
      </c>
      <c r="AL130" s="1014"/>
      <c r="AM130" s="1014"/>
      <c r="AN130" s="1014"/>
      <c r="AO130" s="1015"/>
      <c r="AP130" s="1131"/>
      <c r="AQ130" s="1132"/>
      <c r="AR130" s="1132"/>
      <c r="AS130" s="1132"/>
      <c r="AT130" s="1133"/>
      <c r="AU130" s="284"/>
      <c r="AV130" s="284"/>
      <c r="AW130" s="284"/>
      <c r="AX130" s="1122" t="s">
        <v>523</v>
      </c>
      <c r="AY130" s="1005"/>
      <c r="AZ130" s="1005"/>
      <c r="BA130" s="1005"/>
      <c r="BB130" s="1005"/>
      <c r="BC130" s="1005"/>
      <c r="BD130" s="1005"/>
      <c r="BE130" s="1006"/>
      <c r="BF130" s="1159">
        <v>5</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524</v>
      </c>
      <c r="X131" s="1167"/>
      <c r="Y131" s="1167"/>
      <c r="Z131" s="1168"/>
      <c r="AA131" s="1060">
        <v>57708066</v>
      </c>
      <c r="AB131" s="1039"/>
      <c r="AC131" s="1039"/>
      <c r="AD131" s="1039"/>
      <c r="AE131" s="1040"/>
      <c r="AF131" s="1038">
        <v>57851306</v>
      </c>
      <c r="AG131" s="1039"/>
      <c r="AH131" s="1039"/>
      <c r="AI131" s="1039"/>
      <c r="AJ131" s="1040"/>
      <c r="AK131" s="1038">
        <v>58973466</v>
      </c>
      <c r="AL131" s="1039"/>
      <c r="AM131" s="1039"/>
      <c r="AN131" s="1039"/>
      <c r="AO131" s="1040"/>
      <c r="AP131" s="1169"/>
      <c r="AQ131" s="1170"/>
      <c r="AR131" s="1170"/>
      <c r="AS131" s="1170"/>
      <c r="AT131" s="1171"/>
      <c r="AU131" s="284"/>
      <c r="AV131" s="284"/>
      <c r="AW131" s="284"/>
      <c r="AX131" s="1141" t="s">
        <v>525</v>
      </c>
      <c r="AY131" s="1092"/>
      <c r="AZ131" s="1092"/>
      <c r="BA131" s="1092"/>
      <c r="BB131" s="1092"/>
      <c r="BC131" s="1092"/>
      <c r="BD131" s="1092"/>
      <c r="BE131" s="1093"/>
      <c r="BF131" s="1142" t="s">
        <v>129</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526</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527</v>
      </c>
      <c r="W132" s="1152"/>
      <c r="X132" s="1152"/>
      <c r="Y132" s="1152"/>
      <c r="Z132" s="1153"/>
      <c r="AA132" s="1154">
        <v>6.0974179939999997</v>
      </c>
      <c r="AB132" s="1155"/>
      <c r="AC132" s="1155"/>
      <c r="AD132" s="1155"/>
      <c r="AE132" s="1156"/>
      <c r="AF132" s="1157">
        <v>5.3224606550000004</v>
      </c>
      <c r="AG132" s="1155"/>
      <c r="AH132" s="1155"/>
      <c r="AI132" s="1155"/>
      <c r="AJ132" s="1156"/>
      <c r="AK132" s="1157">
        <v>3.7146775079999999</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528</v>
      </c>
      <c r="W133" s="1135"/>
      <c r="X133" s="1135"/>
      <c r="Y133" s="1135"/>
      <c r="Z133" s="1136"/>
      <c r="AA133" s="1137">
        <v>5.0999999999999996</v>
      </c>
      <c r="AB133" s="1138"/>
      <c r="AC133" s="1138"/>
      <c r="AD133" s="1138"/>
      <c r="AE133" s="1139"/>
      <c r="AF133" s="1137">
        <v>5.6</v>
      </c>
      <c r="AG133" s="1138"/>
      <c r="AH133" s="1138"/>
      <c r="AI133" s="1138"/>
      <c r="AJ133" s="1139"/>
      <c r="AK133" s="1137">
        <v>5</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ete/PNJOpN7Cn1Xojn42nEGmy2+t+LhqLXCxvNouoV3YaSnPQouTZaJCuwOUXfbYjNB+XCiKpjsBErtcECe+A==" saltValue="uyDjSb0qur0/WCbRI2Ze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kJWjr0XbL3/NEu6eBtoAF6Nsqh8AwFZTRRd0YaqTxaFye7Qf26Hpb2ogQSjex9wc4LpwMxg04OocbMiq3lFqQ==" saltValue="gKh0gjEWY5wPX6XFK8Bo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g63BW3fsGAevjR++xrj2OPI6/4ul+NvAzwSVPj5e0d9DgFyocFJrk9ps1RQ4R+LH2813aMM5ByLKBm/eKLCtg==" saltValue="JltqaUFVcnKH40nSrSkJ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530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532</v>
      </c>
      <c r="AP7" s="303"/>
      <c r="AQ7" s="304" t="s">
        <v>533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534</v>
      </c>
      <c r="AQ8" s="310" t="s">
        <v>535</v>
      </c>
      <c r="AR8" s="311" t="s">
        <v>536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537</v>
      </c>
      <c r="AL9" s="1178"/>
      <c r="AM9" s="1178"/>
      <c r="AN9" s="1179"/>
      <c r="AO9" s="312">
        <v>15324173</v>
      </c>
      <c r="AP9" s="312">
        <v>47281</v>
      </c>
      <c r="AQ9" s="313">
        <v>57923</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538</v>
      </c>
      <c r="AL10" s="1178"/>
      <c r="AM10" s="1178"/>
      <c r="AN10" s="1179"/>
      <c r="AO10" s="315">
        <v>2294101</v>
      </c>
      <c r="AP10" s="315">
        <v>7078</v>
      </c>
      <c r="AQ10" s="316">
        <v>2689</v>
      </c>
      <c r="AR10" s="317">
        <v>163.19999999999999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539</v>
      </c>
      <c r="AL11" s="1178"/>
      <c r="AM11" s="1178"/>
      <c r="AN11" s="1179"/>
      <c r="AO11" s="315">
        <v>2272153</v>
      </c>
      <c r="AP11" s="315">
        <v>7010</v>
      </c>
      <c r="AQ11" s="316">
        <v>1561</v>
      </c>
      <c r="AR11" s="317">
        <v>349.1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540</v>
      </c>
      <c r="AL12" s="1178"/>
      <c r="AM12" s="1178"/>
      <c r="AN12" s="1179"/>
      <c r="AO12" s="315">
        <v>163930</v>
      </c>
      <c r="AP12" s="315">
        <v>506</v>
      </c>
      <c r="AQ12" s="316">
        <v>539</v>
      </c>
      <c r="AR12" s="317">
        <v>-6.1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541</v>
      </c>
      <c r="AL13" s="1178"/>
      <c r="AM13" s="1178"/>
      <c r="AN13" s="1179"/>
      <c r="AO13" s="315">
        <v>86950</v>
      </c>
      <c r="AP13" s="315">
        <v>268</v>
      </c>
      <c r="AQ13" s="316">
        <v>13</v>
      </c>
      <c r="AR13" s="317">
        <v>1961.5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542</v>
      </c>
      <c r="AL14" s="1178"/>
      <c r="AM14" s="1178"/>
      <c r="AN14" s="1179"/>
      <c r="AO14" s="315">
        <v>743673</v>
      </c>
      <c r="AP14" s="315">
        <v>2295</v>
      </c>
      <c r="AQ14" s="316">
        <v>1886</v>
      </c>
      <c r="AR14" s="317">
        <v>21.7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543</v>
      </c>
      <c r="AL15" s="1178"/>
      <c r="AM15" s="1178"/>
      <c r="AN15" s="1179"/>
      <c r="AO15" s="315">
        <v>419255</v>
      </c>
      <c r="AP15" s="315">
        <v>1294</v>
      </c>
      <c r="AQ15" s="316">
        <v>1251</v>
      </c>
      <c r="AR15" s="317">
        <v>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544</v>
      </c>
      <c r="AL16" s="1181"/>
      <c r="AM16" s="1181"/>
      <c r="AN16" s="1182"/>
      <c r="AO16" s="315">
        <v>-1117718</v>
      </c>
      <c r="AP16" s="315">
        <v>-3449</v>
      </c>
      <c r="AQ16" s="316">
        <v>-4255</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189</v>
      </c>
      <c r="AL17" s="1181"/>
      <c r="AM17" s="1181"/>
      <c r="AN17" s="1182"/>
      <c r="AO17" s="315">
        <v>20186517</v>
      </c>
      <c r="AP17" s="315">
        <v>62283</v>
      </c>
      <c r="AQ17" s="316">
        <v>61607</v>
      </c>
      <c r="AR17" s="317">
        <v>1.1000000000000001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546</v>
      </c>
      <c r="AP20" s="323" t="s">
        <v>547</v>
      </c>
      <c r="AQ20" s="324" t="s">
        <v>548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549</v>
      </c>
      <c r="AL21" s="1173"/>
      <c r="AM21" s="1173"/>
      <c r="AN21" s="1174"/>
      <c r="AO21" s="327">
        <v>5.5</v>
      </c>
      <c r="AP21" s="328">
        <v>6.25</v>
      </c>
      <c r="AQ21" s="329">
        <v>-0.75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550</v>
      </c>
      <c r="AL22" s="1173"/>
      <c r="AM22" s="1173"/>
      <c r="AN22" s="1174"/>
      <c r="AO22" s="332">
        <v>101.5</v>
      </c>
      <c r="AP22" s="333">
        <v>100</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551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552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532</v>
      </c>
      <c r="AP30" s="303"/>
      <c r="AQ30" s="304" t="s">
        <v>533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534</v>
      </c>
      <c r="AQ31" s="310" t="s">
        <v>535</v>
      </c>
      <c r="AR31" s="311" t="s">
        <v>536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554</v>
      </c>
      <c r="AL32" s="1189"/>
      <c r="AM32" s="1189"/>
      <c r="AN32" s="1190"/>
      <c r="AO32" s="342">
        <v>9857463</v>
      </c>
      <c r="AP32" s="342">
        <v>30414</v>
      </c>
      <c r="AQ32" s="343">
        <v>37305</v>
      </c>
      <c r="AR32" s="344">
        <v>-18.5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555</v>
      </c>
      <c r="AL33" s="1189"/>
      <c r="AM33" s="1189"/>
      <c r="AN33" s="1190"/>
      <c r="AO33" s="342" t="s">
        <v>556</v>
      </c>
      <c r="AP33" s="342" t="s">
        <v>556</v>
      </c>
      <c r="AQ33" s="343">
        <v>4</v>
      </c>
      <c r="AR33" s="344" t="s">
        <v>556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557</v>
      </c>
      <c r="AL34" s="1189"/>
      <c r="AM34" s="1189"/>
      <c r="AN34" s="1190"/>
      <c r="AO34" s="342" t="s">
        <v>556</v>
      </c>
      <c r="AP34" s="342" t="s">
        <v>556</v>
      </c>
      <c r="AQ34" s="343">
        <v>89</v>
      </c>
      <c r="AR34" s="344" t="s">
        <v>556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558</v>
      </c>
      <c r="AL35" s="1189"/>
      <c r="AM35" s="1189"/>
      <c r="AN35" s="1190"/>
      <c r="AO35" s="342">
        <v>3897196</v>
      </c>
      <c r="AP35" s="342">
        <v>12024</v>
      </c>
      <c r="AQ35" s="343">
        <v>9317</v>
      </c>
      <c r="AR35" s="344">
        <v>29.1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559</v>
      </c>
      <c r="AL36" s="1189"/>
      <c r="AM36" s="1189"/>
      <c r="AN36" s="1190"/>
      <c r="AO36" s="342">
        <v>128382</v>
      </c>
      <c r="AP36" s="342">
        <v>396</v>
      </c>
      <c r="AQ36" s="343">
        <v>337</v>
      </c>
      <c r="AR36" s="344">
        <v>17.5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560</v>
      </c>
      <c r="AL37" s="1189"/>
      <c r="AM37" s="1189"/>
      <c r="AN37" s="1190"/>
      <c r="AO37" s="342">
        <v>265737</v>
      </c>
      <c r="AP37" s="342">
        <v>820</v>
      </c>
      <c r="AQ37" s="343">
        <v>969</v>
      </c>
      <c r="AR37" s="344">
        <v>-15.4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561</v>
      </c>
      <c r="AL38" s="1192"/>
      <c r="AM38" s="1192"/>
      <c r="AN38" s="1193"/>
      <c r="AO38" s="345" t="s">
        <v>556</v>
      </c>
      <c r="AP38" s="345" t="s">
        <v>556</v>
      </c>
      <c r="AQ38" s="346">
        <v>1</v>
      </c>
      <c r="AR38" s="334" t="s">
        <v>556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562</v>
      </c>
      <c r="AL39" s="1192"/>
      <c r="AM39" s="1192"/>
      <c r="AN39" s="1193"/>
      <c r="AO39" s="342">
        <v>-2625037</v>
      </c>
      <c r="AP39" s="342">
        <v>-8099</v>
      </c>
      <c r="AQ39" s="343">
        <v>-8362</v>
      </c>
      <c r="AR39" s="344">
        <v>-3.1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563</v>
      </c>
      <c r="AL40" s="1189"/>
      <c r="AM40" s="1189"/>
      <c r="AN40" s="1190"/>
      <c r="AO40" s="342">
        <v>-9333067</v>
      </c>
      <c r="AP40" s="342">
        <v>-28796</v>
      </c>
      <c r="AQ40" s="343">
        <v>-29125</v>
      </c>
      <c r="AR40" s="344">
        <v>-1.1000000000000001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301</v>
      </c>
      <c r="AL41" s="1195"/>
      <c r="AM41" s="1195"/>
      <c r="AN41" s="1196"/>
      <c r="AO41" s="342">
        <v>2190674</v>
      </c>
      <c r="AP41" s="342">
        <v>6759</v>
      </c>
      <c r="AQ41" s="343">
        <v>10534</v>
      </c>
      <c r="AR41" s="344">
        <v>-35.799999999999997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532</v>
      </c>
      <c r="AN49" s="1185" t="s">
        <v>567</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568</v>
      </c>
      <c r="AO50" s="359" t="s">
        <v>569</v>
      </c>
      <c r="AP50" s="360" t="s">
        <v>570</v>
      </c>
      <c r="AQ50" s="361" t="s">
        <v>571</v>
      </c>
      <c r="AR50" s="362" t="s">
        <v>572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573</v>
      </c>
      <c r="AL51" s="355"/>
      <c r="AM51" s="363">
        <v>15046608</v>
      </c>
      <c r="AN51" s="364">
        <v>46041</v>
      </c>
      <c r="AO51" s="365">
        <v>45.7</v>
      </c>
      <c r="AP51" s="366">
        <v>51613</v>
      </c>
      <c r="AQ51" s="367">
        <v>8.3000000000000007</v>
      </c>
      <c r="AR51" s="368">
        <v>37.4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574</v>
      </c>
      <c r="AM52" s="371">
        <v>5987844</v>
      </c>
      <c r="AN52" s="372">
        <v>18322</v>
      </c>
      <c r="AO52" s="373">
        <v>27.8</v>
      </c>
      <c r="AP52" s="374">
        <v>25872</v>
      </c>
      <c r="AQ52" s="375">
        <v>10.8</v>
      </c>
      <c r="AR52" s="376">
        <v>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575</v>
      </c>
      <c r="AL53" s="355"/>
      <c r="AM53" s="363">
        <v>20792574</v>
      </c>
      <c r="AN53" s="364">
        <v>63526</v>
      </c>
      <c r="AO53" s="365">
        <v>38</v>
      </c>
      <c r="AP53" s="366">
        <v>50880</v>
      </c>
      <c r="AQ53" s="367">
        <v>-1.4</v>
      </c>
      <c r="AR53" s="368">
        <v>39.4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574</v>
      </c>
      <c r="AM54" s="371">
        <v>7421287</v>
      </c>
      <c r="AN54" s="372">
        <v>22674</v>
      </c>
      <c r="AO54" s="373">
        <v>23.8</v>
      </c>
      <c r="AP54" s="374">
        <v>27819</v>
      </c>
      <c r="AQ54" s="375">
        <v>7.5</v>
      </c>
      <c r="AR54" s="376">
        <v>16.3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576</v>
      </c>
      <c r="AL55" s="355"/>
      <c r="AM55" s="363">
        <v>18396236</v>
      </c>
      <c r="AN55" s="364">
        <v>56283</v>
      </c>
      <c r="AO55" s="365">
        <v>-11.4</v>
      </c>
      <c r="AP55" s="366">
        <v>46395</v>
      </c>
      <c r="AQ55" s="367">
        <v>-8.8000000000000007</v>
      </c>
      <c r="AR55" s="368">
        <v>-2.6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574</v>
      </c>
      <c r="AM56" s="371">
        <v>8882855</v>
      </c>
      <c r="AN56" s="372">
        <v>27177</v>
      </c>
      <c r="AO56" s="373">
        <v>19.899999999999999</v>
      </c>
      <c r="AP56" s="374">
        <v>26304</v>
      </c>
      <c r="AQ56" s="375">
        <v>-5.4</v>
      </c>
      <c r="AR56" s="376">
        <v>25.3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577</v>
      </c>
      <c r="AL57" s="355"/>
      <c r="AM57" s="363">
        <v>17656261</v>
      </c>
      <c r="AN57" s="364">
        <v>54213</v>
      </c>
      <c r="AO57" s="365">
        <v>-3.7</v>
      </c>
      <c r="AP57" s="366">
        <v>48088</v>
      </c>
      <c r="AQ57" s="367">
        <v>3.6</v>
      </c>
      <c r="AR57" s="368">
        <v>-7.3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574</v>
      </c>
      <c r="AM58" s="371">
        <v>7235040</v>
      </c>
      <c r="AN58" s="372">
        <v>22215</v>
      </c>
      <c r="AO58" s="373">
        <v>-18.3</v>
      </c>
      <c r="AP58" s="374">
        <v>25183</v>
      </c>
      <c r="AQ58" s="375">
        <v>-4.3</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578</v>
      </c>
      <c r="AL59" s="355"/>
      <c r="AM59" s="363">
        <v>10304957</v>
      </c>
      <c r="AN59" s="364">
        <v>31795</v>
      </c>
      <c r="AO59" s="365">
        <v>-41.4</v>
      </c>
      <c r="AP59" s="366">
        <v>46457</v>
      </c>
      <c r="AQ59" s="367">
        <v>-3.4</v>
      </c>
      <c r="AR59" s="368">
        <v>-38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574</v>
      </c>
      <c r="AM60" s="371">
        <v>4082890</v>
      </c>
      <c r="AN60" s="372">
        <v>12597</v>
      </c>
      <c r="AO60" s="373">
        <v>-43.3</v>
      </c>
      <c r="AP60" s="374">
        <v>24020</v>
      </c>
      <c r="AQ60" s="375">
        <v>-4.5999999999999996</v>
      </c>
      <c r="AR60" s="376">
        <v>-38.700000000000003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579</v>
      </c>
      <c r="AL61" s="377"/>
      <c r="AM61" s="378">
        <v>16439327</v>
      </c>
      <c r="AN61" s="379">
        <v>50372</v>
      </c>
      <c r="AO61" s="380">
        <v>5.4</v>
      </c>
      <c r="AP61" s="381">
        <v>48687</v>
      </c>
      <c r="AQ61" s="382">
        <v>-0.3</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574</v>
      </c>
      <c r="AM62" s="371">
        <v>6721983</v>
      </c>
      <c r="AN62" s="372">
        <v>20597</v>
      </c>
      <c r="AO62" s="373">
        <v>2</v>
      </c>
      <c r="AP62" s="374">
        <v>25840</v>
      </c>
      <c r="AQ62" s="375">
        <v>0.8</v>
      </c>
      <c r="AR62" s="376">
        <v>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BNlFCSjf4qGa0bH5axTGnDy27pgehGm0vKO2JqIaoXUxIyuPr5p4mSFjOOCcy0nQL96UWYhQjuJvHCEAzPrA==" saltValue="MSjXeos95PlYMqUdyqvH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581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2o40dOzTxraCfWa0J+9zA1XDs9rMiF3g882N30XRHiiz5ayjj/wUCckUlKTQB/+6ktb8ZuyzxZxTxPQ/ESWBg==" saltValue="NE+Ypv3QrXlGcVB+z2rm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lyK5w1edDZgCT4YplUwXtMFckQ3J9+3alm1BQ/TY7o3wQ4hegmo1LmWusWks88FwJ8xvqefDvETl3M5k3wNtg==" saltValue="gD+uXp9rK3uVKLOtIdWQ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197" t="s">
        <v>3</v>
      </c>
      <c r="D47" s="1197"/>
      <c r="E47" s="1198"/>
      <c r="F47" s="11">
        <v>18.91</v>
      </c>
      <c r="G47" s="12">
        <v>20.3</v>
      </c>
      <c r="H47" s="12">
        <v>18.46</v>
      </c>
      <c r="I47" s="12">
        <v>17.68</v>
      </c>
      <c r="J47" s="13">
        <v>19.79</v>
      </c>
    </row>
    <row r="48" spans="2:10" ht="57.75" customHeight="1" x14ac:dyDescent="0.15">
      <c r="B48" s="14"/>
      <c r="C48" s="1199" t="s">
        <v>4</v>
      </c>
      <c r="D48" s="1199"/>
      <c r="E48" s="1200"/>
      <c r="F48" s="15">
        <v>6.61</v>
      </c>
      <c r="G48" s="16">
        <v>6.11</v>
      </c>
      <c r="H48" s="16">
        <v>5.86</v>
      </c>
      <c r="I48" s="16">
        <v>5.77</v>
      </c>
      <c r="J48" s="17">
        <v>5.83</v>
      </c>
    </row>
    <row r="49" spans="2:10" ht="57.75" customHeight="1" thickBot="1" x14ac:dyDescent="0.2">
      <c r="B49" s="18"/>
      <c r="C49" s="1201" t="s">
        <v>5</v>
      </c>
      <c r="D49" s="1201"/>
      <c r="E49" s="1202"/>
      <c r="F49" s="19">
        <v>1.21</v>
      </c>
      <c r="G49" s="20">
        <v>1.01</v>
      </c>
      <c r="H49" s="20" t="s">
        <v>588</v>
      </c>
      <c r="I49" s="20" t="s">
        <v>589</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lSbHMVBRu4IZ2wUQkbZvP8LRRVZZAw2axABDOKPIqDpbCAffl3GEFdcrps2HcPCulCPCRftMTt59hoGvqTBZg==" saltValue="/AAq0o1eAmGL1AQRV4+E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岩淵　成公</cp:lastModifiedBy>
  <cp:lastPrinted>2020-03-06T11:47:11Z</cp:lastPrinted>
  <dcterms:created xsi:type="dcterms:W3CDTF">2020-02-10T02:36:59Z</dcterms:created>
  <dcterms:modified xsi:type="dcterms:W3CDTF">2020-09-25T04:32:57Z</dcterms:modified>
  <cp:category/>
</cp:coreProperties>
</file>