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課\01財政係\D財務\00総括\07財政統計\【財政状況資料集】\H30財政状況資料集\10)  【追加依頼】財政状況資料集の追加分（公会計分）のダウンロードについて\作業\結合\"/>
    </mc:Choice>
  </mc:AlternateContent>
  <bookViews>
    <workbookView xWindow="0" yWindow="0" windowWidth="20490" windowHeight="7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c r="AA23" i="12"/>
  <c r="V23" i="12"/>
  <c r="Q23" i="12"/>
  <c r="CW102" i="12"/>
  <c r="CR102"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<sst xmlns="http://schemas.openxmlformats.org/spreadsheetml/2006/main" count="1143" uniqueCount="641">
  <si>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</si>
  <si>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</si>
  <si>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</si>
  <si>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</si>
  <si>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</si>
  <si>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</si>
  <si>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</si>
  <si>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</si>
  <si>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</si>
  <si>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</si>
  <si>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</si>
  <si>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</si>
  <si>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</si>
  <si>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</si>
  <si>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</si>
  <si>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</si>
  <si>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</si>
  <si>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</si>
  <si>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</si>
  <si>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</si>
  <si>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</si>
  <si>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</si>
  <si>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</si>
  <si>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</si>
  <si>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</si>
  <si>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</si>
  <si>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</si>
  <si>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</si>
  <si>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</si>
  <si>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</si>
  <si>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</si>
  <si>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</si>
  <si>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</si>
  <si>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</si>
  <si>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</si>
  <si>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</si>
  <si>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</si>
  <si>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</si>
  <si>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</si>
  <si>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</si>
  <si>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</si>
  <si>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</si>
  <si>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</si>
  <si>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</si>
  <si>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</si>
  <si>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</si>
  <si>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</si>
  <si>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</si>
  <si>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</si>
  <si>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</si>
  <si>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</si>
  <si>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</si>
  <si>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</si>
  <si>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</si>
  <si>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</si>
  <si>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</si>
  <si>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</si>
  <si>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</si>
  <si>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</si>
  <si>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</si>
  <si>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</si>
  <si>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</si>
  <si>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</si>
  <si>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</si>
  <si>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</si>
  <si>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</si>
  <si>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</si>
  <si>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</si>
  <si>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</si>
  <si>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</si>
  <si>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</si>
  <si>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</si>
  <si>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</si>
  <si>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</si>
  <si>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</si>
  <si>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</si>
  <si>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</si>
  <si>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</si>
  <si>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</si>
  <si>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</si>
  <si>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</si>
  <si>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</si>
  <si>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</si>
  <si>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</si>
  <si>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</si>
  <si>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</si>
  <si>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</si>
  <si>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</si>
  <si>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</si>
  <si>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</si>
  <si>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</si>
  <si>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</si>
  <si>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</si>
  <si>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</si>
  <si>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</si>
  <si>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</si>
  <si>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</si>
  <si>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</si>
  <si>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</si>
  <si>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</si>
  <si>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</si>
  <si>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</si>
  <si>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</si>
  <si>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</si>
  <si>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</si>
  <si>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</si>
  <si>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</si>
  <si>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</si>
  <si>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</si>
  <si>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</si>
  <si>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</si>
  <si>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</si>
  <si>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</si>
  <si>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</si>
  <si>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</si>
  <si>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</si>
  <si>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</si>
  <si>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</si>
  <si>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</si>
  <si>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</si>
  <si>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</si>
  <si>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</si>
  <si>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</si>
  <si>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</si>
  <si>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</si>
  <si>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</si>
  <si>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</si>
  <si>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</si>
  <si>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</si>
  <si>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</si>
  <si>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</si>
  <si>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</si>
  <si>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</si>
  <si>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</si>
  <si>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</si>
  <si>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</si>
  <si>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</si>
  <si>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</si>
  <si>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</si>
  <si>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</si>
  <si>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</si>
  <si>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</si>
  <si>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</si>
  <si>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</si>
  <si>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</si>
  <si>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</si>
  <si>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</si>
  <si>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</si>
  <si>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</si>
  <si>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</si>
  <si>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</si>
  <si>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</si>
  <si>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</si>
  <si>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</si>
  <si>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</si>
  <si>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</si>
  <si>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</si>
  <si>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</si>
  <si>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</si>
  <si>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</si>
  <si>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</si>
  <si>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</si>
  <si>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</si>
  <si>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</si>
  <si>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</si>
  <si>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</si>
  <si>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</si>
  <si>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</si>
  <si>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</si>
  <si>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</si>
  <si>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</si>
  <si>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</si>
  <si>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</si>
  <si>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</si>
  <si>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</si>
  <si>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</si>
  <si>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</si>
  <si>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</si>
  <si>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</si>
  <si>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</si>
  <si>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</si>
  <si>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</si>
  <si>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</si>
  <si>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</si>
  <si>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</si>
  <si>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</si>
  <si>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</si>
  <si>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</si>
  <si>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</si>
  <si>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</si>
  <si>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</si>
  <si>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</si>
  <si>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</si>
  <si>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</si>
  <si>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</si>
  <si>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</si>
  <si>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</si>
  <si>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</si>
  <si>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</si>
  <si>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</si>
  <si>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</si>
  <si>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</si>
  <si>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</si>
  <si>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</si>
  <si>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</si>
  <si>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</si>
  <si>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</si>
  <si>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</si>
  <si>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</si>
  <si>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</si>
  <si>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</si>
  <si>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</si>
  <si>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</si>
  <si>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</si>
  <si>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</si>
  <si>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</si>
  <si>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</si>
  <si>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</si>
  <si>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</si>
  <si>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福島県須賀川市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</si>
  <si>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</si>
  <si>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</si>
  <si>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</si>
  <si>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</si>
  <si>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</si>
  <si>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</si>
  <si>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</si>
  <si>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</si>
  <si>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</si>
  <si>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</si>
  <si>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</si>
  <si>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</si>
  <si>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</si>
  <si>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</si>
  <si>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</si>
  <si>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</si>
  <si>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</si>
  <si>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</si>
  <si>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</si>
  <si>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</si>
  <si>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</si>
  <si>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</si>
  <si>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</si>
  <si>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</si>
  <si>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</si>
  <si>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</si>
  <si>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</si>
  <si>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</si>
  <si>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</si>
  <si>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</si>
  <si>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</si>
  <si>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</si>
  <si>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</si>
  <si>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</si>
  <si>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</si>
  <si>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</si>
  <si>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</si>
  <si>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</si>
  <si>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</si>
  <si>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</si>
  <si>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</si>
  <si>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</si>
  <si>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</si>
  <si>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</si>
  <si>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</si>
  <si>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</si>
  <si>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</si>
  <si>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</si>
  <si>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</si>
  <si>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</si>
  <si>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</si>
  <si>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</si>
  <si>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</si>
  <si>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</si>
  <si>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</si>
  <si>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</si>
  <si>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</si>
  <si>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</si>
  <si>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</si>
  <si>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</si>
  <si>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</si>
  <si>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</si>
  <si>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</si>
  <si>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</si>
  <si>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</si>
  <si>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</si>
  <si>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</si>
  <si>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</si>
  <si>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</si>
  <si>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</si>
  <si>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</si>
  <si>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</si>
  <si>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</si>
  <si>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</si>
  <si>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</si>
  <si>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</si>
  <si>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</si>
  <si>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</si>
  <si>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</si>
  <si>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</si>
  <si>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</si>
  <si>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</si>
  <si>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</si>
  <si>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</si>
  <si>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</si>
  <si>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</si>
  <si>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</si>
  <si>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</si>
  <si>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</si>
  <si>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</si>
  <si>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</si>
  <si>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</si>
  <si>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</si>
  <si>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</si>
  <si>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</si>
  <si>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</si>
  <si>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</si>
  <si>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</si>
  <si>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</si>
  <si>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</si>
  <si>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</si>
  <si>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</si>
  <si>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</si>
  <si>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</si>
  <si>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</si>
  <si>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</si>
  <si>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</si>
  <si>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</si>
  <si>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</si>
  <si>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</si>
  <si>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</si>
  <si>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</si>
  <si>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</si>
  <si>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</si>
  <si>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</si>
  <si>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</si>
  <si>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</si>
  <si>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</si>
  <si>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</si>
  <si>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</si>
  <si>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</si>
  <si>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</si>
  <si>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</si>
  <si>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</si>
  <si>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</si>
  <si>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</si>
  <si>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</si>
  <si>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</si>
  <si>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</si>
  <si>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</si>
  <si>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</si>
  <si>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</si>
  <si>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</si>
  <si>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</si>
  <si>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</si>
  <si>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</si>
  <si>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</si>
  <si>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</si>
  <si>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</si>
  <si>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</si>
  <si>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</si>
  <si>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</si>
  <si>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</si>
  <si>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</si>
  <si>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</si>
  <si>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</si>
  <si>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</si>
  <si>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</si>
  <si>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</si>
  <si>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福島県須賀川市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</si>
  <si>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</si>
  <si>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</si>
  <si>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</si>
  <si>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</si>
  <si>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</si>
  <si>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</si>
  <si>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</si>
  <si>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</si>
  <si>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</si>
  <si>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</si>
  <si>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</si>
  <si>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</si>
  <si>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</si>
  <si>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</si>
  <si>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</si>
  <si>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</si>
  <si>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</si>
  <si>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</si>
  <si>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</si>
  <si>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</si>
  <si>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県中都市計画事業山寺土地区画整理事業特別会計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</si>
  <si>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</si>
  <si>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</si>
  <si>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</si>
  <si>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</si>
  <si>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</si>
  <si>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</si>
  <si>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</si>
  <si>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</si>
  <si>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</si>
  <si>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</si>
  <si>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</si>
  <si>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</si>
  <si>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</si>
  <si>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</si>
  <si>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</si>
  <si>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</si>
  <si>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</si>
  <si>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</si>
  <si>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</si>
  <si>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</si>
  <si>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</si>
  <si>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</si>
  <si>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</si>
  <si>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</si>
  <si>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t>
    <phoneticPr fontId="5"/>
  </si>
  <si>
    <t>特定地域戸別合併処理浄化槽整備事業特別会計</t>
    <phoneticPr fontId="5"/>
  </si>
  <si>
    <t>法非適用企業</t>
    <phoneticPr fontId="5"/>
  </si>
  <si>
    <t>勢至堂簡易水道事業特別会計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</si>
  <si>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</si>
  <si>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</si>
  <si>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</si>
  <si>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</si>
  <si>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</si>
  <si>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</si>
  <si>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</si>
  <si>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</si>
  <si>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</si>
  <si>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</si>
  <si>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</si>
  <si>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</si>
  <si>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</si>
  <si>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</si>
  <si>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</si>
  <si>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</si>
  <si>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</si>
  <si>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</si>
  <si>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</si>
  <si>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</si>
  <si>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</si>
  <si>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</si>
  <si>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</si>
  <si>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</si>
  <si>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</si>
  <si>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</si>
  <si>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</si>
  <si>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</si>
  <si>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</si>
  <si>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</si>
  <si>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</si>
  <si>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</si>
  <si>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</si>
  <si>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</si>
  <si>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</si>
  <si>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</si>
  <si>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</si>
  <si>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</si>
  <si>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</si>
  <si>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</si>
  <si>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</si>
  <si>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</si>
  <si>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</si>
  <si>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</si>
  <si>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</si>
  <si>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</si>
  <si>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</si>
  <si>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</si>
  <si>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</si>
  <si>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</si>
  <si>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</si>
  <si>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</si>
  <si>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</si>
  <si>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</si>
  <si>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</si>
  <si>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</si>
  <si>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</si>
  <si>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</si>
  <si>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</si>
  <si>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</si>
  <si>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</si>
  <si>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</si>
  <si>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</si>
  <si>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</si>
  <si>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</si>
  <si>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</si>
  <si>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勢至堂簡易水道事業特別会計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</si>
  <si>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</si>
  <si>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</si>
  <si>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</si>
  <si>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</si>
  <si>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</si>
  <si>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</si>
  <si>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</si>
  <si>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</si>
  <si>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</si>
  <si>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</si>
  <si>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</si>
  <si>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</si>
  <si>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</si>
  <si>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</si>
  <si>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</si>
  <si>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</si>
  <si>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</si>
  <si>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</si>
  <si>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</si>
  <si>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</si>
  <si>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</si>
  <si>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</si>
  <si>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</si>
  <si>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</si>
  <si>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</si>
  <si>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</si>
  <si>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</si>
  <si>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</si>
  <si>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</si>
  <si>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</si>
  <si>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</si>
  <si>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</si>
  <si>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</si>
  <si>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</si>
  <si>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</si>
  <si>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</si>
  <si>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</si>
  <si>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</si>
  <si>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</si>
  <si>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</si>
  <si>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</si>
  <si>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</si>
  <si>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</si>
  <si>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</si>
  <si>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</si>
  <si>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</si>
  <si>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</si>
  <si>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</si>
  <si>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</si>
  <si>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</si>
  <si>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</si>
  <si>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</si>
  <si>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</si>
  <si>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</si>
  <si>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</si>
  <si>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</si>
  <si>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</si>
  <si>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</si>
  <si>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</si>
  <si>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</si>
  <si>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</si>
  <si>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</si>
  <si>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</si>
  <si>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</si>
  <si>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</si>
  <si>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</si>
  <si>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</si>
  <si>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</si>
  <si>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</si>
  <si>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</si>
  <si>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</si>
  <si>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</si>
  <si>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</si>
  <si>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</si>
  <si>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</si>
  <si>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</si>
  <si>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</si>
  <si>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</si>
  <si>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</si>
  <si>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</si>
  <si>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</si>
  <si>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</si>
  <si>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</si>
  <si>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</si>
  <si>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</si>
  <si>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</si>
  <si>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</si>
  <si>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</si>
  <si>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</si>
  <si>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2.16</t>
  </si>
  <si>
    <t>水道事業会計</t>
  </si>
  <si>
    <t>一般会計</t>
  </si>
  <si>
    <t>国民健康保険特別会計</t>
  </si>
  <si>
    <t>介護保険特別会計</t>
  </si>
  <si>
    <t>後期高齢者医療特別会計</t>
  </si>
  <si>
    <t>市営墓地事業特別会計</t>
  </si>
  <si>
    <t>県中都市計画事業山寺土地区画整理事業特別会計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</si>
  <si>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</si>
  <si>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</si>
  <si>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</si>
  <si>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</si>
  <si>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</si>
  <si>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</si>
  <si>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</si>
  <si>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</si>
  <si>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</si>
  <si>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</si>
  <si>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</si>
  <si>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</si>
  <si>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</si>
  <si>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</si>
  <si>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</si>
  <si>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郡山地方土地開発公社</t>
    <rPh sb="0" eb="2">
      <t>コオリヤマ</t>
    </rPh>
    <rPh sb="2" eb="4">
      <t>チホウ</t>
    </rPh>
    <rPh sb="4" eb="6">
      <t>トチ</t>
    </rPh>
    <rPh sb="6" eb="8">
      <t>カイハツ</t>
    </rPh>
    <rPh sb="8" eb="10">
      <t>コウシャ</t>
    </rPh>
    <phoneticPr fontId="2"/>
  </si>
  <si>
    <t>（株）福島エアポートサービス</t>
    <rPh sb="1" eb="2">
      <t>カブ</t>
    </rPh>
    <rPh sb="3" eb="5">
      <t>フクシマ</t>
    </rPh>
    <phoneticPr fontId="2"/>
  </si>
  <si>
    <t>（公財）須賀川市スポーツ振興協会</t>
    <rPh sb="1" eb="2">
      <t>コウ</t>
    </rPh>
    <rPh sb="2" eb="3">
      <t>ザイ</t>
    </rPh>
    <rPh sb="4" eb="7">
      <t>スカガワ</t>
    </rPh>
    <rPh sb="7" eb="8">
      <t>シ</t>
    </rPh>
    <rPh sb="12" eb="14">
      <t>シンコウ</t>
    </rPh>
    <rPh sb="14" eb="16">
      <t>キョウカイ</t>
    </rPh>
    <phoneticPr fontId="2"/>
  </si>
  <si>
    <t>（公財）ふくしま科学振興協会</t>
    <rPh sb="1" eb="2">
      <t>コウ</t>
    </rPh>
    <rPh sb="2" eb="3">
      <t>ザイ</t>
    </rPh>
    <rPh sb="8" eb="10">
      <t>カガク</t>
    </rPh>
    <rPh sb="10" eb="12">
      <t>シンコウ</t>
    </rPh>
    <rPh sb="12" eb="14">
      <t>キョウカイ</t>
    </rPh>
    <phoneticPr fontId="2"/>
  </si>
  <si>
    <t>（公財）須賀川市農業公社</t>
    <rPh sb="1" eb="2">
      <t>コウ</t>
    </rPh>
    <rPh sb="2" eb="3">
      <t>ザイ</t>
    </rPh>
    <rPh sb="4" eb="7">
      <t>スカガワ</t>
    </rPh>
    <rPh sb="7" eb="8">
      <t>シ</t>
    </rPh>
    <rPh sb="8" eb="10">
      <t>ノウギョウ</t>
    </rPh>
    <rPh sb="10" eb="12">
      <t>コウシャ</t>
    </rPh>
    <phoneticPr fontId="2"/>
  </si>
  <si>
    <t>（株）こぷろ須賀川</t>
    <rPh sb="1" eb="2">
      <t>カブ</t>
    </rPh>
    <rPh sb="6" eb="9">
      <t>スカガワ</t>
    </rPh>
    <phoneticPr fontId="2"/>
  </si>
  <si>
    <t>-</t>
    <phoneticPr fontId="2"/>
  </si>
  <si>
    <t>-</t>
    <phoneticPr fontId="2"/>
  </si>
  <si>
    <t>-</t>
    <phoneticPr fontId="2"/>
  </si>
  <si>
    <t>-</t>
    <phoneticPr fontId="2"/>
  </si>
  <si>
    <t>-</t>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</si>
  <si>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</si>
  <si>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</si>
  <si>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</si>
  <si>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</si>
  <si>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</si>
  <si>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</si>
  <si>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</si>
  <si>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</si>
  <si>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</si>
  <si>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</si>
  <si>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</si>
  <si>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</si>
  <si>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</si>
  <si>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</si>
  <si>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庁舎等整備基金</t>
    <rPh sb="0" eb="2">
      <t>チョウシャ</t>
    </rPh>
    <rPh sb="2" eb="3">
      <t>ナド</t>
    </rPh>
    <rPh sb="3" eb="5">
      <t>セイビ</t>
    </rPh>
    <rPh sb="5" eb="7">
      <t>キキン</t>
    </rPh>
    <phoneticPr fontId="11"/>
  </si>
  <si>
    <t>奨学資金基金</t>
    <rPh sb="0" eb="2">
      <t>ショウガク</t>
    </rPh>
    <rPh sb="2" eb="4">
      <t>シキン</t>
    </rPh>
    <rPh sb="4" eb="6">
      <t>キキン</t>
    </rPh>
    <phoneticPr fontId="11"/>
  </si>
  <si>
    <t>明るい長寿社会を築く市民基金</t>
    <rPh sb="0" eb="1">
      <t>アカ</t>
    </rPh>
    <rPh sb="3" eb="5">
      <t>チョウジュ</t>
    </rPh>
    <rPh sb="5" eb="7">
      <t>シャカイ</t>
    </rPh>
    <rPh sb="8" eb="9">
      <t>キズ</t>
    </rPh>
    <rPh sb="10" eb="12">
      <t>シミン</t>
    </rPh>
    <rPh sb="12" eb="14">
      <t>キキン</t>
    </rPh>
    <phoneticPr fontId="11"/>
  </si>
  <si>
    <t>農業水利施設等保全再生事業基金</t>
    <rPh sb="0" eb="2">
      <t>ノウギョウ</t>
    </rPh>
    <rPh sb="2" eb="4">
      <t>スイリ</t>
    </rPh>
    <rPh sb="4" eb="6">
      <t>シセツ</t>
    </rPh>
    <rPh sb="6" eb="7">
      <t>トウ</t>
    </rPh>
    <rPh sb="7" eb="9">
      <t>ホゼン</t>
    </rPh>
    <rPh sb="9" eb="11">
      <t>サイセイ</t>
    </rPh>
    <rPh sb="11" eb="13">
      <t>ジギョウ</t>
    </rPh>
    <rPh sb="13" eb="15">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</si>
  <si>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</si>
  <si>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</si>
  <si>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</si>
  <si>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</si>
  <si>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</si>
  <si>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</si>
  <si>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</si>
  <si>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</si>
  <si>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</si>
  <si>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</si>
  <si>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</si>
  <si>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と比べて低い水準で推移しているものの、今後は施設の老朽化が進んでいくことにより、施設の維持管理に要する経費が増加した場合は、指標の上昇が見込まれる。また、将来負担比率は、平成29年度に設定した債務負担行為の支出予定額（茶畑地区産業拠点整備事業※日本たばこ産業（株）工場跡地87,686.26㎡買戻し）など一時的な上昇要因があるものの、各施設の更新に伴い市債の現在高は年々増加傾向にあり、将来負担比率への影響が考えられることから、公共施設等総合管理計画や今後策定予定の公共施設等個別施設計画に基づき、計画的な公共施設の管理に取り組んでいく。</t>
    <rPh sb="0" eb="2">
      <t>ユウケイ</t>
    </rPh>
    <rPh sb="2" eb="4">
      <t>コテイ</t>
    </rPh>
    <rPh sb="4" eb="6">
      <t>シサン</t>
    </rPh>
    <rPh sb="6" eb="8">
      <t>ゲンカ</t>
    </rPh>
    <rPh sb="8" eb="10">
      <t>ショウキャク</t>
    </rPh>
    <rPh sb="10" eb="11">
      <t>リツ</t>
    </rPh>
    <rPh sb="12" eb="14">
      <t>ルイジ</t>
    </rPh>
    <rPh sb="14" eb="16">
      <t>ダンタイ</t>
    </rPh>
    <rPh sb="17" eb="18">
      <t>クラ</t>
    </rPh>
    <rPh sb="20" eb="21">
      <t>ヒク</t>
    </rPh>
    <rPh sb="22" eb="24">
      <t>スイジュン</t>
    </rPh>
    <rPh sb="25" eb="27">
      <t>スイイ</t>
    </rPh>
    <rPh sb="35" eb="37">
      <t>コンゴ</t>
    </rPh>
    <rPh sb="38" eb="40">
      <t>シセツ</t>
    </rPh>
    <rPh sb="41" eb="44">
      <t>ロウキュウカ</t>
    </rPh>
    <rPh sb="45" eb="46">
      <t>スス</t>
    </rPh>
    <rPh sb="56" eb="58">
      <t>シセツ</t>
    </rPh>
    <rPh sb="59" eb="61">
      <t>イジ</t>
    </rPh>
    <rPh sb="61" eb="63">
      <t>カンリ</t>
    </rPh>
    <rPh sb="64" eb="65">
      <t>ヨウ</t>
    </rPh>
    <rPh sb="67" eb="69">
      <t>ケイヒ</t>
    </rPh>
    <rPh sb="70" eb="72">
      <t>ゾウカ</t>
    </rPh>
    <rPh sb="74" eb="76">
      <t>バアイ</t>
    </rPh>
    <rPh sb="78" eb="80">
      <t>シヒョウ</t>
    </rPh>
    <rPh sb="81" eb="83">
      <t>ジョウショウ</t>
    </rPh>
    <rPh sb="84" eb="86">
      <t>ミコ</t>
    </rPh>
    <rPh sb="93" eb="95">
      <t>ショウライ</t>
    </rPh>
    <rPh sb="95" eb="97">
      <t>フタン</t>
    </rPh>
    <rPh sb="97" eb="99">
      <t>ヒリツ</t>
    </rPh>
    <rPh sb="101" eb="103">
      <t>ヘイセイ</t>
    </rPh>
    <rPh sb="105" eb="107">
      <t>ネンド</t>
    </rPh>
    <rPh sb="108" eb="110">
      <t>セッテイ</t>
    </rPh>
    <rPh sb="112" eb="114">
      <t>サイム</t>
    </rPh>
    <rPh sb="114" eb="116">
      <t>フタン</t>
    </rPh>
    <rPh sb="116" eb="118">
      <t>コウイ</t>
    </rPh>
    <rPh sb="119" eb="121">
      <t>シシュツ</t>
    </rPh>
    <rPh sb="121" eb="123">
      <t>ヨテイ</t>
    </rPh>
    <rPh sb="123" eb="124">
      <t>ガク</t>
    </rPh>
    <rPh sb="125" eb="127">
      <t>チャバタケ</t>
    </rPh>
    <rPh sb="127" eb="129">
      <t>チク</t>
    </rPh>
    <rPh sb="129" eb="131">
      <t>サンギョウ</t>
    </rPh>
    <rPh sb="131" eb="133">
      <t>キョテン</t>
    </rPh>
    <rPh sb="133" eb="135">
      <t>セイビ</t>
    </rPh>
    <rPh sb="135" eb="137">
      <t>ジギョウ</t>
    </rPh>
    <rPh sb="138" eb="140">
      <t>ニホン</t>
    </rPh>
    <rPh sb="143" eb="145">
      <t>サンギョウ</t>
    </rPh>
    <rPh sb="146" eb="147">
      <t>カブ</t>
    </rPh>
    <rPh sb="148" eb="150">
      <t>コウジョウ</t>
    </rPh>
    <rPh sb="150" eb="152">
      <t>アトチ</t>
    </rPh>
    <rPh sb="162" eb="164">
      <t>カイモド</t>
    </rPh>
    <rPh sb="168" eb="171">
      <t>イチジテキ</t>
    </rPh>
    <rPh sb="172" eb="174">
      <t>ジョウショウ</t>
    </rPh>
    <rPh sb="174" eb="176">
      <t>ヨウイン</t>
    </rPh>
    <rPh sb="183" eb="184">
      <t>カク</t>
    </rPh>
    <rPh sb="184" eb="186">
      <t>シセツ</t>
    </rPh>
    <rPh sb="187" eb="189">
      <t>コウシン</t>
    </rPh>
    <rPh sb="190" eb="191">
      <t>トモナ</t>
    </rPh>
    <rPh sb="192" eb="194">
      <t>シサイ</t>
    </rPh>
    <rPh sb="195" eb="197">
      <t>ゲンザイ</t>
    </rPh>
    <rPh sb="197" eb="198">
      <t>ダカ</t>
    </rPh>
    <rPh sb="199" eb="201">
      <t>ネンネン</t>
    </rPh>
    <rPh sb="201" eb="203">
      <t>ゾウカ</t>
    </rPh>
    <rPh sb="203" eb="205">
      <t>ケイコウ</t>
    </rPh>
    <rPh sb="209" eb="211">
      <t>ショウライ</t>
    </rPh>
    <rPh sb="211" eb="213">
      <t>フタン</t>
    </rPh>
    <rPh sb="213" eb="215">
      <t>ヒリツ</t>
    </rPh>
    <rPh sb="217" eb="219">
      <t>エイキョウ</t>
    </rPh>
    <rPh sb="220" eb="221">
      <t>カンガ</t>
    </rPh>
    <rPh sb="230" eb="232">
      <t>コウキョウ</t>
    </rPh>
    <rPh sb="232" eb="234">
      <t>シセツ</t>
    </rPh>
    <rPh sb="234" eb="235">
      <t>トウ</t>
    </rPh>
    <rPh sb="235" eb="237">
      <t>ソウゴウ</t>
    </rPh>
    <rPh sb="237" eb="239">
      <t>カンリ</t>
    </rPh>
    <rPh sb="239" eb="241">
      <t>ケイカク</t>
    </rPh>
    <rPh sb="242" eb="244">
      <t>コンゴ</t>
    </rPh>
    <rPh sb="244" eb="246">
      <t>サクテイ</t>
    </rPh>
    <rPh sb="246" eb="248">
      <t>ヨテイ</t>
    </rPh>
    <rPh sb="249" eb="251">
      <t>コウキョウ</t>
    </rPh>
    <rPh sb="251" eb="253">
      <t>シセツ</t>
    </rPh>
    <rPh sb="253" eb="254">
      <t>トウ</t>
    </rPh>
    <rPh sb="254" eb="256">
      <t>コベツ</t>
    </rPh>
    <rPh sb="256" eb="258">
      <t>シセツ</t>
    </rPh>
    <rPh sb="258" eb="260">
      <t>ケイカク</t>
    </rPh>
    <rPh sb="261" eb="262">
      <t>モト</t>
    </rPh>
    <rPh sb="265" eb="268">
      <t>ケイカクテキ</t>
    </rPh>
    <rPh sb="269" eb="271">
      <t>コウキョウ</t>
    </rPh>
    <rPh sb="271" eb="273">
      <t>シセツ</t>
    </rPh>
    <rPh sb="274" eb="276">
      <t>カンリ</t>
    </rPh>
    <rPh sb="277" eb="278">
      <t>ト</t>
    </rPh>
    <rPh sb="279" eb="280">
      <t>ク</t>
    </rPh>
    <phoneticPr fontId="5"/>
  </si>
  <si>
    <t>実質公債比率は、類似団体と比べると低い水準にあるが、将来負担比率は上昇傾向にある。将来負担比率が上昇している要因については、上記「将来負担比率及び有形固定資産減価償却率の組合せによる分析」の分析欄に記述のとおり一時的な上昇要因が含まれているものの、復興関連の大型事業や学校施設耐震化などによる市債残高の増加や充当可能財源である基金残高の減少なども考えられる。これまでに借入れを行った市債の元金償還が順次開始されることで、今後は実質公債比率が上昇する見込みで、市債の借入にあたっては交付税措置が手厚い地方債を厳選することで、実質的な公債費負担を極力抑制し、健全な指標の維持に努める。</t>
    <rPh sb="0" eb="2">
      <t>ジッシツ</t>
    </rPh>
    <rPh sb="2" eb="4">
      <t>コウサイ</t>
    </rPh>
    <rPh sb="4" eb="6">
      <t>ヒリツ</t>
    </rPh>
    <rPh sb="8" eb="10">
      <t>ルイジ</t>
    </rPh>
    <rPh sb="10" eb="12">
      <t>ダンタイ</t>
    </rPh>
    <rPh sb="13" eb="14">
      <t>クラ</t>
    </rPh>
    <rPh sb="17" eb="18">
      <t>ヒク</t>
    </rPh>
    <rPh sb="19" eb="21">
      <t>スイジュン</t>
    </rPh>
    <rPh sb="26" eb="28">
      <t>ショウライ</t>
    </rPh>
    <rPh sb="28" eb="30">
      <t>フタン</t>
    </rPh>
    <rPh sb="30" eb="32">
      <t>ヒリツ</t>
    </rPh>
    <rPh sb="33" eb="35">
      <t>ジョウショウ</t>
    </rPh>
    <rPh sb="35" eb="37">
      <t>ケイコウ</t>
    </rPh>
    <rPh sb="41" eb="43">
      <t>ショウライ</t>
    </rPh>
    <rPh sb="43" eb="45">
      <t>フタン</t>
    </rPh>
    <rPh sb="45" eb="47">
      <t>ヒリツ</t>
    </rPh>
    <rPh sb="48" eb="50">
      <t>ジョウショウ</t>
    </rPh>
    <rPh sb="54" eb="56">
      <t>ヨウイン</t>
    </rPh>
    <rPh sb="62" eb="64">
      <t>ジョウキ</t>
    </rPh>
    <rPh sb="65" eb="67">
      <t>ショウライ</t>
    </rPh>
    <rPh sb="67" eb="69">
      <t>フタン</t>
    </rPh>
    <rPh sb="69" eb="71">
      <t>ヒリツ</t>
    </rPh>
    <rPh sb="71" eb="72">
      <t>オヨ</t>
    </rPh>
    <rPh sb="73" eb="75">
      <t>ユウケイ</t>
    </rPh>
    <rPh sb="75" eb="77">
      <t>コテイ</t>
    </rPh>
    <rPh sb="77" eb="79">
      <t>シサン</t>
    </rPh>
    <rPh sb="79" eb="81">
      <t>ゲンカ</t>
    </rPh>
    <rPh sb="81" eb="83">
      <t>ショウキャク</t>
    </rPh>
    <rPh sb="83" eb="84">
      <t>リツ</t>
    </rPh>
    <rPh sb="85" eb="87">
      <t>クミアワ</t>
    </rPh>
    <rPh sb="91" eb="93">
      <t>ブンセキ</t>
    </rPh>
    <rPh sb="95" eb="97">
      <t>ブンセキ</t>
    </rPh>
    <rPh sb="97" eb="98">
      <t>ラン</t>
    </rPh>
    <rPh sb="99" eb="101">
      <t>キジュツ</t>
    </rPh>
    <rPh sb="105" eb="108">
      <t>イチジテキ</t>
    </rPh>
    <rPh sb="109" eb="111">
      <t>ジョウショウ</t>
    </rPh>
    <rPh sb="111" eb="113">
      <t>ヨウイン</t>
    </rPh>
    <rPh sb="114" eb="115">
      <t>フク</t>
    </rPh>
    <rPh sb="124" eb="126">
      <t>フッコウ</t>
    </rPh>
    <rPh sb="126" eb="128">
      <t>カンレン</t>
    </rPh>
    <rPh sb="129" eb="131">
      <t>オオガタ</t>
    </rPh>
    <rPh sb="131" eb="133">
      <t>ジギョウ</t>
    </rPh>
    <rPh sb="134" eb="136">
      <t>ガッコウ</t>
    </rPh>
    <rPh sb="136" eb="138">
      <t>シセツ</t>
    </rPh>
    <rPh sb="138" eb="141">
      <t>タイシンカ</t>
    </rPh>
    <rPh sb="146" eb="148">
      <t>シサイ</t>
    </rPh>
    <rPh sb="148" eb="150">
      <t>ザンダカ</t>
    </rPh>
    <rPh sb="151" eb="153">
      <t>ゾウカ</t>
    </rPh>
    <rPh sb="154" eb="156">
      <t>ジュウトウ</t>
    </rPh>
    <rPh sb="156" eb="158">
      <t>カノウ</t>
    </rPh>
    <rPh sb="158" eb="160">
      <t>ザイゲン</t>
    </rPh>
    <rPh sb="163" eb="165">
      <t>キキン</t>
    </rPh>
    <rPh sb="165" eb="167">
      <t>ザンダカ</t>
    </rPh>
    <rPh sb="168" eb="170">
      <t>ゲンショウ</t>
    </rPh>
    <rPh sb="173" eb="174">
      <t>カンガ</t>
    </rPh>
    <rPh sb="184" eb="186">
      <t>カリイ</t>
    </rPh>
    <rPh sb="188" eb="189">
      <t>オコナ</t>
    </rPh>
    <rPh sb="191" eb="193">
      <t>シサイ</t>
    </rPh>
    <rPh sb="194" eb="196">
      <t>ガンキン</t>
    </rPh>
    <rPh sb="196" eb="198">
      <t>ショウカン</t>
    </rPh>
    <rPh sb="199" eb="201">
      <t>ジュンジ</t>
    </rPh>
    <rPh sb="201" eb="203">
      <t>カイシ</t>
    </rPh>
    <rPh sb="210" eb="212">
      <t>コンゴ</t>
    </rPh>
    <rPh sb="213" eb="215">
      <t>ジッシツ</t>
    </rPh>
    <rPh sb="215" eb="217">
      <t>コウサイ</t>
    </rPh>
    <rPh sb="217" eb="219">
      <t>ヒリツ</t>
    </rPh>
    <rPh sb="220" eb="222">
      <t>ジョウショウ</t>
    </rPh>
    <rPh sb="224" eb="226">
      <t>ミコ</t>
    </rPh>
    <rPh sb="229" eb="231">
      <t>シサイ</t>
    </rPh>
    <rPh sb="232" eb="234">
      <t>カリイレ</t>
    </rPh>
    <rPh sb="240" eb="243">
      <t>コウフゼイ</t>
    </rPh>
    <rPh sb="243" eb="245">
      <t>ソチ</t>
    </rPh>
    <rPh sb="246" eb="248">
      <t>テアツ</t>
    </rPh>
    <rPh sb="249" eb="252">
      <t>チホウサイ</t>
    </rPh>
    <rPh sb="253" eb="255">
      <t>ゲンセン</t>
    </rPh>
    <rPh sb="261" eb="264">
      <t>ジッシツテキ</t>
    </rPh>
    <rPh sb="265" eb="267">
      <t>コウサイ</t>
    </rPh>
    <rPh sb="267" eb="268">
      <t>ヒ</t>
    </rPh>
    <rPh sb="268" eb="270">
      <t>フタン</t>
    </rPh>
    <rPh sb="271" eb="273">
      <t>キョクリョク</t>
    </rPh>
    <rPh sb="273" eb="275">
      <t>ヨクセイ</t>
    </rPh>
    <rPh sb="277" eb="279">
      <t>ケンゼン</t>
    </rPh>
    <rPh sb="280" eb="282">
      <t>シヒョウ</t>
    </rPh>
    <rPh sb="283" eb="285">
      <t>イジ</t>
    </rPh>
    <rPh sb="286" eb="287">
      <t>ツト</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</si>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</sst>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5313-4F3D-81A8-638A8CDA1F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107648</c:v>
                </c:pt>
                <c:pt idx="1">
                  <c:v>82025</c:v>
                </c:pt>
                <c:pt idx="2">
                  <c:v>107607</c:v>
                </c:pt>
                <c:pt idx="3">
                  <c:v>118668</c:v>
                </c:pt>
                <c:pt idx="4">
                  <c:v>103901</c:v>
                </c:pt>
              </c:numCache>
            </c:numRef>
          </c:val>
          <c:smooth val="0"/>
          <c:extLst xmlns:c16r2="http://schemas.microsoft.com/office/drawing/2015/06/chart">
            <c:ext xmlns:c16="http://schemas.microsoft.com/office/drawing/2014/chart" uri="{C3380CC4-5D6E-409C-BE32-E72D297353CC}">
              <c16:uniqueId val="{00000001-5313-4F3D-81A8-638A8CDA1F56}"/>
            </c:ext>
          </c:extLst>
        </c:ser>
        <c:dLbls>
          <c:showLegendKey val="0"/>
          <c:showVal val="0"/>
          <c:showCatName val="0"/>
          <c:showSerName val="0"/>
          <c:showPercent val="0"/>
          <c:showBubbleSize val="0"/>
        </c:dLbls>
        <c:marker val="1"/>
        <c:smooth val="0"/>
        <c:axId val="328594040"/>
        <c:axId val="328596784"/>
      </c:lineChart>
      <c:catAx>
        <c:axId val="328594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596784"/>
        <c:crosses val="autoZero"/>
        <c:auto val="1"/>
        <c:lblAlgn val="ctr"/>
        <c:lblOffset val="100"/>
        <c:tickLblSkip val="1"/>
        <c:tickMarkSkip val="1"/>
        <c:noMultiLvlLbl val="0"/>
      </c:catAx>
      <c:valAx>
        <c:axId val="3285967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594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3.48</c:v>
                </c:pt>
                <c:pt idx="1">
                  <c:v>7.77</c:v>
                </c:pt>
                <c:pt idx="2">
                  <c:v>6.08</c:v>
                </c:pt>
                <c:pt idx="3">
                  <c:v>7.7</c:v>
                </c:pt>
                <c:pt idx="4">
                  <c:v>7.37</c:v>
                </c:pt>
              </c:numCache>
            </c:numRef>
          </c:val>
          <c:extLst xmlns:c16r2="http://schemas.microsoft.com/office/drawing/2015/06/chart">
            <c:ext xmlns:c16="http://schemas.microsoft.com/office/drawing/2014/chart" uri="{C3380CC4-5D6E-409C-BE32-E72D297353CC}">
              <c16:uniqueId val="{00000000-709F-4DAC-A3D7-B4A9BE6670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13.92</c:v>
                </c:pt>
                <c:pt idx="1">
                  <c:v>13.73</c:v>
                </c:pt>
                <c:pt idx="2">
                  <c:v>17.43</c:v>
                </c:pt>
                <c:pt idx="3">
                  <c:v>17.670000000000002</c:v>
                </c:pt>
                <c:pt idx="4">
                  <c:v>25.18</c:v>
                </c:pt>
              </c:numCache>
            </c:numRef>
          </c:val>
          <c:extLst xmlns:c16r2="http://schemas.microsoft.com/office/drawing/2015/06/chart">
            <c:ext xmlns:c16="http://schemas.microsoft.com/office/drawing/2014/chart" uri="{C3380CC4-5D6E-409C-BE32-E72D297353CC}">
              <c16:uniqueId val="{00000001-709F-4DAC-A3D7-B4A9BE6670A2}"/>
            </c:ext>
          </c:extLst>
        </c:ser>
        <c:dLbls>
          <c:showLegendKey val="0"/>
          <c:showVal val="0"/>
          <c:showCatName val="0"/>
          <c:showSerName val="0"/>
          <c:showPercent val="0"/>
          <c:showBubbleSize val="0"/>
        </c:dLbls>
        <c:gapWidth val="250"/>
        <c:overlap val="100"/>
        <c:axId val="452595648"/>
        <c:axId val="45260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4.54</c:v>
                </c:pt>
                <c:pt idx="2">
                  <c:v>2.15</c:v>
                </c:pt>
                <c:pt idx="3">
                  <c:v>2.04</c:v>
                </c:pt>
                <c:pt idx="4">
                  <c:v>7.54</c:v>
                </c:pt>
              </c:numCache>
            </c:numRef>
          </c:val>
          <c:smooth val="0"/>
          <c:extLst xmlns:c16r2="http://schemas.microsoft.com/office/drawing/2015/06/chart">
            <c:ext xmlns:c16="http://schemas.microsoft.com/office/drawing/2014/chart" uri="{C3380CC4-5D6E-409C-BE32-E72D297353CC}">
              <c16:uniqueId val="{00000002-709F-4DAC-A3D7-B4A9BE6670A2}"/>
            </c:ext>
          </c:extLst>
        </c:ser>
        <c:dLbls>
          <c:showLegendKey val="0"/>
          <c:showVal val="0"/>
          <c:showCatName val="0"/>
          <c:showSerName val="0"/>
          <c:showPercent val="0"/>
          <c:showBubbleSize val="0"/>
        </c:dLbls>
        <c:marker val="1"/>
        <c:smooth val="0"/>
        <c:axId val="452595648"/>
        <c:axId val="452600352"/>
      </c:lineChart>
      <c:catAx>
        <c:axId val="4525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600352"/>
        <c:crosses val="autoZero"/>
        <c:auto val="1"/>
        <c:lblAlgn val="ctr"/>
        <c:lblOffset val="100"/>
        <c:tickLblSkip val="1"/>
        <c:tickMarkSkip val="1"/>
        <c:noMultiLvlLbl val="0"/>
      </c:catAx>
      <c:valAx>
        <c:axId val="45260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1A2-4C10-96D7-EC7F750479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A2-4C10-96D7-EC7F750479F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1A2-4C10-96D7-EC7F750479FC}"/>
            </c:ext>
          </c:extLst>
        </c:ser>
        <c:ser>
          <c:idx val="3"/>
          <c:order val="3"/>
          <c:tx>
            <c:strRef>
              <c:f>データシート!$A$30</c:f>
              <c:strCache>
                <c:ptCount val="1"/>
                <c:pt idx="0">
                  <c:v>県中都市計画事業山寺土地区画整理事業特別会計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1A2-4C10-96D7-EC7F750479FC}"/>
            </c:ext>
          </c:extLst>
        </c:ser>
        <c:ser>
          <c:idx val="4"/>
          <c:order val="4"/>
          <c:tx>
            <c:strRef>
              <c:f>データシート!$A$31</c:f>
              <c:strCache>
                <c:ptCount val="1"/>
                <c:pt idx="0">
                  <c:v>市営墓地事業特別会計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1A2-4C10-96D7-EC7F750479F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11A2-4C10-96D7-EC7F750479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0.71</c:v>
                </c:pt>
                <c:pt idx="4">
                  <c:v>#N/A</c:v>
                </c:pt>
                <c:pt idx="5">
                  <c:v>1.7</c:v>
                </c:pt>
                <c:pt idx="6">
                  <c:v>#N/A</c:v>
                </c:pt>
                <c:pt idx="7">
                  <c:v>1.07</c:v>
                </c:pt>
                <c:pt idx="8">
                  <c:v>#N/A</c:v>
                </c:pt>
                <c:pt idx="9">
                  <c:v>0.73</c:v>
                </c:pt>
              </c:numCache>
            </c:numRef>
          </c:val>
          <c:extLst xmlns:c16r2="http://schemas.microsoft.com/office/drawing/2015/06/chart">
            <c:ext xmlns:c16="http://schemas.microsoft.com/office/drawing/2014/chart" uri="{C3380CC4-5D6E-409C-BE32-E72D297353CC}">
              <c16:uniqueId val="{00000006-11A2-4C10-96D7-EC7F750479F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3.33</c:v>
                </c:pt>
                <c:pt idx="2">
                  <c:v>#N/A</c:v>
                </c:pt>
                <c:pt idx="3">
                  <c:v>2.1800000000000002</c:v>
                </c:pt>
                <c:pt idx="4">
                  <c:v>#N/A</c:v>
                </c:pt>
                <c:pt idx="5">
                  <c:v>2.58</c:v>
                </c:pt>
                <c:pt idx="6">
                  <c:v>#N/A</c:v>
                </c:pt>
                <c:pt idx="7">
                  <c:v>2.88</c:v>
                </c:pt>
                <c:pt idx="8">
                  <c:v>#N/A</c:v>
                </c:pt>
                <c:pt idx="9">
                  <c:v>3.24</c:v>
                </c:pt>
              </c:numCache>
            </c:numRef>
          </c:val>
          <c:extLst xmlns:c16r2="http://schemas.microsoft.com/office/drawing/2015/06/chart">
            <c:ext xmlns:c16="http://schemas.microsoft.com/office/drawing/2014/chart" uri="{C3380CC4-5D6E-409C-BE32-E72D297353CC}">
              <c16:uniqueId val="{00000007-11A2-4C10-96D7-EC7F750479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3.48</c:v>
                </c:pt>
                <c:pt idx="2">
                  <c:v>#N/A</c:v>
                </c:pt>
                <c:pt idx="3">
                  <c:v>7.76</c:v>
                </c:pt>
                <c:pt idx="4">
                  <c:v>#N/A</c:v>
                </c:pt>
                <c:pt idx="5">
                  <c:v>6.07</c:v>
                </c:pt>
                <c:pt idx="6">
                  <c:v>#N/A</c:v>
                </c:pt>
                <c:pt idx="7">
                  <c:v>7.69</c:v>
                </c:pt>
                <c:pt idx="8">
                  <c:v>#N/A</c:v>
                </c:pt>
                <c:pt idx="9">
                  <c:v>7.52</c:v>
                </c:pt>
              </c:numCache>
            </c:numRef>
          </c:val>
          <c:extLst xmlns:c16r2="http://schemas.microsoft.com/office/drawing/2015/06/chart">
            <c:ext xmlns:c16="http://schemas.microsoft.com/office/drawing/2014/chart" uri="{C3380CC4-5D6E-409C-BE32-E72D297353CC}">
              <c16:uniqueId val="{00000008-11A2-4C10-96D7-EC7F750479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7.32</c:v>
                </c:pt>
                <c:pt idx="2">
                  <c:v>#N/A</c:v>
                </c:pt>
                <c:pt idx="3">
                  <c:v>8.65</c:v>
                </c:pt>
                <c:pt idx="4">
                  <c:v>#N/A</c:v>
                </c:pt>
                <c:pt idx="5">
                  <c:v>8.99</c:v>
                </c:pt>
                <c:pt idx="6">
                  <c:v>#N/A</c:v>
                </c:pt>
                <c:pt idx="7">
                  <c:v>10.43</c:v>
                </c:pt>
                <c:pt idx="8">
                  <c:v>#N/A</c:v>
                </c:pt>
                <c:pt idx="9">
                  <c:v>11.12</c:v>
                </c:pt>
              </c:numCache>
            </c:numRef>
          </c:val>
          <c:extLst xmlns:c16r2="http://schemas.microsoft.com/office/drawing/2015/06/chart">
            <c:ext xmlns:c16="http://schemas.microsoft.com/office/drawing/2014/chart" uri="{C3380CC4-5D6E-409C-BE32-E72D297353CC}">
              <c16:uniqueId val="{00000009-11A2-4C10-96D7-EC7F750479FC}"/>
            </c:ext>
          </c:extLst>
        </c:ser>
        <c:dLbls>
          <c:showLegendKey val="0"/>
          <c:showVal val="0"/>
          <c:showCatName val="0"/>
          <c:showSerName val="0"/>
          <c:showPercent val="0"/>
          <c:showBubbleSize val="0"/>
        </c:dLbls>
        <c:gapWidth val="150"/>
        <c:overlap val="100"/>
        <c:axId val="452593688"/>
        <c:axId val="452594080"/>
      </c:barChart>
      <c:catAx>
        <c:axId val="45259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594080"/>
        <c:crosses val="autoZero"/>
        <c:auto val="1"/>
        <c:lblAlgn val="ctr"/>
        <c:lblOffset val="100"/>
        <c:tickLblSkip val="1"/>
        <c:tickMarkSkip val="1"/>
        <c:noMultiLvlLbl val="0"/>
      </c:catAx>
      <c:valAx>
        <c:axId val="4525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93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3078</c:v>
                </c:pt>
                <c:pt idx="5">
                  <c:v>3067</c:v>
                </c:pt>
                <c:pt idx="8">
                  <c:v>3060</c:v>
                </c:pt>
                <c:pt idx="11">
                  <c:v>3155</c:v>
                </c:pt>
                <c:pt idx="14">
                  <c:v>3225</c:v>
                </c:pt>
              </c:numCache>
            </c:numRef>
          </c:val>
          <c:extLst xmlns:c16r2="http://schemas.microsoft.com/office/drawing/2015/06/chart">
            <c:ext xmlns:c16="http://schemas.microsoft.com/office/drawing/2014/chart" uri="{C3380CC4-5D6E-409C-BE32-E72D297353CC}">
              <c16:uniqueId val="{00000000-4198-4A2E-822A-7E737F2352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98-4A2E-822A-7E737F2352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64</c:v>
                </c:pt>
                <c:pt idx="3">
                  <c:v>49</c:v>
                </c:pt>
                <c:pt idx="6">
                  <c:v>33</c:v>
                </c:pt>
                <c:pt idx="9">
                  <c:v>33</c:v>
                </c:pt>
                <c:pt idx="12">
                  <c:v>11</c:v>
                </c:pt>
              </c:numCache>
            </c:numRef>
          </c:val>
          <c:extLst xmlns:c16r2="http://schemas.microsoft.com/office/drawing/2015/06/chart">
            <c:ext xmlns:c16="http://schemas.microsoft.com/office/drawing/2014/chart" uri="{C3380CC4-5D6E-409C-BE32-E72D297353CC}">
              <c16:uniqueId val="{00000002-4198-4A2E-822A-7E737F2352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159</c:v>
                </c:pt>
                <c:pt idx="3">
                  <c:v>186</c:v>
                </c:pt>
                <c:pt idx="6">
                  <c:v>200</c:v>
                </c:pt>
                <c:pt idx="9">
                  <c:v>210</c:v>
                </c:pt>
                <c:pt idx="12">
                  <c:v>214</c:v>
                </c:pt>
              </c:numCache>
            </c:numRef>
          </c:val>
          <c:extLst xmlns:c16r2="http://schemas.microsoft.com/office/drawing/2015/06/chart">
            <c:ext xmlns:c16="http://schemas.microsoft.com/office/drawing/2014/chart" uri="{C3380CC4-5D6E-409C-BE32-E72D297353CC}">
              <c16:uniqueId val="{00000003-4198-4A2E-822A-7E737F2352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943</c:v>
                </c:pt>
                <c:pt idx="3">
                  <c:v>917</c:v>
                </c:pt>
                <c:pt idx="6">
                  <c:v>989</c:v>
                </c:pt>
                <c:pt idx="9">
                  <c:v>1010</c:v>
                </c:pt>
                <c:pt idx="12">
                  <c:v>962</c:v>
                </c:pt>
              </c:numCache>
            </c:numRef>
          </c:val>
          <c:extLst xmlns:c16r2="http://schemas.microsoft.com/office/drawing/2015/06/chart">
            <c:ext xmlns:c16="http://schemas.microsoft.com/office/drawing/2014/chart" uri="{C3380CC4-5D6E-409C-BE32-E72D297353CC}">
              <c16:uniqueId val="{00000004-4198-4A2E-822A-7E737F2352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98-4A2E-822A-7E737F2352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98-4A2E-822A-7E737F2352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3241</c:v>
                </c:pt>
                <c:pt idx="3">
                  <c:v>2986</c:v>
                </c:pt>
                <c:pt idx="6">
                  <c:v>2890</c:v>
                </c:pt>
                <c:pt idx="9">
                  <c:v>2853</c:v>
                </c:pt>
                <c:pt idx="12">
                  <c:v>2923</c:v>
                </c:pt>
              </c:numCache>
            </c:numRef>
          </c:val>
          <c:extLst xmlns:c16r2="http://schemas.microsoft.com/office/drawing/2015/06/chart">
            <c:ext xmlns:c16="http://schemas.microsoft.com/office/drawing/2014/chart" uri="{C3380CC4-5D6E-409C-BE32-E72D297353CC}">
              <c16:uniqueId val="{00000007-4198-4A2E-822A-7E737F2352FE}"/>
            </c:ext>
          </c:extLst>
        </c:ser>
        <c:dLbls>
          <c:showLegendKey val="0"/>
          <c:showVal val="0"/>
          <c:showCatName val="0"/>
          <c:showSerName val="0"/>
          <c:showPercent val="0"/>
          <c:showBubbleSize val="0"/>
        </c:dLbls>
        <c:gapWidth val="100"/>
        <c:overlap val="100"/>
        <c:axId val="452597216"/>
        <c:axId val="452594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1329</c:v>
                </c:pt>
                <c:pt idx="2">
                  <c:v>#N/A</c:v>
                </c:pt>
                <c:pt idx="3">
                  <c:v>#N/A</c:v>
                </c:pt>
                <c:pt idx="4">
                  <c:v>1071</c:v>
                </c:pt>
                <c:pt idx="5">
                  <c:v>#N/A</c:v>
                </c:pt>
                <c:pt idx="6">
                  <c:v>#N/A</c:v>
                </c:pt>
                <c:pt idx="7">
                  <c:v>1052</c:v>
                </c:pt>
                <c:pt idx="8">
                  <c:v>#N/A</c:v>
                </c:pt>
                <c:pt idx="9">
                  <c:v>#N/A</c:v>
                </c:pt>
                <c:pt idx="10">
                  <c:v>951</c:v>
                </c:pt>
                <c:pt idx="11">
                  <c:v>#N/A</c:v>
                </c:pt>
                <c:pt idx="12">
                  <c:v>#N/A</c:v>
                </c:pt>
                <c:pt idx="13">
                  <c:v>885</c:v>
                </c:pt>
                <c:pt idx="14">
                  <c:v>#N/A</c:v>
                </c:pt>
              </c:numCache>
            </c:numRef>
          </c:val>
          <c:smooth val="0"/>
          <c:extLst xmlns:c16r2="http://schemas.microsoft.com/office/drawing/2015/06/chart">
            <c:ext xmlns:c16="http://schemas.microsoft.com/office/drawing/2014/chart" uri="{C3380CC4-5D6E-409C-BE32-E72D297353CC}">
              <c16:uniqueId val="{00000008-4198-4A2E-822A-7E737F2352FE}"/>
            </c:ext>
          </c:extLst>
        </c:ser>
        <c:dLbls>
          <c:showLegendKey val="0"/>
          <c:showVal val="0"/>
          <c:showCatName val="0"/>
          <c:showSerName val="0"/>
          <c:showPercent val="0"/>
          <c:showBubbleSize val="0"/>
        </c:dLbls>
        <c:marker val="1"/>
        <c:smooth val="0"/>
        <c:axId val="452597216"/>
        <c:axId val="452594472"/>
      </c:lineChart>
      <c:catAx>
        <c:axId val="4525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594472"/>
        <c:crosses val="autoZero"/>
        <c:auto val="1"/>
        <c:lblAlgn val="ctr"/>
        <c:lblOffset val="100"/>
        <c:tickLblSkip val="1"/>
        <c:tickMarkSkip val="1"/>
        <c:noMultiLvlLbl val="0"/>
      </c:catAx>
      <c:valAx>
        <c:axId val="45259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9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30755</c:v>
                </c:pt>
                <c:pt idx="5">
                  <c:v>31356</c:v>
                </c:pt>
                <c:pt idx="8">
                  <c:v>36846</c:v>
                </c:pt>
                <c:pt idx="11">
                  <c:v>37292</c:v>
                </c:pt>
                <c:pt idx="14">
                  <c:v>38149</c:v>
                </c:pt>
              </c:numCache>
            </c:numRef>
          </c:val>
          <c:extLst xmlns:c16r2="http://schemas.microsoft.com/office/drawing/2015/06/chart">
            <c:ext xmlns:c16="http://schemas.microsoft.com/office/drawing/2014/chart" uri="{C3380CC4-5D6E-409C-BE32-E72D297353CC}">
              <c16:uniqueId val="{00000000-88D9-4755-9015-90E735FE4E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5170</c:v>
                </c:pt>
                <c:pt idx="5">
                  <c:v>5274</c:v>
                </c:pt>
                <c:pt idx="8">
                  <c:v>5470</c:v>
                </c:pt>
                <c:pt idx="11">
                  <c:v>5729</c:v>
                </c:pt>
                <c:pt idx="14">
                  <c:v>5715</c:v>
                </c:pt>
              </c:numCache>
            </c:numRef>
          </c:val>
          <c:extLst xmlns:c16r2="http://schemas.microsoft.com/office/drawing/2015/06/chart">
            <c:ext xmlns:c16="http://schemas.microsoft.com/office/drawing/2014/chart" uri="{C3380CC4-5D6E-409C-BE32-E72D297353CC}">
              <c16:uniqueId val="{00000001-88D9-4755-9015-90E735FE4E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10238</c:v>
                </c:pt>
                <c:pt idx="5">
                  <c:v>10642</c:v>
                </c:pt>
                <c:pt idx="8">
                  <c:v>11074</c:v>
                </c:pt>
                <c:pt idx="11">
                  <c:v>9488</c:v>
                </c:pt>
                <c:pt idx="14">
                  <c:v>8955</c:v>
                </c:pt>
              </c:numCache>
            </c:numRef>
          </c:val>
          <c:extLst xmlns:c16r2="http://schemas.microsoft.com/office/drawing/2015/06/chart">
            <c:ext xmlns:c16="http://schemas.microsoft.com/office/drawing/2014/chart" uri="{C3380CC4-5D6E-409C-BE32-E72D297353CC}">
              <c16:uniqueId val="{00000002-88D9-4755-9015-90E735FE4E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D9-4755-9015-90E735FE4E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8D9-4755-9015-90E735FE4E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D9-4755-9015-90E735FE4E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4652</c:v>
                </c:pt>
                <c:pt idx="3">
                  <c:v>4245</c:v>
                </c:pt>
                <c:pt idx="6">
                  <c:v>4237</c:v>
                </c:pt>
                <c:pt idx="9">
                  <c:v>4251</c:v>
                </c:pt>
                <c:pt idx="12">
                  <c:v>4034</c:v>
                </c:pt>
              </c:numCache>
            </c:numRef>
          </c:val>
          <c:extLst xmlns:c16r2="http://schemas.microsoft.com/office/drawing/2015/06/chart">
            <c:ext xmlns:c16="http://schemas.microsoft.com/office/drawing/2014/chart" uri="{C3380CC4-5D6E-409C-BE32-E72D297353CC}">
              <c16:uniqueId val="{00000006-88D9-4755-9015-90E735FE4E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1500</c:v>
                </c:pt>
                <c:pt idx="3">
                  <c:v>1532</c:v>
                </c:pt>
                <c:pt idx="6">
                  <c:v>2660</c:v>
                </c:pt>
                <c:pt idx="9">
                  <c:v>2640</c:v>
                </c:pt>
                <c:pt idx="12">
                  <c:v>3549</c:v>
                </c:pt>
              </c:numCache>
            </c:numRef>
          </c:val>
          <c:extLst xmlns:c16r2="http://schemas.microsoft.com/office/drawing/2015/06/chart">
            <c:ext xmlns:c16="http://schemas.microsoft.com/office/drawing/2014/chart" uri="{C3380CC4-5D6E-409C-BE32-E72D297353CC}">
              <c16:uniqueId val="{00000007-88D9-4755-9015-90E735FE4E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12492</c:v>
                </c:pt>
                <c:pt idx="3">
                  <c:v>12286</c:v>
                </c:pt>
                <c:pt idx="6">
                  <c:v>12211</c:v>
                </c:pt>
                <c:pt idx="9">
                  <c:v>12483</c:v>
                </c:pt>
                <c:pt idx="12">
                  <c:v>12606</c:v>
                </c:pt>
              </c:numCache>
            </c:numRef>
          </c:val>
          <c:extLst xmlns:c16r2="http://schemas.microsoft.com/office/drawing/2015/06/chart">
            <c:ext xmlns:c16="http://schemas.microsoft.com/office/drawing/2014/chart" uri="{C3380CC4-5D6E-409C-BE32-E72D297353CC}">
              <c16:uniqueId val="{00000008-88D9-4755-9015-90E735FE4E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149</c:v>
                </c:pt>
                <c:pt idx="3">
                  <c:v>112</c:v>
                </c:pt>
                <c:pt idx="6">
                  <c:v>87</c:v>
                </c:pt>
                <c:pt idx="9">
                  <c:v>1338</c:v>
                </c:pt>
                <c:pt idx="12">
                  <c:v>1329</c:v>
                </c:pt>
              </c:numCache>
            </c:numRef>
          </c:val>
          <c:extLst xmlns:c16r2="http://schemas.microsoft.com/office/drawing/2015/06/chart">
            <c:ext xmlns:c16="http://schemas.microsoft.com/office/drawing/2014/chart" uri="{C3380CC4-5D6E-409C-BE32-E72D297353CC}">
              <c16:uniqueId val="{00000009-88D9-4755-9015-90E735FE4E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32420</c:v>
                </c:pt>
                <c:pt idx="3">
                  <c:v>33864</c:v>
                </c:pt>
                <c:pt idx="6">
                  <c:v>36278</c:v>
                </c:pt>
                <c:pt idx="9">
                  <c:v>37477</c:v>
                </c:pt>
                <c:pt idx="12">
                  <c:v>37872</c:v>
                </c:pt>
              </c:numCache>
            </c:numRef>
          </c:val>
          <c:extLst xmlns:c16r2="http://schemas.microsoft.com/office/drawing/2015/06/chart">
            <c:ext xmlns:c16="http://schemas.microsoft.com/office/drawing/2014/chart" uri="{C3380CC4-5D6E-409C-BE32-E72D297353CC}">
              <c16:uniqueId val="{0000000A-88D9-4755-9015-90E735FE4EB0}"/>
            </c:ext>
          </c:extLst>
        </c:ser>
        <c:dLbls>
          <c:showLegendKey val="0"/>
          <c:showVal val="0"/>
          <c:showCatName val="0"/>
          <c:showSerName val="0"/>
          <c:showPercent val="0"/>
          <c:showBubbleSize val="0"/>
        </c:dLbls>
        <c:gapWidth val="100"/>
        <c:overlap val="100"/>
        <c:axId val="452592904"/>
        <c:axId val="452595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5051</c:v>
                </c:pt>
                <c:pt idx="2">
                  <c:v>#N/A</c:v>
                </c:pt>
                <c:pt idx="3">
                  <c:v>#N/A</c:v>
                </c:pt>
                <c:pt idx="4">
                  <c:v>4769</c:v>
                </c:pt>
                <c:pt idx="5">
                  <c:v>#N/A</c:v>
                </c:pt>
                <c:pt idx="6">
                  <c:v>#N/A</c:v>
                </c:pt>
                <c:pt idx="7">
                  <c:v>2083</c:v>
                </c:pt>
                <c:pt idx="8">
                  <c:v>#N/A</c:v>
                </c:pt>
                <c:pt idx="9">
                  <c:v>#N/A</c:v>
                </c:pt>
                <c:pt idx="10">
                  <c:v>5680</c:v>
                </c:pt>
                <c:pt idx="11">
                  <c:v>#N/A</c:v>
                </c:pt>
                <c:pt idx="12">
                  <c:v>#N/A</c:v>
                </c:pt>
                <c:pt idx="13">
                  <c:v>6571</c:v>
                </c:pt>
                <c:pt idx="14">
                  <c:v>#N/A</c:v>
                </c:pt>
              </c:numCache>
            </c:numRef>
          </c:val>
          <c:smooth val="0"/>
          <c:extLst xmlns:c16r2="http://schemas.microsoft.com/office/drawing/2015/06/chart">
            <c:ext xmlns:c16="http://schemas.microsoft.com/office/drawing/2014/chart" uri="{C3380CC4-5D6E-409C-BE32-E72D297353CC}">
              <c16:uniqueId val="{0000000B-88D9-4755-9015-90E735FE4EB0}"/>
            </c:ext>
          </c:extLst>
        </c:ser>
        <c:dLbls>
          <c:showLegendKey val="0"/>
          <c:showVal val="0"/>
          <c:showCatName val="0"/>
          <c:showSerName val="0"/>
          <c:showPercent val="0"/>
          <c:showBubbleSize val="0"/>
        </c:dLbls>
        <c:marker val="1"/>
        <c:smooth val="0"/>
        <c:axId val="452592904"/>
        <c:axId val="452595256"/>
      </c:lineChart>
      <c:catAx>
        <c:axId val="45259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595256"/>
        <c:crosses val="autoZero"/>
        <c:auto val="1"/>
        <c:lblAlgn val="ctr"/>
        <c:lblOffset val="100"/>
        <c:tickLblSkip val="1"/>
        <c:tickMarkSkip val="1"/>
        <c:noMultiLvlLbl val="0"/>
      </c:catAx>
      <c:valAx>
        <c:axId val="45259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9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3274</c:v>
                </c:pt>
                <c:pt idx="1">
                  <c:v>3300</c:v>
                </c:pt>
                <c:pt idx="2">
                  <c:v>4726</c:v>
                </c:pt>
              </c:numCache>
            </c:numRef>
          </c:val>
          <c:extLst xmlns:c16r2="http://schemas.microsoft.com/office/drawing/2015/06/chart">
            <c:ext xmlns:c16="http://schemas.microsoft.com/office/drawing/2014/chart" uri="{C3380CC4-5D6E-409C-BE32-E72D297353CC}">
              <c16:uniqueId val="{00000000-D4F5-4E99-9646-348DCAB379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3138</c:v>
                </c:pt>
                <c:pt idx="1">
                  <c:v>2569</c:v>
                </c:pt>
                <c:pt idx="2">
                  <c:v>1509</c:v>
                </c:pt>
              </c:numCache>
            </c:numRef>
          </c:val>
          <c:extLst xmlns:c16r2="http://schemas.microsoft.com/office/drawing/2015/06/chart">
            <c:ext xmlns:c16="http://schemas.microsoft.com/office/drawing/2014/chart" uri="{C3380CC4-5D6E-409C-BE32-E72D297353CC}">
              <c16:uniqueId val="{00000001-D4F5-4E99-9646-348DCAB379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6418</c:v>
                </c:pt>
                <c:pt idx="1">
                  <c:v>4091</c:v>
                </c:pt>
                <c:pt idx="2">
                  <c:v>1950</c:v>
                </c:pt>
              </c:numCache>
            </c:numRef>
          </c:val>
          <c:extLst xmlns:c16r2="http://schemas.microsoft.com/office/drawing/2015/06/chart">
            <c:ext xmlns:c16="http://schemas.microsoft.com/office/drawing/2014/chart" uri="{C3380CC4-5D6E-409C-BE32-E72D297353CC}">
              <c16:uniqueId val="{00000002-D4F5-4E99-9646-348DCAB37999}"/>
            </c:ext>
          </c:extLst>
        </c:ser>
        <c:dLbls>
          <c:showLegendKey val="0"/>
          <c:showVal val="0"/>
          <c:showCatName val="0"/>
          <c:showSerName val="0"/>
          <c:showPercent val="0"/>
          <c:showBubbleSize val="0"/>
        </c:dLbls>
        <c:gapWidth val="120"/>
        <c:overlap val="100"/>
        <c:axId val="452593296"/>
        <c:axId val="460464696"/>
      </c:barChart>
      <c:catAx>
        <c:axId val="45259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464696"/>
        <c:crosses val="autoZero"/>
        <c:auto val="1"/>
        <c:lblAlgn val="ctr"/>
        <c:lblOffset val="100"/>
        <c:tickLblSkip val="1"/>
        <c:tickMarkSkip val="1"/>
        <c:noMultiLvlLbl val="0"/>
      </c:catAx>
      <c:valAx>
        <c:axId val="460464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259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B7-46B1-ADA4-10A81EA15476}"/>
                </c:ext>
                <c:ext xmlns:c15="http://schemas.microsoft.com/office/drawing/2012/chart" uri="{CE6537A1-D6FC-4f65-9D91-7224C49458BB}">
                  <c15:dlblFieldTable>
                    <c15:dlblFTEntry>
                      <c15:txfldGUID>{E888D466-2FB7-468E-925E-44BB63B92C3E}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B7-46B1-ADA4-10A81EA15476}"/>
                </c:ext>
                <c:ext xmlns:c15="http://schemas.microsoft.com/office/drawing/2012/chart" uri="{CE6537A1-D6FC-4f65-9D91-7224C49458BB}">
                  <c15:dlblFieldTable>
                    <c15:dlblFTEntry>
                      <c15:txfldGUID>{266EFB1C-F4B6-45CD-9EAD-1FB57063F601}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B7-46B1-ADA4-10A81EA15476}"/>
                </c:ext>
                <c:ext xmlns:c15="http://schemas.microsoft.com/office/drawing/2012/chart" uri="{CE6537A1-D6FC-4f65-9D91-7224C49458BB}">
                  <c15:dlblFieldTable>
                    <c15:dlblFTEntry>
                      <c15:txfldGUID>{94601034-4B20-4C00-BB2F-0B7D59B634B7}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B7-46B1-ADA4-10A81EA15476}"/>
                </c:ext>
                <c:ext xmlns:c15="http://schemas.microsoft.com/office/drawing/2012/chart" uri="{CE6537A1-D6FC-4f65-9D91-7224C49458BB}">
                  <c15:dlblFieldTable>
                    <c15:dlblFTEntry>
                      <c15:txfldGUID>{D5C43392-2A22-4C08-9CFA-9F7A0A698019}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B7-46B1-ADA4-10A81EA15476}"/>
                </c:ext>
                <c:ext xmlns:c15="http://schemas.microsoft.com/office/drawing/2012/chart" uri="{CE6537A1-D6FC-4f65-9D91-7224C49458BB}">
                  <c15:dlblFieldTable>
                    <c15:dlblFTEntry>
                      <c15:txfldGUID>{0FC2225B-BFA6-464E-8D7D-626B41DC49BC}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B7-46B1-ADA4-10A81EA15476}"/>
                </c:ext>
                <c:ext xmlns:c15="http://schemas.microsoft.com/office/drawing/2012/chart" uri="{CE6537A1-D6FC-4f65-9D91-7224C49458BB}">
                  <c15:dlblFieldTable>
                    <c15:dlblFTEntry>
                      <c15:txfldGUID>{720C5A33-36AE-4C96-B446-76B3CB347C6C}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B7-46B1-ADA4-10A81EA15476}"/>
                </c:ext>
                <c:ext xmlns:c15="http://schemas.microsoft.com/office/drawing/2012/chart" uri="{CE6537A1-D6FC-4f65-9D91-7224C49458BB}">
                  <c15:dlblFieldTable>
                    <c15:dlblFTEntry>
                      <c15:txfldGUID>{947D087C-5779-45C9-8D00-904CEE9104A6}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B7-46B1-ADA4-10A81EA15476}"/>
                </c:ext>
                <c:ext xmlns:c15="http://schemas.microsoft.com/office/drawing/2012/chart" uri="{CE6537A1-D6FC-4f65-9D91-7224C49458BB}">
                  <c15:dlblFieldTable>
                    <c15:dlblFTEntry>
                      <c15:txfldGUID>{2779DF23-BE94-4396-9425-169FB0EC0905}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B7-46B1-ADA4-10A81EA15476}"/>
                </c:ext>
                <c:ext xmlns:c15="http://schemas.microsoft.com/office/drawing/2012/chart" uri="{CE6537A1-D6FC-4f65-9D91-7224C49458BB}">
                  <c15:dlblFieldTable>
                    <c15:dlblFTEntry>
                      <c15:txfldGUID>{C1984ABA-32D0-43E3-B746-DF194B279A19}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52.2</c:v>
                </c:pt>
                <c:pt idx="24">
                  <c:v>52.6</c:v>
                </c:pt>
                <c:pt idx="32">
                  <c:v>52.1</c:v>
                </c:pt>
              </c:numCache>
            </c:numRef>
          </c:xVal>
          <c:yVal>
            <c:numRef>
              <c:f>公会計指標分析・財政指標組合せ分析表!$BP$51:$DC$51</c:f>
              <c:numCache>
                <c:formatCode>#,##0.0;"▲ "#,##0.0</c:formatCode>
                <c:ptCount val="40"/>
                <c:pt idx="8">
                  <c:v>29</c:v>
                </c:pt>
                <c:pt idx="16">
                  <c:v>12.8</c:v>
                </c:pt>
                <c:pt idx="24">
                  <c:v>35.299999999999997</c:v>
                </c:pt>
                <c:pt idx="32">
                  <c:v>40.799999999999997</c:v>
                </c:pt>
              </c:numCache>
            </c:numRef>
          </c:yVal>
          <c:smooth val="0"/>
          <c:extLst xmlns:c16r2="http://schemas.microsoft.com/office/drawing/2015/06/chart">
            <c:ext xmlns:c16="http://schemas.microsoft.com/office/drawing/2014/chart" uri="{C3380CC4-5D6E-409C-BE32-E72D297353CC}">
              <c16:uniqueId val="{00000009-3DB7-46B1-ADA4-10A81EA15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B7-46B1-ADA4-10A81EA15476}"/>
                </c:ext>
                <c:ext xmlns:c15="http://schemas.microsoft.com/office/drawing/2012/chart" uri="{CE6537A1-D6FC-4f65-9D91-7224C49458BB}">
                  <c15:dlblFieldTable>
                    <c15:dlblFTEntry>
                      <c15:txfldGUID>{727716DD-3C2C-4585-B83C-4D938E4DA3CD}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B7-46B1-ADA4-10A81EA15476}"/>
                </c:ext>
                <c:ext xmlns:c15="http://schemas.microsoft.com/office/drawing/2012/chart" uri="{CE6537A1-D6FC-4f65-9D91-7224C49458BB}">
                  <c15:dlblFieldTable>
                    <c15:dlblFTEntry>
                      <c15:txfldGUID>{F9C9A32C-7054-4F55-A313-8706F903C8F4}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B7-46B1-ADA4-10A81EA15476}"/>
                </c:ext>
                <c:ext xmlns:c15="http://schemas.microsoft.com/office/drawing/2012/chart" uri="{CE6537A1-D6FC-4f65-9D91-7224C49458BB}">
                  <c15:dlblFieldTable>
                    <c15:dlblFTEntry>
                      <c15:txfldGUID>{84E0B150-FEED-47EA-81E8-6207C9F6904A}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B7-46B1-ADA4-10A81EA15476}"/>
                </c:ext>
                <c:ext xmlns:c15="http://schemas.microsoft.com/office/drawing/2012/chart" uri="{CE6537A1-D6FC-4f65-9D91-7224C49458BB}">
                  <c15:dlblFieldTable>
                    <c15:dlblFTEntry>
                      <c15:txfldGUID>{B19CC2DD-9984-4855-B762-992AA119518C}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B7-46B1-ADA4-10A81EA15476}"/>
                </c:ext>
                <c:ext xmlns:c15="http://schemas.microsoft.com/office/drawing/2012/chart" uri="{CE6537A1-D6FC-4f65-9D91-7224C49458BB}">
                  <c15:dlblFieldTable>
                    <c15:dlblFTEntry>
                      <c15:txfldGUID>{6E4FA176-BD42-4265-B2D4-EDDFB8AD3C48}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B7-46B1-ADA4-10A81EA15476}"/>
                </c:ext>
                <c:ext xmlns:c15="http://schemas.microsoft.com/office/drawing/2012/chart" uri="{CE6537A1-D6FC-4f65-9D91-7224C49458BB}">
                  <c15:dlblFieldTable>
                    <c15:dlblFTEntry>
                      <c15:txfldGUID>{78448588-FE74-4C8E-9D66-BFF4D0BF7609}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B7-46B1-ADA4-10A81EA15476}"/>
                </c:ext>
                <c:ext xmlns:c15="http://schemas.microsoft.com/office/drawing/2012/chart" uri="{CE6537A1-D6FC-4f65-9D91-7224C49458BB}">
                  <c15:dlblFieldTable>
                    <c15:dlblFTEntry>
                      <c15:txfldGUID>{9C803437-4F7D-458B-A30C-B616A772AAE0}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B7-46B1-ADA4-10A81EA15476}"/>
                </c:ext>
                <c:ext xmlns:c15="http://schemas.microsoft.com/office/drawing/2012/chart" uri="{CE6537A1-D6FC-4f65-9D91-7224C49458BB}">
                  <c15:dlblFieldTable>
                    <c15:dlblFTEntry>
                      <c15:txfldGUID>{4FA75B72-41A8-492D-A42D-B1E4DBE079EE}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B7-46B1-ADA4-10A81EA15476}"/>
                </c:ext>
                <c:ext xmlns:c15="http://schemas.microsoft.com/office/drawing/2012/chart" uri="{CE6537A1-D6FC-4f65-9D91-7224C49458BB}">
                  <c15:dlblFieldTable>
                    <c15:dlblFTEntry>
                      <c15:txfldGUID>{10B498F7-9A3D-4B08-8658-B83F1BBB3FC1}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3DB7-46B1-ADA4-10A81EA15476}"/>
            </c:ext>
          </c:extLst>
        </c:ser>
        <c:dLbls>
          <c:showLegendKey val="0"/>
          <c:showVal val="1"/>
          <c:showCatName val="0"/>
          <c:showSerName val="0"/>
          <c:showPercent val="0"/>
          <c:showBubbleSize val="0"/>
        </c:dLbls>
        <c:axId val="621309048"/>
        <c:axId val="621307088"/>
      </c:scatterChart>
      <c:valAx>
        <c:axId val="621309048"/>
        <c:scaling>
          <c:orientation val="minMax"/>
          <c:max val="60.9"/>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307088"/>
        <c:crosses val="autoZero"/>
        <c:crossBetween val="midCat"/>
      </c:valAx>
      <c:valAx>
        <c:axId val="621307088"/>
        <c:scaling>
          <c:orientation val="minMax"/>
          <c:max val="4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1309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EF-4400-8F38-463F0B1061BB}"/>
                </c:ext>
                <c:ext xmlns:c15="http://schemas.microsoft.com/office/drawing/2012/chart" uri="{CE6537A1-D6FC-4f65-9D91-7224C49458BB}">
                  <c15:dlblFieldTable>
                    <c15:dlblFTEntry>
                      <c15:txfldGUID>{1BE0C79B-545A-4357-BB58-F6AADAE3515A}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EF-4400-8F38-463F0B1061BB}"/>
                </c:ext>
                <c:ext xmlns:c15="http://schemas.microsoft.com/office/drawing/2012/chart" uri="{CE6537A1-D6FC-4f65-9D91-7224C49458BB}">
                  <c15:dlblFieldTable>
                    <c15:dlblFTEntry>
                      <c15:txfldGUID>{D6571BA4-2A96-480A-A361-59E48C4DE344}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EF-4400-8F38-463F0B1061BB}"/>
                </c:ext>
                <c:ext xmlns:c15="http://schemas.microsoft.com/office/drawing/2012/chart" uri="{CE6537A1-D6FC-4f65-9D91-7224C49458BB}">
                  <c15:dlblFieldTable>
                    <c15:dlblFTEntry>
                      <c15:txfldGUID>{4B5202A3-7A92-4B48-9604-96AC46D8A464}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EF-4400-8F38-463F0B1061BB}"/>
                </c:ext>
                <c:ext xmlns:c15="http://schemas.microsoft.com/office/drawing/2012/chart" uri="{CE6537A1-D6FC-4f65-9D91-7224C49458BB}">
                  <c15:dlblFieldTable>
                    <c15:dlblFTEntry>
                      <c15:txfldGUID>{C59C9E54-FA87-4DFE-BC39-3115C17376D3}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EF-4400-8F38-463F0B1061BB}"/>
                </c:ext>
                <c:ext xmlns:c15="http://schemas.microsoft.com/office/drawing/2012/chart" uri="{CE6537A1-D6FC-4f65-9D91-7224C49458BB}">
                  <c15:dlblFieldTable>
                    <c15:dlblFTEntry>
                      <c15:txfldGUID>{12BD6E22-BA07-4DEC-8B92-87647C3495B3}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EF-4400-8F38-463F0B1061BB}"/>
                </c:ext>
                <c:ext xmlns:c15="http://schemas.microsoft.com/office/drawing/2012/chart" uri="{CE6537A1-D6FC-4f65-9D91-7224C49458BB}">
                  <c15:dlblFieldTable>
                    <c15:dlblFTEntry>
                      <c15:txfldGUID>{9AE13032-9472-4C87-8BE7-73A016C55210}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EF-4400-8F38-463F0B1061BB}"/>
                </c:ext>
                <c:ext xmlns:c15="http://schemas.microsoft.com/office/drawing/2012/chart" uri="{CE6537A1-D6FC-4f65-9D91-7224C49458BB}">
                  <c15:dlblFieldTable>
                    <c15:dlblFTEntry>
                      <c15:txfldGUID>{051B4320-0560-4CFB-82F8-D41AD4790E52}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EF-4400-8F38-463F0B1061BB}"/>
                </c:ext>
                <c:ext xmlns:c15="http://schemas.microsoft.com/office/drawing/2012/chart" uri="{CE6537A1-D6FC-4f65-9D91-7224C49458BB}">
                  <c15:dlblFieldTable>
                    <c15:dlblFTEntry>
                      <c15:txfldGUID>{10875B24-0823-4414-97F9-4EF76FC60224}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EF-4400-8F38-463F0B1061BB}"/>
                </c:ext>
                <c:ext xmlns:c15="http://schemas.microsoft.com/office/drawing/2012/chart" uri="{CE6537A1-D6FC-4f65-9D91-7224C49458BB}">
                  <c15:dlblFieldTable>
                    <c15:dlblFTEntry>
                      <c15:txfldGUID>{49DFF9E4-4CFD-4A8D-9E55-BCA375BB8E10}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7.8</c:v>
                </c:pt>
                <c:pt idx="16">
                  <c:v>7</c:v>
                </c:pt>
                <c:pt idx="24">
                  <c:v>6.3</c:v>
                </c:pt>
                <c:pt idx="32">
                  <c:v>5.9</c:v>
                </c:pt>
              </c:numCache>
            </c:numRef>
          </c:xVal>
          <c:yVal>
            <c:numRef>
              <c:f>公会計指標分析・財政指標組合せ分析表!$BP$73:$DC$73</c:f>
              <c:numCache>
                <c:formatCode>#,##0.0;"▲ "#,##0.0</c:formatCode>
                <c:ptCount val="40"/>
                <c:pt idx="0">
                  <c:v>31.3</c:v>
                </c:pt>
                <c:pt idx="8">
                  <c:v>29</c:v>
                </c:pt>
                <c:pt idx="16">
                  <c:v>12.8</c:v>
                </c:pt>
                <c:pt idx="24">
                  <c:v>35.299999999999997</c:v>
                </c:pt>
                <c:pt idx="32">
                  <c:v>40.799999999999997</c:v>
                </c:pt>
              </c:numCache>
            </c:numRef>
          </c:yVal>
          <c:smooth val="0"/>
          <c:extLst xmlns:c16r2="http://schemas.microsoft.com/office/drawing/2015/06/chart">
            <c:ext xmlns:c16="http://schemas.microsoft.com/office/drawing/2014/chart" uri="{C3380CC4-5D6E-409C-BE32-E72D297353CC}">
              <c16:uniqueId val="{00000009-05EF-4400-8F38-463F0B1061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EF-4400-8F38-463F0B1061BB}"/>
                </c:ext>
                <c:ext xmlns:c15="http://schemas.microsoft.com/office/drawing/2012/chart" uri="{CE6537A1-D6FC-4f65-9D91-7224C49458BB}">
                  <c15:dlblFieldTable>
                    <c15:dlblFTEntry>
                      <c15:txfldGUID>{78B40184-51AC-4922-AB00-BCB11905A9AB}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EF-4400-8F38-463F0B1061BB}"/>
                </c:ext>
                <c:ext xmlns:c15="http://schemas.microsoft.com/office/drawing/2012/chart" uri="{CE6537A1-D6FC-4f65-9D91-7224C49458BB}">
                  <c15:dlblFieldTable>
                    <c15:dlblFTEntry>
                      <c15:txfldGUID>{DDA1672D-8D8F-4FDF-ACD3-AEF98D35C5DE}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EF-4400-8F38-463F0B1061BB}"/>
                </c:ext>
                <c:ext xmlns:c15="http://schemas.microsoft.com/office/drawing/2012/chart" uri="{CE6537A1-D6FC-4f65-9D91-7224C49458BB}">
                  <c15:dlblFieldTable>
                    <c15:dlblFTEntry>
                      <c15:txfldGUID>{766FECD1-33FA-432B-9D4B-9E8E3D9D2A89}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EF-4400-8F38-463F0B1061BB}"/>
                </c:ext>
                <c:ext xmlns:c15="http://schemas.microsoft.com/office/drawing/2012/chart" uri="{CE6537A1-D6FC-4f65-9D91-7224C49458BB}">
                  <c15:dlblFieldTable>
                    <c15:dlblFTEntry>
                      <c15:txfldGUID>{48E2F8BE-8692-411A-BCC9-D57AFAC6E1B1}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EF-4400-8F38-463F0B1061BB}"/>
                </c:ext>
                <c:ext xmlns:c15="http://schemas.microsoft.com/office/drawing/2012/chart" uri="{CE6537A1-D6FC-4f65-9D91-7224C49458BB}">
                  <c15:dlblFieldTable>
                    <c15:dlblFTEntry>
                      <c15:txfldGUID>{880F7A4F-0CCB-465B-811B-C2654AF42206}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EF-4400-8F38-463F0B1061BB}"/>
                </c:ext>
                <c:ext xmlns:c15="http://schemas.microsoft.com/office/drawing/2012/chart" uri="{CE6537A1-D6FC-4f65-9D91-7224C49458BB}">
                  <c15:dlblFieldTable>
                    <c15:dlblFTEntry>
                      <c15:txfldGUID>{912ADAA2-B976-4E96-9152-DF26F9C81DA7}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EF-4400-8F38-463F0B1061BB}"/>
                </c:ext>
                <c:ext xmlns:c15="http://schemas.microsoft.com/office/drawing/2012/chart" uri="{CE6537A1-D6FC-4f65-9D91-7224C49458BB}">
                  <c15:dlblFieldTable>
                    <c15:dlblFTEntry>
                      <c15:txfldGUID>{F0D0528F-594D-4649-8BF9-EE8E928BE43B}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EF-4400-8F38-463F0B1061BB}"/>
                </c:ext>
                <c:ext xmlns:c15="http://schemas.microsoft.com/office/drawing/2012/chart" uri="{CE6537A1-D6FC-4f65-9D91-7224C49458BB}">
                  <c15:dlblFieldTable>
                    <c15:dlblFTEntry>
                      <c15:txfldGUID>{DBD5063E-614B-4AC8-874E-6F905483C9C4}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EF-4400-8F38-463F0B1061BB}"/>
                </c:ext>
                <c:ext xmlns:c15="http://schemas.microsoft.com/office/drawing/2012/chart" uri="{CE6537A1-D6FC-4f65-9D91-7224C49458BB}">
                  <c15:dlblFieldTable>
                    <c15:dlblFTEntry>
                      <c15:txfldGUID>{0A032A42-5C75-4A21-BB45-6F192399E429}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05EF-4400-8F38-463F0B1061BB}"/>
            </c:ext>
          </c:extLst>
        </c:ser>
        <c:dLbls>
          <c:showLegendKey val="0"/>
          <c:showVal val="1"/>
          <c:showCatName val="0"/>
          <c:showSerName val="0"/>
          <c:showPercent val="0"/>
          <c:showBubbleSize val="0"/>
        </c:dLbls>
        <c:axId val="621314536"/>
        <c:axId val="621310224"/>
      </c:scatterChart>
      <c:valAx>
        <c:axId val="621314536"/>
        <c:scaling>
          <c:orientation val="minMax"/>
          <c:max val="9.2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310224"/>
        <c:crosses val="autoZero"/>
        <c:crossBetween val="midCat"/>
      </c:valAx>
      <c:valAx>
        <c:axId val="621310224"/>
        <c:scaling>
          <c:orientation val="minMax"/>
          <c:max val="5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1314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基準財政需要額に算入された公債費において、下水道使用料改定に伴い地方債償還に充てられる財源が増となったため繰入金が前年度と比較して減少したことや、臨時財政対策債や合併特例債の償還額が前年度と比較して増加したことにより、分子からの控除額が大きくなり、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構成要素のうち、地方債現在高については、市民交流センターや義務教育施設の整備を行ったことにより増加し、組合等負担等見込額については、須賀川地方保健環境組合のごみ処理施設更新の進捗により増加し、さらに、将来負担比率に対する充当可能財源とみなされる充当可能基金については、庁舎建設や公債費の償還のために基金からの取崩しを行ったことなどにより減少し、以上のことなどから、将来負担比率の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や収支の年度間調整等のため、財政調整基金は取り崩すことなく積立てを行うことができたが、公債費負担の平準化と普通交付税の段階的縮減に伴う激変緩和のため、減債基金を取り崩すとともに、東日本大震災からの復旧・復興事業の進捗により、その財源として多額の特定目的基金を取り崩したため、基金全体としては、前年度と比較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1,774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今後は、年々増加していくことが見込まれる公債費の償還や、公共施設等総合管理計画に基づく施設等の全体最適化に要する財政負担に対応するため、計画的な基金の繰入れと積立てを実施していく。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・庁舎等整備基金：施設の整備に活用する基金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・東日本大震災復興交付金基金：東日本大震災からの復旧・復興に活用する基金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・農業水利施設等保全再生事業基金：東京電力㈱福島第一原発事故の影響により実施する農業用ため池放射性物質対策に活用する基金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農業水利施設等保全再生事業基金については、事業進捗により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百万を積み立てるとともに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百万円を取り崩して事業を実施したため差額分が増加したが、庁舎等整備基金及び東日本大震災復興交付金基金については、市民交流センターの整備に充てる財源としてそれぞれ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百万円を取り崩したこと等により、その他の特定目的基金全体で前年度と比較して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各種基金の設置目的の達成度を踏まえ、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年度末に各種基金を整理統合し、特に、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降の公共施設等総合管理計画に基づく公共施設等の再編に要する財政負担に対応するための基金として、公共施設等整備基金を創設しました。今後、中長期的に続く施設更新等の財源確保として、決算剰余金を活用した計画的な積み増し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基金の取崩しを行わなかったことと、茶畑地区産業拠点について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に収入した土地売払代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百万円を翌年度の郡山地方土地開発公社への償還に充てるため、年度間調整等として一時的に積み立てたことにより増加した。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東日本大震災からの復旧・復興事業の総仕上げに伴い、予算規模の増加が見込まれる中、歳入一般財源の不足額を補っていくことで徐々に減少していく見込みであるが、標準財政規模の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程度の基金残高を維持することを目標とする。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公債費負担の平準化と普通交付税の段階的縮減に伴う激変緩和に対応するため、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まで積立てを行ってきたが、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も計画的に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建設事業等による地方債の借入れの公債費償還が随時開始となること、また、普通交付税の段階的縮減の激変緩和に対応するため、今後も計画的に繰入れを行っていくことで基金残高は減少が見込まれ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と比べると下回っており、昨年度からほぼ横ばいであるが、今後、償却期間を経過しても使用する施設が増加すると見込まれる。公共施設等総合管理計画において、施設の老朽化への対応などを定めているところであるが、令和２年度には公共施設等個別施設計画も策定予定であり、当該計画に基づいた施設の維持管理を適切に進めていくことで総量の適正化など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79" name="楕円 78"/>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80"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1" name="楕円 80"/>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58843</xdr:rowOff>
    </xdr:to>
    <xdr:cxnSp macro="">
      <xdr:nvCxnSpPr>
        <xdr:cNvPr id="82" name="直線コネクタ 81"/>
        <xdr:cNvCxnSpPr/>
      </xdr:nvCxnSpPr>
      <xdr:spPr>
        <a:xfrm>
          <a:off x="4051300" y="629877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3" name="楕円 82"/>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40852</xdr:rowOff>
    </xdr:from>
    <xdr:to>
      <xdr:col>19</xdr:col>
      <xdr:colOff>136525</xdr:colOff>
      <xdr:row>32</xdr:row>
      <xdr:rowOff>55245</xdr:rowOff>
    </xdr:to>
    <xdr:cxnSp macro="">
      <xdr:nvCxnSpPr>
        <xdr:cNvPr id="84" name="直線コネクタ 83"/>
        <xdr:cNvCxnSpPr/>
      </xdr:nvCxnSpPr>
      <xdr:spPr>
        <a:xfrm flipV="1">
          <a:off x="3289300" y="629877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5" name="楕円 84"/>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55245</xdr:rowOff>
    </xdr:to>
    <xdr:cxnSp macro="">
      <xdr:nvCxnSpPr>
        <xdr:cNvPr id="86" name="直線コネクタ 85"/>
        <xdr:cNvCxnSpPr/>
      </xdr:nvCxnSpPr>
      <xdr:spPr>
        <a:xfrm>
          <a:off x="2527300" y="62699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0" name="n_1mainValue有形固定資産減価償却率"/>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1" name="n_2mainValue有形固定資産減価償却率"/>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2"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債務償還比率は、類似団体平均を上回っている。比率の算出に用いる将来負担額が前年度から</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％増加しており、平成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１年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開館した市民交流センターなどの震災復興関連建設事業による市債残高の増加や、須賀川地方保健環境組合の新ごみ焼却施設による組合負担等見込額の増加などが主な要因と考えられる。今後も引き続き、歳入の確保や歳出の抑制により業務活動収支の更なる改善を図り、債務償還比率の低減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146586</xdr:rowOff>
    </xdr:from>
    <xdr:to>
      <xdr:col>76</xdr:col>
      <xdr:colOff>73025</xdr:colOff>
      <xdr:row>28</xdr:row>
      <xdr:rowOff>76736</xdr:rowOff>
    </xdr:to>
    <xdr:sp macro="" textlink="">
      <xdr:nvSpPr>
        <xdr:cNvPr id="134" name="楕円 133"/>
        <xdr:cNvSpPr/>
      </xdr:nvSpPr>
      <xdr:spPr>
        <a:xfrm>
          <a:off x="14744700" y="55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169463</xdr:rowOff>
    </xdr:from>
    <xdr:ext cx="469744" cy="259045"/>
    <xdr:sp macro="" textlink="">
      <xdr:nvSpPr>
        <xdr:cNvPr id="135" name="債務償還比率該当値テキスト"/>
        <xdr:cNvSpPr txBox="1"/>
      </xdr:nvSpPr>
      <xdr:spPr>
        <a:xfrm>
          <a:off x="14846300" y="539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159251</xdr:rowOff>
    </xdr:from>
    <xdr:to>
      <xdr:col>72</xdr:col>
      <xdr:colOff>123825</xdr:colOff>
      <xdr:row>29</xdr:row>
      <xdr:rowOff>89401</xdr:rowOff>
    </xdr:to>
    <xdr:sp macro="" textlink="">
      <xdr:nvSpPr>
        <xdr:cNvPr id="136" name="楕円 135"/>
        <xdr:cNvSpPr/>
      </xdr:nvSpPr>
      <xdr:spPr>
        <a:xfrm>
          <a:off x="14033500" y="57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25936</xdr:rowOff>
    </xdr:from>
    <xdr:to>
      <xdr:col>76</xdr:col>
      <xdr:colOff>22225</xdr:colOff>
      <xdr:row>29</xdr:row>
      <xdr:rowOff>38601</xdr:rowOff>
    </xdr:to>
    <xdr:cxnSp macro="">
      <xdr:nvCxnSpPr>
        <xdr:cNvPr id="137" name="直線コネクタ 136"/>
        <xdr:cNvCxnSpPr/>
      </xdr:nvCxnSpPr>
      <xdr:spPr>
        <a:xfrm flipV="1">
          <a:off x="14084300" y="5598061"/>
          <a:ext cx="7112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105928</xdr:rowOff>
    </xdr:from>
    <xdr:ext cx="469744" cy="259045"/>
    <xdr:sp macro="" textlink="">
      <xdr:nvSpPr>
        <xdr:cNvPr id="139" name="n_1mainValue債務償還比率"/>
        <xdr:cNvSpPr txBox="1"/>
      </xdr:nvSpPr>
      <xdr:spPr>
        <a:xfrm>
          <a:off x="13836727" y="550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3" name="楕円 72"/>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106680</xdr:rowOff>
    </xdr:to>
    <xdr:cxnSp macro="">
      <xdr:nvCxnSpPr>
        <xdr:cNvPr id="74" name="直線コネクタ 73"/>
        <xdr:cNvCxnSpPr/>
      </xdr:nvCxnSpPr>
      <xdr:spPr>
        <a:xfrm flipV="1">
          <a:off x="3797300" y="65893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5" name="楕円 74"/>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38</xdr:row>
      <xdr:rowOff>139065</xdr:rowOff>
    </xdr:to>
    <xdr:cxnSp macro="">
      <xdr:nvCxnSpPr>
        <xdr:cNvPr id="76" name="直線コネクタ 75"/>
        <xdr:cNvCxnSpPr/>
      </xdr:nvCxnSpPr>
      <xdr:spPr>
        <a:xfrm flipV="1">
          <a:off x="2908300" y="662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7" name="楕円 76"/>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163830</xdr:rowOff>
    </xdr:to>
    <xdr:cxnSp macro="">
      <xdr:nvCxnSpPr>
        <xdr:cNvPr id="78" name="直線コネクタ 77"/>
        <xdr:cNvCxnSpPr/>
      </xdr:nvCxnSpPr>
      <xdr:spPr>
        <a:xfrm flipV="1">
          <a:off x="2019300" y="66541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82" name="n_1mainValue【道路】&#10;有形固定資産減価償却率"/>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3" name="n_2mainValue【道路】&#10;有形固定資産減価償却率"/>
        <xdr:cNvSpPr txBox="1"/>
      </xdr:nvSpPr>
      <xdr:spPr>
        <a:xfrm>
          <a:off x="2705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4" name="n_3mainValue【道路】&#10;有形固定資産減価償却率"/>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97899</xdr:rowOff>
    </xdr:from>
    <xdr:to>
      <xdr:col>55</xdr:col>
      <xdr:colOff>50800</xdr:colOff>
      <xdr:row>39</xdr:row>
      <xdr:rowOff>28049</xdr:rowOff>
    </xdr:to>
    <xdr:sp macro="" textlink="">
      <xdr:nvSpPr>
        <xdr:cNvPr id="125" name="楕円 124"/>
        <xdr:cNvSpPr/>
      </xdr:nvSpPr>
      <xdr:spPr>
        <a:xfrm>
          <a:off x="10426700" y="66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120776</xdr:rowOff>
    </xdr:from>
    <xdr:ext cx="534377" cy="259045"/>
    <xdr:sp macro="" textlink="">
      <xdr:nvSpPr>
        <xdr:cNvPr id="126" name="【道路】&#10;一人当たり延長該当値テキスト"/>
        <xdr:cNvSpPr txBox="1"/>
      </xdr:nvSpPr>
      <xdr:spPr>
        <a:xfrm>
          <a:off x="10515600" y="64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101164</xdr:rowOff>
    </xdr:from>
    <xdr:to>
      <xdr:col>50</xdr:col>
      <xdr:colOff>165100</xdr:colOff>
      <xdr:row>39</xdr:row>
      <xdr:rowOff>31314</xdr:rowOff>
    </xdr:to>
    <xdr:sp macro="" textlink="">
      <xdr:nvSpPr>
        <xdr:cNvPr id="127" name="楕円 126"/>
        <xdr:cNvSpPr/>
      </xdr:nvSpPr>
      <xdr:spPr>
        <a:xfrm>
          <a:off x="9588500" y="6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148699</xdr:rowOff>
    </xdr:from>
    <xdr:to>
      <xdr:col>55</xdr:col>
      <xdr:colOff>0</xdr:colOff>
      <xdr:row>38</xdr:row>
      <xdr:rowOff>151964</xdr:rowOff>
    </xdr:to>
    <xdr:cxnSp macro="">
      <xdr:nvCxnSpPr>
        <xdr:cNvPr id="128" name="直線コネクタ 127"/>
        <xdr:cNvCxnSpPr/>
      </xdr:nvCxnSpPr>
      <xdr:spPr>
        <a:xfrm flipV="1">
          <a:off x="9639300" y="66637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105116</xdr:rowOff>
    </xdr:from>
    <xdr:to>
      <xdr:col>46</xdr:col>
      <xdr:colOff>38100</xdr:colOff>
      <xdr:row>39</xdr:row>
      <xdr:rowOff>35266</xdr:rowOff>
    </xdr:to>
    <xdr:sp macro="" textlink="">
      <xdr:nvSpPr>
        <xdr:cNvPr id="129" name="楕円 128"/>
        <xdr:cNvSpPr/>
      </xdr:nvSpPr>
      <xdr:spPr>
        <a:xfrm>
          <a:off x="8699500" y="66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151964</xdr:rowOff>
    </xdr:from>
    <xdr:to>
      <xdr:col>50</xdr:col>
      <xdr:colOff>114300</xdr:colOff>
      <xdr:row>38</xdr:row>
      <xdr:rowOff>155916</xdr:rowOff>
    </xdr:to>
    <xdr:cxnSp macro="">
      <xdr:nvCxnSpPr>
        <xdr:cNvPr id="130" name="直線コネクタ 129"/>
        <xdr:cNvCxnSpPr/>
      </xdr:nvCxnSpPr>
      <xdr:spPr>
        <a:xfrm flipV="1">
          <a:off x="8750300" y="6667064"/>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82583</xdr:rowOff>
    </xdr:from>
    <xdr:to>
      <xdr:col>41</xdr:col>
      <xdr:colOff>101600</xdr:colOff>
      <xdr:row>39</xdr:row>
      <xdr:rowOff>12733</xdr:rowOff>
    </xdr:to>
    <xdr:sp macro="" textlink="">
      <xdr:nvSpPr>
        <xdr:cNvPr id="131" name="楕円 130"/>
        <xdr:cNvSpPr/>
      </xdr:nvSpPr>
      <xdr:spPr>
        <a:xfrm>
          <a:off x="7810500" y="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133383</xdr:rowOff>
    </xdr:from>
    <xdr:to>
      <xdr:col>45</xdr:col>
      <xdr:colOff>177800</xdr:colOff>
      <xdr:row>38</xdr:row>
      <xdr:rowOff>155916</xdr:rowOff>
    </xdr:to>
    <xdr:cxnSp macro="">
      <xdr:nvCxnSpPr>
        <xdr:cNvPr id="132" name="直線コネクタ 131"/>
        <xdr:cNvCxnSpPr/>
      </xdr:nvCxnSpPr>
      <xdr:spPr>
        <a:xfrm>
          <a:off x="7861300" y="664848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47842</xdr:rowOff>
    </xdr:from>
    <xdr:ext cx="534377" cy="259045"/>
    <xdr:sp macro="" textlink="">
      <xdr:nvSpPr>
        <xdr:cNvPr id="136" name="n_1mainValue【道路】&#10;一人当たり延長"/>
        <xdr:cNvSpPr txBox="1"/>
      </xdr:nvSpPr>
      <xdr:spPr>
        <a:xfrm>
          <a:off x="9359411" y="63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26393</xdr:rowOff>
    </xdr:from>
    <xdr:ext cx="534377" cy="259045"/>
    <xdr:sp macro="" textlink="">
      <xdr:nvSpPr>
        <xdr:cNvPr id="137" name="n_2mainValue【道路】&#10;一人当たり延長"/>
        <xdr:cNvSpPr txBox="1"/>
      </xdr:nvSpPr>
      <xdr:spPr>
        <a:xfrm>
          <a:off x="8483111" y="67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29260</xdr:rowOff>
    </xdr:from>
    <xdr:ext cx="534377" cy="259045"/>
    <xdr:sp macro="" textlink="">
      <xdr:nvSpPr>
        <xdr:cNvPr id="138" name="n_3mainValue【道路】&#10;一人当たり延長"/>
        <xdr:cNvSpPr txBox="1"/>
      </xdr:nvSpPr>
      <xdr:spPr>
        <a:xfrm>
          <a:off x="7594111" y="63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79" name="楕円 178"/>
        <xdr:cNvSpPr/>
      </xdr:nvSpPr>
      <xdr:spPr>
        <a:xfrm>
          <a:off x="45847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81115</xdr:rowOff>
    </xdr:from>
    <xdr:ext cx="405111" cy="259045"/>
    <xdr:sp macro="" textlink="">
      <xdr:nvSpPr>
        <xdr:cNvPr id="180" name="【橋りょう・トンネル】&#10;有形固定資産減価償却率該当値テキスト"/>
        <xdr:cNvSpPr txBox="1"/>
      </xdr:nvSpPr>
      <xdr:spPr>
        <a:xfrm>
          <a:off x="4673600"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81" name="楕円 180"/>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48985</xdr:rowOff>
    </xdr:to>
    <xdr:cxnSp macro="">
      <xdr:nvCxnSpPr>
        <xdr:cNvPr id="182" name="直線コネクタ 181"/>
        <xdr:cNvCxnSpPr/>
      </xdr:nvCxnSpPr>
      <xdr:spPr>
        <a:xfrm flipV="1">
          <a:off x="3797300" y="10269038"/>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楕円 182"/>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80010</xdr:rowOff>
    </xdr:to>
    <xdr:cxnSp macro="">
      <xdr:nvCxnSpPr>
        <xdr:cNvPr id="184" name="直線コネクタ 183"/>
        <xdr:cNvCxnSpPr/>
      </xdr:nvCxnSpPr>
      <xdr:spPr>
        <a:xfrm flipV="1">
          <a:off x="2908300" y="103359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5" name="楕円 184"/>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106135</xdr:rowOff>
    </xdr:to>
    <xdr:cxnSp macro="">
      <xdr:nvCxnSpPr>
        <xdr:cNvPr id="186" name="直線コネクタ 185"/>
        <xdr:cNvCxnSpPr/>
      </xdr:nvCxnSpPr>
      <xdr:spPr>
        <a:xfrm flipV="1">
          <a:off x="2019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90912</xdr:rowOff>
    </xdr:from>
    <xdr:ext cx="405111" cy="259045"/>
    <xdr:sp macro="" textlink="">
      <xdr:nvSpPr>
        <xdr:cNvPr id="190" name="n_1mainValue【橋りょう・トンネル】&#10;有形固定資産減価償却率"/>
        <xdr:cNvSpPr txBox="1"/>
      </xdr:nvSpPr>
      <xdr:spPr>
        <a:xfrm>
          <a:off x="3582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1" name="n_2mainValue【橋りょう・トンネ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2" name="n_3main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106000</xdr:rowOff>
    </xdr:from>
    <xdr:to>
      <xdr:col>55</xdr:col>
      <xdr:colOff>50800</xdr:colOff>
      <xdr:row>64</xdr:row>
      <xdr:rowOff>36150</xdr:rowOff>
    </xdr:to>
    <xdr:sp macro="" textlink="">
      <xdr:nvSpPr>
        <xdr:cNvPr id="231" name="楕円 230"/>
        <xdr:cNvSpPr/>
      </xdr:nvSpPr>
      <xdr:spPr>
        <a:xfrm>
          <a:off x="10426700" y="109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106463</xdr:rowOff>
    </xdr:from>
    <xdr:to>
      <xdr:col>50</xdr:col>
      <xdr:colOff>165100</xdr:colOff>
      <xdr:row>64</xdr:row>
      <xdr:rowOff>36613</xdr:rowOff>
    </xdr:to>
    <xdr:sp macro="" textlink="">
      <xdr:nvSpPr>
        <xdr:cNvPr id="233" name="楕円 232"/>
        <xdr:cNvSpPr/>
      </xdr:nvSpPr>
      <xdr:spPr>
        <a:xfrm>
          <a:off x="9588500" y="10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156800</xdr:rowOff>
    </xdr:from>
    <xdr:to>
      <xdr:col>55</xdr:col>
      <xdr:colOff>0</xdr:colOff>
      <xdr:row>63</xdr:row>
      <xdr:rowOff>157263</xdr:rowOff>
    </xdr:to>
    <xdr:cxnSp macro="">
      <xdr:nvCxnSpPr>
        <xdr:cNvPr id="234" name="直線コネクタ 233"/>
        <xdr:cNvCxnSpPr/>
      </xdr:nvCxnSpPr>
      <xdr:spPr>
        <a:xfrm flipV="1">
          <a:off x="9639300" y="10958150"/>
          <a:ext cx="8382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107028</xdr:rowOff>
    </xdr:from>
    <xdr:to>
      <xdr:col>46</xdr:col>
      <xdr:colOff>38100</xdr:colOff>
      <xdr:row>64</xdr:row>
      <xdr:rowOff>37178</xdr:rowOff>
    </xdr:to>
    <xdr:sp macro="" textlink="">
      <xdr:nvSpPr>
        <xdr:cNvPr id="235" name="楕円 234"/>
        <xdr:cNvSpPr/>
      </xdr:nvSpPr>
      <xdr:spPr>
        <a:xfrm>
          <a:off x="8699500" y="109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157263</xdr:rowOff>
    </xdr:from>
    <xdr:to>
      <xdr:col>50</xdr:col>
      <xdr:colOff>114300</xdr:colOff>
      <xdr:row>63</xdr:row>
      <xdr:rowOff>157828</xdr:rowOff>
    </xdr:to>
    <xdr:cxnSp macro="">
      <xdr:nvCxnSpPr>
        <xdr:cNvPr id="236" name="直線コネクタ 235"/>
        <xdr:cNvCxnSpPr/>
      </xdr:nvCxnSpPr>
      <xdr:spPr>
        <a:xfrm flipV="1">
          <a:off x="8750300" y="1095861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114970</xdr:rowOff>
    </xdr:from>
    <xdr:to>
      <xdr:col>41</xdr:col>
      <xdr:colOff>101600</xdr:colOff>
      <xdr:row>64</xdr:row>
      <xdr:rowOff>45120</xdr:rowOff>
    </xdr:to>
    <xdr:sp macro="" textlink="">
      <xdr:nvSpPr>
        <xdr:cNvPr id="237" name="楕円 236"/>
        <xdr:cNvSpPr/>
      </xdr:nvSpPr>
      <xdr:spPr>
        <a:xfrm>
          <a:off x="7810500" y="109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157828</xdr:rowOff>
    </xdr:from>
    <xdr:to>
      <xdr:col>45</xdr:col>
      <xdr:colOff>177800</xdr:colOff>
      <xdr:row>63</xdr:row>
      <xdr:rowOff>165770</xdr:rowOff>
    </xdr:to>
    <xdr:cxnSp macro="">
      <xdr:nvCxnSpPr>
        <xdr:cNvPr id="238" name="直線コネクタ 237"/>
        <xdr:cNvCxnSpPr/>
      </xdr:nvCxnSpPr>
      <xdr:spPr>
        <a:xfrm flipV="1">
          <a:off x="7861300" y="10959178"/>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27740</xdr:rowOff>
    </xdr:from>
    <xdr:ext cx="599010" cy="259045"/>
    <xdr:sp macro="" textlink="">
      <xdr:nvSpPr>
        <xdr:cNvPr id="242" name="n_1mainValue【橋りょう・トンネル】&#10;一人当たり有形固定資産（償却資産）額"/>
        <xdr:cNvSpPr txBox="1"/>
      </xdr:nvSpPr>
      <xdr:spPr>
        <a:xfrm>
          <a:off x="9327095" y="110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28305</xdr:rowOff>
    </xdr:from>
    <xdr:ext cx="599010" cy="259045"/>
    <xdr:sp macro="" textlink="">
      <xdr:nvSpPr>
        <xdr:cNvPr id="243" name="n_2mainValue【橋りょう・トンネル】&#10;一人当たり有形固定資産（償却資産）額"/>
        <xdr:cNvSpPr txBox="1"/>
      </xdr:nvSpPr>
      <xdr:spPr>
        <a:xfrm>
          <a:off x="8450795" y="1100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36247</xdr:rowOff>
    </xdr:from>
    <xdr:ext cx="599010" cy="259045"/>
    <xdr:sp macro="" textlink="">
      <xdr:nvSpPr>
        <xdr:cNvPr id="244" name="n_3mainValue【橋りょう・トンネル】&#10;一人当たり有形固定資産（償却資産）額"/>
        <xdr:cNvSpPr txBox="1"/>
      </xdr:nvSpPr>
      <xdr:spPr>
        <a:xfrm>
          <a:off x="7561795" y="110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282" name="楕円 281"/>
        <xdr:cNvSpPr/>
      </xdr:nvSpPr>
      <xdr:spPr>
        <a:xfrm>
          <a:off x="4584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41164</xdr:rowOff>
    </xdr:from>
    <xdr:ext cx="405111" cy="259045"/>
    <xdr:sp macro="" textlink="">
      <xdr:nvSpPr>
        <xdr:cNvPr id="283" name="【公営住宅】&#10;有形固定資産減価償却率該当値テキスト"/>
        <xdr:cNvSpPr txBox="1"/>
      </xdr:nvSpPr>
      <xdr:spPr>
        <a:xfrm>
          <a:off x="4673600"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84" name="楕円 283"/>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83</xdr:row>
      <xdr:rowOff>140970</xdr:rowOff>
    </xdr:to>
    <xdr:cxnSp macro="">
      <xdr:nvCxnSpPr>
        <xdr:cNvPr id="285" name="直線コネクタ 284"/>
        <xdr:cNvCxnSpPr/>
      </xdr:nvCxnSpPr>
      <xdr:spPr>
        <a:xfrm flipV="1">
          <a:off x="3797300" y="143438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74168</xdr:rowOff>
    </xdr:from>
    <xdr:to>
      <xdr:col>15</xdr:col>
      <xdr:colOff>101600</xdr:colOff>
      <xdr:row>84</xdr:row>
      <xdr:rowOff>4318</xdr:rowOff>
    </xdr:to>
    <xdr:sp macro="" textlink="">
      <xdr:nvSpPr>
        <xdr:cNvPr id="286" name="楕円 285"/>
        <xdr:cNvSpPr/>
      </xdr:nvSpPr>
      <xdr:spPr>
        <a:xfrm>
          <a:off x="2857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124968</xdr:rowOff>
    </xdr:from>
    <xdr:to>
      <xdr:col>19</xdr:col>
      <xdr:colOff>177800</xdr:colOff>
      <xdr:row>83</xdr:row>
      <xdr:rowOff>140970</xdr:rowOff>
    </xdr:to>
    <xdr:cxnSp macro="">
      <xdr:nvCxnSpPr>
        <xdr:cNvPr id="287" name="直線コネクタ 286"/>
        <xdr:cNvCxnSpPr/>
      </xdr:nvCxnSpPr>
      <xdr:spPr>
        <a:xfrm>
          <a:off x="2908300" y="143553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103887</xdr:rowOff>
    </xdr:from>
    <xdr:to>
      <xdr:col>10</xdr:col>
      <xdr:colOff>165100</xdr:colOff>
      <xdr:row>84</xdr:row>
      <xdr:rowOff>34037</xdr:rowOff>
    </xdr:to>
    <xdr:sp macro="" textlink="">
      <xdr:nvSpPr>
        <xdr:cNvPr id="288" name="楕円 287"/>
        <xdr:cNvSpPr/>
      </xdr:nvSpPr>
      <xdr:spPr>
        <a:xfrm>
          <a:off x="1968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124968</xdr:rowOff>
    </xdr:from>
    <xdr:to>
      <xdr:col>15</xdr:col>
      <xdr:colOff>50800</xdr:colOff>
      <xdr:row>83</xdr:row>
      <xdr:rowOff>154687</xdr:rowOff>
    </xdr:to>
    <xdr:cxnSp macro="">
      <xdr:nvCxnSpPr>
        <xdr:cNvPr id="289" name="直線コネクタ 288"/>
        <xdr:cNvCxnSpPr/>
      </xdr:nvCxnSpPr>
      <xdr:spPr>
        <a:xfrm flipV="1">
          <a:off x="2019300" y="1435531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293" name="n_1mainValue【公営住宅】&#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166895</xdr:rowOff>
    </xdr:from>
    <xdr:ext cx="405111" cy="259045"/>
    <xdr:sp macro="" textlink="">
      <xdr:nvSpPr>
        <xdr:cNvPr id="294" name="n_2mainValue【公営住宅】&#10;有形固定資産減価償却率"/>
        <xdr:cNvSpPr txBox="1"/>
      </xdr:nvSpPr>
      <xdr:spPr>
        <a:xfrm>
          <a:off x="2705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25164</xdr:rowOff>
    </xdr:from>
    <xdr:ext cx="405111" cy="259045"/>
    <xdr:sp macro="" textlink="">
      <xdr:nvSpPr>
        <xdr:cNvPr id="295" name="n_3mainValue【公営住宅】&#10;有形固定資産減価償却率"/>
        <xdr:cNvSpPr txBox="1"/>
      </xdr:nvSpPr>
      <xdr:spPr>
        <a:xfrm>
          <a:off x="1816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52070</xdr:rowOff>
    </xdr:from>
    <xdr:to>
      <xdr:col>55</xdr:col>
      <xdr:colOff>50800</xdr:colOff>
      <xdr:row>82</xdr:row>
      <xdr:rowOff>153670</xdr:rowOff>
    </xdr:to>
    <xdr:sp macro="" textlink="">
      <xdr:nvSpPr>
        <xdr:cNvPr id="334" name="楕円 333"/>
        <xdr:cNvSpPr/>
      </xdr:nvSpPr>
      <xdr:spPr>
        <a:xfrm>
          <a:off x="10426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74947</xdr:rowOff>
    </xdr:from>
    <xdr:ext cx="469744" cy="259045"/>
    <xdr:sp macro="" textlink="">
      <xdr:nvSpPr>
        <xdr:cNvPr id="335" name="【公営住宅】&#10;一人当たり面積該当値テキスト"/>
        <xdr:cNvSpPr txBox="1"/>
      </xdr:nvSpPr>
      <xdr:spPr>
        <a:xfrm>
          <a:off x="105156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7113</xdr:rowOff>
    </xdr:from>
    <xdr:to>
      <xdr:col>50</xdr:col>
      <xdr:colOff>165100</xdr:colOff>
      <xdr:row>82</xdr:row>
      <xdr:rowOff>108713</xdr:rowOff>
    </xdr:to>
    <xdr:sp macro="" textlink="">
      <xdr:nvSpPr>
        <xdr:cNvPr id="336" name="楕円 335"/>
        <xdr:cNvSpPr/>
      </xdr:nvSpPr>
      <xdr:spPr>
        <a:xfrm>
          <a:off x="95885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57913</xdr:rowOff>
    </xdr:from>
    <xdr:to>
      <xdr:col>55</xdr:col>
      <xdr:colOff>0</xdr:colOff>
      <xdr:row>82</xdr:row>
      <xdr:rowOff>102870</xdr:rowOff>
    </xdr:to>
    <xdr:cxnSp macro="">
      <xdr:nvCxnSpPr>
        <xdr:cNvPr id="337" name="直線コネクタ 336"/>
        <xdr:cNvCxnSpPr/>
      </xdr:nvCxnSpPr>
      <xdr:spPr>
        <a:xfrm>
          <a:off x="9639300" y="14116813"/>
          <a:ext cx="8382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12446</xdr:rowOff>
    </xdr:from>
    <xdr:to>
      <xdr:col>46</xdr:col>
      <xdr:colOff>38100</xdr:colOff>
      <xdr:row>82</xdr:row>
      <xdr:rowOff>114046</xdr:rowOff>
    </xdr:to>
    <xdr:sp macro="" textlink="">
      <xdr:nvSpPr>
        <xdr:cNvPr id="338" name="楕円 337"/>
        <xdr:cNvSpPr/>
      </xdr:nvSpPr>
      <xdr:spPr>
        <a:xfrm>
          <a:off x="8699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57913</xdr:rowOff>
    </xdr:from>
    <xdr:to>
      <xdr:col>50</xdr:col>
      <xdr:colOff>114300</xdr:colOff>
      <xdr:row>82</xdr:row>
      <xdr:rowOff>63246</xdr:rowOff>
    </xdr:to>
    <xdr:cxnSp macro="">
      <xdr:nvCxnSpPr>
        <xdr:cNvPr id="339" name="直線コネクタ 338"/>
        <xdr:cNvCxnSpPr/>
      </xdr:nvCxnSpPr>
      <xdr:spPr>
        <a:xfrm flipV="1">
          <a:off x="8750300" y="141168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33020</xdr:rowOff>
    </xdr:from>
    <xdr:to>
      <xdr:col>41</xdr:col>
      <xdr:colOff>101600</xdr:colOff>
      <xdr:row>82</xdr:row>
      <xdr:rowOff>134620</xdr:rowOff>
    </xdr:to>
    <xdr:sp macro="" textlink="">
      <xdr:nvSpPr>
        <xdr:cNvPr id="340" name="楕円 339"/>
        <xdr:cNvSpPr/>
      </xdr:nvSpPr>
      <xdr:spPr>
        <a:xfrm>
          <a:off x="781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63246</xdr:rowOff>
    </xdr:from>
    <xdr:to>
      <xdr:col>45</xdr:col>
      <xdr:colOff>177800</xdr:colOff>
      <xdr:row>82</xdr:row>
      <xdr:rowOff>83820</xdr:rowOff>
    </xdr:to>
    <xdr:cxnSp macro="">
      <xdr:nvCxnSpPr>
        <xdr:cNvPr id="341" name="直線コネクタ 340"/>
        <xdr:cNvCxnSpPr/>
      </xdr:nvCxnSpPr>
      <xdr:spPr>
        <a:xfrm flipV="1">
          <a:off x="7861300" y="141221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125240</xdr:rowOff>
    </xdr:from>
    <xdr:ext cx="469744" cy="259045"/>
    <xdr:sp macro="" textlink="">
      <xdr:nvSpPr>
        <xdr:cNvPr id="345" name="n_1mainValue【公営住宅】&#10;一人当たり面積"/>
        <xdr:cNvSpPr txBox="1"/>
      </xdr:nvSpPr>
      <xdr:spPr>
        <a:xfrm>
          <a:off x="9391727" y="1384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130573</xdr:rowOff>
    </xdr:from>
    <xdr:ext cx="469744" cy="259045"/>
    <xdr:sp macro="" textlink="">
      <xdr:nvSpPr>
        <xdr:cNvPr id="346" name="n_2mainValue【公営住宅】&#10;一人当たり面積"/>
        <xdr:cNvSpPr txBox="1"/>
      </xdr:nvSpPr>
      <xdr:spPr>
        <a:xfrm>
          <a:off x="85154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47" name="n_3mainValue【公営住宅】&#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03" name="楕円 402"/>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404" name="【認定こども園・幼稚園・保育所】&#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05" name="楕円 404"/>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60960</xdr:rowOff>
    </xdr:to>
    <xdr:cxnSp macro="">
      <xdr:nvCxnSpPr>
        <xdr:cNvPr id="406" name="直線コネクタ 405"/>
        <xdr:cNvCxnSpPr/>
      </xdr:nvCxnSpPr>
      <xdr:spPr>
        <a:xfrm flipV="1">
          <a:off x="15481300" y="65322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407" name="楕円 406"/>
        <xdr:cNvSpPr/>
      </xdr:nvSpPr>
      <xdr:spPr>
        <a:xfrm>
          <a:off x="1454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93345</xdr:rowOff>
    </xdr:to>
    <xdr:cxnSp macro="">
      <xdr:nvCxnSpPr>
        <xdr:cNvPr id="408" name="直線コネクタ 407"/>
        <xdr:cNvCxnSpPr/>
      </xdr:nvCxnSpPr>
      <xdr:spPr>
        <a:xfrm flipV="1">
          <a:off x="14592300" y="657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09" name="楕円 408"/>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38</xdr:row>
      <xdr:rowOff>148590</xdr:rowOff>
    </xdr:to>
    <xdr:cxnSp macro="">
      <xdr:nvCxnSpPr>
        <xdr:cNvPr id="410" name="直線コネクタ 409"/>
        <xdr:cNvCxnSpPr/>
      </xdr:nvCxnSpPr>
      <xdr:spPr>
        <a:xfrm flipV="1">
          <a:off x="13703300" y="66084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1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128287</xdr:rowOff>
    </xdr:from>
    <xdr:ext cx="405111" cy="259045"/>
    <xdr:sp macro="" textlink="">
      <xdr:nvSpPr>
        <xdr:cNvPr id="414" name="n_1mainValue【認定こども園・幼稚園・保育所】&#10;有形固定資産減価償却率"/>
        <xdr:cNvSpPr txBox="1"/>
      </xdr:nvSpPr>
      <xdr:spPr>
        <a:xfrm>
          <a:off x="15266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160672</xdr:rowOff>
    </xdr:from>
    <xdr:ext cx="405111" cy="259045"/>
    <xdr:sp macro="" textlink="">
      <xdr:nvSpPr>
        <xdr:cNvPr id="415" name="n_2mainValue【認定こども園・幼稚園・保育所】&#10;有形固定資産減価償却率"/>
        <xdr:cNvSpPr txBox="1"/>
      </xdr:nvSpPr>
      <xdr:spPr>
        <a:xfrm>
          <a:off x="1438974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16" name="n_3mainValue【認定こども園・幼稚園・保育所】&#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47"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146231</xdr:rowOff>
    </xdr:from>
    <xdr:to>
      <xdr:col>116</xdr:col>
      <xdr:colOff>114300</xdr:colOff>
      <xdr:row>39</xdr:row>
      <xdr:rowOff>76381</xdr:rowOff>
    </xdr:to>
    <xdr:sp macro="" textlink="">
      <xdr:nvSpPr>
        <xdr:cNvPr id="457" name="楕円 456"/>
        <xdr:cNvSpPr/>
      </xdr:nvSpPr>
      <xdr:spPr>
        <a:xfrm>
          <a:off x="22110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169108</xdr:rowOff>
    </xdr:from>
    <xdr:ext cx="469744" cy="259045"/>
    <xdr:sp macro="" textlink="">
      <xdr:nvSpPr>
        <xdr:cNvPr id="458" name="【認定こども園・幼稚園・保育所】&#10;一人当たり面積該当値テキスト"/>
        <xdr:cNvSpPr txBox="1"/>
      </xdr:nvSpPr>
      <xdr:spPr>
        <a:xfrm>
          <a:off x="221996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80917</xdr:rowOff>
    </xdr:from>
    <xdr:to>
      <xdr:col>112</xdr:col>
      <xdr:colOff>38100</xdr:colOff>
      <xdr:row>39</xdr:row>
      <xdr:rowOff>11067</xdr:rowOff>
    </xdr:to>
    <xdr:sp macro="" textlink="">
      <xdr:nvSpPr>
        <xdr:cNvPr id="459" name="楕円 458"/>
        <xdr:cNvSpPr/>
      </xdr:nvSpPr>
      <xdr:spPr>
        <a:xfrm>
          <a:off x="2127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131717</xdr:rowOff>
    </xdr:from>
    <xdr:to>
      <xdr:col>116</xdr:col>
      <xdr:colOff>63500</xdr:colOff>
      <xdr:row>39</xdr:row>
      <xdr:rowOff>25581</xdr:rowOff>
    </xdr:to>
    <xdr:cxnSp macro="">
      <xdr:nvCxnSpPr>
        <xdr:cNvPr id="460" name="直線コネクタ 459"/>
        <xdr:cNvCxnSpPr/>
      </xdr:nvCxnSpPr>
      <xdr:spPr>
        <a:xfrm>
          <a:off x="21323300" y="66468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84183</xdr:rowOff>
    </xdr:from>
    <xdr:to>
      <xdr:col>107</xdr:col>
      <xdr:colOff>101600</xdr:colOff>
      <xdr:row>39</xdr:row>
      <xdr:rowOff>14333</xdr:rowOff>
    </xdr:to>
    <xdr:sp macro="" textlink="">
      <xdr:nvSpPr>
        <xdr:cNvPr id="461" name="楕円 460"/>
        <xdr:cNvSpPr/>
      </xdr:nvSpPr>
      <xdr:spPr>
        <a:xfrm>
          <a:off x="20383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131717</xdr:rowOff>
    </xdr:from>
    <xdr:to>
      <xdr:col>111</xdr:col>
      <xdr:colOff>177800</xdr:colOff>
      <xdr:row>38</xdr:row>
      <xdr:rowOff>134983</xdr:rowOff>
    </xdr:to>
    <xdr:cxnSp macro="">
      <xdr:nvCxnSpPr>
        <xdr:cNvPr id="462" name="直線コネクタ 461"/>
        <xdr:cNvCxnSpPr/>
      </xdr:nvCxnSpPr>
      <xdr:spPr>
        <a:xfrm flipV="1">
          <a:off x="20434300" y="66468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87449</xdr:rowOff>
    </xdr:from>
    <xdr:to>
      <xdr:col>102</xdr:col>
      <xdr:colOff>165100</xdr:colOff>
      <xdr:row>39</xdr:row>
      <xdr:rowOff>17599</xdr:rowOff>
    </xdr:to>
    <xdr:sp macro="" textlink="">
      <xdr:nvSpPr>
        <xdr:cNvPr id="463" name="楕円 462"/>
        <xdr:cNvSpPr/>
      </xdr:nvSpPr>
      <xdr:spPr>
        <a:xfrm>
          <a:off x="19494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134983</xdr:rowOff>
    </xdr:from>
    <xdr:to>
      <xdr:col>107</xdr:col>
      <xdr:colOff>50800</xdr:colOff>
      <xdr:row>38</xdr:row>
      <xdr:rowOff>138249</xdr:rowOff>
    </xdr:to>
    <xdr:cxnSp macro="">
      <xdr:nvCxnSpPr>
        <xdr:cNvPr id="464" name="直線コネクタ 463"/>
        <xdr:cNvCxnSpPr/>
      </xdr:nvCxnSpPr>
      <xdr:spPr>
        <a:xfrm flipV="1">
          <a:off x="19545300" y="66500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65"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66"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67"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27594</xdr:rowOff>
    </xdr:from>
    <xdr:ext cx="469744" cy="259045"/>
    <xdr:sp macro="" textlink="">
      <xdr:nvSpPr>
        <xdr:cNvPr id="468" name="n_1main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30860</xdr:rowOff>
    </xdr:from>
    <xdr:ext cx="469744" cy="259045"/>
    <xdr:sp macro="" textlink="">
      <xdr:nvSpPr>
        <xdr:cNvPr id="469" name="n_2mainValue【認定こども園・幼稚園・保育所】&#10;一人当たり面積"/>
        <xdr:cNvSpPr txBox="1"/>
      </xdr:nvSpPr>
      <xdr:spPr>
        <a:xfrm>
          <a:off x="20199427"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34126</xdr:rowOff>
    </xdr:from>
    <xdr:ext cx="469744" cy="259045"/>
    <xdr:sp macro="" textlink="">
      <xdr:nvSpPr>
        <xdr:cNvPr id="470" name="n_3mainValue【認定こども園・幼稚園・保育所】&#10;一人当たり面積"/>
        <xdr:cNvSpPr txBox="1"/>
      </xdr:nvSpPr>
      <xdr:spPr>
        <a:xfrm>
          <a:off x="19310427"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98"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08" name="楕円 507"/>
        <xdr:cNvSpPr/>
      </xdr:nvSpPr>
      <xdr:spPr>
        <a:xfrm>
          <a:off x="162687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12209</xdr:rowOff>
    </xdr:from>
    <xdr:ext cx="405111" cy="259045"/>
    <xdr:sp macro="" textlink="">
      <xdr:nvSpPr>
        <xdr:cNvPr id="509" name="【学校施設】&#10;有形固定資産減価償却率該当値テキスト"/>
        <xdr:cNvSpPr txBox="1"/>
      </xdr:nvSpPr>
      <xdr:spPr>
        <a:xfrm>
          <a:off x="16357600"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xdr:rowOff>
    </xdr:from>
    <xdr:to>
      <xdr:col>81</xdr:col>
      <xdr:colOff>101600</xdr:colOff>
      <xdr:row>60</xdr:row>
      <xdr:rowOff>112522</xdr:rowOff>
    </xdr:to>
    <xdr:sp macro="" textlink="">
      <xdr:nvSpPr>
        <xdr:cNvPr id="510" name="楕円 509"/>
        <xdr:cNvSpPr/>
      </xdr:nvSpPr>
      <xdr:spPr>
        <a:xfrm>
          <a:off x="15430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61722</xdr:rowOff>
    </xdr:from>
    <xdr:to>
      <xdr:col>85</xdr:col>
      <xdr:colOff>127000</xdr:colOff>
      <xdr:row>60</xdr:row>
      <xdr:rowOff>84582</xdr:rowOff>
    </xdr:to>
    <xdr:cxnSp macro="">
      <xdr:nvCxnSpPr>
        <xdr:cNvPr id="511" name="直線コネクタ 510"/>
        <xdr:cNvCxnSpPr/>
      </xdr:nvCxnSpPr>
      <xdr:spPr>
        <a:xfrm>
          <a:off x="15481300" y="1034872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54356</xdr:rowOff>
    </xdr:from>
    <xdr:to>
      <xdr:col>76</xdr:col>
      <xdr:colOff>165100</xdr:colOff>
      <xdr:row>60</xdr:row>
      <xdr:rowOff>155956</xdr:rowOff>
    </xdr:to>
    <xdr:sp macro="" textlink="">
      <xdr:nvSpPr>
        <xdr:cNvPr id="512" name="楕円 511"/>
        <xdr:cNvSpPr/>
      </xdr:nvSpPr>
      <xdr:spPr>
        <a:xfrm>
          <a:off x="14541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61722</xdr:rowOff>
    </xdr:from>
    <xdr:to>
      <xdr:col>81</xdr:col>
      <xdr:colOff>50800</xdr:colOff>
      <xdr:row>60</xdr:row>
      <xdr:rowOff>105156</xdr:rowOff>
    </xdr:to>
    <xdr:cxnSp macro="">
      <xdr:nvCxnSpPr>
        <xdr:cNvPr id="513" name="直線コネクタ 512"/>
        <xdr:cNvCxnSpPr/>
      </xdr:nvCxnSpPr>
      <xdr:spPr>
        <a:xfrm flipV="1">
          <a:off x="14592300" y="103487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14" name="楕円 513"/>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105156</xdr:rowOff>
    </xdr:from>
    <xdr:to>
      <xdr:col>76</xdr:col>
      <xdr:colOff>114300</xdr:colOff>
      <xdr:row>60</xdr:row>
      <xdr:rowOff>128016</xdr:rowOff>
    </xdr:to>
    <xdr:cxnSp macro="">
      <xdr:nvCxnSpPr>
        <xdr:cNvPr id="515" name="直線コネクタ 514"/>
        <xdr:cNvCxnSpPr/>
      </xdr:nvCxnSpPr>
      <xdr:spPr>
        <a:xfrm flipV="1">
          <a:off x="13703300" y="10392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6"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7"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18"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103649</xdr:rowOff>
    </xdr:from>
    <xdr:ext cx="405111" cy="259045"/>
    <xdr:sp macro="" textlink="">
      <xdr:nvSpPr>
        <xdr:cNvPr id="519" name="n_1mainValue【学校施設】&#10;有形固定資産減価償却率"/>
        <xdr:cNvSpPr txBox="1"/>
      </xdr:nvSpPr>
      <xdr:spPr>
        <a:xfrm>
          <a:off x="152660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147083</xdr:rowOff>
    </xdr:from>
    <xdr:ext cx="405111" cy="259045"/>
    <xdr:sp macro="" textlink="">
      <xdr:nvSpPr>
        <xdr:cNvPr id="520" name="n_2mainValue【学校施設】&#10;有形固定資産減価償却率"/>
        <xdr:cNvSpPr txBox="1"/>
      </xdr:nvSpPr>
      <xdr:spPr>
        <a:xfrm>
          <a:off x="14389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21" name="n_3mainValue【学校施設】&#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50"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146558</xdr:rowOff>
    </xdr:from>
    <xdr:to>
      <xdr:col>116</xdr:col>
      <xdr:colOff>114300</xdr:colOff>
      <xdr:row>60</xdr:row>
      <xdr:rowOff>76708</xdr:rowOff>
    </xdr:to>
    <xdr:sp macro="" textlink="">
      <xdr:nvSpPr>
        <xdr:cNvPr id="560" name="楕円 559"/>
        <xdr:cNvSpPr/>
      </xdr:nvSpPr>
      <xdr:spPr>
        <a:xfrm>
          <a:off x="22110700" y="10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169435</xdr:rowOff>
    </xdr:from>
    <xdr:ext cx="469744" cy="259045"/>
    <xdr:sp macro="" textlink="">
      <xdr:nvSpPr>
        <xdr:cNvPr id="561" name="【学校施設】&#10;一人当たり面積該当値テキスト"/>
        <xdr:cNvSpPr txBox="1"/>
      </xdr:nvSpPr>
      <xdr:spPr>
        <a:xfrm>
          <a:off x="22199600"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24257</xdr:rowOff>
    </xdr:from>
    <xdr:to>
      <xdr:col>112</xdr:col>
      <xdr:colOff>38100</xdr:colOff>
      <xdr:row>60</xdr:row>
      <xdr:rowOff>125857</xdr:rowOff>
    </xdr:to>
    <xdr:sp macro="" textlink="">
      <xdr:nvSpPr>
        <xdr:cNvPr id="562" name="楕円 561"/>
        <xdr:cNvSpPr/>
      </xdr:nvSpPr>
      <xdr:spPr>
        <a:xfrm>
          <a:off x="21272500" y="103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25908</xdr:rowOff>
    </xdr:from>
    <xdr:to>
      <xdr:col>116</xdr:col>
      <xdr:colOff>63500</xdr:colOff>
      <xdr:row>60</xdr:row>
      <xdr:rowOff>75057</xdr:rowOff>
    </xdr:to>
    <xdr:cxnSp macro="">
      <xdr:nvCxnSpPr>
        <xdr:cNvPr id="563" name="直線コネクタ 562"/>
        <xdr:cNvCxnSpPr/>
      </xdr:nvCxnSpPr>
      <xdr:spPr>
        <a:xfrm flipV="1">
          <a:off x="21323300" y="1031290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30734</xdr:rowOff>
    </xdr:from>
    <xdr:to>
      <xdr:col>107</xdr:col>
      <xdr:colOff>101600</xdr:colOff>
      <xdr:row>60</xdr:row>
      <xdr:rowOff>132334</xdr:rowOff>
    </xdr:to>
    <xdr:sp macro="" textlink="">
      <xdr:nvSpPr>
        <xdr:cNvPr id="564" name="楕円 563"/>
        <xdr:cNvSpPr/>
      </xdr:nvSpPr>
      <xdr:spPr>
        <a:xfrm>
          <a:off x="20383500" y="103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75057</xdr:rowOff>
    </xdr:from>
    <xdr:to>
      <xdr:col>111</xdr:col>
      <xdr:colOff>177800</xdr:colOff>
      <xdr:row>60</xdr:row>
      <xdr:rowOff>81534</xdr:rowOff>
    </xdr:to>
    <xdr:cxnSp macro="">
      <xdr:nvCxnSpPr>
        <xdr:cNvPr id="565" name="直線コネクタ 564"/>
        <xdr:cNvCxnSpPr/>
      </xdr:nvCxnSpPr>
      <xdr:spPr>
        <a:xfrm flipV="1">
          <a:off x="20434300" y="1036205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160274</xdr:rowOff>
    </xdr:from>
    <xdr:to>
      <xdr:col>102</xdr:col>
      <xdr:colOff>165100</xdr:colOff>
      <xdr:row>60</xdr:row>
      <xdr:rowOff>90424</xdr:rowOff>
    </xdr:to>
    <xdr:sp macro="" textlink="">
      <xdr:nvSpPr>
        <xdr:cNvPr id="566" name="楕円 565"/>
        <xdr:cNvSpPr/>
      </xdr:nvSpPr>
      <xdr:spPr>
        <a:xfrm>
          <a:off x="19494500" y="102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39624</xdr:rowOff>
    </xdr:from>
    <xdr:to>
      <xdr:col>107</xdr:col>
      <xdr:colOff>50800</xdr:colOff>
      <xdr:row>60</xdr:row>
      <xdr:rowOff>81534</xdr:rowOff>
    </xdr:to>
    <xdr:cxnSp macro="">
      <xdr:nvCxnSpPr>
        <xdr:cNvPr id="567" name="直線コネクタ 566"/>
        <xdr:cNvCxnSpPr/>
      </xdr:nvCxnSpPr>
      <xdr:spPr>
        <a:xfrm>
          <a:off x="19545300" y="1032662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6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70"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142384</xdr:rowOff>
    </xdr:from>
    <xdr:ext cx="469744" cy="259045"/>
    <xdr:sp macro="" textlink="">
      <xdr:nvSpPr>
        <xdr:cNvPr id="571" name="n_1mainValue【学校施設】&#10;一人当たり面積"/>
        <xdr:cNvSpPr txBox="1"/>
      </xdr:nvSpPr>
      <xdr:spPr>
        <a:xfrm>
          <a:off x="21075727" y="100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123461</xdr:rowOff>
    </xdr:from>
    <xdr:ext cx="469744" cy="259045"/>
    <xdr:sp macro="" textlink="">
      <xdr:nvSpPr>
        <xdr:cNvPr id="572" name="n_2mainValue【学校施設】&#10;一人当たり面積"/>
        <xdr:cNvSpPr txBox="1"/>
      </xdr:nvSpPr>
      <xdr:spPr>
        <a:xfrm>
          <a:off x="20199427" y="104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106951</xdr:rowOff>
    </xdr:from>
    <xdr:ext cx="469744" cy="259045"/>
    <xdr:sp macro="" textlink="">
      <xdr:nvSpPr>
        <xdr:cNvPr id="573" name="n_3mainValue【学校施設】&#10;一人当たり面積"/>
        <xdr:cNvSpPr txBox="1"/>
      </xdr:nvSpPr>
      <xdr:spPr>
        <a:xfrm>
          <a:off x="193104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03"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13" name="楕円 612"/>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614" name="【児童館】&#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615" name="楕円 614"/>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19050</xdr:rowOff>
    </xdr:to>
    <xdr:cxnSp macro="">
      <xdr:nvCxnSpPr>
        <xdr:cNvPr id="616" name="直線コネクタ 615"/>
        <xdr:cNvCxnSpPr/>
      </xdr:nvCxnSpPr>
      <xdr:spPr>
        <a:xfrm flipV="1">
          <a:off x="15481300" y="14207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617" name="楕円 616"/>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59055</xdr:rowOff>
    </xdr:to>
    <xdr:cxnSp macro="">
      <xdr:nvCxnSpPr>
        <xdr:cNvPr id="618" name="直線コネクタ 617"/>
        <xdr:cNvCxnSpPr/>
      </xdr:nvCxnSpPr>
      <xdr:spPr>
        <a:xfrm flipV="1">
          <a:off x="14592300" y="1424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52070</xdr:rowOff>
    </xdr:from>
    <xdr:to>
      <xdr:col>72</xdr:col>
      <xdr:colOff>38100</xdr:colOff>
      <xdr:row>83</xdr:row>
      <xdr:rowOff>153670</xdr:rowOff>
    </xdr:to>
    <xdr:sp macro="" textlink="">
      <xdr:nvSpPr>
        <xdr:cNvPr id="619" name="楕円 618"/>
        <xdr:cNvSpPr/>
      </xdr:nvSpPr>
      <xdr:spPr>
        <a:xfrm>
          <a:off x="1365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102870</xdr:rowOff>
    </xdr:to>
    <xdr:cxnSp macro="">
      <xdr:nvCxnSpPr>
        <xdr:cNvPr id="620" name="直線コネクタ 619"/>
        <xdr:cNvCxnSpPr/>
      </xdr:nvCxnSpPr>
      <xdr:spPr>
        <a:xfrm flipV="1">
          <a:off x="13703300" y="14289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621"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23"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624" name="n_1mainValue【児童館】&#10;有形固定資産減価償却率"/>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625" name="n_2mainValue【児童館】&#10;有形固定資産減価償却率"/>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144797</xdr:rowOff>
    </xdr:from>
    <xdr:ext cx="405111" cy="259045"/>
    <xdr:sp macro="" textlink="">
      <xdr:nvSpPr>
        <xdr:cNvPr id="626" name="n_3mainValue【児童館】&#10;有形固定資産減価償却率"/>
        <xdr:cNvSpPr txBox="1"/>
      </xdr:nvSpPr>
      <xdr:spPr>
        <a:xfrm>
          <a:off x="13500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63" name="楕円 662"/>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64"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65" name="楕円 664"/>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66" name="直線コネクタ 665"/>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67" name="楕円 666"/>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68" name="直線コネクタ 667"/>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669" name="楕円 668"/>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670" name="直線コネクタ 669"/>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73"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74"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75"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676"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6"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16" name="楕円 715"/>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19702</xdr:rowOff>
    </xdr:from>
    <xdr:ext cx="405111" cy="259045"/>
    <xdr:sp macro="" textlink="">
      <xdr:nvSpPr>
        <xdr:cNvPr id="717" name="【公民館】&#10;有形固定資産減価償却率該当値テキスト"/>
        <xdr:cNvSpPr txBox="1"/>
      </xdr:nvSpPr>
      <xdr:spPr>
        <a:xfrm>
          <a:off x="16357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636</xdr:rowOff>
    </xdr:from>
    <xdr:to>
      <xdr:col>81</xdr:col>
      <xdr:colOff>101600</xdr:colOff>
      <xdr:row>102</xdr:row>
      <xdr:rowOff>102236</xdr:rowOff>
    </xdr:to>
    <xdr:sp macro="" textlink="">
      <xdr:nvSpPr>
        <xdr:cNvPr id="718" name="楕円 717"/>
        <xdr:cNvSpPr/>
      </xdr:nvSpPr>
      <xdr:spPr>
        <a:xfrm>
          <a:off x="15430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51436</xdr:rowOff>
    </xdr:from>
    <xdr:to>
      <xdr:col>85</xdr:col>
      <xdr:colOff>127000</xdr:colOff>
      <xdr:row>104</xdr:row>
      <xdr:rowOff>47625</xdr:rowOff>
    </xdr:to>
    <xdr:cxnSp macro="">
      <xdr:nvCxnSpPr>
        <xdr:cNvPr id="719" name="直線コネクタ 718"/>
        <xdr:cNvCxnSpPr/>
      </xdr:nvCxnSpPr>
      <xdr:spPr>
        <a:xfrm>
          <a:off x="15481300" y="17539336"/>
          <a:ext cx="8382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20" name="楕円 719"/>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51436</xdr:rowOff>
    </xdr:from>
    <xdr:to>
      <xdr:col>81</xdr:col>
      <xdr:colOff>50800</xdr:colOff>
      <xdr:row>102</xdr:row>
      <xdr:rowOff>87630</xdr:rowOff>
    </xdr:to>
    <xdr:cxnSp macro="">
      <xdr:nvCxnSpPr>
        <xdr:cNvPr id="721" name="直線コネクタ 720"/>
        <xdr:cNvCxnSpPr/>
      </xdr:nvCxnSpPr>
      <xdr:spPr>
        <a:xfrm flipV="1">
          <a:off x="14592300" y="17539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69214</xdr:rowOff>
    </xdr:from>
    <xdr:to>
      <xdr:col>72</xdr:col>
      <xdr:colOff>38100</xdr:colOff>
      <xdr:row>102</xdr:row>
      <xdr:rowOff>170814</xdr:rowOff>
    </xdr:to>
    <xdr:sp macro="" textlink="">
      <xdr:nvSpPr>
        <xdr:cNvPr id="722" name="楕円 721"/>
        <xdr:cNvSpPr/>
      </xdr:nvSpPr>
      <xdr:spPr>
        <a:xfrm>
          <a:off x="13652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102</xdr:row>
      <xdr:rowOff>120014</xdr:rowOff>
    </xdr:to>
    <xdr:cxnSp macro="">
      <xdr:nvCxnSpPr>
        <xdr:cNvPr id="723" name="直線コネクタ 722"/>
        <xdr:cNvCxnSpPr/>
      </xdr:nvCxnSpPr>
      <xdr:spPr>
        <a:xfrm flipV="1">
          <a:off x="13703300" y="175755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4"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5"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6"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118763</xdr:rowOff>
    </xdr:from>
    <xdr:ext cx="405111" cy="259045"/>
    <xdr:sp macro="" textlink="">
      <xdr:nvSpPr>
        <xdr:cNvPr id="727" name="n_1mainValue【公民館】&#10;有形固定資産減価償却率"/>
        <xdr:cNvSpPr txBox="1"/>
      </xdr:nvSpPr>
      <xdr:spPr>
        <a:xfrm>
          <a:off x="152660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728" name="n_2main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15891</xdr:rowOff>
    </xdr:from>
    <xdr:ext cx="405111" cy="259045"/>
    <xdr:sp macro="" textlink="">
      <xdr:nvSpPr>
        <xdr:cNvPr id="729" name="n_3mainValue【公民館】&#10;有形固定資産減価償却率"/>
        <xdr:cNvSpPr txBox="1"/>
      </xdr:nvSpPr>
      <xdr:spPr>
        <a:xfrm>
          <a:off x="13500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766" name="楕円 765"/>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102125</xdr:rowOff>
    </xdr:from>
    <xdr:ext cx="469744" cy="259045"/>
    <xdr:sp macro="" textlink="">
      <xdr:nvSpPr>
        <xdr:cNvPr id="767" name="【公民館】&#10;一人当たり面積該当値テキスト"/>
        <xdr:cNvSpPr txBox="1"/>
      </xdr:nvSpPr>
      <xdr:spPr>
        <a:xfrm>
          <a:off x="22199600"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768" name="楕円 767"/>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5335</xdr:rowOff>
    </xdr:to>
    <xdr:cxnSp macro="">
      <xdr:nvCxnSpPr>
        <xdr:cNvPr id="769" name="直線コネクタ 768"/>
        <xdr:cNvCxnSpPr/>
      </xdr:nvCxnSpPr>
      <xdr:spPr>
        <a:xfrm flipV="1">
          <a:off x="21323300" y="183481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770" name="楕円 769"/>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5335</xdr:rowOff>
    </xdr:from>
    <xdr:to>
      <xdr:col>111</xdr:col>
      <xdr:colOff>177800</xdr:colOff>
      <xdr:row>107</xdr:row>
      <xdr:rowOff>5335</xdr:rowOff>
    </xdr:to>
    <xdr:cxnSp macro="">
      <xdr:nvCxnSpPr>
        <xdr:cNvPr id="771" name="直線コネクタ 770"/>
        <xdr:cNvCxnSpPr/>
      </xdr:nvCxnSpPr>
      <xdr:spPr>
        <a:xfrm>
          <a:off x="20434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772" name="楕円 771"/>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7620</xdr:rowOff>
    </xdr:to>
    <xdr:cxnSp macro="">
      <xdr:nvCxnSpPr>
        <xdr:cNvPr id="773" name="直線コネクタ 772"/>
        <xdr:cNvCxnSpPr/>
      </xdr:nvCxnSpPr>
      <xdr:spPr>
        <a:xfrm flipV="1">
          <a:off x="19545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74"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75"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76"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47262</xdr:rowOff>
    </xdr:from>
    <xdr:ext cx="469744" cy="259045"/>
    <xdr:sp macro="" textlink="">
      <xdr:nvSpPr>
        <xdr:cNvPr id="777" name="n_1main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778" name="n_2mainValue【公民館】&#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779" name="n_3mainValue【公民館】&#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・類似団体と比較して特に有形固定資産減価償却率が特に低くなっている施設は学校施設である。これ以外については、類似団体と比較して同等、もしくは下回っている。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・学校施設については、計画的に大規模改修や耐震化を実施しているため、有形固定資産償却率が低い傾向で推移している。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・認定こども園・幼稚園・保育所の有形固定資産減価償却率は、類似団体と比べて同等であるものの、徐々に上昇傾向となっている。築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年を経過しているものが多くなってきていることから、定期点検等を実施して予防安全に努めるとともに、計画的な改修や機能の複合化などの適正な維持管理を推進していく。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2" name="楕円 71"/>
        <xdr:cNvSpPr/>
      </xdr:nvSpPr>
      <xdr:spPr>
        <a:xfrm>
          <a:off x="4584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3" name="【図書館】&#10;有形固定資産減価償却率該当値テキスト"/>
        <xdr:cNvSpPr txBox="1"/>
      </xdr:nvSpPr>
      <xdr:spPr>
        <a:xfrm>
          <a:off x="4673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67854</xdr:rowOff>
    </xdr:from>
    <xdr:to>
      <xdr:col>20</xdr:col>
      <xdr:colOff>38100</xdr:colOff>
      <xdr:row>35</xdr:row>
      <xdr:rowOff>169454</xdr:rowOff>
    </xdr:to>
    <xdr:sp macro="" textlink="">
      <xdr:nvSpPr>
        <xdr:cNvPr id="74" name="楕円 73"/>
        <xdr:cNvSpPr/>
      </xdr:nvSpPr>
      <xdr:spPr>
        <a:xfrm>
          <a:off x="3746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118654</xdr:rowOff>
    </xdr:to>
    <xdr:cxnSp macro="">
      <xdr:nvCxnSpPr>
        <xdr:cNvPr id="75" name="直線コネクタ 74"/>
        <xdr:cNvCxnSpPr/>
      </xdr:nvCxnSpPr>
      <xdr:spPr>
        <a:xfrm flipV="1">
          <a:off x="3797300" y="60883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100511</xdr:rowOff>
    </xdr:from>
    <xdr:to>
      <xdr:col>15</xdr:col>
      <xdr:colOff>101600</xdr:colOff>
      <xdr:row>36</xdr:row>
      <xdr:rowOff>30661</xdr:rowOff>
    </xdr:to>
    <xdr:sp macro="" textlink="">
      <xdr:nvSpPr>
        <xdr:cNvPr id="76" name="楕円 75"/>
        <xdr:cNvSpPr/>
      </xdr:nvSpPr>
      <xdr:spPr>
        <a:xfrm>
          <a:off x="2857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118654</xdr:rowOff>
    </xdr:from>
    <xdr:to>
      <xdr:col>19</xdr:col>
      <xdr:colOff>177800</xdr:colOff>
      <xdr:row>35</xdr:row>
      <xdr:rowOff>151311</xdr:rowOff>
    </xdr:to>
    <xdr:cxnSp macro="">
      <xdr:nvCxnSpPr>
        <xdr:cNvPr id="77" name="直線コネクタ 76"/>
        <xdr:cNvCxnSpPr/>
      </xdr:nvCxnSpPr>
      <xdr:spPr>
        <a:xfrm flipV="1">
          <a:off x="2908300" y="61194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8" name="楕円 77"/>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151311</xdr:rowOff>
    </xdr:from>
    <xdr:to>
      <xdr:col>15</xdr:col>
      <xdr:colOff>50800</xdr:colOff>
      <xdr:row>36</xdr:row>
      <xdr:rowOff>19050</xdr:rowOff>
    </xdr:to>
    <xdr:cxnSp macro="">
      <xdr:nvCxnSpPr>
        <xdr:cNvPr id="79" name="直線コネクタ 78"/>
        <xdr:cNvCxnSpPr/>
      </xdr:nvCxnSpPr>
      <xdr:spPr>
        <a:xfrm flipV="1">
          <a:off x="2019300" y="615206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14531</xdr:rowOff>
    </xdr:from>
    <xdr:ext cx="405111" cy="259045"/>
    <xdr:sp macro="" textlink="">
      <xdr:nvSpPr>
        <xdr:cNvPr id="83" name="n_1mainValue【図書館】&#10;有形固定資産減価償却率"/>
        <xdr:cNvSpPr txBox="1"/>
      </xdr:nvSpPr>
      <xdr:spPr>
        <a:xfrm>
          <a:off x="3582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47188</xdr:rowOff>
    </xdr:from>
    <xdr:ext cx="405111" cy="259045"/>
    <xdr:sp macro="" textlink="">
      <xdr:nvSpPr>
        <xdr:cNvPr id="84" name="n_2mainValue【図書館】&#10;有形固定資産減価償却率"/>
        <xdr:cNvSpPr txBox="1"/>
      </xdr:nvSpPr>
      <xdr:spPr>
        <a:xfrm>
          <a:off x="2705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5" name="n_3mainValue【図書館】&#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4" name="楕円 123"/>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6" name="楕円 125"/>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7" name="直線コネクタ 126"/>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8" name="楕円 127"/>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9" name="直線コネクタ 128"/>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0" name="楕円 129"/>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1" name="直線コネクタ 130"/>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6"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7"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楕円 176"/>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78" name="【体育館・プール】&#10;有形固定資産減価償却率該当値テキスト"/>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9" name="楕円 178"/>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152400</xdr:rowOff>
    </xdr:to>
    <xdr:cxnSp macro="">
      <xdr:nvCxnSpPr>
        <xdr:cNvPr id="180" name="直線コネクタ 179"/>
        <xdr:cNvCxnSpPr/>
      </xdr:nvCxnSpPr>
      <xdr:spPr>
        <a:xfrm flipV="1">
          <a:off x="3797300" y="10191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81" name="楕円 180"/>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59055</xdr:rowOff>
    </xdr:to>
    <xdr:cxnSp macro="">
      <xdr:nvCxnSpPr>
        <xdr:cNvPr id="182" name="直線コネクタ 181"/>
        <xdr:cNvCxnSpPr/>
      </xdr:nvCxnSpPr>
      <xdr:spPr>
        <a:xfrm flipV="1">
          <a:off x="2908300" y="102679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3" name="楕円 182"/>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59055</xdr:rowOff>
    </xdr:to>
    <xdr:cxnSp macro="">
      <xdr:nvCxnSpPr>
        <xdr:cNvPr id="184" name="直線コネクタ 183"/>
        <xdr:cNvCxnSpPr/>
      </xdr:nvCxnSpPr>
      <xdr:spPr>
        <a:xfrm>
          <a:off x="2019300" y="1031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88" name="n_1mainValue【体育館・プー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89" name="n_2mainValue【体育館・プール】&#10;有形固定資産減価償却率"/>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0" name="n_3main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47498</xdr:rowOff>
    </xdr:from>
    <xdr:to>
      <xdr:col>55</xdr:col>
      <xdr:colOff>50800</xdr:colOff>
      <xdr:row>59</xdr:row>
      <xdr:rowOff>149098</xdr:rowOff>
    </xdr:to>
    <xdr:sp macro="" textlink="">
      <xdr:nvSpPr>
        <xdr:cNvPr id="227" name="楕円 226"/>
        <xdr:cNvSpPr/>
      </xdr:nvSpPr>
      <xdr:spPr>
        <a:xfrm>
          <a:off x="10426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70375</xdr:rowOff>
    </xdr:from>
    <xdr:ext cx="469744" cy="259045"/>
    <xdr:sp macro="" textlink="">
      <xdr:nvSpPr>
        <xdr:cNvPr id="228" name="【体育館・プール】&#10;一人当たり面積該当値テキスト"/>
        <xdr:cNvSpPr txBox="1"/>
      </xdr:nvSpPr>
      <xdr:spPr>
        <a:xfrm>
          <a:off x="10515600"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102362</xdr:rowOff>
    </xdr:from>
    <xdr:to>
      <xdr:col>50</xdr:col>
      <xdr:colOff>165100</xdr:colOff>
      <xdr:row>60</xdr:row>
      <xdr:rowOff>32512</xdr:rowOff>
    </xdr:to>
    <xdr:sp macro="" textlink="">
      <xdr:nvSpPr>
        <xdr:cNvPr id="229" name="楕円 228"/>
        <xdr:cNvSpPr/>
      </xdr:nvSpPr>
      <xdr:spPr>
        <a:xfrm>
          <a:off x="9588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98298</xdr:rowOff>
    </xdr:from>
    <xdr:to>
      <xdr:col>55</xdr:col>
      <xdr:colOff>0</xdr:colOff>
      <xdr:row>59</xdr:row>
      <xdr:rowOff>153162</xdr:rowOff>
    </xdr:to>
    <xdr:cxnSp macro="">
      <xdr:nvCxnSpPr>
        <xdr:cNvPr id="230" name="直線コネクタ 229"/>
        <xdr:cNvCxnSpPr/>
      </xdr:nvCxnSpPr>
      <xdr:spPr>
        <a:xfrm flipV="1">
          <a:off x="9639300" y="102138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106934</xdr:rowOff>
    </xdr:from>
    <xdr:to>
      <xdr:col>46</xdr:col>
      <xdr:colOff>38100</xdr:colOff>
      <xdr:row>60</xdr:row>
      <xdr:rowOff>37084</xdr:rowOff>
    </xdr:to>
    <xdr:sp macro="" textlink="">
      <xdr:nvSpPr>
        <xdr:cNvPr id="231" name="楕円 230"/>
        <xdr:cNvSpPr/>
      </xdr:nvSpPr>
      <xdr:spPr>
        <a:xfrm>
          <a:off x="8699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153162</xdr:rowOff>
    </xdr:from>
    <xdr:to>
      <xdr:col>50</xdr:col>
      <xdr:colOff>114300</xdr:colOff>
      <xdr:row>59</xdr:row>
      <xdr:rowOff>157734</xdr:rowOff>
    </xdr:to>
    <xdr:cxnSp macro="">
      <xdr:nvCxnSpPr>
        <xdr:cNvPr id="232" name="直線コネクタ 231"/>
        <xdr:cNvCxnSpPr/>
      </xdr:nvCxnSpPr>
      <xdr:spPr>
        <a:xfrm flipV="1">
          <a:off x="8750300" y="10268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68072</xdr:rowOff>
    </xdr:from>
    <xdr:to>
      <xdr:col>41</xdr:col>
      <xdr:colOff>101600</xdr:colOff>
      <xdr:row>59</xdr:row>
      <xdr:rowOff>169672</xdr:rowOff>
    </xdr:to>
    <xdr:sp macro="" textlink="">
      <xdr:nvSpPr>
        <xdr:cNvPr id="233" name="楕円 232"/>
        <xdr:cNvSpPr/>
      </xdr:nvSpPr>
      <xdr:spPr>
        <a:xfrm>
          <a:off x="7810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118872</xdr:rowOff>
    </xdr:from>
    <xdr:to>
      <xdr:col>45</xdr:col>
      <xdr:colOff>177800</xdr:colOff>
      <xdr:row>59</xdr:row>
      <xdr:rowOff>157734</xdr:rowOff>
    </xdr:to>
    <xdr:cxnSp macro="">
      <xdr:nvCxnSpPr>
        <xdr:cNvPr id="234" name="直線コネクタ 233"/>
        <xdr:cNvCxnSpPr/>
      </xdr:nvCxnSpPr>
      <xdr:spPr>
        <a:xfrm>
          <a:off x="7861300" y="1023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49039</xdr:rowOff>
    </xdr:from>
    <xdr:ext cx="469744" cy="259045"/>
    <xdr:sp macro="" textlink="">
      <xdr:nvSpPr>
        <xdr:cNvPr id="238" name="n_1main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53611</xdr:rowOff>
    </xdr:from>
    <xdr:ext cx="469744" cy="259045"/>
    <xdr:sp macro="" textlink="">
      <xdr:nvSpPr>
        <xdr:cNvPr id="239" name="n_2mainValue【体育館・プール】&#10;一人当たり面積"/>
        <xdr:cNvSpPr txBox="1"/>
      </xdr:nvSpPr>
      <xdr:spPr>
        <a:xfrm>
          <a:off x="85154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14749</xdr:rowOff>
    </xdr:from>
    <xdr:ext cx="469744" cy="259045"/>
    <xdr:sp macro="" textlink="">
      <xdr:nvSpPr>
        <xdr:cNvPr id="240" name="n_3mainValue【体育館・プール】&#10;一人当たり面積"/>
        <xdr:cNvSpPr txBox="1"/>
      </xdr:nvSpPr>
      <xdr:spPr>
        <a:xfrm>
          <a:off x="7626427" y="99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280" name="楕円 279"/>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88916</xdr:rowOff>
    </xdr:from>
    <xdr:ext cx="405111" cy="259045"/>
    <xdr:sp macro="" textlink="">
      <xdr:nvSpPr>
        <xdr:cNvPr id="281" name="【福祉施設】&#10;有形固定資産減価償却率該当値テキスト"/>
        <xdr:cNvSpPr txBox="1"/>
      </xdr:nvSpPr>
      <xdr:spPr>
        <a:xfrm>
          <a:off x="4673600"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137795</xdr:rowOff>
    </xdr:from>
    <xdr:to>
      <xdr:col>20</xdr:col>
      <xdr:colOff>38100</xdr:colOff>
      <xdr:row>78</xdr:row>
      <xdr:rowOff>67945</xdr:rowOff>
    </xdr:to>
    <xdr:sp macro="" textlink="">
      <xdr:nvSpPr>
        <xdr:cNvPr id="282" name="楕円 281"/>
        <xdr:cNvSpPr/>
      </xdr:nvSpPr>
      <xdr:spPr>
        <a:xfrm>
          <a:off x="3746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78</xdr:row>
      <xdr:rowOff>17145</xdr:rowOff>
    </xdr:to>
    <xdr:cxnSp macro="">
      <xdr:nvCxnSpPr>
        <xdr:cNvPr id="283" name="直線コネクタ 282"/>
        <xdr:cNvCxnSpPr/>
      </xdr:nvCxnSpPr>
      <xdr:spPr>
        <a:xfrm flipV="1">
          <a:off x="3797300" y="133883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4" name="楕円 283"/>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78</xdr:row>
      <xdr:rowOff>17145</xdr:rowOff>
    </xdr:to>
    <xdr:cxnSp macro="">
      <xdr:nvCxnSpPr>
        <xdr:cNvPr id="285" name="直線コネクタ 284"/>
        <xdr:cNvCxnSpPr/>
      </xdr:nvCxnSpPr>
      <xdr:spPr>
        <a:xfrm>
          <a:off x="2908300" y="133350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286" name="楕円 285"/>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80</xdr:row>
      <xdr:rowOff>57150</xdr:rowOff>
    </xdr:to>
    <xdr:cxnSp macro="">
      <xdr:nvCxnSpPr>
        <xdr:cNvPr id="287" name="直線コネクタ 286"/>
        <xdr:cNvCxnSpPr/>
      </xdr:nvCxnSpPr>
      <xdr:spPr>
        <a:xfrm flipV="1">
          <a:off x="2019300" y="133350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84472</xdr:rowOff>
    </xdr:from>
    <xdr:ext cx="405111" cy="259045"/>
    <xdr:sp macro="" textlink="">
      <xdr:nvSpPr>
        <xdr:cNvPr id="291" name="n_1mainValue【福祉施設】&#10;有形固定資産減価償却率"/>
        <xdr:cNvSpPr txBox="1"/>
      </xdr:nvSpPr>
      <xdr:spPr>
        <a:xfrm>
          <a:off x="35820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2"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293" name="n_3mainValue【福祉施設】&#10;有形固定資産減価償却率"/>
        <xdr:cNvSpPr txBox="1"/>
      </xdr:nvSpPr>
      <xdr:spPr>
        <a:xfrm>
          <a:off x="1816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85271</xdr:rowOff>
    </xdr:from>
    <xdr:to>
      <xdr:col>55</xdr:col>
      <xdr:colOff>50800</xdr:colOff>
      <xdr:row>87</xdr:row>
      <xdr:rowOff>15421</xdr:rowOff>
    </xdr:to>
    <xdr:sp macro="" textlink="">
      <xdr:nvSpPr>
        <xdr:cNvPr id="334" name="楕円 333"/>
        <xdr:cNvSpPr/>
      </xdr:nvSpPr>
      <xdr:spPr>
        <a:xfrm>
          <a:off x="10426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198</xdr:rowOff>
    </xdr:from>
    <xdr:ext cx="469744" cy="259045"/>
    <xdr:sp macro="" textlink="">
      <xdr:nvSpPr>
        <xdr:cNvPr id="335" name="【福祉施設】&#10;一人当たり面積該当値テキスト"/>
        <xdr:cNvSpPr txBox="1"/>
      </xdr:nvSpPr>
      <xdr:spPr>
        <a:xfrm>
          <a:off x="10515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36" name="楕円 335"/>
        <xdr:cNvSpPr/>
      </xdr:nvSpPr>
      <xdr:spPr>
        <a:xfrm>
          <a:off x="958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136071</xdr:rowOff>
    </xdr:from>
    <xdr:to>
      <xdr:col>55</xdr:col>
      <xdr:colOff>0</xdr:colOff>
      <xdr:row>86</xdr:row>
      <xdr:rowOff>139337</xdr:rowOff>
    </xdr:to>
    <xdr:cxnSp macro="">
      <xdr:nvCxnSpPr>
        <xdr:cNvPr id="337" name="直線コネクタ 336"/>
        <xdr:cNvCxnSpPr/>
      </xdr:nvCxnSpPr>
      <xdr:spPr>
        <a:xfrm flipV="1">
          <a:off x="9639300" y="148807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88537</xdr:rowOff>
    </xdr:from>
    <xdr:to>
      <xdr:col>46</xdr:col>
      <xdr:colOff>38100</xdr:colOff>
      <xdr:row>87</xdr:row>
      <xdr:rowOff>18687</xdr:rowOff>
    </xdr:to>
    <xdr:sp macro="" textlink="">
      <xdr:nvSpPr>
        <xdr:cNvPr id="338" name="楕円 337"/>
        <xdr:cNvSpPr/>
      </xdr:nvSpPr>
      <xdr:spPr>
        <a:xfrm>
          <a:off x="869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139337</xdr:rowOff>
    </xdr:from>
    <xdr:to>
      <xdr:col>50</xdr:col>
      <xdr:colOff>114300</xdr:colOff>
      <xdr:row>86</xdr:row>
      <xdr:rowOff>139337</xdr:rowOff>
    </xdr:to>
    <xdr:cxnSp macro="">
      <xdr:nvCxnSpPr>
        <xdr:cNvPr id="339" name="直線コネクタ 338"/>
        <xdr:cNvCxnSpPr/>
      </xdr:nvCxnSpPr>
      <xdr:spPr>
        <a:xfrm>
          <a:off x="8750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62412</xdr:rowOff>
    </xdr:from>
    <xdr:to>
      <xdr:col>41</xdr:col>
      <xdr:colOff>101600</xdr:colOff>
      <xdr:row>86</xdr:row>
      <xdr:rowOff>164012</xdr:rowOff>
    </xdr:to>
    <xdr:sp macro="" textlink="">
      <xdr:nvSpPr>
        <xdr:cNvPr id="340" name="楕円 339"/>
        <xdr:cNvSpPr/>
      </xdr:nvSpPr>
      <xdr:spPr>
        <a:xfrm>
          <a:off x="7810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113212</xdr:rowOff>
    </xdr:from>
    <xdr:to>
      <xdr:col>45</xdr:col>
      <xdr:colOff>177800</xdr:colOff>
      <xdr:row>86</xdr:row>
      <xdr:rowOff>139337</xdr:rowOff>
    </xdr:to>
    <xdr:cxnSp macro="">
      <xdr:nvCxnSpPr>
        <xdr:cNvPr id="341" name="直線コネクタ 340"/>
        <xdr:cNvCxnSpPr/>
      </xdr:nvCxnSpPr>
      <xdr:spPr>
        <a:xfrm>
          <a:off x="7861300" y="148579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45" name="n_1mainValue【福祉施設】&#10;一人当たり面積"/>
        <xdr:cNvSpPr txBox="1"/>
      </xdr:nvSpPr>
      <xdr:spPr>
        <a:xfrm>
          <a:off x="93917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46" name="n_2mainValue【福祉施設】&#10;一人当たり面積"/>
        <xdr:cNvSpPr txBox="1"/>
      </xdr:nvSpPr>
      <xdr:spPr>
        <a:xfrm>
          <a:off x="8515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155139</xdr:rowOff>
    </xdr:from>
    <xdr:ext cx="469744" cy="259045"/>
    <xdr:sp macro="" textlink="">
      <xdr:nvSpPr>
        <xdr:cNvPr id="347" name="n_3mainValue【福祉施設】&#10;一人当たり面積"/>
        <xdr:cNvSpPr txBox="1"/>
      </xdr:nvSpPr>
      <xdr:spPr>
        <a:xfrm>
          <a:off x="7626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xdr:rowOff>
    </xdr:from>
    <xdr:to>
      <xdr:col>24</xdr:col>
      <xdr:colOff>114300</xdr:colOff>
      <xdr:row>100</xdr:row>
      <xdr:rowOff>117202</xdr:rowOff>
    </xdr:to>
    <xdr:sp macro="" textlink="">
      <xdr:nvSpPr>
        <xdr:cNvPr id="388" name="楕円 387"/>
        <xdr:cNvSpPr/>
      </xdr:nvSpPr>
      <xdr:spPr>
        <a:xfrm>
          <a:off x="4584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101979</xdr:rowOff>
    </xdr:from>
    <xdr:ext cx="405111" cy="259045"/>
    <xdr:sp macro="" textlink="">
      <xdr:nvSpPr>
        <xdr:cNvPr id="389" name="【市民会館】&#10;有形固定資産減価償却率該当値テキスト"/>
        <xdr:cNvSpPr txBox="1"/>
      </xdr:nvSpPr>
      <xdr:spPr>
        <a:xfrm>
          <a:off x="4673600" y="1707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51526</xdr:rowOff>
    </xdr:from>
    <xdr:to>
      <xdr:col>20</xdr:col>
      <xdr:colOff>38100</xdr:colOff>
      <xdr:row>100</xdr:row>
      <xdr:rowOff>153126</xdr:rowOff>
    </xdr:to>
    <xdr:sp macro="" textlink="">
      <xdr:nvSpPr>
        <xdr:cNvPr id="390" name="楕円 389"/>
        <xdr:cNvSpPr/>
      </xdr:nvSpPr>
      <xdr:spPr>
        <a:xfrm>
          <a:off x="3746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66402</xdr:rowOff>
    </xdr:from>
    <xdr:to>
      <xdr:col>24</xdr:col>
      <xdr:colOff>63500</xdr:colOff>
      <xdr:row>100</xdr:row>
      <xdr:rowOff>102326</xdr:rowOff>
    </xdr:to>
    <xdr:cxnSp macro="">
      <xdr:nvCxnSpPr>
        <xdr:cNvPr id="391" name="直線コネクタ 390"/>
        <xdr:cNvCxnSpPr/>
      </xdr:nvCxnSpPr>
      <xdr:spPr>
        <a:xfrm flipV="1">
          <a:off x="3797300" y="172114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156029</xdr:rowOff>
    </xdr:from>
    <xdr:to>
      <xdr:col>15</xdr:col>
      <xdr:colOff>101600</xdr:colOff>
      <xdr:row>100</xdr:row>
      <xdr:rowOff>86179</xdr:rowOff>
    </xdr:to>
    <xdr:sp macro="" textlink="">
      <xdr:nvSpPr>
        <xdr:cNvPr id="392" name="楕円 391"/>
        <xdr:cNvSpPr/>
      </xdr:nvSpPr>
      <xdr:spPr>
        <a:xfrm>
          <a:off x="2857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35379</xdr:rowOff>
    </xdr:from>
    <xdr:to>
      <xdr:col>19</xdr:col>
      <xdr:colOff>177800</xdr:colOff>
      <xdr:row>100</xdr:row>
      <xdr:rowOff>102326</xdr:rowOff>
    </xdr:to>
    <xdr:cxnSp macro="">
      <xdr:nvCxnSpPr>
        <xdr:cNvPr id="393" name="直線コネクタ 392"/>
        <xdr:cNvCxnSpPr/>
      </xdr:nvCxnSpPr>
      <xdr:spPr>
        <a:xfrm>
          <a:off x="2908300" y="1718037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17236</xdr:rowOff>
    </xdr:from>
    <xdr:to>
      <xdr:col>10</xdr:col>
      <xdr:colOff>165100</xdr:colOff>
      <xdr:row>100</xdr:row>
      <xdr:rowOff>118836</xdr:rowOff>
    </xdr:to>
    <xdr:sp macro="" textlink="">
      <xdr:nvSpPr>
        <xdr:cNvPr id="394" name="楕円 393"/>
        <xdr:cNvSpPr/>
      </xdr:nvSpPr>
      <xdr:spPr>
        <a:xfrm>
          <a:off x="1968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35379</xdr:rowOff>
    </xdr:from>
    <xdr:to>
      <xdr:col>15</xdr:col>
      <xdr:colOff>50800</xdr:colOff>
      <xdr:row>100</xdr:row>
      <xdr:rowOff>68036</xdr:rowOff>
    </xdr:to>
    <xdr:cxnSp macro="">
      <xdr:nvCxnSpPr>
        <xdr:cNvPr id="395" name="直線コネクタ 394"/>
        <xdr:cNvCxnSpPr/>
      </xdr:nvCxnSpPr>
      <xdr:spPr>
        <a:xfrm flipV="1">
          <a:off x="2019300" y="17180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169653</xdr:rowOff>
    </xdr:from>
    <xdr:ext cx="405111" cy="259045"/>
    <xdr:sp macro="" textlink="">
      <xdr:nvSpPr>
        <xdr:cNvPr id="399" name="n_1mainValue【市民会館】&#10;有形固定資産減価償却率"/>
        <xdr:cNvSpPr txBox="1"/>
      </xdr:nvSpPr>
      <xdr:spPr>
        <a:xfrm>
          <a:off x="35820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102706</xdr:rowOff>
    </xdr:from>
    <xdr:ext cx="405111" cy="259045"/>
    <xdr:sp macro="" textlink="">
      <xdr:nvSpPr>
        <xdr:cNvPr id="400" name="n_2mainValue【市民会館】&#10;有形固定資産減価償却率"/>
        <xdr:cNvSpPr txBox="1"/>
      </xdr:nvSpPr>
      <xdr:spPr>
        <a:xfrm>
          <a:off x="27057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135363</xdr:rowOff>
    </xdr:from>
    <xdr:ext cx="405111" cy="259045"/>
    <xdr:sp macro="" textlink="">
      <xdr:nvSpPr>
        <xdr:cNvPr id="401" name="n_3mainValue【市民会館】&#10;有形固定資産減価償却率"/>
        <xdr:cNvSpPr txBox="1"/>
      </xdr:nvSpPr>
      <xdr:spPr>
        <a:xfrm>
          <a:off x="1816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164846</xdr:rowOff>
    </xdr:from>
    <xdr:to>
      <xdr:col>55</xdr:col>
      <xdr:colOff>50800</xdr:colOff>
      <xdr:row>106</xdr:row>
      <xdr:rowOff>94996</xdr:rowOff>
    </xdr:to>
    <xdr:sp macro="" textlink="">
      <xdr:nvSpPr>
        <xdr:cNvPr id="438" name="楕円 437"/>
        <xdr:cNvSpPr/>
      </xdr:nvSpPr>
      <xdr:spPr>
        <a:xfrm>
          <a:off x="10426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143273</xdr:rowOff>
    </xdr:from>
    <xdr:ext cx="469744" cy="259045"/>
    <xdr:sp macro="" textlink="">
      <xdr:nvSpPr>
        <xdr:cNvPr id="439" name="【市民会館】&#10;一人当たり面積該当値テキスト"/>
        <xdr:cNvSpPr txBox="1"/>
      </xdr:nvSpPr>
      <xdr:spPr>
        <a:xfrm>
          <a:off x="10515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440" name="楕円 439"/>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44196</xdr:rowOff>
    </xdr:from>
    <xdr:to>
      <xdr:col>55</xdr:col>
      <xdr:colOff>0</xdr:colOff>
      <xdr:row>106</xdr:row>
      <xdr:rowOff>44196</xdr:rowOff>
    </xdr:to>
    <xdr:cxnSp macro="">
      <xdr:nvCxnSpPr>
        <xdr:cNvPr id="441" name="直線コネクタ 440"/>
        <xdr:cNvCxnSpPr/>
      </xdr:nvCxnSpPr>
      <xdr:spPr>
        <a:xfrm>
          <a:off x="9639300" y="1821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42" name="楕円 441"/>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44196</xdr:rowOff>
    </xdr:from>
    <xdr:to>
      <xdr:col>50</xdr:col>
      <xdr:colOff>114300</xdr:colOff>
      <xdr:row>106</xdr:row>
      <xdr:rowOff>48768</xdr:rowOff>
    </xdr:to>
    <xdr:cxnSp macro="">
      <xdr:nvCxnSpPr>
        <xdr:cNvPr id="443" name="直線コネクタ 442"/>
        <xdr:cNvCxnSpPr/>
      </xdr:nvCxnSpPr>
      <xdr:spPr>
        <a:xfrm flipV="1">
          <a:off x="8750300" y="1821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91694</xdr:rowOff>
    </xdr:from>
    <xdr:to>
      <xdr:col>41</xdr:col>
      <xdr:colOff>101600</xdr:colOff>
      <xdr:row>106</xdr:row>
      <xdr:rowOff>21844</xdr:rowOff>
    </xdr:to>
    <xdr:sp macro="" textlink="">
      <xdr:nvSpPr>
        <xdr:cNvPr id="444" name="楕円 443"/>
        <xdr:cNvSpPr/>
      </xdr:nvSpPr>
      <xdr:spPr>
        <a:xfrm>
          <a:off x="781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142494</xdr:rowOff>
    </xdr:from>
    <xdr:to>
      <xdr:col>45</xdr:col>
      <xdr:colOff>177800</xdr:colOff>
      <xdr:row>106</xdr:row>
      <xdr:rowOff>48768</xdr:rowOff>
    </xdr:to>
    <xdr:cxnSp macro="">
      <xdr:nvCxnSpPr>
        <xdr:cNvPr id="445" name="直線コネクタ 444"/>
        <xdr:cNvCxnSpPr/>
      </xdr:nvCxnSpPr>
      <xdr:spPr>
        <a:xfrm>
          <a:off x="7861300" y="181447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86123</xdr:rowOff>
    </xdr:from>
    <xdr:ext cx="469744" cy="259045"/>
    <xdr:sp macro="" textlink="">
      <xdr:nvSpPr>
        <xdr:cNvPr id="449" name="n_1mainValue【市民会館】&#10;一人当たり面積"/>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50" name="n_2mainValue【市民会館】&#10;一人当たり面積"/>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12971</xdr:rowOff>
    </xdr:from>
    <xdr:ext cx="469744" cy="259045"/>
    <xdr:sp macro="" textlink="">
      <xdr:nvSpPr>
        <xdr:cNvPr id="451" name="n_3mainValue【市民会館】&#10;一人当たり面積"/>
        <xdr:cNvSpPr txBox="1"/>
      </xdr:nvSpPr>
      <xdr:spPr>
        <a:xfrm>
          <a:off x="7626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492" name="楕円 491"/>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493" name="【一般廃棄物処理施設】&#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494" name="楕円 493"/>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39</xdr:row>
      <xdr:rowOff>27215</xdr:rowOff>
    </xdr:to>
    <xdr:cxnSp macro="">
      <xdr:nvCxnSpPr>
        <xdr:cNvPr id="495" name="直線コネクタ 494"/>
        <xdr:cNvCxnSpPr/>
      </xdr:nvCxnSpPr>
      <xdr:spPr>
        <a:xfrm>
          <a:off x="15481300" y="6267994"/>
          <a:ext cx="838200" cy="4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496" name="楕円 495"/>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139881</xdr:rowOff>
    </xdr:to>
    <xdr:cxnSp macro="">
      <xdr:nvCxnSpPr>
        <xdr:cNvPr id="497" name="直線コネクタ 496"/>
        <xdr:cNvCxnSpPr/>
      </xdr:nvCxnSpPr>
      <xdr:spPr>
        <a:xfrm flipV="1">
          <a:off x="14592300" y="626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98" name="楕円 497"/>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36</xdr:row>
      <xdr:rowOff>139881</xdr:rowOff>
    </xdr:to>
    <xdr:cxnSp macro="">
      <xdr:nvCxnSpPr>
        <xdr:cNvPr id="499" name="直線コネクタ 498"/>
        <xdr:cNvCxnSpPr/>
      </xdr:nvCxnSpPr>
      <xdr:spPr>
        <a:xfrm>
          <a:off x="13703300" y="6016534"/>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500"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501"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502"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503" name="n_1mainValue【一般廃棄物処理施設】&#10;有形固定資産減価償却率"/>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504" name="n_2mainValue【一般廃棄物処理施設】&#10;有形固定資産減価償却率"/>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505" name="n_3mainValue【一般廃棄物処理施設】&#10;有形固定資産減価償却率"/>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9907</xdr:rowOff>
    </xdr:from>
    <xdr:to>
      <xdr:col>116</xdr:col>
      <xdr:colOff>114300</xdr:colOff>
      <xdr:row>35</xdr:row>
      <xdr:rowOff>111507</xdr:rowOff>
    </xdr:to>
    <xdr:sp macro="" textlink="">
      <xdr:nvSpPr>
        <xdr:cNvPr id="540" name="楕円 539"/>
        <xdr:cNvSpPr/>
      </xdr:nvSpPr>
      <xdr:spPr>
        <a:xfrm>
          <a:off x="22110700" y="60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32784</xdr:rowOff>
    </xdr:from>
    <xdr:ext cx="599010" cy="259045"/>
    <xdr:sp macro="" textlink="">
      <xdr:nvSpPr>
        <xdr:cNvPr id="541" name="【一般廃棄物処理施設】&#10;一人当たり有形固定資産（償却資産）額該当値テキスト"/>
        <xdr:cNvSpPr txBox="1"/>
      </xdr:nvSpPr>
      <xdr:spPr>
        <a:xfrm>
          <a:off x="22199600" y="586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122458</xdr:rowOff>
    </xdr:from>
    <xdr:to>
      <xdr:col>112</xdr:col>
      <xdr:colOff>38100</xdr:colOff>
      <xdr:row>38</xdr:row>
      <xdr:rowOff>52608</xdr:rowOff>
    </xdr:to>
    <xdr:sp macro="" textlink="">
      <xdr:nvSpPr>
        <xdr:cNvPr id="542" name="楕円 541"/>
        <xdr:cNvSpPr/>
      </xdr:nvSpPr>
      <xdr:spPr>
        <a:xfrm>
          <a:off x="21272500" y="64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60707</xdr:rowOff>
    </xdr:from>
    <xdr:to>
      <xdr:col>116</xdr:col>
      <xdr:colOff>63500</xdr:colOff>
      <xdr:row>38</xdr:row>
      <xdr:rowOff>1808</xdr:rowOff>
    </xdr:to>
    <xdr:cxnSp macro="">
      <xdr:nvCxnSpPr>
        <xdr:cNvPr id="543" name="直線コネクタ 542"/>
        <xdr:cNvCxnSpPr/>
      </xdr:nvCxnSpPr>
      <xdr:spPr>
        <a:xfrm flipV="1">
          <a:off x="21323300" y="6061457"/>
          <a:ext cx="838200" cy="4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127858</xdr:rowOff>
    </xdr:from>
    <xdr:to>
      <xdr:col>107</xdr:col>
      <xdr:colOff>101600</xdr:colOff>
      <xdr:row>38</xdr:row>
      <xdr:rowOff>58009</xdr:rowOff>
    </xdr:to>
    <xdr:sp macro="" textlink="">
      <xdr:nvSpPr>
        <xdr:cNvPr id="544" name="楕円 543"/>
        <xdr:cNvSpPr/>
      </xdr:nvSpPr>
      <xdr:spPr>
        <a:xfrm>
          <a:off x="20383500" y="64715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1808</xdr:rowOff>
    </xdr:from>
    <xdr:to>
      <xdr:col>111</xdr:col>
      <xdr:colOff>177800</xdr:colOff>
      <xdr:row>38</xdr:row>
      <xdr:rowOff>7209</xdr:rowOff>
    </xdr:to>
    <xdr:cxnSp macro="">
      <xdr:nvCxnSpPr>
        <xdr:cNvPr id="545" name="直線コネクタ 544"/>
        <xdr:cNvCxnSpPr/>
      </xdr:nvCxnSpPr>
      <xdr:spPr>
        <a:xfrm flipV="1">
          <a:off x="20434300" y="651690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138488</xdr:rowOff>
    </xdr:from>
    <xdr:to>
      <xdr:col>102</xdr:col>
      <xdr:colOff>165100</xdr:colOff>
      <xdr:row>41</xdr:row>
      <xdr:rowOff>68638</xdr:rowOff>
    </xdr:to>
    <xdr:sp macro="" textlink="">
      <xdr:nvSpPr>
        <xdr:cNvPr id="546" name="楕円 545"/>
        <xdr:cNvSpPr/>
      </xdr:nvSpPr>
      <xdr:spPr>
        <a:xfrm>
          <a:off x="19494500" y="69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7209</xdr:rowOff>
    </xdr:from>
    <xdr:to>
      <xdr:col>107</xdr:col>
      <xdr:colOff>50800</xdr:colOff>
      <xdr:row>41</xdr:row>
      <xdr:rowOff>17838</xdr:rowOff>
    </xdr:to>
    <xdr:cxnSp macro="">
      <xdr:nvCxnSpPr>
        <xdr:cNvPr id="547" name="直線コネクタ 546"/>
        <xdr:cNvCxnSpPr/>
      </xdr:nvCxnSpPr>
      <xdr:spPr>
        <a:xfrm flipV="1">
          <a:off x="19545300" y="6522309"/>
          <a:ext cx="889000" cy="5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50"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69135</xdr:rowOff>
    </xdr:from>
    <xdr:ext cx="534377" cy="259045"/>
    <xdr:sp macro="" textlink="">
      <xdr:nvSpPr>
        <xdr:cNvPr id="551" name="n_1mainValue【一般廃棄物処理施設】&#10;一人当たり有形固定資産（償却資産）額"/>
        <xdr:cNvSpPr txBox="1"/>
      </xdr:nvSpPr>
      <xdr:spPr>
        <a:xfrm>
          <a:off x="21043411" y="6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74535</xdr:rowOff>
    </xdr:from>
    <xdr:ext cx="534377" cy="259045"/>
    <xdr:sp macro="" textlink="">
      <xdr:nvSpPr>
        <xdr:cNvPr id="552" name="n_2mainValue【一般廃棄物処理施設】&#10;一人当たり有形固定資産（償却資産）額"/>
        <xdr:cNvSpPr txBox="1"/>
      </xdr:nvSpPr>
      <xdr:spPr>
        <a:xfrm>
          <a:off x="20167111" y="6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41</xdr:row>
      <xdr:rowOff>59765</xdr:rowOff>
    </xdr:from>
    <xdr:ext cx="378565" cy="259045"/>
    <xdr:sp macro="" textlink="">
      <xdr:nvSpPr>
        <xdr:cNvPr id="553" name="n_3mainValue【一般廃棄物処理施設】&#10;一人当たり有形固定資産（償却資産）額"/>
        <xdr:cNvSpPr txBox="1"/>
      </xdr:nvSpPr>
      <xdr:spPr>
        <a:xfrm>
          <a:off x="19356017" y="708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8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94" name="楕円 593"/>
        <xdr:cNvSpPr/>
      </xdr:nvSpPr>
      <xdr:spPr>
        <a:xfrm>
          <a:off x="16268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102705</xdr:rowOff>
    </xdr:from>
    <xdr:ext cx="405111" cy="259045"/>
    <xdr:sp macro="" textlink="">
      <xdr:nvSpPr>
        <xdr:cNvPr id="595" name="【保健センター・保健所】&#10;有形固定資産減価償却率該当値テキスト"/>
        <xdr:cNvSpPr txBox="1"/>
      </xdr:nvSpPr>
      <xdr:spPr>
        <a:xfrm>
          <a:off x="16357600" y="1004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596" name="楕円 595"/>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130628</xdr:rowOff>
    </xdr:to>
    <xdr:cxnSp macro="">
      <xdr:nvCxnSpPr>
        <xdr:cNvPr id="597" name="直線コネクタ 596"/>
        <xdr:cNvCxnSpPr/>
      </xdr:nvCxnSpPr>
      <xdr:spPr>
        <a:xfrm>
          <a:off x="15481300" y="1023964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98" name="楕円 597"/>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151856</xdr:rowOff>
    </xdr:to>
    <xdr:cxnSp macro="">
      <xdr:nvCxnSpPr>
        <xdr:cNvPr id="599" name="直線コネクタ 598"/>
        <xdr:cNvCxnSpPr/>
      </xdr:nvCxnSpPr>
      <xdr:spPr>
        <a:xfrm flipV="1">
          <a:off x="14592300" y="102396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600" name="楕円 599"/>
        <xdr:cNvSpPr/>
      </xdr:nvSpPr>
      <xdr:spPr>
        <a:xfrm>
          <a:off x="13652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4899</xdr:rowOff>
    </xdr:to>
    <xdr:cxnSp macro="">
      <xdr:nvCxnSpPr>
        <xdr:cNvPr id="601" name="直線コネクタ 600"/>
        <xdr:cNvCxnSpPr/>
      </xdr:nvCxnSpPr>
      <xdr:spPr>
        <a:xfrm flipV="1">
          <a:off x="13703300" y="102674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602"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603"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605" name="n_1main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606" name="n_2mainValue【保健センター・保健所】&#10;有形固定資産減価償却率"/>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607" name="n_3mainValue【保健センター・保健所】&#10;有形固定資産減価償却率"/>
        <xdr:cNvSpPr txBox="1"/>
      </xdr:nvSpPr>
      <xdr:spPr>
        <a:xfrm>
          <a:off x="13500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0" name="フローチャート: 判断 639"/>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46" name="楕円 645"/>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647" name="【保健センター・保健所】&#10;一人当たり面積該当値テキスト"/>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648" name="楕円 647"/>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106680</xdr:rowOff>
    </xdr:to>
    <xdr:cxnSp macro="">
      <xdr:nvCxnSpPr>
        <xdr:cNvPr id="649" name="直線コネクタ 648"/>
        <xdr:cNvCxnSpPr/>
      </xdr:nvCxnSpPr>
      <xdr:spPr>
        <a:xfrm>
          <a:off x="21323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650" name="楕円 649"/>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106680</xdr:rowOff>
    </xdr:to>
    <xdr:cxnSp macro="">
      <xdr:nvCxnSpPr>
        <xdr:cNvPr id="651" name="直線コネクタ 650"/>
        <xdr:cNvCxnSpPr/>
      </xdr:nvCxnSpPr>
      <xdr:spPr>
        <a:xfrm>
          <a:off x="20434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52" name="楕円 651"/>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106680</xdr:rowOff>
    </xdr:to>
    <xdr:cxnSp macro="">
      <xdr:nvCxnSpPr>
        <xdr:cNvPr id="653" name="直線コネクタ 652"/>
        <xdr:cNvCxnSpPr/>
      </xdr:nvCxnSpPr>
      <xdr:spPr>
        <a:xfrm>
          <a:off x="19545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6"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148607</xdr:rowOff>
    </xdr:from>
    <xdr:ext cx="469744" cy="259045"/>
    <xdr:sp macro="" textlink="">
      <xdr:nvSpPr>
        <xdr:cNvPr id="657" name="n_1mainValue【保健センター・保健所】&#10;一人当たり面積"/>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658" name="n_2mainValue【保健センター・保健所】&#10;一人当たり面積"/>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659" name="n_3main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90"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4" name="フローチャート: 判断 69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700" name="楕円 699"/>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19793</xdr:rowOff>
    </xdr:from>
    <xdr:ext cx="405111" cy="259045"/>
    <xdr:sp macro="" textlink="">
      <xdr:nvSpPr>
        <xdr:cNvPr id="701" name="【消防施設】&#10;有形固定資産減価償却率該当値テキスト"/>
        <xdr:cNvSpPr txBox="1"/>
      </xdr:nvSpPr>
      <xdr:spPr>
        <a:xfrm>
          <a:off x="16357600" y="133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702" name="楕円 701"/>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155666</xdr:rowOff>
    </xdr:to>
    <xdr:cxnSp macro="">
      <xdr:nvCxnSpPr>
        <xdr:cNvPr id="703" name="直線コネクタ 702"/>
        <xdr:cNvCxnSpPr/>
      </xdr:nvCxnSpPr>
      <xdr:spPr>
        <a:xfrm>
          <a:off x="15481300" y="134569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50981</xdr:rowOff>
    </xdr:from>
    <xdr:to>
      <xdr:col>76</xdr:col>
      <xdr:colOff>165100</xdr:colOff>
      <xdr:row>78</xdr:row>
      <xdr:rowOff>152581</xdr:rowOff>
    </xdr:to>
    <xdr:sp macro="" textlink="">
      <xdr:nvSpPr>
        <xdr:cNvPr id="704" name="楕円 703"/>
        <xdr:cNvSpPr/>
      </xdr:nvSpPr>
      <xdr:spPr>
        <a:xfrm>
          <a:off x="14541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101781</xdr:rowOff>
    </xdr:to>
    <xdr:cxnSp macro="">
      <xdr:nvCxnSpPr>
        <xdr:cNvPr id="705" name="直線コネクタ 704"/>
        <xdr:cNvCxnSpPr/>
      </xdr:nvCxnSpPr>
      <xdr:spPr>
        <a:xfrm flipV="1">
          <a:off x="14592300" y="134569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129358</xdr:rowOff>
    </xdr:from>
    <xdr:to>
      <xdr:col>72</xdr:col>
      <xdr:colOff>38100</xdr:colOff>
      <xdr:row>78</xdr:row>
      <xdr:rowOff>59508</xdr:rowOff>
    </xdr:to>
    <xdr:sp macro="" textlink="">
      <xdr:nvSpPr>
        <xdr:cNvPr id="706" name="楕円 705"/>
        <xdr:cNvSpPr/>
      </xdr:nvSpPr>
      <xdr:spPr>
        <a:xfrm>
          <a:off x="13652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8708</xdr:rowOff>
    </xdr:from>
    <xdr:to>
      <xdr:col>76</xdr:col>
      <xdr:colOff>114300</xdr:colOff>
      <xdr:row>78</xdr:row>
      <xdr:rowOff>101781</xdr:rowOff>
    </xdr:to>
    <xdr:cxnSp macro="">
      <xdr:nvCxnSpPr>
        <xdr:cNvPr id="707" name="直線コネクタ 706"/>
        <xdr:cNvCxnSpPr/>
      </xdr:nvCxnSpPr>
      <xdr:spPr>
        <a:xfrm>
          <a:off x="13703300" y="1338180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710"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711" name="n_1mainValue【消防施設】&#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169108</xdr:rowOff>
    </xdr:from>
    <xdr:ext cx="405111" cy="259045"/>
    <xdr:sp macro="" textlink="">
      <xdr:nvSpPr>
        <xdr:cNvPr id="712" name="n_2mainValue【消防施設】&#10;有形固定資産減価償却率"/>
        <xdr:cNvSpPr txBox="1"/>
      </xdr:nvSpPr>
      <xdr:spPr>
        <a:xfrm>
          <a:off x="14389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76035</xdr:rowOff>
    </xdr:from>
    <xdr:ext cx="405111" cy="259045"/>
    <xdr:sp macro="" textlink="">
      <xdr:nvSpPr>
        <xdr:cNvPr id="713" name="n_3mainValue【消防施設】&#10;有形固定資産減価償却率"/>
        <xdr:cNvSpPr txBox="1"/>
      </xdr:nvSpPr>
      <xdr:spPr>
        <a:xfrm>
          <a:off x="13500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40"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4" name="フローチャート: 判断 74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750" name="楕円 749"/>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751"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52" name="楕円 751"/>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154687</xdr:rowOff>
    </xdr:to>
    <xdr:cxnSp macro="">
      <xdr:nvCxnSpPr>
        <xdr:cNvPr id="753" name="直線コネクタ 752"/>
        <xdr:cNvCxnSpPr/>
      </xdr:nvCxnSpPr>
      <xdr:spPr>
        <a:xfrm flipV="1">
          <a:off x="21323300" y="142844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754" name="楕円 753"/>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755" name="直線コネクタ 754"/>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56" name="楕円 755"/>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84</xdr:row>
      <xdr:rowOff>138685</xdr:rowOff>
    </xdr:to>
    <xdr:cxnSp macro="">
      <xdr:nvCxnSpPr>
        <xdr:cNvPr id="757" name="直線コネクタ 756"/>
        <xdr:cNvCxnSpPr/>
      </xdr:nvCxnSpPr>
      <xdr:spPr>
        <a:xfrm flipV="1">
          <a:off x="19545300" y="143896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6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61"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2"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63"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94"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8" name="フローチャート: 判断 79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804" name="楕円 803"/>
        <xdr:cNvSpPr/>
      </xdr:nvSpPr>
      <xdr:spPr>
        <a:xfrm>
          <a:off x="16268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805" name="【庁舎】&#10;有形固定資産減価償却率該当値テキスト"/>
        <xdr:cNvSpPr txBox="1"/>
      </xdr:nvSpPr>
      <xdr:spPr>
        <a:xfrm>
          <a:off x="16357600"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xdr:rowOff>
    </xdr:from>
    <xdr:to>
      <xdr:col>81</xdr:col>
      <xdr:colOff>101600</xdr:colOff>
      <xdr:row>108</xdr:row>
      <xdr:rowOff>117202</xdr:rowOff>
    </xdr:to>
    <xdr:sp macro="" textlink="">
      <xdr:nvSpPr>
        <xdr:cNvPr id="806" name="楕円 805"/>
        <xdr:cNvSpPr/>
      </xdr:nvSpPr>
      <xdr:spPr>
        <a:xfrm>
          <a:off x="1543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33745</xdr:rowOff>
    </xdr:from>
    <xdr:to>
      <xdr:col>85</xdr:col>
      <xdr:colOff>127000</xdr:colOff>
      <xdr:row>108</xdr:row>
      <xdr:rowOff>66402</xdr:rowOff>
    </xdr:to>
    <xdr:cxnSp macro="">
      <xdr:nvCxnSpPr>
        <xdr:cNvPr id="807" name="直線コネクタ 806"/>
        <xdr:cNvCxnSpPr/>
      </xdr:nvCxnSpPr>
      <xdr:spPr>
        <a:xfrm flipV="1">
          <a:off x="15481300" y="185503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38463</xdr:rowOff>
    </xdr:from>
    <xdr:to>
      <xdr:col>76</xdr:col>
      <xdr:colOff>165100</xdr:colOff>
      <xdr:row>108</xdr:row>
      <xdr:rowOff>140063</xdr:rowOff>
    </xdr:to>
    <xdr:sp macro="" textlink="">
      <xdr:nvSpPr>
        <xdr:cNvPr id="808" name="楕円 807"/>
        <xdr:cNvSpPr/>
      </xdr:nvSpPr>
      <xdr:spPr>
        <a:xfrm>
          <a:off x="14541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66402</xdr:rowOff>
    </xdr:from>
    <xdr:to>
      <xdr:col>81</xdr:col>
      <xdr:colOff>50800</xdr:colOff>
      <xdr:row>108</xdr:row>
      <xdr:rowOff>89263</xdr:rowOff>
    </xdr:to>
    <xdr:cxnSp macro="">
      <xdr:nvCxnSpPr>
        <xdr:cNvPr id="809" name="直線コネクタ 808"/>
        <xdr:cNvCxnSpPr/>
      </xdr:nvCxnSpPr>
      <xdr:spPr>
        <a:xfrm flipV="1">
          <a:off x="14592300" y="185830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72752</xdr:rowOff>
    </xdr:from>
    <xdr:to>
      <xdr:col>72</xdr:col>
      <xdr:colOff>38100</xdr:colOff>
      <xdr:row>104</xdr:row>
      <xdr:rowOff>2902</xdr:rowOff>
    </xdr:to>
    <xdr:sp macro="" textlink="">
      <xdr:nvSpPr>
        <xdr:cNvPr id="810" name="楕円 809"/>
        <xdr:cNvSpPr/>
      </xdr:nvSpPr>
      <xdr:spPr>
        <a:xfrm>
          <a:off x="13652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123552</xdr:rowOff>
    </xdr:from>
    <xdr:to>
      <xdr:col>76</xdr:col>
      <xdr:colOff>114300</xdr:colOff>
      <xdr:row>108</xdr:row>
      <xdr:rowOff>89263</xdr:rowOff>
    </xdr:to>
    <xdr:cxnSp macro="">
      <xdr:nvCxnSpPr>
        <xdr:cNvPr id="811" name="直線コネクタ 810"/>
        <xdr:cNvCxnSpPr/>
      </xdr:nvCxnSpPr>
      <xdr:spPr>
        <a:xfrm>
          <a:off x="13703300" y="17782902"/>
          <a:ext cx="889000" cy="8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12"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13"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4"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108329</xdr:rowOff>
    </xdr:from>
    <xdr:ext cx="340478" cy="259045"/>
    <xdr:sp macro="" textlink="">
      <xdr:nvSpPr>
        <xdr:cNvPr id="815" name="n_1mainValue【庁舎】&#10;有形固定資産減価償却率"/>
        <xdr:cNvSpPr txBox="1"/>
      </xdr:nvSpPr>
      <xdr:spPr>
        <a:xfrm>
          <a:off x="15298361" y="1862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131190</xdr:rowOff>
    </xdr:from>
    <xdr:ext cx="340478" cy="259045"/>
    <xdr:sp macro="" textlink="">
      <xdr:nvSpPr>
        <xdr:cNvPr id="816" name="n_2mainValue【庁舎】&#10;有形固定資産減価償却率"/>
        <xdr:cNvSpPr txBox="1"/>
      </xdr:nvSpPr>
      <xdr:spPr>
        <a:xfrm>
          <a:off x="14422061" y="1864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19429</xdr:rowOff>
    </xdr:from>
    <xdr:ext cx="405111" cy="259045"/>
    <xdr:sp macro="" textlink="">
      <xdr:nvSpPr>
        <xdr:cNvPr id="817" name="n_3mainValue【庁舎】&#10;有形固定資産減価償却率"/>
        <xdr:cNvSpPr txBox="1"/>
      </xdr:nvSpPr>
      <xdr:spPr>
        <a:xfrm>
          <a:off x="13500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0" name="フローチャート: 判断 84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17780</xdr:rowOff>
    </xdr:from>
    <xdr:to>
      <xdr:col>116</xdr:col>
      <xdr:colOff>114300</xdr:colOff>
      <xdr:row>105</xdr:row>
      <xdr:rowOff>119380</xdr:rowOff>
    </xdr:to>
    <xdr:sp macro="" textlink="">
      <xdr:nvSpPr>
        <xdr:cNvPr id="856" name="楕円 855"/>
        <xdr:cNvSpPr/>
      </xdr:nvSpPr>
      <xdr:spPr>
        <a:xfrm>
          <a:off x="22110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40657</xdr:rowOff>
    </xdr:from>
    <xdr:ext cx="469744" cy="259045"/>
    <xdr:sp macro="" textlink="">
      <xdr:nvSpPr>
        <xdr:cNvPr id="857" name="【庁舎】&#10;一人当たり面積該当値テキスト"/>
        <xdr:cNvSpPr txBox="1"/>
      </xdr:nvSpPr>
      <xdr:spPr>
        <a:xfrm>
          <a:off x="22199600"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19686</xdr:rowOff>
    </xdr:from>
    <xdr:to>
      <xdr:col>112</xdr:col>
      <xdr:colOff>38100</xdr:colOff>
      <xdr:row>105</xdr:row>
      <xdr:rowOff>121286</xdr:rowOff>
    </xdr:to>
    <xdr:sp macro="" textlink="">
      <xdr:nvSpPr>
        <xdr:cNvPr id="858" name="楕円 857"/>
        <xdr:cNvSpPr/>
      </xdr:nvSpPr>
      <xdr:spPr>
        <a:xfrm>
          <a:off x="2127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70486</xdr:rowOff>
    </xdr:to>
    <xdr:cxnSp macro="">
      <xdr:nvCxnSpPr>
        <xdr:cNvPr id="859" name="直線コネクタ 858"/>
        <xdr:cNvCxnSpPr/>
      </xdr:nvCxnSpPr>
      <xdr:spPr>
        <a:xfrm flipV="1">
          <a:off x="21323300" y="180708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23495</xdr:rowOff>
    </xdr:from>
    <xdr:to>
      <xdr:col>107</xdr:col>
      <xdr:colOff>101600</xdr:colOff>
      <xdr:row>105</xdr:row>
      <xdr:rowOff>125095</xdr:rowOff>
    </xdr:to>
    <xdr:sp macro="" textlink="">
      <xdr:nvSpPr>
        <xdr:cNvPr id="860" name="楕円 859"/>
        <xdr:cNvSpPr/>
      </xdr:nvSpPr>
      <xdr:spPr>
        <a:xfrm>
          <a:off x="20383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70486</xdr:rowOff>
    </xdr:from>
    <xdr:to>
      <xdr:col>111</xdr:col>
      <xdr:colOff>177800</xdr:colOff>
      <xdr:row>105</xdr:row>
      <xdr:rowOff>74295</xdr:rowOff>
    </xdr:to>
    <xdr:cxnSp macro="">
      <xdr:nvCxnSpPr>
        <xdr:cNvPr id="861" name="直線コネクタ 860"/>
        <xdr:cNvCxnSpPr/>
      </xdr:nvCxnSpPr>
      <xdr:spPr>
        <a:xfrm flipV="1">
          <a:off x="20434300" y="180727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862" name="楕円 861"/>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74295</xdr:rowOff>
    </xdr:from>
    <xdr:to>
      <xdr:col>107</xdr:col>
      <xdr:colOff>50800</xdr:colOff>
      <xdr:row>107</xdr:row>
      <xdr:rowOff>139064</xdr:rowOff>
    </xdr:to>
    <xdr:cxnSp macro="">
      <xdr:nvCxnSpPr>
        <xdr:cNvPr id="863" name="直線コネクタ 862"/>
        <xdr:cNvCxnSpPr/>
      </xdr:nvCxnSpPr>
      <xdr:spPr>
        <a:xfrm flipV="1">
          <a:off x="19545300" y="18076545"/>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65"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66"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137813</xdr:rowOff>
    </xdr:from>
    <xdr:ext cx="469744" cy="259045"/>
    <xdr:sp macro="" textlink="">
      <xdr:nvSpPr>
        <xdr:cNvPr id="867" name="n_1mainValue【庁舎】&#10;一人当たり面積"/>
        <xdr:cNvSpPr txBox="1"/>
      </xdr:nvSpPr>
      <xdr:spPr>
        <a:xfrm>
          <a:off x="21075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141622</xdr:rowOff>
    </xdr:from>
    <xdr:ext cx="469744" cy="259045"/>
    <xdr:sp macro="" textlink="">
      <xdr:nvSpPr>
        <xdr:cNvPr id="868" name="n_2mainValue【庁舎】&#10;一人当たり面積"/>
        <xdr:cNvSpPr txBox="1"/>
      </xdr:nvSpPr>
      <xdr:spPr>
        <a:xfrm>
          <a:off x="201994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9541</xdr:rowOff>
    </xdr:from>
    <xdr:ext cx="469744" cy="259045"/>
    <xdr:sp macro="" textlink="">
      <xdr:nvSpPr>
        <xdr:cNvPr id="869" name="n_3mainValue【庁舎】&#10;一人当たり面積"/>
        <xdr:cNvSpPr txBox="1"/>
      </xdr:nvSpPr>
      <xdr:spPr>
        <a:xfrm>
          <a:off x="19310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・類似団体と比較して特に有形固定資産減価償却率が高くなっている施設は、福祉施設、市民会館、消防施設であり、特に低くなっているのは一般廃棄物処理施設、庁舎である。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・福祉施設については、母子生活支援施設の老朽化が要因であり、計画的な施設の統廃合や修繕等を行いながらサービス水準の維持に努めていく。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・市民会館については、文化センターが築４０年以上経過しているが、耐震化工事等が令和２年度に完了するため、有形固定資産減価償却率は今後減少すると考えられる。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・消防施設については、市内各地に点在する消防屯所の約２割が築３０年以上経過しており、長期的な修繕計画の策定や点検の強化を図るなどの取り組みを進めていく。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と庁舎の有形固定資産減価償却率が低くなっている要因として、一般廃棄物処理施設は須賀川地方保健環境組合の新ごみ焼却施設建設、庁舎については震災による庁舎の建替えが行われ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本市の財政力指数は、類似団体平均、全国平均、県平均よりもやや上回っており、前年度との比較では、横ばいとなった。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は下回っていたものの、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以降は類似団体の財政力指数が低下傾向にある中で、本市は、雇用・所得環境の改善等による給与所得の増に伴う個人市民税の増収等により財政力指数の水準を維持し、類似団体平均を上回った。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歳入においては、市税（固定資産税：家屋）が評価替えの経年減価により減となったことや、普通交付税が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からの合併算定替特例措置の段階的な縮減等により減となったことに加え、歳出においては、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に開館した市民交流センターの施設維持管理費や臨時・嘱託職員の新たな任用等により物件費が増となったこと等により、前年度から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ポイント上回った。今後、経常一般財源の大幅な収入増が見込めないため、経常経費の一層の効率化に努める。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65</xdr:row>
      <xdr:rowOff>93133</xdr:rowOff>
    </xdr:to>
    <xdr:cxnSp macro="">
      <xdr:nvCxnSpPr>
        <xdr:cNvPr id="132" name="直線コネクタ 131"/>
        <xdr:cNvCxnSpPr/>
      </xdr:nvCxnSpPr>
      <xdr:spPr>
        <a:xfrm>
          <a:off x="4114800" y="1094782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146473</xdr:rowOff>
    </xdr:to>
    <xdr:cxnSp macro="">
      <xdr:nvCxnSpPr>
        <xdr:cNvPr id="135" name="直線コネクタ 134"/>
        <xdr:cNvCxnSpPr/>
      </xdr:nvCxnSpPr>
      <xdr:spPr>
        <a:xfrm>
          <a:off x="3225800" y="107789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149013</xdr:rowOff>
    </xdr:to>
    <xdr:cxnSp macro="">
      <xdr:nvCxnSpPr>
        <xdr:cNvPr id="138" name="直線コネクタ 137"/>
        <xdr:cNvCxnSpPr/>
      </xdr:nvCxnSpPr>
      <xdr:spPr>
        <a:xfrm>
          <a:off x="2336800" y="1048131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46990</xdr:rowOff>
    </xdr:to>
    <xdr:cxnSp macro="">
      <xdr:nvCxnSpPr>
        <xdr:cNvPr id="141" name="直線コネクタ 140"/>
        <xdr:cNvCxnSpPr/>
      </xdr:nvCxnSpPr>
      <xdr:spPr>
        <a:xfrm flipV="1">
          <a:off x="1447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6" name="テキスト ボックス 155"/>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8" name="テキスト ボックス 157"/>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0" name="テキスト ボックス 159"/>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50">
              <a:solidFill>
                <a:schemeClr val="tx1"/>
              </a:solidFill>
              <a:latin typeface="ＭＳ Ｐゴシック" panose="020B0600070205080204" pitchFamily="50" charset="-128"/>
              <a:ea typeface="ＭＳ Ｐゴシック" panose="020B0600070205080204" pitchFamily="50" charset="-128"/>
            </a:rPr>
            <a:t>1</a:t>
          </a:r>
          <a:r>
            <a:rPr kumimoji="1" lang="ja-JP" altLang="en-US" sz="1150">
              <a:solidFill>
                <a:schemeClr val="tx1"/>
              </a:solidFill>
              <a:latin typeface="ＭＳ Ｐゴシック" panose="020B0600070205080204" pitchFamily="50" charset="-128"/>
              <a:ea typeface="ＭＳ Ｐゴシック" panose="020B0600070205080204" pitchFamily="50" charset="-128"/>
            </a:rPr>
            <a:t>人当たりの金額が、類似団体平均を上回ったのは、主に物件費が要因となっている。これは主に東京電力㈱福島第一原発事故の影響により実施した住宅等除染に伴う廃棄物（除去土壌等）の中間貯蔵施設への搬出経費が増加したことや、</a:t>
          </a:r>
          <a:r>
            <a:rPr kumimoji="1" lang="en-US" altLang="ja-JP" sz="1150">
              <a:solidFill>
                <a:schemeClr val="tx1"/>
              </a:solidFill>
              <a:latin typeface="ＭＳ Ｐゴシック" panose="020B0600070205080204" pitchFamily="50" charset="-128"/>
              <a:ea typeface="ＭＳ Ｐゴシック" panose="020B0600070205080204" pitchFamily="50" charset="-128"/>
            </a:rPr>
            <a:t>H30</a:t>
          </a:r>
          <a:r>
            <a:rPr kumimoji="1" lang="ja-JP" altLang="en-US" sz="1150">
              <a:solidFill>
                <a:schemeClr val="tx1"/>
              </a:solidFill>
              <a:latin typeface="ＭＳ Ｐゴシック" panose="020B0600070205080204" pitchFamily="50" charset="-128"/>
              <a:ea typeface="ＭＳ Ｐゴシック" panose="020B0600070205080204" pitchFamily="50" charset="-128"/>
            </a:rPr>
            <a:t>に開館した市民交流センターの施設維持管理等が新たに発生したこと等によるものである。</a:t>
          </a:r>
          <a:endParaRPr kumimoji="1" lang="en-US" altLang="ja-JP" sz="11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50">
              <a:solidFill>
                <a:schemeClr val="tx1"/>
              </a:solidFill>
              <a:latin typeface="ＭＳ Ｐゴシック" panose="020B0600070205080204" pitchFamily="50" charset="-128"/>
              <a:ea typeface="ＭＳ Ｐゴシック" panose="020B0600070205080204" pitchFamily="50" charset="-128"/>
            </a:rPr>
            <a:t>　なお、</a:t>
          </a:r>
          <a:r>
            <a:rPr kumimoji="1" lang="en-US" altLang="ja-JP" sz="1150">
              <a:solidFill>
                <a:schemeClr val="tx1"/>
              </a:solidFill>
              <a:latin typeface="ＭＳ Ｐゴシック" panose="020B0600070205080204" pitchFamily="50" charset="-128"/>
              <a:ea typeface="ＭＳ Ｐゴシック" panose="020B0600070205080204" pitchFamily="50" charset="-128"/>
            </a:rPr>
            <a:t>H27</a:t>
          </a:r>
          <a:r>
            <a:rPr kumimoji="1" lang="ja-JP" altLang="en-US" sz="1150">
              <a:solidFill>
                <a:schemeClr val="tx1"/>
              </a:solidFill>
              <a:latin typeface="ＭＳ Ｐゴシック" panose="020B0600070205080204" pitchFamily="50" charset="-128"/>
              <a:ea typeface="ＭＳ Ｐゴシック" panose="020B0600070205080204" pitchFamily="50" charset="-128"/>
            </a:rPr>
            <a:t>までは住宅等除染作業により高い数値で推移し、</a:t>
          </a:r>
          <a:r>
            <a:rPr kumimoji="1" lang="en-US" altLang="ja-JP" sz="1150">
              <a:solidFill>
                <a:schemeClr val="tx1"/>
              </a:solidFill>
              <a:latin typeface="ＭＳ Ｐゴシック" panose="020B0600070205080204" pitchFamily="50" charset="-128"/>
              <a:ea typeface="ＭＳ Ｐゴシック" panose="020B0600070205080204" pitchFamily="50" charset="-128"/>
            </a:rPr>
            <a:t>H28</a:t>
          </a:r>
          <a:r>
            <a:rPr kumimoji="1" lang="ja-JP" altLang="en-US" sz="1150">
              <a:solidFill>
                <a:schemeClr val="tx1"/>
              </a:solidFill>
              <a:latin typeface="ＭＳ Ｐゴシック" panose="020B0600070205080204" pitchFamily="50" charset="-128"/>
              <a:ea typeface="ＭＳ Ｐゴシック" panose="020B0600070205080204" pitchFamily="50" charset="-128"/>
            </a:rPr>
            <a:t>及び</a:t>
          </a:r>
          <a:r>
            <a:rPr kumimoji="1" lang="en-US" altLang="ja-JP" sz="1150">
              <a:solidFill>
                <a:schemeClr val="tx1"/>
              </a:solidFill>
              <a:latin typeface="ＭＳ Ｐゴシック" panose="020B0600070205080204" pitchFamily="50" charset="-128"/>
              <a:ea typeface="ＭＳ Ｐゴシック" panose="020B0600070205080204" pitchFamily="50" charset="-128"/>
            </a:rPr>
            <a:t>H29</a:t>
          </a:r>
          <a:r>
            <a:rPr kumimoji="1" lang="ja-JP" altLang="en-US" sz="1150">
              <a:solidFill>
                <a:schemeClr val="tx1"/>
              </a:solidFill>
              <a:latin typeface="ＭＳ Ｐゴシック" panose="020B0600070205080204" pitchFamily="50" charset="-128"/>
              <a:ea typeface="ＭＳ Ｐゴシック" panose="020B0600070205080204" pitchFamily="50" charset="-128"/>
            </a:rPr>
            <a:t>は住宅等除染廃棄物の搬出量等の影響で減少傾向にあった。今後も、住宅除染等の物件費で実施する震災関連事業が継続し、その進捗により増減する見込みである。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142432</xdr:rowOff>
    </xdr:from>
    <xdr:to>
      <xdr:col>23</xdr:col>
      <xdr:colOff>133350</xdr:colOff>
      <xdr:row>87</xdr:row>
      <xdr:rowOff>35671</xdr:rowOff>
    </xdr:to>
    <xdr:cxnSp macro="">
      <xdr:nvCxnSpPr>
        <xdr:cNvPr id="190" name="直線コネクタ 189"/>
        <xdr:cNvCxnSpPr/>
      </xdr:nvCxnSpPr>
      <xdr:spPr>
        <a:xfrm flipV="1">
          <a:off x="4953000" y="13686982"/>
          <a:ext cx="0" cy="1264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7748</xdr:rowOff>
    </xdr:from>
    <xdr:ext cx="762000" cy="259045"/>
    <xdr:sp macro="" textlink="">
      <xdr:nvSpPr>
        <xdr:cNvPr id="191" name="人件費・物件費等の状況最小値テキスト"/>
        <xdr:cNvSpPr txBox="1"/>
      </xdr:nvSpPr>
      <xdr:spPr>
        <a:xfrm>
          <a:off x="5041900" y="1492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35671</xdr:rowOff>
    </xdr:from>
    <xdr:to>
      <xdr:col>24</xdr:col>
      <xdr:colOff>12700</xdr:colOff>
      <xdr:row>87</xdr:row>
      <xdr:rowOff>35671</xdr:rowOff>
    </xdr:to>
    <xdr:cxnSp macro="">
      <xdr:nvCxnSpPr>
        <xdr:cNvPr id="192" name="直線コネクタ 191"/>
        <xdr:cNvCxnSpPr/>
      </xdr:nvCxnSpPr>
      <xdr:spPr>
        <a:xfrm>
          <a:off x="4864100" y="1495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57359</xdr:rowOff>
    </xdr:from>
    <xdr:ext cx="762000" cy="259045"/>
    <xdr:sp macro="" textlink="">
      <xdr:nvSpPr>
        <xdr:cNvPr id="193" name="人件費・物件費等の状況最大値テキスト"/>
        <xdr:cNvSpPr txBox="1"/>
      </xdr:nvSpPr>
      <xdr:spPr>
        <a:xfrm>
          <a:off x="5041900" y="1343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142432</xdr:rowOff>
    </xdr:from>
    <xdr:to>
      <xdr:col>24</xdr:col>
      <xdr:colOff>12700</xdr:colOff>
      <xdr:row>79</xdr:row>
      <xdr:rowOff>142432</xdr:rowOff>
    </xdr:to>
    <xdr:cxnSp macro="">
      <xdr:nvCxnSpPr>
        <xdr:cNvPr id="194" name="直線コネクタ 193"/>
        <xdr:cNvCxnSpPr/>
      </xdr:nvCxnSpPr>
      <xdr:spPr>
        <a:xfrm>
          <a:off x="4864100" y="136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93436</xdr:rowOff>
    </xdr:from>
    <xdr:to>
      <xdr:col>23</xdr:col>
      <xdr:colOff>133350</xdr:colOff>
      <xdr:row>83</xdr:row>
      <xdr:rowOff>8147</xdr:rowOff>
    </xdr:to>
    <xdr:cxnSp macro="">
      <xdr:nvCxnSpPr>
        <xdr:cNvPr id="195" name="直線コネクタ 194"/>
        <xdr:cNvCxnSpPr/>
      </xdr:nvCxnSpPr>
      <xdr:spPr>
        <a:xfrm>
          <a:off x="4114800" y="13980886"/>
          <a:ext cx="838200" cy="25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18031</xdr:rowOff>
    </xdr:from>
    <xdr:ext cx="762000" cy="259045"/>
    <xdr:sp macro="" textlink="">
      <xdr:nvSpPr>
        <xdr:cNvPr id="196" name="人件費・物件費等の状況平均値テキスト"/>
        <xdr:cNvSpPr txBox="1"/>
      </xdr:nvSpPr>
      <xdr:spPr>
        <a:xfrm>
          <a:off x="5041900" y="1390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1504</xdr:rowOff>
    </xdr:from>
    <xdr:to>
      <xdr:col>23</xdr:col>
      <xdr:colOff>184150</xdr:colOff>
      <xdr:row>82</xdr:row>
      <xdr:rowOff>103104</xdr:rowOff>
    </xdr:to>
    <xdr:sp macro="" textlink="">
      <xdr:nvSpPr>
        <xdr:cNvPr id="197" name="フローチャート: 判断 196"/>
        <xdr:cNvSpPr/>
      </xdr:nvSpPr>
      <xdr:spPr>
        <a:xfrm>
          <a:off x="49022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93436</xdr:rowOff>
    </xdr:from>
    <xdr:to>
      <xdr:col>19</xdr:col>
      <xdr:colOff>133350</xdr:colOff>
      <xdr:row>81</xdr:row>
      <xdr:rowOff>167732</xdr:rowOff>
    </xdr:to>
    <xdr:cxnSp macro="">
      <xdr:nvCxnSpPr>
        <xdr:cNvPr id="198" name="直線コネクタ 197"/>
        <xdr:cNvCxnSpPr/>
      </xdr:nvCxnSpPr>
      <xdr:spPr>
        <a:xfrm flipV="1">
          <a:off x="3225800" y="1398088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168047</xdr:rowOff>
    </xdr:from>
    <xdr:to>
      <xdr:col>19</xdr:col>
      <xdr:colOff>184150</xdr:colOff>
      <xdr:row>82</xdr:row>
      <xdr:rowOff>98197</xdr:rowOff>
    </xdr:to>
    <xdr:sp macro="" textlink="">
      <xdr:nvSpPr>
        <xdr:cNvPr id="199" name="フローチャート: 判断 198"/>
        <xdr:cNvSpPr/>
      </xdr:nvSpPr>
      <xdr:spPr>
        <a:xfrm>
          <a:off x="4064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82974</xdr:rowOff>
    </xdr:from>
    <xdr:ext cx="736600" cy="259045"/>
    <xdr:sp macro="" textlink="">
      <xdr:nvSpPr>
        <xdr:cNvPr id="200" name="テキスト ボックス 199"/>
        <xdr:cNvSpPr txBox="1"/>
      </xdr:nvSpPr>
      <xdr:spPr>
        <a:xfrm>
          <a:off x="3733800" y="1414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167732</xdr:rowOff>
    </xdr:from>
    <xdr:to>
      <xdr:col>15</xdr:col>
      <xdr:colOff>82550</xdr:colOff>
      <xdr:row>85</xdr:row>
      <xdr:rowOff>163419</xdr:rowOff>
    </xdr:to>
    <xdr:cxnSp macro="">
      <xdr:nvCxnSpPr>
        <xdr:cNvPr id="201" name="直線コネクタ 200"/>
        <xdr:cNvCxnSpPr/>
      </xdr:nvCxnSpPr>
      <xdr:spPr>
        <a:xfrm flipV="1">
          <a:off x="2336800" y="14055182"/>
          <a:ext cx="889000" cy="68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133035</xdr:rowOff>
    </xdr:from>
    <xdr:to>
      <xdr:col>15</xdr:col>
      <xdr:colOff>133350</xdr:colOff>
      <xdr:row>82</xdr:row>
      <xdr:rowOff>63185</xdr:rowOff>
    </xdr:to>
    <xdr:sp macro="" textlink="">
      <xdr:nvSpPr>
        <xdr:cNvPr id="202" name="フローチャート: 判断 201"/>
        <xdr:cNvSpPr/>
      </xdr:nvSpPr>
      <xdr:spPr>
        <a:xfrm>
          <a:off x="3175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47962</xdr:rowOff>
    </xdr:from>
    <xdr:ext cx="762000" cy="259045"/>
    <xdr:sp macro="" textlink="">
      <xdr:nvSpPr>
        <xdr:cNvPr id="203" name="テキスト ボックス 202"/>
        <xdr:cNvSpPr txBox="1"/>
      </xdr:nvSpPr>
      <xdr:spPr>
        <a:xfrm>
          <a:off x="2844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163419</xdr:rowOff>
    </xdr:from>
    <xdr:to>
      <xdr:col>11</xdr:col>
      <xdr:colOff>31750</xdr:colOff>
      <xdr:row>88</xdr:row>
      <xdr:rowOff>107017</xdr:rowOff>
    </xdr:to>
    <xdr:cxnSp macro="">
      <xdr:nvCxnSpPr>
        <xdr:cNvPr id="204" name="直線コネクタ 203"/>
        <xdr:cNvCxnSpPr/>
      </xdr:nvCxnSpPr>
      <xdr:spPr>
        <a:xfrm flipV="1">
          <a:off x="1447800" y="14736669"/>
          <a:ext cx="889000" cy="4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53279</xdr:rowOff>
    </xdr:from>
    <xdr:to>
      <xdr:col>11</xdr:col>
      <xdr:colOff>82550</xdr:colOff>
      <xdr:row>82</xdr:row>
      <xdr:rowOff>154879</xdr:rowOff>
    </xdr:to>
    <xdr:sp macro="" textlink="">
      <xdr:nvSpPr>
        <xdr:cNvPr id="205" name="フローチャート: 判断 204"/>
        <xdr:cNvSpPr/>
      </xdr:nvSpPr>
      <xdr:spPr>
        <a:xfrm>
          <a:off x="2286000" y="141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165056</xdr:rowOff>
    </xdr:from>
    <xdr:ext cx="762000" cy="259045"/>
    <xdr:sp macro="" textlink="">
      <xdr:nvSpPr>
        <xdr:cNvPr id="206" name="テキスト ボックス 205"/>
        <xdr:cNvSpPr txBox="1"/>
      </xdr:nvSpPr>
      <xdr:spPr>
        <a:xfrm>
          <a:off x="1955800" y="1388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33837</xdr:rowOff>
    </xdr:from>
    <xdr:to>
      <xdr:col>7</xdr:col>
      <xdr:colOff>31750</xdr:colOff>
      <xdr:row>81</xdr:row>
      <xdr:rowOff>135437</xdr:rowOff>
    </xdr:to>
    <xdr:sp macro="" textlink="">
      <xdr:nvSpPr>
        <xdr:cNvPr id="207" name="フローチャート: 判断 206"/>
        <xdr:cNvSpPr/>
      </xdr:nvSpPr>
      <xdr:spPr>
        <a:xfrm>
          <a:off x="1397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145614</xdr:rowOff>
    </xdr:from>
    <xdr:ext cx="762000" cy="259045"/>
    <xdr:sp macro="" textlink="">
      <xdr:nvSpPr>
        <xdr:cNvPr id="208" name="テキスト ボックス 207"/>
        <xdr:cNvSpPr txBox="1"/>
      </xdr:nvSpPr>
      <xdr:spPr>
        <a:xfrm>
          <a:off x="1066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128797</xdr:rowOff>
    </xdr:from>
    <xdr:to>
      <xdr:col>23</xdr:col>
      <xdr:colOff>184150</xdr:colOff>
      <xdr:row>83</xdr:row>
      <xdr:rowOff>58947</xdr:rowOff>
    </xdr:to>
    <xdr:sp macro="" textlink="">
      <xdr:nvSpPr>
        <xdr:cNvPr id="214" name="楕円 213"/>
        <xdr:cNvSpPr/>
      </xdr:nvSpPr>
      <xdr:spPr>
        <a:xfrm>
          <a:off x="4902200" y="14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100874</xdr:rowOff>
    </xdr:from>
    <xdr:ext cx="762000" cy="259045"/>
    <xdr:sp macro="" textlink="">
      <xdr:nvSpPr>
        <xdr:cNvPr id="215" name="人件費・物件費等の状況該当値テキスト"/>
        <xdr:cNvSpPr txBox="1"/>
      </xdr:nvSpPr>
      <xdr:spPr>
        <a:xfrm>
          <a:off x="5041900" y="141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42636</xdr:rowOff>
    </xdr:from>
    <xdr:to>
      <xdr:col>19</xdr:col>
      <xdr:colOff>184150</xdr:colOff>
      <xdr:row>81</xdr:row>
      <xdr:rowOff>144236</xdr:rowOff>
    </xdr:to>
    <xdr:sp macro="" textlink="">
      <xdr:nvSpPr>
        <xdr:cNvPr id="216" name="楕円 215"/>
        <xdr:cNvSpPr/>
      </xdr:nvSpPr>
      <xdr:spPr>
        <a:xfrm>
          <a:off x="4064000" y="13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154413</xdr:rowOff>
    </xdr:from>
    <xdr:ext cx="736600" cy="259045"/>
    <xdr:sp macro="" textlink="">
      <xdr:nvSpPr>
        <xdr:cNvPr id="217" name="テキスト ボックス 216"/>
        <xdr:cNvSpPr txBox="1"/>
      </xdr:nvSpPr>
      <xdr:spPr>
        <a:xfrm>
          <a:off x="3733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116932</xdr:rowOff>
    </xdr:from>
    <xdr:to>
      <xdr:col>15</xdr:col>
      <xdr:colOff>133350</xdr:colOff>
      <xdr:row>82</xdr:row>
      <xdr:rowOff>47082</xdr:rowOff>
    </xdr:to>
    <xdr:sp macro="" textlink="">
      <xdr:nvSpPr>
        <xdr:cNvPr id="218" name="楕円 217"/>
        <xdr:cNvSpPr/>
      </xdr:nvSpPr>
      <xdr:spPr>
        <a:xfrm>
          <a:off x="3175000" y="140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57259</xdr:rowOff>
    </xdr:from>
    <xdr:ext cx="762000" cy="259045"/>
    <xdr:sp macro="" textlink="">
      <xdr:nvSpPr>
        <xdr:cNvPr id="219" name="テキスト ボックス 218"/>
        <xdr:cNvSpPr txBox="1"/>
      </xdr:nvSpPr>
      <xdr:spPr>
        <a:xfrm>
          <a:off x="2844800" y="1377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112619</xdr:rowOff>
    </xdr:from>
    <xdr:to>
      <xdr:col>11</xdr:col>
      <xdr:colOff>82550</xdr:colOff>
      <xdr:row>86</xdr:row>
      <xdr:rowOff>42769</xdr:rowOff>
    </xdr:to>
    <xdr:sp macro="" textlink="">
      <xdr:nvSpPr>
        <xdr:cNvPr id="220" name="楕円 219"/>
        <xdr:cNvSpPr/>
      </xdr:nvSpPr>
      <xdr:spPr>
        <a:xfrm>
          <a:off x="2286000" y="146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27546</xdr:rowOff>
    </xdr:from>
    <xdr:ext cx="762000" cy="259045"/>
    <xdr:sp macro="" textlink="">
      <xdr:nvSpPr>
        <xdr:cNvPr id="221" name="テキスト ボックス 220"/>
        <xdr:cNvSpPr txBox="1"/>
      </xdr:nvSpPr>
      <xdr:spPr>
        <a:xfrm>
          <a:off x="1955800" y="1477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56217</xdr:rowOff>
    </xdr:from>
    <xdr:to>
      <xdr:col>7</xdr:col>
      <xdr:colOff>31750</xdr:colOff>
      <xdr:row>88</xdr:row>
      <xdr:rowOff>157817</xdr:rowOff>
    </xdr:to>
    <xdr:sp macro="" textlink="">
      <xdr:nvSpPr>
        <xdr:cNvPr id="222" name="楕円 221"/>
        <xdr:cNvSpPr/>
      </xdr:nvSpPr>
      <xdr:spPr>
        <a:xfrm>
          <a:off x="1397000" y="151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142594</xdr:rowOff>
    </xdr:from>
    <xdr:ext cx="762000" cy="259045"/>
    <xdr:sp macro="" textlink="">
      <xdr:nvSpPr>
        <xdr:cNvPr id="223" name="テキスト ボックス 222"/>
        <xdr:cNvSpPr txBox="1"/>
      </xdr:nvSpPr>
      <xdr:spPr>
        <a:xfrm>
          <a:off x="1066800" y="1523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2" name="直線コネクタ 251"/>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5"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6" name="直線コネクタ 255"/>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83255</xdr:rowOff>
    </xdr:to>
    <xdr:cxnSp macro="">
      <xdr:nvCxnSpPr>
        <xdr:cNvPr id="257" name="直線コネクタ 256"/>
        <xdr:cNvCxnSpPr/>
      </xdr:nvCxnSpPr>
      <xdr:spPr>
        <a:xfrm flipV="1">
          <a:off x="16179800" y="152618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8"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9" name="フローチャート: 判断 258"/>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83255</xdr:rowOff>
    </xdr:from>
    <xdr:to>
      <xdr:col>77</xdr:col>
      <xdr:colOff>44450</xdr:colOff>
      <xdr:row>89</xdr:row>
      <xdr:rowOff>150284</xdr:rowOff>
    </xdr:to>
    <xdr:cxnSp macro="">
      <xdr:nvCxnSpPr>
        <xdr:cNvPr id="260" name="直線コネクタ 259"/>
        <xdr:cNvCxnSpPr/>
      </xdr:nvCxnSpPr>
      <xdr:spPr>
        <a:xfrm flipV="1">
          <a:off x="15290800" y="153423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61" name="フローチャート: 判断 260"/>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2" name="テキスト ボックス 261"/>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89</xdr:row>
      <xdr:rowOff>150284</xdr:rowOff>
    </xdr:to>
    <xdr:cxnSp macro="">
      <xdr:nvCxnSpPr>
        <xdr:cNvPr id="263" name="直線コネクタ 262"/>
        <xdr:cNvCxnSpPr/>
      </xdr:nvCxnSpPr>
      <xdr:spPr>
        <a:xfrm>
          <a:off x="14401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4" name="フローチャート: 判断 263"/>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5" name="テキスト ボックス 264"/>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150284</xdr:rowOff>
    </xdr:to>
    <xdr:cxnSp macro="">
      <xdr:nvCxnSpPr>
        <xdr:cNvPr id="266" name="直線コネクタ 265"/>
        <xdr:cNvCxnSpPr/>
      </xdr:nvCxnSpPr>
      <xdr:spPr>
        <a:xfrm>
          <a:off x="13512800" y="151680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7" name="フローチャート: 判断 266"/>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8" name="テキスト ボックス 267"/>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9" name="フローチャート: 判断 268"/>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0" name="テキスト ボックス 269"/>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6" name="楕円 275"/>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77" name="給与水準   （国との比較）該当値テキスト"/>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78" name="楕円 277"/>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79" name="テキスト ボックス 278"/>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80" name="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81" name="テキスト ボックス 280"/>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2" name="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職員の定員管理については、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までの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人を削減する職員定員適正化計画に基づき、</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までの</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人を削減した。しかし、東日本大震災による復興業務が増加したこと、</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以降に定年退職する職員について、年金の支給開始年齢に達するまでの間、再任用を希望する者については再任用するとの方針を決定し、</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の退職者のうち</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人を再任用したことから、最終的な削減人数は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人となった。現在は、</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からの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年間を計画期間とした職員定員適正化計画に基づき、計画期間内に定年前職員</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人の削減を目標とし、引き続き職員定員の適正化に取り組んでいる。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7" name="直線コネクタ 316"/>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8"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9" name="直線コネクタ 318"/>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20"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21" name="直線コネクタ 320"/>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92045</xdr:rowOff>
    </xdr:from>
    <xdr:to>
      <xdr:col>81</xdr:col>
      <xdr:colOff>44450</xdr:colOff>
      <xdr:row>60</xdr:row>
      <xdr:rowOff>92045</xdr:rowOff>
    </xdr:to>
    <xdr:cxnSp macro="">
      <xdr:nvCxnSpPr>
        <xdr:cNvPr id="322" name="直線コネクタ 321"/>
        <xdr:cNvCxnSpPr/>
      </xdr:nvCxnSpPr>
      <xdr:spPr>
        <a:xfrm>
          <a:off x="16179800" y="10379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3"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4" name="フローチャート: 判断 323"/>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92045</xdr:rowOff>
    </xdr:to>
    <xdr:cxnSp macro="">
      <xdr:nvCxnSpPr>
        <xdr:cNvPr id="325" name="直線コネクタ 324"/>
        <xdr:cNvCxnSpPr/>
      </xdr:nvCxnSpPr>
      <xdr:spPr>
        <a:xfrm>
          <a:off x="15290800" y="103687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6" name="フローチャート: 判断 325"/>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7" name="テキスト ボックス 326"/>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81704</xdr:rowOff>
    </xdr:to>
    <xdr:cxnSp macro="">
      <xdr:nvCxnSpPr>
        <xdr:cNvPr id="328" name="直線コネクタ 327"/>
        <xdr:cNvCxnSpPr/>
      </xdr:nvCxnSpPr>
      <xdr:spPr>
        <a:xfrm>
          <a:off x="14401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9" name="フローチャート: 判断 328"/>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30" name="テキスト ボックス 329"/>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55275</xdr:rowOff>
    </xdr:from>
    <xdr:to>
      <xdr:col>68</xdr:col>
      <xdr:colOff>152400</xdr:colOff>
      <xdr:row>60</xdr:row>
      <xdr:rowOff>65617</xdr:rowOff>
    </xdr:to>
    <xdr:cxnSp macro="">
      <xdr:nvCxnSpPr>
        <xdr:cNvPr id="331" name="直線コネクタ 330"/>
        <xdr:cNvCxnSpPr/>
      </xdr:nvCxnSpPr>
      <xdr:spPr>
        <a:xfrm>
          <a:off x="13512800" y="1034227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2" name="フローチャート: 判断 331"/>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3" name="テキスト ボックス 332"/>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5" name="テキスト ボックス 334"/>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41245</xdr:rowOff>
    </xdr:from>
    <xdr:to>
      <xdr:col>81</xdr:col>
      <xdr:colOff>95250</xdr:colOff>
      <xdr:row>60</xdr:row>
      <xdr:rowOff>142845</xdr:rowOff>
    </xdr:to>
    <xdr:sp macro="" textlink="">
      <xdr:nvSpPr>
        <xdr:cNvPr id="341" name="楕円 340"/>
        <xdr:cNvSpPr/>
      </xdr:nvSpPr>
      <xdr:spPr>
        <a:xfrm>
          <a:off x="169672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57772</xdr:rowOff>
    </xdr:from>
    <xdr:ext cx="762000" cy="259045"/>
    <xdr:sp macro="" textlink="">
      <xdr:nvSpPr>
        <xdr:cNvPr id="342" name="定員管理の状況該当値テキスト"/>
        <xdr:cNvSpPr txBox="1"/>
      </xdr:nvSpPr>
      <xdr:spPr>
        <a:xfrm>
          <a:off x="17106900" y="101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41245</xdr:rowOff>
    </xdr:from>
    <xdr:to>
      <xdr:col>77</xdr:col>
      <xdr:colOff>95250</xdr:colOff>
      <xdr:row>60</xdr:row>
      <xdr:rowOff>142845</xdr:rowOff>
    </xdr:to>
    <xdr:sp macro="" textlink="">
      <xdr:nvSpPr>
        <xdr:cNvPr id="343" name="楕円 342"/>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44" name="テキスト ボックス 343"/>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5" name="楕円 344"/>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6" name="テキスト ボックス 345"/>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7" name="楕円 346"/>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48" name="テキスト ボックス 347"/>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49" name="楕円 348"/>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116252</xdr:rowOff>
    </xdr:from>
    <xdr:ext cx="762000" cy="259045"/>
    <xdr:sp macro="" textlink="">
      <xdr:nvSpPr>
        <xdr:cNvPr id="350" name="テキスト ボックス 349"/>
        <xdr:cNvSpPr txBox="1"/>
      </xdr:nvSpPr>
      <xdr:spPr>
        <a:xfrm>
          <a:off x="13131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実質公債費比率は、前年度から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ポイント下回った。その要因は、基準財政需要額に算入された公債費の控除額の増加等によるものである。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復興関連の大型事業や義務教育施設等の耐震化などで、これまでに借入れを行った地方債の元金償還が順次開始されることにより、指標が徐々に上昇する見込みであるが、これからの地方債の借入れにあたっては、交付税措置が手厚い地方債を厳選することで、実質的な公債費負担を極力抑制し、健全な指標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7" name="直線コネクタ 376"/>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8"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9" name="直線コネクタ 378"/>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11176</xdr:rowOff>
    </xdr:to>
    <xdr:cxnSp macro="">
      <xdr:nvCxnSpPr>
        <xdr:cNvPr id="382" name="直線コネクタ 381"/>
        <xdr:cNvCxnSpPr/>
      </xdr:nvCxnSpPr>
      <xdr:spPr>
        <a:xfrm flipV="1">
          <a:off x="16179800" y="68305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3"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4" name="フローチャート: 判断 383"/>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78740</xdr:rowOff>
    </xdr:to>
    <xdr:cxnSp macro="">
      <xdr:nvCxnSpPr>
        <xdr:cNvPr id="385" name="直線コネクタ 384"/>
        <xdr:cNvCxnSpPr/>
      </xdr:nvCxnSpPr>
      <xdr:spPr>
        <a:xfrm flipV="1">
          <a:off x="15290800" y="68691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6" name="フローチャート: 判断 385"/>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7" name="テキスト ボックス 38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155956</xdr:rowOff>
    </xdr:to>
    <xdr:cxnSp macro="">
      <xdr:nvCxnSpPr>
        <xdr:cNvPr id="388" name="直線コネクタ 387"/>
        <xdr:cNvCxnSpPr/>
      </xdr:nvCxnSpPr>
      <xdr:spPr>
        <a:xfrm flipV="1">
          <a:off x="14401800" y="69367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9" name="フローチャート: 判断 388"/>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90" name="テキスト ボックス 389"/>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61722</xdr:rowOff>
    </xdr:to>
    <xdr:cxnSp macro="">
      <xdr:nvCxnSpPr>
        <xdr:cNvPr id="391" name="直線コネクタ 390"/>
        <xdr:cNvCxnSpPr/>
      </xdr:nvCxnSpPr>
      <xdr:spPr>
        <a:xfrm flipV="1">
          <a:off x="13512800" y="701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3" name="テキスト ボックス 392"/>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4" name="フローチャート: 判断 393"/>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5" name="テキスト ボックス 394"/>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1" name="楕円 400"/>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2"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3" name="楕円 402"/>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4" name="テキスト ボックス 403"/>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7" name="楕円 406"/>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8" name="テキスト ボックス 407"/>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9" name="楕円 408"/>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10" name="テキスト ボックス 409"/>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将来負担比率は、前年度から</a:t>
          </a:r>
          <a:r>
            <a:rPr kumimoji="1" lang="en-US" altLang="ja-JP" sz="1150">
              <a:solidFill>
                <a:schemeClr val="tx1"/>
              </a:solidFill>
              <a:latin typeface="ＭＳ Ｐゴシック" panose="020B0600070205080204" pitchFamily="50" charset="-128"/>
              <a:ea typeface="ＭＳ Ｐゴシック" panose="020B0600070205080204" pitchFamily="50" charset="-128"/>
            </a:rPr>
            <a:t>5.5</a:t>
          </a:r>
          <a:r>
            <a:rPr kumimoji="1" lang="ja-JP" altLang="en-US" sz="1150">
              <a:solidFill>
                <a:schemeClr val="tx1"/>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150">
              <a:solidFill>
                <a:schemeClr val="tx1"/>
              </a:solidFill>
              <a:latin typeface="ＭＳ Ｐゴシック" panose="020B0600070205080204" pitchFamily="50" charset="-128"/>
              <a:ea typeface="ＭＳ Ｐゴシック" panose="020B0600070205080204" pitchFamily="50" charset="-128"/>
            </a:rPr>
            <a:t>15.4</a:t>
          </a:r>
          <a:r>
            <a:rPr kumimoji="1" lang="ja-JP" altLang="en-US" sz="1150">
              <a:solidFill>
                <a:schemeClr val="tx1"/>
              </a:solidFill>
              <a:latin typeface="ＭＳ Ｐゴシック" panose="020B0600070205080204" pitchFamily="50" charset="-128"/>
              <a:ea typeface="ＭＳ Ｐゴシック" panose="020B0600070205080204" pitchFamily="50" charset="-128"/>
            </a:rPr>
            <a:t>ポイント上回った。その要因は、市民交流センターや義務教育施設の整備に伴い地方債現在高が増加したことや、須賀川地方保健環境組合のごみ処理施設更新に伴う組合等負担等見込額が増加したこと、さらに、施設整備や公債費償還のために基金の取崩しを行ったこと等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今後も、文化センターの耐震補強等による地方債現在高の増加により、指標が上昇する見込みであるが、交付税措置の手厚い地方債を厳選するなどで実質的な将来負担を抑制することで、健全な指標を維持できるものと見込んでい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41" name="直線コネクタ 440"/>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2"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3" name="直線コネクタ 442"/>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147078</xdr:rowOff>
    </xdr:from>
    <xdr:to>
      <xdr:col>81</xdr:col>
      <xdr:colOff>44450</xdr:colOff>
      <xdr:row>16</xdr:row>
      <xdr:rowOff>38826</xdr:rowOff>
    </xdr:to>
    <xdr:cxnSp macro="">
      <xdr:nvCxnSpPr>
        <xdr:cNvPr id="446" name="直線コネクタ 445"/>
        <xdr:cNvCxnSpPr/>
      </xdr:nvCxnSpPr>
      <xdr:spPr>
        <a:xfrm>
          <a:off x="16179800" y="2718828"/>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7"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8" name="フローチャート: 判断 447"/>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59992</xdr:rowOff>
    </xdr:from>
    <xdr:to>
      <xdr:col>77</xdr:col>
      <xdr:colOff>44450</xdr:colOff>
      <xdr:row>15</xdr:row>
      <xdr:rowOff>147078</xdr:rowOff>
    </xdr:to>
    <xdr:cxnSp macro="">
      <xdr:nvCxnSpPr>
        <xdr:cNvPr id="449" name="直線コネクタ 448"/>
        <xdr:cNvCxnSpPr/>
      </xdr:nvCxnSpPr>
      <xdr:spPr>
        <a:xfrm>
          <a:off x="15290800" y="2460292"/>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50" name="フローチャート: 判断 449"/>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51" name="テキスト ボックス 450"/>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59992</xdr:rowOff>
    </xdr:from>
    <xdr:to>
      <xdr:col>72</xdr:col>
      <xdr:colOff>203200</xdr:colOff>
      <xdr:row>15</xdr:row>
      <xdr:rowOff>74688</xdr:rowOff>
    </xdr:to>
    <xdr:cxnSp macro="">
      <xdr:nvCxnSpPr>
        <xdr:cNvPr id="452" name="直線コネクタ 451"/>
        <xdr:cNvCxnSpPr/>
      </xdr:nvCxnSpPr>
      <xdr:spPr>
        <a:xfrm flipV="1">
          <a:off x="14401800" y="2460292"/>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3" name="フローチャート: 判断 452"/>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4" name="テキスト ボックス 453"/>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74688</xdr:rowOff>
    </xdr:from>
    <xdr:to>
      <xdr:col>68</xdr:col>
      <xdr:colOff>152400</xdr:colOff>
      <xdr:row>15</xdr:row>
      <xdr:rowOff>101116</xdr:rowOff>
    </xdr:to>
    <xdr:cxnSp macro="">
      <xdr:nvCxnSpPr>
        <xdr:cNvPr id="455" name="直線コネクタ 454"/>
        <xdr:cNvCxnSpPr/>
      </xdr:nvCxnSpPr>
      <xdr:spPr>
        <a:xfrm flipV="1">
          <a:off x="13512800" y="264643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6" name="フローチャート: 判断 455"/>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7" name="テキスト ボックス 456"/>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8" name="フローチャート: 判断 457"/>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9" name="テキスト ボックス 458"/>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65" name="楕円 464"/>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66" name="将来負担の状況該当値テキスト"/>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96278</xdr:rowOff>
    </xdr:from>
    <xdr:to>
      <xdr:col>77</xdr:col>
      <xdr:colOff>95250</xdr:colOff>
      <xdr:row>16</xdr:row>
      <xdr:rowOff>26428</xdr:rowOff>
    </xdr:to>
    <xdr:sp macro="" textlink="">
      <xdr:nvSpPr>
        <xdr:cNvPr id="467" name="楕円 466"/>
        <xdr:cNvSpPr/>
      </xdr:nvSpPr>
      <xdr:spPr>
        <a:xfrm>
          <a:off x="16129000" y="26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11205</xdr:rowOff>
    </xdr:from>
    <xdr:ext cx="736600" cy="259045"/>
    <xdr:sp macro="" textlink="">
      <xdr:nvSpPr>
        <xdr:cNvPr id="468" name="テキスト ボックス 467"/>
        <xdr:cNvSpPr txBox="1"/>
      </xdr:nvSpPr>
      <xdr:spPr>
        <a:xfrm>
          <a:off x="15798800" y="275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xdr:rowOff>
    </xdr:from>
    <xdr:to>
      <xdr:col>73</xdr:col>
      <xdr:colOff>44450</xdr:colOff>
      <xdr:row>14</xdr:row>
      <xdr:rowOff>110792</xdr:rowOff>
    </xdr:to>
    <xdr:sp macro="" textlink="">
      <xdr:nvSpPr>
        <xdr:cNvPr id="469" name="楕円 468"/>
        <xdr:cNvSpPr/>
      </xdr:nvSpPr>
      <xdr:spPr>
        <a:xfrm>
          <a:off x="15240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120969</xdr:rowOff>
    </xdr:from>
    <xdr:ext cx="762000" cy="259045"/>
    <xdr:sp macro="" textlink="">
      <xdr:nvSpPr>
        <xdr:cNvPr id="470" name="テキスト ボックス 469"/>
        <xdr:cNvSpPr txBox="1"/>
      </xdr:nvSpPr>
      <xdr:spPr>
        <a:xfrm>
          <a:off x="14909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23888</xdr:rowOff>
    </xdr:from>
    <xdr:to>
      <xdr:col>68</xdr:col>
      <xdr:colOff>203200</xdr:colOff>
      <xdr:row>15</xdr:row>
      <xdr:rowOff>125488</xdr:rowOff>
    </xdr:to>
    <xdr:sp macro="" textlink="">
      <xdr:nvSpPr>
        <xdr:cNvPr id="471" name="楕円 470"/>
        <xdr:cNvSpPr/>
      </xdr:nvSpPr>
      <xdr:spPr>
        <a:xfrm>
          <a:off x="14351000" y="25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135665</xdr:rowOff>
    </xdr:from>
    <xdr:ext cx="762000" cy="259045"/>
    <xdr:sp macro="" textlink="">
      <xdr:nvSpPr>
        <xdr:cNvPr id="472" name="テキスト ボックス 471"/>
        <xdr:cNvSpPr txBox="1"/>
      </xdr:nvSpPr>
      <xdr:spPr>
        <a:xfrm>
          <a:off x="14020800" y="23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50316</xdr:rowOff>
    </xdr:from>
    <xdr:to>
      <xdr:col>64</xdr:col>
      <xdr:colOff>152400</xdr:colOff>
      <xdr:row>15</xdr:row>
      <xdr:rowOff>151916</xdr:rowOff>
    </xdr:to>
    <xdr:sp macro="" textlink="">
      <xdr:nvSpPr>
        <xdr:cNvPr id="473" name="楕円 472"/>
        <xdr:cNvSpPr/>
      </xdr:nvSpPr>
      <xdr:spPr>
        <a:xfrm>
          <a:off x="13462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162093</xdr:rowOff>
    </xdr:from>
    <xdr:ext cx="762000" cy="259045"/>
    <xdr:sp macro="" textlink="">
      <xdr:nvSpPr>
        <xdr:cNvPr id="474" name="テキスト ボックス 473"/>
        <xdr:cNvSpPr txBox="1"/>
      </xdr:nvSpPr>
      <xdr:spPr>
        <a:xfrm>
          <a:off x="13131800" y="239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150">
              <a:solidFill>
                <a:schemeClr val="tx1"/>
              </a:solidFill>
              <a:latin typeface="ＭＳ Ｐゴシック" panose="020B0600070205080204" pitchFamily="50" charset="-128"/>
              <a:ea typeface="ＭＳ Ｐゴシック" panose="020B0600070205080204" pitchFamily="50" charset="-128"/>
            </a:rPr>
            <a:t>0.8</a:t>
          </a:r>
          <a:r>
            <a:rPr kumimoji="1" lang="ja-JP" altLang="en-US" sz="1150">
              <a:solidFill>
                <a:schemeClr val="tx1"/>
              </a:solidFill>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150">
              <a:solidFill>
                <a:schemeClr val="tx1"/>
              </a:solidFill>
              <a:latin typeface="ＭＳ Ｐゴシック" panose="020B0600070205080204" pitchFamily="50" charset="-128"/>
              <a:ea typeface="ＭＳ Ｐゴシック" panose="020B0600070205080204" pitchFamily="50" charset="-128"/>
            </a:rPr>
            <a:t>2.3</a:t>
          </a:r>
          <a:r>
            <a:rPr kumimoji="1" lang="ja-JP" altLang="en-US" sz="1150">
              <a:solidFill>
                <a:schemeClr val="tx1"/>
              </a:solidFill>
              <a:latin typeface="ＭＳ Ｐゴシック" panose="020B0600070205080204" pitchFamily="50" charset="-128"/>
              <a:ea typeface="ＭＳ Ｐゴシック" panose="020B0600070205080204" pitchFamily="50" charset="-128"/>
            </a:rPr>
            <a:t>ポイント下回り、全国平均より低い水準である。これは、</a:t>
          </a:r>
          <a:r>
            <a:rPr kumimoji="1" lang="en-US" altLang="ja-JP" sz="1150">
              <a:solidFill>
                <a:schemeClr val="tx1"/>
              </a:solidFill>
              <a:latin typeface="ＭＳ Ｐゴシック" panose="020B0600070205080204" pitchFamily="50" charset="-128"/>
              <a:ea typeface="ＭＳ Ｐゴシック" panose="020B0600070205080204" pitchFamily="50" charset="-128"/>
            </a:rPr>
            <a:t>H17</a:t>
          </a:r>
          <a:r>
            <a:rPr kumimoji="1" lang="ja-JP" altLang="en-US" sz="1150">
              <a:solidFill>
                <a:schemeClr val="tx1"/>
              </a:solidFill>
              <a:latin typeface="ＭＳ Ｐゴシック" panose="020B0600070205080204" pitchFamily="50" charset="-128"/>
              <a:ea typeface="ＭＳ Ｐゴシック" panose="020B0600070205080204" pitchFamily="50" charset="-128"/>
            </a:rPr>
            <a:t>年</a:t>
          </a:r>
          <a:r>
            <a:rPr kumimoji="1" lang="en-US" altLang="ja-JP" sz="1150">
              <a:solidFill>
                <a:schemeClr val="tx1"/>
              </a:solidFill>
              <a:latin typeface="ＭＳ Ｐゴシック" panose="020B0600070205080204" pitchFamily="50" charset="-128"/>
              <a:ea typeface="ＭＳ Ｐゴシック" panose="020B0600070205080204" pitchFamily="50" charset="-128"/>
            </a:rPr>
            <a:t>4</a:t>
          </a:r>
          <a:r>
            <a:rPr kumimoji="1" lang="ja-JP" altLang="en-US" sz="1150">
              <a:solidFill>
                <a:schemeClr val="tx1"/>
              </a:solidFill>
              <a:latin typeface="ＭＳ Ｐゴシック" panose="020B0600070205080204" pitchFamily="50" charset="-128"/>
              <a:ea typeface="ＭＳ Ｐゴシック" panose="020B0600070205080204" pitchFamily="50" charset="-128"/>
            </a:rPr>
            <a:t>月の市町村合併を機に、簡素で効率的な組織を構築するため、</a:t>
          </a:r>
          <a:r>
            <a:rPr kumimoji="1" lang="en-US" altLang="ja-JP" sz="1150">
              <a:solidFill>
                <a:schemeClr val="tx1"/>
              </a:solidFill>
              <a:latin typeface="ＭＳ Ｐゴシック" panose="020B0600070205080204" pitchFamily="50" charset="-128"/>
              <a:ea typeface="ＭＳ Ｐゴシック" panose="020B0600070205080204" pitchFamily="50" charset="-128"/>
            </a:rPr>
            <a:t>H26</a:t>
          </a:r>
          <a:r>
            <a:rPr kumimoji="1" lang="ja-JP" altLang="en-US" sz="1150">
              <a:solidFill>
                <a:schemeClr val="tx1"/>
              </a:solidFill>
              <a:latin typeface="ＭＳ Ｐゴシック" panose="020B0600070205080204" pitchFamily="50" charset="-128"/>
              <a:ea typeface="ＭＳ Ｐゴシック" panose="020B0600070205080204" pitchFamily="50" charset="-128"/>
            </a:rPr>
            <a:t>までの</a:t>
          </a:r>
          <a:r>
            <a:rPr kumimoji="1" lang="en-US" altLang="ja-JP" sz="1150">
              <a:solidFill>
                <a:schemeClr val="tx1"/>
              </a:solidFill>
              <a:latin typeface="ＭＳ Ｐゴシック" panose="020B0600070205080204" pitchFamily="50" charset="-128"/>
              <a:ea typeface="ＭＳ Ｐゴシック" panose="020B0600070205080204" pitchFamily="50" charset="-128"/>
            </a:rPr>
            <a:t>10</a:t>
          </a:r>
          <a:r>
            <a:rPr kumimoji="1" lang="ja-JP" altLang="en-US" sz="1150">
              <a:solidFill>
                <a:schemeClr val="tx1"/>
              </a:solidFill>
              <a:latin typeface="ＭＳ Ｐゴシック" panose="020B0600070205080204" pitchFamily="50" charset="-128"/>
              <a:ea typeface="ＭＳ Ｐゴシック" panose="020B0600070205080204" pitchFamily="50" charset="-128"/>
            </a:rPr>
            <a:t>年間を計画期間とする職員定員適正化計画を策定し、</a:t>
          </a:r>
          <a:r>
            <a:rPr kumimoji="1" lang="en-US" altLang="ja-JP" sz="1150">
              <a:solidFill>
                <a:schemeClr val="tx1"/>
              </a:solidFill>
              <a:latin typeface="ＭＳ Ｐゴシック" panose="020B0600070205080204" pitchFamily="50" charset="-128"/>
              <a:ea typeface="ＭＳ Ｐゴシック" panose="020B0600070205080204" pitchFamily="50" charset="-128"/>
            </a:rPr>
            <a:t>90</a:t>
          </a:r>
          <a:r>
            <a:rPr kumimoji="1" lang="ja-JP" altLang="en-US" sz="1150">
              <a:solidFill>
                <a:schemeClr val="tx1"/>
              </a:solidFill>
              <a:latin typeface="ＭＳ Ｐゴシック" panose="020B0600070205080204" pitchFamily="50" charset="-128"/>
              <a:ea typeface="ＭＳ Ｐゴシック" panose="020B0600070205080204" pitchFamily="50" charset="-128"/>
            </a:rPr>
            <a:t>人の削減目標を立て、最終的に</a:t>
          </a:r>
          <a:r>
            <a:rPr kumimoji="1" lang="en-US" altLang="ja-JP" sz="1150">
              <a:solidFill>
                <a:schemeClr val="tx1"/>
              </a:solidFill>
              <a:latin typeface="ＭＳ Ｐゴシック" panose="020B0600070205080204" pitchFamily="50" charset="-128"/>
              <a:ea typeface="ＭＳ Ｐゴシック" panose="020B0600070205080204" pitchFamily="50" charset="-128"/>
            </a:rPr>
            <a:t>65</a:t>
          </a:r>
          <a:r>
            <a:rPr kumimoji="1" lang="ja-JP" altLang="en-US" sz="1150">
              <a:solidFill>
                <a:schemeClr val="tx1"/>
              </a:solidFill>
              <a:latin typeface="ＭＳ Ｐゴシック" panose="020B0600070205080204" pitchFamily="50" charset="-128"/>
              <a:ea typeface="ＭＳ Ｐゴシック" panose="020B0600070205080204" pitchFamily="50" charset="-128"/>
            </a:rPr>
            <a:t>人の削減を行ったためである。現在は、</a:t>
          </a:r>
          <a:r>
            <a:rPr kumimoji="1" lang="en-US" altLang="ja-JP" sz="1150">
              <a:solidFill>
                <a:schemeClr val="tx1"/>
              </a:solidFill>
              <a:latin typeface="ＭＳ Ｐゴシック" panose="020B0600070205080204" pitchFamily="50" charset="-128"/>
              <a:ea typeface="ＭＳ Ｐゴシック" panose="020B0600070205080204" pitchFamily="50" charset="-128"/>
            </a:rPr>
            <a:t>H27</a:t>
          </a:r>
          <a:r>
            <a:rPr kumimoji="1" lang="ja-JP" altLang="en-US" sz="1150">
              <a:solidFill>
                <a:schemeClr val="tx1"/>
              </a:solidFill>
              <a:latin typeface="ＭＳ Ｐゴシック" panose="020B0600070205080204" pitchFamily="50" charset="-128"/>
              <a:ea typeface="ＭＳ Ｐゴシック" panose="020B0600070205080204" pitchFamily="50" charset="-128"/>
            </a:rPr>
            <a:t>からの</a:t>
          </a:r>
          <a:r>
            <a:rPr kumimoji="1" lang="en-US" altLang="ja-JP" sz="1150">
              <a:solidFill>
                <a:schemeClr val="tx1"/>
              </a:solidFill>
              <a:latin typeface="ＭＳ Ｐゴシック" panose="020B0600070205080204" pitchFamily="50" charset="-128"/>
              <a:ea typeface="ＭＳ Ｐゴシック" panose="020B0600070205080204" pitchFamily="50" charset="-128"/>
            </a:rPr>
            <a:t>10</a:t>
          </a:r>
          <a:r>
            <a:rPr kumimoji="1" lang="ja-JP" altLang="en-US" sz="1150">
              <a:solidFill>
                <a:schemeClr val="tx1"/>
              </a:solidFill>
              <a:latin typeface="ＭＳ Ｐゴシック" panose="020B0600070205080204" pitchFamily="50" charset="-128"/>
              <a:ea typeface="ＭＳ Ｐゴシック" panose="020B0600070205080204" pitchFamily="50" charset="-128"/>
            </a:rPr>
            <a:t>年間を計画期間とする新たな職員定員適正化計画に基づき、計画期間内に定年前職員</a:t>
          </a:r>
          <a:r>
            <a:rPr kumimoji="1" lang="en-US" altLang="ja-JP" sz="1150">
              <a:solidFill>
                <a:schemeClr val="tx1"/>
              </a:solidFill>
              <a:latin typeface="ＭＳ Ｐゴシック" panose="020B0600070205080204" pitchFamily="50" charset="-128"/>
              <a:ea typeface="ＭＳ Ｐゴシック" panose="020B0600070205080204" pitchFamily="50" charset="-128"/>
            </a:rPr>
            <a:t>12</a:t>
          </a:r>
          <a:r>
            <a:rPr kumimoji="1" lang="ja-JP" altLang="en-US" sz="1150">
              <a:solidFill>
                <a:schemeClr val="tx1"/>
              </a:solidFill>
              <a:latin typeface="ＭＳ Ｐゴシック" panose="020B0600070205080204" pitchFamily="50" charset="-128"/>
              <a:ea typeface="ＭＳ Ｐゴシック" panose="020B0600070205080204" pitchFamily="50" charset="-128"/>
            </a:rPr>
            <a:t>人の削減を目標とするとともに、ワークライフバランスを保つための職場環境改善に努めている。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115570</xdr:rowOff>
    </xdr:to>
    <xdr:cxnSp macro="">
      <xdr:nvCxnSpPr>
        <xdr:cNvPr id="66" name="直線コネクタ 65"/>
        <xdr:cNvCxnSpPr/>
      </xdr:nvCxnSpPr>
      <xdr:spPr>
        <a:xfrm>
          <a:off x="3987800" y="605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85090</xdr:rowOff>
    </xdr:to>
    <xdr:cxnSp macro="">
      <xdr:nvCxnSpPr>
        <xdr:cNvPr id="69" name="直線コネクタ 68"/>
        <xdr:cNvCxnSpPr/>
      </xdr:nvCxnSpPr>
      <xdr:spPr>
        <a:xfrm flipV="1">
          <a:off x="3098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85090</xdr:rowOff>
    </xdr:to>
    <xdr:cxnSp macro="">
      <xdr:nvCxnSpPr>
        <xdr:cNvPr id="72" name="直線コネクタ 71"/>
        <xdr:cNvCxnSpPr/>
      </xdr:nvCxnSpPr>
      <xdr:spPr>
        <a:xfrm>
          <a:off x="2209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123190</xdr:rowOff>
    </xdr:to>
    <xdr:cxnSp macro="">
      <xdr:nvCxnSpPr>
        <xdr:cNvPr id="75" name="直線コネクタ 74"/>
        <xdr:cNvCxnSpPr/>
      </xdr:nvCxnSpPr>
      <xdr:spPr>
        <a:xfrm flipV="1">
          <a:off x="1320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1.8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solidFill>
                <a:schemeClr val="tx1"/>
              </a:solidFill>
              <a:latin typeface="ＭＳ Ｐゴシック" panose="020B0600070205080204" pitchFamily="50" charset="-128"/>
              <a:ea typeface="ＭＳ Ｐゴシック" panose="020B0600070205080204" pitchFamily="50" charset="-128"/>
            </a:rPr>
            <a:t>4.8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ポイント上回り、全国平均より高い水準である。これは、</a:t>
          </a:r>
          <a:r>
            <a:rPr kumimoji="1" lang="en-US" altLang="ja-JP" sz="1200">
              <a:solidFill>
                <a:schemeClr val="tx1"/>
              </a:solidFill>
              <a:latin typeface="ＭＳ Ｐゴシック" panose="020B0600070205080204" pitchFamily="50" charset="-128"/>
              <a:ea typeface="ＭＳ Ｐゴシック" panose="020B0600070205080204" pitchFamily="50" charset="-128"/>
            </a:rPr>
            <a:t>H30</a:t>
          </a:r>
          <a:r>
            <a:rPr kumimoji="1" lang="ja-JP" altLang="en-US" sz="1200">
              <a:solidFill>
                <a:schemeClr val="tx1"/>
              </a:solidFill>
              <a:latin typeface="ＭＳ Ｐゴシック" panose="020B0600070205080204" pitchFamily="50" charset="-128"/>
              <a:ea typeface="ＭＳ Ｐゴシック" panose="020B0600070205080204" pitchFamily="50" charset="-128"/>
            </a:rPr>
            <a:t>に開館した市民交流センターの施設維持管理費や臨時・嘱託職員の新たな任用等により、経常的な物件費が増加したことなどによるものである。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今後、、風流のはじめ館やアーカイブセンターなどの新たな公共施設の供用開始により、経常的な物件費の上昇が見込まれることから、一層の施設の維持管理経費などの効率化に努める。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54610</xdr:rowOff>
    </xdr:to>
    <xdr:cxnSp macro="">
      <xdr:nvCxnSpPr>
        <xdr:cNvPr id="127" name="直線コネクタ 126"/>
        <xdr:cNvCxnSpPr/>
      </xdr:nvCxnSpPr>
      <xdr:spPr>
        <a:xfrm>
          <a:off x="15671800" y="3175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30" name="直線コネクタ 129"/>
        <xdr:cNvCxnSpPr/>
      </xdr:nvCxnSpPr>
      <xdr:spPr>
        <a:xfrm>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12700</xdr:rowOff>
    </xdr:to>
    <xdr:cxnSp macro="">
      <xdr:nvCxnSpPr>
        <xdr:cNvPr id="133" name="直線コネクタ 132"/>
        <xdr:cNvCxnSpPr/>
      </xdr:nvCxnSpPr>
      <xdr:spPr>
        <a:xfrm>
          <a:off x="13893800" y="3007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107950</xdr:rowOff>
    </xdr:to>
    <xdr:cxnSp macro="">
      <xdr:nvCxnSpPr>
        <xdr:cNvPr id="136" name="直線コネクタ 135"/>
        <xdr:cNvCxnSpPr/>
      </xdr:nvCxnSpPr>
      <xdr:spPr>
        <a:xfrm flipV="1">
          <a:off x="13004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6" name="楕円 145"/>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7"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1" name="テキスト ボックス 150"/>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ポイント増加し、類似団体及び全国平均より低い水準である。扶助費に係る経常経費は、保育所等の施設型給付事業の増加等の影響で前年度より上昇した。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国の制度設計や社会保障財源の状況に大きく左右されるが、今後は増加傾向が見込まれるため、市単独扶助費については、継続して効率化に努める。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123190</xdr:rowOff>
    </xdr:to>
    <xdr:cxnSp macro="">
      <xdr:nvCxnSpPr>
        <xdr:cNvPr id="188" name="直線コネクタ 187"/>
        <xdr:cNvCxnSpPr/>
      </xdr:nvCxnSpPr>
      <xdr:spPr>
        <a:xfrm>
          <a:off x="3987800" y="952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xdr:rowOff>
    </xdr:from>
    <xdr:to>
      <xdr:col>19</xdr:col>
      <xdr:colOff>187325</xdr:colOff>
      <xdr:row>55</xdr:row>
      <xdr:rowOff>92710</xdr:rowOff>
    </xdr:to>
    <xdr:cxnSp macro="">
      <xdr:nvCxnSpPr>
        <xdr:cNvPr id="191" name="直線コネクタ 190"/>
        <xdr:cNvCxnSpPr/>
      </xdr:nvCxnSpPr>
      <xdr:spPr>
        <a:xfrm>
          <a:off x="3098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16510</xdr:rowOff>
    </xdr:to>
    <xdr:cxnSp macro="">
      <xdr:nvCxnSpPr>
        <xdr:cNvPr id="194" name="直線コネクタ 193"/>
        <xdr:cNvCxnSpPr/>
      </xdr:nvCxnSpPr>
      <xdr:spPr>
        <a:xfrm>
          <a:off x="2209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8890</xdr:rowOff>
    </xdr:to>
    <xdr:cxnSp macro="">
      <xdr:nvCxnSpPr>
        <xdr:cNvPr id="197" name="直線コネクタ 196"/>
        <xdr:cNvCxnSpPr/>
      </xdr:nvCxnSpPr>
      <xdr:spPr>
        <a:xfrm>
          <a:off x="1320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44467</xdr:rowOff>
    </xdr:from>
    <xdr:ext cx="762000" cy="259045"/>
    <xdr:sp macro="" textlink="">
      <xdr:nvSpPr>
        <xdr:cNvPr id="208" name="扶助費該当値テキスト"/>
        <xdr:cNvSpPr txBox="1"/>
      </xdr:nvSpPr>
      <xdr:spPr>
        <a:xfrm>
          <a:off x="4914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11" name="楕円 210"/>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77487</xdr:rowOff>
    </xdr:from>
    <xdr:ext cx="762000" cy="259045"/>
    <xdr:sp macro="" textlink="">
      <xdr:nvSpPr>
        <xdr:cNvPr id="212" name="テキスト ボックス 211"/>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214" name="テキスト ボックス 213"/>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その他の経常収支比率は、前年度から、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ポイント上回り、全国平均より高い水準である。これは、介護保険や農業集落排水事業に係る経常的な繰出金が増加したこと等によるものである。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今後は、下水道事業などの地方公営企業法適用化が予定されており、公営企業としての独立採算制を重視し、繰出金の抑制に努める。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76381</xdr:rowOff>
    </xdr:to>
    <xdr:cxnSp macro="">
      <xdr:nvCxnSpPr>
        <xdr:cNvPr id="251" name="直線コネクタ 250"/>
        <xdr:cNvCxnSpPr/>
      </xdr:nvCxnSpPr>
      <xdr:spPr>
        <a:xfrm>
          <a:off x="15671800" y="97967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24130</xdr:rowOff>
    </xdr:to>
    <xdr:cxnSp macro="">
      <xdr:nvCxnSpPr>
        <xdr:cNvPr id="254" name="直線コネクタ 253"/>
        <xdr:cNvCxnSpPr/>
      </xdr:nvCxnSpPr>
      <xdr:spPr>
        <a:xfrm>
          <a:off x="14782800" y="9770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169454</xdr:rowOff>
    </xdr:to>
    <xdr:cxnSp macro="">
      <xdr:nvCxnSpPr>
        <xdr:cNvPr id="257" name="直線コネクタ 256"/>
        <xdr:cNvCxnSpPr/>
      </xdr:nvCxnSpPr>
      <xdr:spPr>
        <a:xfrm>
          <a:off x="13893800" y="96661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56</xdr:row>
      <xdr:rowOff>64951</xdr:rowOff>
    </xdr:to>
    <xdr:cxnSp macro="">
      <xdr:nvCxnSpPr>
        <xdr:cNvPr id="260" name="直線コネクタ 259"/>
        <xdr:cNvCxnSpPr/>
      </xdr:nvCxnSpPr>
      <xdr:spPr>
        <a:xfrm>
          <a:off x="13004800" y="95028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25581</xdr:rowOff>
    </xdr:from>
    <xdr:to>
      <xdr:col>82</xdr:col>
      <xdr:colOff>158750</xdr:colOff>
      <xdr:row>57</xdr:row>
      <xdr:rowOff>127181</xdr:rowOff>
    </xdr:to>
    <xdr:sp macro="" textlink="">
      <xdr:nvSpPr>
        <xdr:cNvPr id="270" name="楕円 269"/>
        <xdr:cNvSpPr/>
      </xdr:nvSpPr>
      <xdr:spPr>
        <a:xfrm>
          <a:off x="164592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169108</xdr:rowOff>
    </xdr:from>
    <xdr:ext cx="762000" cy="259045"/>
    <xdr:sp macro="" textlink="">
      <xdr:nvSpPr>
        <xdr:cNvPr id="271" name="その他該当値テキスト"/>
        <xdr:cNvSpPr txBox="1"/>
      </xdr:nvSpPr>
      <xdr:spPr>
        <a:xfrm>
          <a:off x="16598900" y="97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4" name="楕円 273"/>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5" name="テキスト ボックス 274"/>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8" name="楕円 277"/>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9" name="テキスト ボックス 278"/>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ポイント減少したが、類似団体平均及び全国平均より高い水準である。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は、一部事務組合に対する分担金等が大きな割合を占めるため、その事業進捗を注視するとともに、その他の各種団体への補助金については、費用対効果を見極め、目的を達成した補助金の廃止や終期設定などの検討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149860</xdr:rowOff>
    </xdr:from>
    <xdr:to>
      <xdr:col>82</xdr:col>
      <xdr:colOff>107950</xdr:colOff>
      <xdr:row>38</xdr:row>
      <xdr:rowOff>6985</xdr:rowOff>
    </xdr:to>
    <xdr:cxnSp macro="">
      <xdr:nvCxnSpPr>
        <xdr:cNvPr id="307" name="直線コネクタ 306"/>
        <xdr:cNvCxnSpPr/>
      </xdr:nvCxnSpPr>
      <xdr:spPr>
        <a:xfrm flipV="1">
          <a:off x="15671800" y="64935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6985</xdr:rowOff>
    </xdr:to>
    <xdr:cxnSp macro="">
      <xdr:nvCxnSpPr>
        <xdr:cNvPr id="310" name="直線コネクタ 309"/>
        <xdr:cNvCxnSpPr/>
      </xdr:nvCxnSpPr>
      <xdr:spPr>
        <a:xfrm>
          <a:off x="14782800" y="6499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149860</xdr:rowOff>
    </xdr:from>
    <xdr:to>
      <xdr:col>73</xdr:col>
      <xdr:colOff>180975</xdr:colOff>
      <xdr:row>37</xdr:row>
      <xdr:rowOff>155575</xdr:rowOff>
    </xdr:to>
    <xdr:cxnSp macro="">
      <xdr:nvCxnSpPr>
        <xdr:cNvPr id="313" name="直線コネクタ 312"/>
        <xdr:cNvCxnSpPr/>
      </xdr:nvCxnSpPr>
      <xdr:spPr>
        <a:xfrm>
          <a:off x="13893800" y="6493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144145</xdr:rowOff>
    </xdr:from>
    <xdr:to>
      <xdr:col>69</xdr:col>
      <xdr:colOff>92075</xdr:colOff>
      <xdr:row>37</xdr:row>
      <xdr:rowOff>149860</xdr:rowOff>
    </xdr:to>
    <xdr:cxnSp macro="">
      <xdr:nvCxnSpPr>
        <xdr:cNvPr id="316" name="直線コネクタ 315"/>
        <xdr:cNvCxnSpPr/>
      </xdr:nvCxnSpPr>
      <xdr:spPr>
        <a:xfrm>
          <a:off x="13004800" y="6487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99060</xdr:rowOff>
    </xdr:from>
    <xdr:to>
      <xdr:col>82</xdr:col>
      <xdr:colOff>158750</xdr:colOff>
      <xdr:row>38</xdr:row>
      <xdr:rowOff>29210</xdr:rowOff>
    </xdr:to>
    <xdr:sp macro="" textlink="">
      <xdr:nvSpPr>
        <xdr:cNvPr id="326" name="楕円 325"/>
        <xdr:cNvSpPr/>
      </xdr:nvSpPr>
      <xdr:spPr>
        <a:xfrm>
          <a:off x="164592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71137</xdr:rowOff>
    </xdr:from>
    <xdr:ext cx="762000" cy="259045"/>
    <xdr:sp macro="" textlink="">
      <xdr:nvSpPr>
        <xdr:cNvPr id="327" name="補助費等該当値テキスト"/>
        <xdr:cNvSpPr txBox="1"/>
      </xdr:nvSpPr>
      <xdr:spPr>
        <a:xfrm>
          <a:off x="165989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127635</xdr:rowOff>
    </xdr:from>
    <xdr:to>
      <xdr:col>78</xdr:col>
      <xdr:colOff>120650</xdr:colOff>
      <xdr:row>38</xdr:row>
      <xdr:rowOff>57785</xdr:rowOff>
    </xdr:to>
    <xdr:sp macro="" textlink="">
      <xdr:nvSpPr>
        <xdr:cNvPr id="328" name="楕円 327"/>
        <xdr:cNvSpPr/>
      </xdr:nvSpPr>
      <xdr:spPr>
        <a:xfrm>
          <a:off x="15621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29" name="テキスト ボックス 328"/>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30" name="楕円 329"/>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19702</xdr:rowOff>
    </xdr:from>
    <xdr:ext cx="762000" cy="259045"/>
    <xdr:sp macro="" textlink="">
      <xdr:nvSpPr>
        <xdr:cNvPr id="331" name="テキスト ボックス 330"/>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99060</xdr:rowOff>
    </xdr:from>
    <xdr:to>
      <xdr:col>69</xdr:col>
      <xdr:colOff>142875</xdr:colOff>
      <xdr:row>38</xdr:row>
      <xdr:rowOff>29210</xdr:rowOff>
    </xdr:to>
    <xdr:sp macro="" textlink="">
      <xdr:nvSpPr>
        <xdr:cNvPr id="332" name="楕円 331"/>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13987</xdr:rowOff>
    </xdr:from>
    <xdr:ext cx="762000" cy="259045"/>
    <xdr:sp macro="" textlink="">
      <xdr:nvSpPr>
        <xdr:cNvPr id="333" name="テキスト ボックス 332"/>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93345</xdr:rowOff>
    </xdr:from>
    <xdr:to>
      <xdr:col>65</xdr:col>
      <xdr:colOff>53975</xdr:colOff>
      <xdr:row>38</xdr:row>
      <xdr:rowOff>23495</xdr:rowOff>
    </xdr:to>
    <xdr:sp macro="" textlink="">
      <xdr:nvSpPr>
        <xdr:cNvPr id="334" name="楕円 333"/>
        <xdr:cNvSpPr/>
      </xdr:nvSpPr>
      <xdr:spPr>
        <a:xfrm>
          <a:off x="12954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8272</xdr:rowOff>
    </xdr:from>
    <xdr:ext cx="762000" cy="259045"/>
    <xdr:sp macro="" textlink="">
      <xdr:nvSpPr>
        <xdr:cNvPr id="335" name="テキスト ボックス 334"/>
        <xdr:cNvSpPr txBox="1"/>
      </xdr:nvSpPr>
      <xdr:spPr>
        <a:xfrm>
          <a:off x="12623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0.3</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solidFill>
                <a:schemeClr val="tx1"/>
              </a:solidFill>
              <a:latin typeface="ＭＳ Ｐゴシック" panose="020B0600070205080204" pitchFamily="50" charset="-128"/>
              <a:ea typeface="ＭＳ Ｐゴシック" panose="020B0600070205080204" pitchFamily="50" charset="-128"/>
            </a:rPr>
            <a:t>3.4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ポイント下回り、全国平均よりも低い水準にある。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は、復興関連の大型事業や義務教育施設等の耐震化などで、これまでに借入れを行った地方債の元金償還が順次開始されることにより、指標が徐々に上昇する見込みであるが、これからの地方債の借入れにあたっては、交付税措置が手厚い地方債を厳選することで、実質的な公債費負担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51888</xdr:rowOff>
    </xdr:from>
    <xdr:to>
      <xdr:col>24</xdr:col>
      <xdr:colOff>25400</xdr:colOff>
      <xdr:row>76</xdr:row>
      <xdr:rowOff>71482</xdr:rowOff>
    </xdr:to>
    <xdr:cxnSp macro="">
      <xdr:nvCxnSpPr>
        <xdr:cNvPr id="370" name="直線コネクタ 369"/>
        <xdr:cNvCxnSpPr/>
      </xdr:nvCxnSpPr>
      <xdr:spPr>
        <a:xfrm>
          <a:off x="3987800" y="130820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51888</xdr:rowOff>
    </xdr:from>
    <xdr:to>
      <xdr:col>19</xdr:col>
      <xdr:colOff>187325</xdr:colOff>
      <xdr:row>76</xdr:row>
      <xdr:rowOff>71482</xdr:rowOff>
    </xdr:to>
    <xdr:cxnSp macro="">
      <xdr:nvCxnSpPr>
        <xdr:cNvPr id="373" name="直線コネクタ 372"/>
        <xdr:cNvCxnSpPr/>
      </xdr:nvCxnSpPr>
      <xdr:spPr>
        <a:xfrm flipV="1">
          <a:off x="3098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78014</xdr:rowOff>
    </xdr:to>
    <xdr:cxnSp macro="">
      <xdr:nvCxnSpPr>
        <xdr:cNvPr id="376" name="直線コネクタ 375"/>
        <xdr:cNvCxnSpPr/>
      </xdr:nvCxnSpPr>
      <xdr:spPr>
        <a:xfrm flipV="1">
          <a:off x="2209800" y="13101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77</xdr:row>
      <xdr:rowOff>24130</xdr:rowOff>
    </xdr:to>
    <xdr:cxnSp macro="">
      <xdr:nvCxnSpPr>
        <xdr:cNvPr id="379" name="直線コネクタ 378"/>
        <xdr:cNvCxnSpPr/>
      </xdr:nvCxnSpPr>
      <xdr:spPr>
        <a:xfrm flipV="1">
          <a:off x="1320800" y="131082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xdr:rowOff>
    </xdr:from>
    <xdr:to>
      <xdr:col>20</xdr:col>
      <xdr:colOff>38100</xdr:colOff>
      <xdr:row>76</xdr:row>
      <xdr:rowOff>102688</xdr:rowOff>
    </xdr:to>
    <xdr:sp macro="" textlink="">
      <xdr:nvSpPr>
        <xdr:cNvPr id="391" name="楕円 390"/>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112865</xdr:rowOff>
    </xdr:from>
    <xdr:ext cx="736600" cy="259045"/>
    <xdr:sp macro="" textlink="">
      <xdr:nvSpPr>
        <xdr:cNvPr id="392" name="テキスト ボックス 391"/>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20682</xdr:rowOff>
    </xdr:from>
    <xdr:to>
      <xdr:col>15</xdr:col>
      <xdr:colOff>149225</xdr:colOff>
      <xdr:row>76</xdr:row>
      <xdr:rowOff>122282</xdr:rowOff>
    </xdr:to>
    <xdr:sp macro="" textlink="">
      <xdr:nvSpPr>
        <xdr:cNvPr id="393" name="楕円 392"/>
        <xdr:cNvSpPr/>
      </xdr:nvSpPr>
      <xdr:spPr>
        <a:xfrm>
          <a:off x="3048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132460</xdr:rowOff>
    </xdr:from>
    <xdr:ext cx="762000" cy="259045"/>
    <xdr:sp macro="" textlink="">
      <xdr:nvSpPr>
        <xdr:cNvPr id="394" name="テキスト ボックス 393"/>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95" name="楕円 394"/>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396" name="テキスト ボックス 395"/>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3.3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4.2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ポイント上回る数値となった。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今後、経常経費の抑制にあたり、費用対効果を見極め、より一層の効率化を図る。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また、市公共施設等総合管理計画に基づき、計画的な公共施設の維持や施設の全体最適化に努める。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154432</xdr:rowOff>
    </xdr:to>
    <xdr:cxnSp macro="">
      <xdr:nvCxnSpPr>
        <xdr:cNvPr id="429" name="直線コネクタ 428"/>
        <xdr:cNvCxnSpPr/>
      </xdr:nvCxnSpPr>
      <xdr:spPr>
        <a:xfrm>
          <a:off x="15671800" y="133766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3556</xdr:rowOff>
    </xdr:to>
    <xdr:cxnSp macro="">
      <xdr:nvCxnSpPr>
        <xdr:cNvPr id="432" name="直線コネクタ 431"/>
        <xdr:cNvCxnSpPr/>
      </xdr:nvCxnSpPr>
      <xdr:spPr>
        <a:xfrm>
          <a:off x="14782800" y="132669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65278</xdr:rowOff>
    </xdr:to>
    <xdr:cxnSp macro="">
      <xdr:nvCxnSpPr>
        <xdr:cNvPr id="435" name="直線コネクタ 434"/>
        <xdr:cNvCxnSpPr/>
      </xdr:nvCxnSpPr>
      <xdr:spPr>
        <a:xfrm>
          <a:off x="13893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62992</xdr:rowOff>
    </xdr:to>
    <xdr:cxnSp macro="">
      <xdr:nvCxnSpPr>
        <xdr:cNvPr id="438" name="直線コネクタ 437"/>
        <xdr:cNvCxnSpPr/>
      </xdr:nvCxnSpPr>
      <xdr:spPr>
        <a:xfrm>
          <a:off x="13004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8" name="楕円 447"/>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9"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0" name="楕円 449"/>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1" name="テキスト ボックス 450"/>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2" name="楕円 451"/>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3" name="テキスト ボックス 45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4" name="楕円 453"/>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5" name="テキスト ボックス 454"/>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122521</xdr:rowOff>
    </xdr:from>
    <xdr:to>
      <xdr:col>29</xdr:col>
      <xdr:colOff>127000</xdr:colOff>
      <xdr:row>17</xdr:row>
      <xdr:rowOff>131975</xdr:rowOff>
    </xdr:to>
    <xdr:cxnSp macro="">
      <xdr:nvCxnSpPr>
        <xdr:cNvPr id="52" name="直線コネクタ 51"/>
        <xdr:cNvCxnSpPr/>
      </xdr:nvCxnSpPr>
      <xdr:spPr bwMode="auto">
        <a:xfrm flipV="1">
          <a:off x="5003800" y="3084796"/>
          <a:ext cx="6477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131975</xdr:rowOff>
    </xdr:from>
    <xdr:to>
      <xdr:col>26</xdr:col>
      <xdr:colOff>50800</xdr:colOff>
      <xdr:row>17</xdr:row>
      <xdr:rowOff>154590</xdr:rowOff>
    </xdr:to>
    <xdr:cxnSp macro="">
      <xdr:nvCxnSpPr>
        <xdr:cNvPr id="55" name="直線コネクタ 54"/>
        <xdr:cNvCxnSpPr/>
      </xdr:nvCxnSpPr>
      <xdr:spPr bwMode="auto">
        <a:xfrm flipV="1">
          <a:off x="4305300" y="3094250"/>
          <a:ext cx="6985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140580</xdr:rowOff>
    </xdr:from>
    <xdr:to>
      <xdr:col>22</xdr:col>
      <xdr:colOff>114300</xdr:colOff>
      <xdr:row>17</xdr:row>
      <xdr:rowOff>154590</xdr:rowOff>
    </xdr:to>
    <xdr:cxnSp macro="">
      <xdr:nvCxnSpPr>
        <xdr:cNvPr id="58" name="直線コネクタ 57"/>
        <xdr:cNvCxnSpPr/>
      </xdr:nvCxnSpPr>
      <xdr:spPr bwMode="auto">
        <a:xfrm>
          <a:off x="3606800" y="3102855"/>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126456</xdr:rowOff>
    </xdr:from>
    <xdr:to>
      <xdr:col>18</xdr:col>
      <xdr:colOff>177800</xdr:colOff>
      <xdr:row>17</xdr:row>
      <xdr:rowOff>140580</xdr:rowOff>
    </xdr:to>
    <xdr:cxnSp macro="">
      <xdr:nvCxnSpPr>
        <xdr:cNvPr id="61" name="直線コネクタ 60"/>
        <xdr:cNvCxnSpPr/>
      </xdr:nvCxnSpPr>
      <xdr:spPr bwMode="auto">
        <a:xfrm>
          <a:off x="2908300" y="3088731"/>
          <a:ext cx="6985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71721</xdr:rowOff>
    </xdr:from>
    <xdr:to>
      <xdr:col>29</xdr:col>
      <xdr:colOff>177800</xdr:colOff>
      <xdr:row>18</xdr:row>
      <xdr:rowOff>1871</xdr:rowOff>
    </xdr:to>
    <xdr:sp macro="" textlink="">
      <xdr:nvSpPr>
        <xdr:cNvPr id="71" name="楕円 70"/>
        <xdr:cNvSpPr/>
      </xdr:nvSpPr>
      <xdr:spPr bwMode="auto">
        <a:xfrm>
          <a:off x="5600700" y="303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43798</xdr:rowOff>
    </xdr:from>
    <xdr:ext cx="762000" cy="259045"/>
    <xdr:sp macro="" textlink="">
      <xdr:nvSpPr>
        <xdr:cNvPr id="72" name="人口1人当たり決算額の推移該当値テキスト130"/>
        <xdr:cNvSpPr txBox="1"/>
      </xdr:nvSpPr>
      <xdr:spPr>
        <a:xfrm>
          <a:off x="5740400" y="30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81175</xdr:rowOff>
    </xdr:from>
    <xdr:to>
      <xdr:col>26</xdr:col>
      <xdr:colOff>101600</xdr:colOff>
      <xdr:row>18</xdr:row>
      <xdr:rowOff>11325</xdr:rowOff>
    </xdr:to>
    <xdr:sp macro="" textlink="">
      <xdr:nvSpPr>
        <xdr:cNvPr id="73" name="楕円 72"/>
        <xdr:cNvSpPr/>
      </xdr:nvSpPr>
      <xdr:spPr bwMode="auto">
        <a:xfrm>
          <a:off x="4953000" y="304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167552</xdr:rowOff>
    </xdr:from>
    <xdr:ext cx="736600" cy="259045"/>
    <xdr:sp macro="" textlink="">
      <xdr:nvSpPr>
        <xdr:cNvPr id="74" name="テキスト ボックス 73"/>
        <xdr:cNvSpPr txBox="1"/>
      </xdr:nvSpPr>
      <xdr:spPr>
        <a:xfrm>
          <a:off x="4622800" y="312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103790</xdr:rowOff>
    </xdr:from>
    <xdr:to>
      <xdr:col>22</xdr:col>
      <xdr:colOff>165100</xdr:colOff>
      <xdr:row>18</xdr:row>
      <xdr:rowOff>33940</xdr:rowOff>
    </xdr:to>
    <xdr:sp macro="" textlink="">
      <xdr:nvSpPr>
        <xdr:cNvPr id="75" name="楕円 74"/>
        <xdr:cNvSpPr/>
      </xdr:nvSpPr>
      <xdr:spPr bwMode="auto">
        <a:xfrm>
          <a:off x="4254500" y="306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18717</xdr:rowOff>
    </xdr:from>
    <xdr:ext cx="762000" cy="259045"/>
    <xdr:sp macro="" textlink="">
      <xdr:nvSpPr>
        <xdr:cNvPr id="76" name="テキスト ボックス 75"/>
        <xdr:cNvSpPr txBox="1"/>
      </xdr:nvSpPr>
      <xdr:spPr>
        <a:xfrm>
          <a:off x="3924300" y="315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89780</xdr:rowOff>
    </xdr:from>
    <xdr:to>
      <xdr:col>19</xdr:col>
      <xdr:colOff>38100</xdr:colOff>
      <xdr:row>18</xdr:row>
      <xdr:rowOff>19930</xdr:rowOff>
    </xdr:to>
    <xdr:sp macro="" textlink="">
      <xdr:nvSpPr>
        <xdr:cNvPr id="77" name="楕円 76"/>
        <xdr:cNvSpPr/>
      </xdr:nvSpPr>
      <xdr:spPr bwMode="auto">
        <a:xfrm>
          <a:off x="3556000" y="305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4707</xdr:rowOff>
    </xdr:from>
    <xdr:ext cx="762000" cy="259045"/>
    <xdr:sp macro="" textlink="">
      <xdr:nvSpPr>
        <xdr:cNvPr id="78" name="テキスト ボックス 77"/>
        <xdr:cNvSpPr txBox="1"/>
      </xdr:nvSpPr>
      <xdr:spPr>
        <a:xfrm>
          <a:off x="3225800" y="31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75656</xdr:rowOff>
    </xdr:from>
    <xdr:to>
      <xdr:col>15</xdr:col>
      <xdr:colOff>101600</xdr:colOff>
      <xdr:row>18</xdr:row>
      <xdr:rowOff>5806</xdr:rowOff>
    </xdr:to>
    <xdr:sp macro="" textlink="">
      <xdr:nvSpPr>
        <xdr:cNvPr id="79" name="楕円 78"/>
        <xdr:cNvSpPr/>
      </xdr:nvSpPr>
      <xdr:spPr bwMode="auto">
        <a:xfrm>
          <a:off x="2857500" y="30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162033</xdr:rowOff>
    </xdr:from>
    <xdr:ext cx="762000" cy="259045"/>
    <xdr:sp macro="" textlink="">
      <xdr:nvSpPr>
        <xdr:cNvPr id="80" name="テキスト ボックス 79"/>
        <xdr:cNvSpPr txBox="1"/>
      </xdr:nvSpPr>
      <xdr:spPr>
        <a:xfrm>
          <a:off x="2527300" y="31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74330</xdr:rowOff>
    </xdr:from>
    <xdr:to>
      <xdr:col>29</xdr:col>
      <xdr:colOff>127000</xdr:colOff>
      <xdr:row>37</xdr:row>
      <xdr:rowOff>92024</xdr:rowOff>
    </xdr:to>
    <xdr:cxnSp macro="">
      <xdr:nvCxnSpPr>
        <xdr:cNvPr id="112" name="直線コネクタ 111"/>
        <xdr:cNvCxnSpPr/>
      </xdr:nvCxnSpPr>
      <xdr:spPr bwMode="auto">
        <a:xfrm>
          <a:off x="5003800" y="7199030"/>
          <a:ext cx="6477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45824</xdr:rowOff>
    </xdr:from>
    <xdr:to>
      <xdr:col>26</xdr:col>
      <xdr:colOff>50800</xdr:colOff>
      <xdr:row>37</xdr:row>
      <xdr:rowOff>74330</xdr:rowOff>
    </xdr:to>
    <xdr:cxnSp macro="">
      <xdr:nvCxnSpPr>
        <xdr:cNvPr id="115" name="直線コネクタ 114"/>
        <xdr:cNvCxnSpPr/>
      </xdr:nvCxnSpPr>
      <xdr:spPr bwMode="auto">
        <a:xfrm>
          <a:off x="4305300" y="7170524"/>
          <a:ext cx="698500" cy="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41435</xdr:rowOff>
    </xdr:from>
    <xdr:to>
      <xdr:col>22</xdr:col>
      <xdr:colOff>114300</xdr:colOff>
      <xdr:row>37</xdr:row>
      <xdr:rowOff>45824</xdr:rowOff>
    </xdr:to>
    <xdr:cxnSp macro="">
      <xdr:nvCxnSpPr>
        <xdr:cNvPr id="118" name="直線コネクタ 117"/>
        <xdr:cNvCxnSpPr/>
      </xdr:nvCxnSpPr>
      <xdr:spPr bwMode="auto">
        <a:xfrm>
          <a:off x="3606800" y="7166135"/>
          <a:ext cx="6985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138590</xdr:rowOff>
    </xdr:from>
    <xdr:to>
      <xdr:col>18</xdr:col>
      <xdr:colOff>177800</xdr:colOff>
      <xdr:row>37</xdr:row>
      <xdr:rowOff>41435</xdr:rowOff>
    </xdr:to>
    <xdr:cxnSp macro="">
      <xdr:nvCxnSpPr>
        <xdr:cNvPr id="121" name="直線コネクタ 120"/>
        <xdr:cNvCxnSpPr/>
      </xdr:nvCxnSpPr>
      <xdr:spPr bwMode="auto">
        <a:xfrm>
          <a:off x="2908300" y="7091840"/>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41224</xdr:rowOff>
    </xdr:from>
    <xdr:to>
      <xdr:col>29</xdr:col>
      <xdr:colOff>177800</xdr:colOff>
      <xdr:row>37</xdr:row>
      <xdr:rowOff>142824</xdr:rowOff>
    </xdr:to>
    <xdr:sp macro="" textlink="">
      <xdr:nvSpPr>
        <xdr:cNvPr id="131" name="楕円 130"/>
        <xdr:cNvSpPr/>
      </xdr:nvSpPr>
      <xdr:spPr bwMode="auto">
        <a:xfrm>
          <a:off x="5600700" y="716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13301</xdr:rowOff>
    </xdr:from>
    <xdr:ext cx="762000" cy="259045"/>
    <xdr:sp macro="" textlink="">
      <xdr:nvSpPr>
        <xdr:cNvPr id="132" name="人口1人当たり決算額の推移該当値テキスト445"/>
        <xdr:cNvSpPr txBox="1"/>
      </xdr:nvSpPr>
      <xdr:spPr>
        <a:xfrm>
          <a:off x="5740400" y="713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23530</xdr:rowOff>
    </xdr:from>
    <xdr:to>
      <xdr:col>26</xdr:col>
      <xdr:colOff>101600</xdr:colOff>
      <xdr:row>37</xdr:row>
      <xdr:rowOff>125130</xdr:rowOff>
    </xdr:to>
    <xdr:sp macro="" textlink="">
      <xdr:nvSpPr>
        <xdr:cNvPr id="133" name="楕円 132"/>
        <xdr:cNvSpPr/>
      </xdr:nvSpPr>
      <xdr:spPr bwMode="auto">
        <a:xfrm>
          <a:off x="4953000" y="714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109907</xdr:rowOff>
    </xdr:from>
    <xdr:ext cx="736600" cy="259045"/>
    <xdr:sp macro="" textlink="">
      <xdr:nvSpPr>
        <xdr:cNvPr id="134" name="テキスト ボックス 133"/>
        <xdr:cNvSpPr txBox="1"/>
      </xdr:nvSpPr>
      <xdr:spPr>
        <a:xfrm>
          <a:off x="4622800" y="72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166474</xdr:rowOff>
    </xdr:from>
    <xdr:to>
      <xdr:col>22</xdr:col>
      <xdr:colOff>165100</xdr:colOff>
      <xdr:row>37</xdr:row>
      <xdr:rowOff>96624</xdr:rowOff>
    </xdr:to>
    <xdr:sp macro="" textlink="">
      <xdr:nvSpPr>
        <xdr:cNvPr id="135" name="楕円 134"/>
        <xdr:cNvSpPr/>
      </xdr:nvSpPr>
      <xdr:spPr bwMode="auto">
        <a:xfrm>
          <a:off x="4254500" y="71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81401</xdr:rowOff>
    </xdr:from>
    <xdr:ext cx="762000" cy="259045"/>
    <xdr:sp macro="" textlink="">
      <xdr:nvSpPr>
        <xdr:cNvPr id="136" name="テキスト ボックス 135"/>
        <xdr:cNvSpPr txBox="1"/>
      </xdr:nvSpPr>
      <xdr:spPr>
        <a:xfrm>
          <a:off x="3924300" y="72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162085</xdr:rowOff>
    </xdr:from>
    <xdr:to>
      <xdr:col>19</xdr:col>
      <xdr:colOff>38100</xdr:colOff>
      <xdr:row>37</xdr:row>
      <xdr:rowOff>92235</xdr:rowOff>
    </xdr:to>
    <xdr:sp macro="" textlink="">
      <xdr:nvSpPr>
        <xdr:cNvPr id="137" name="楕円 136"/>
        <xdr:cNvSpPr/>
      </xdr:nvSpPr>
      <xdr:spPr bwMode="auto">
        <a:xfrm>
          <a:off x="3556000" y="71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77012</xdr:rowOff>
    </xdr:from>
    <xdr:ext cx="762000" cy="259045"/>
    <xdr:sp macro="" textlink="">
      <xdr:nvSpPr>
        <xdr:cNvPr id="138" name="テキスト ボックス 137"/>
        <xdr:cNvSpPr txBox="1"/>
      </xdr:nvSpPr>
      <xdr:spPr>
        <a:xfrm>
          <a:off x="3225800" y="720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87790</xdr:rowOff>
    </xdr:from>
    <xdr:to>
      <xdr:col>15</xdr:col>
      <xdr:colOff>101600</xdr:colOff>
      <xdr:row>37</xdr:row>
      <xdr:rowOff>17940</xdr:rowOff>
    </xdr:to>
    <xdr:sp macro="" textlink="">
      <xdr:nvSpPr>
        <xdr:cNvPr id="139" name="楕円 138"/>
        <xdr:cNvSpPr/>
      </xdr:nvSpPr>
      <xdr:spPr bwMode="auto">
        <a:xfrm>
          <a:off x="2857500" y="70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199567</xdr:rowOff>
    </xdr:from>
    <xdr:ext cx="762000" cy="259045"/>
    <xdr:sp macro="" textlink="">
      <xdr:nvSpPr>
        <xdr:cNvPr id="140" name="テキスト ボックス 139"/>
        <xdr:cNvSpPr txBox="1"/>
      </xdr:nvSpPr>
      <xdr:spPr>
        <a:xfrm>
          <a:off x="2527300" y="68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12354</xdr:rowOff>
    </xdr:from>
    <xdr:to>
      <xdr:col>24</xdr:col>
      <xdr:colOff>63500</xdr:colOff>
      <xdr:row>38</xdr:row>
      <xdr:rowOff>37402</xdr:rowOff>
    </xdr:to>
    <xdr:cxnSp macro="">
      <xdr:nvCxnSpPr>
        <xdr:cNvPr id="63" name="直線コネクタ 62"/>
        <xdr:cNvCxnSpPr/>
      </xdr:nvCxnSpPr>
      <xdr:spPr>
        <a:xfrm flipV="1">
          <a:off x="3797300" y="6527454"/>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21481</xdr:rowOff>
    </xdr:from>
    <xdr:to>
      <xdr:col>19</xdr:col>
      <xdr:colOff>177800</xdr:colOff>
      <xdr:row>38</xdr:row>
      <xdr:rowOff>37402</xdr:rowOff>
    </xdr:to>
    <xdr:cxnSp macro="">
      <xdr:nvCxnSpPr>
        <xdr:cNvPr id="66" name="直線コネクタ 65"/>
        <xdr:cNvCxnSpPr/>
      </xdr:nvCxnSpPr>
      <xdr:spPr>
        <a:xfrm>
          <a:off x="2908300" y="653658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156241</xdr:rowOff>
    </xdr:from>
    <xdr:to>
      <xdr:col>15</xdr:col>
      <xdr:colOff>50800</xdr:colOff>
      <xdr:row>38</xdr:row>
      <xdr:rowOff>21481</xdr:rowOff>
    </xdr:to>
    <xdr:cxnSp macro="">
      <xdr:nvCxnSpPr>
        <xdr:cNvPr id="69" name="直線コネクタ 68"/>
        <xdr:cNvCxnSpPr/>
      </xdr:nvCxnSpPr>
      <xdr:spPr>
        <a:xfrm>
          <a:off x="2019300" y="64998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128564</xdr:rowOff>
    </xdr:from>
    <xdr:to>
      <xdr:col>10</xdr:col>
      <xdr:colOff>114300</xdr:colOff>
      <xdr:row>37</xdr:row>
      <xdr:rowOff>156241</xdr:rowOff>
    </xdr:to>
    <xdr:cxnSp macro="">
      <xdr:nvCxnSpPr>
        <xdr:cNvPr id="72" name="直線コネクタ 71"/>
        <xdr:cNvCxnSpPr/>
      </xdr:nvCxnSpPr>
      <xdr:spPr>
        <a:xfrm>
          <a:off x="1130300" y="6472214"/>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133004</xdr:rowOff>
    </xdr:from>
    <xdr:to>
      <xdr:col>24</xdr:col>
      <xdr:colOff>114300</xdr:colOff>
      <xdr:row>38</xdr:row>
      <xdr:rowOff>63154</xdr:rowOff>
    </xdr:to>
    <xdr:sp macro="" textlink="">
      <xdr:nvSpPr>
        <xdr:cNvPr id="82" name="楕円 81"/>
        <xdr:cNvSpPr/>
      </xdr:nvSpPr>
      <xdr:spPr>
        <a:xfrm>
          <a:off x="4584700" y="64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111431</xdr:rowOff>
    </xdr:from>
    <xdr:ext cx="534377" cy="259045"/>
    <xdr:sp macro="" textlink="">
      <xdr:nvSpPr>
        <xdr:cNvPr id="83" name="人件費該当値テキスト"/>
        <xdr:cNvSpPr txBox="1"/>
      </xdr:nvSpPr>
      <xdr:spPr>
        <a:xfrm>
          <a:off x="4686300" y="64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158052</xdr:rowOff>
    </xdr:from>
    <xdr:to>
      <xdr:col>20</xdr:col>
      <xdr:colOff>38100</xdr:colOff>
      <xdr:row>38</xdr:row>
      <xdr:rowOff>88202</xdr:rowOff>
    </xdr:to>
    <xdr:sp macro="" textlink="">
      <xdr:nvSpPr>
        <xdr:cNvPr id="84" name="楕円 83"/>
        <xdr:cNvSpPr/>
      </xdr:nvSpPr>
      <xdr:spPr>
        <a:xfrm>
          <a:off x="3746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79329</xdr:rowOff>
    </xdr:from>
    <xdr:ext cx="534377" cy="259045"/>
    <xdr:sp macro="" textlink="">
      <xdr:nvSpPr>
        <xdr:cNvPr id="85" name="テキスト ボックス 84"/>
        <xdr:cNvSpPr txBox="1"/>
      </xdr:nvSpPr>
      <xdr:spPr>
        <a:xfrm>
          <a:off x="3530111" y="6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142131</xdr:rowOff>
    </xdr:from>
    <xdr:to>
      <xdr:col>15</xdr:col>
      <xdr:colOff>101600</xdr:colOff>
      <xdr:row>38</xdr:row>
      <xdr:rowOff>72281</xdr:rowOff>
    </xdr:to>
    <xdr:sp macro="" textlink="">
      <xdr:nvSpPr>
        <xdr:cNvPr id="86" name="楕円 85"/>
        <xdr:cNvSpPr/>
      </xdr:nvSpPr>
      <xdr:spPr>
        <a:xfrm>
          <a:off x="2857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63408</xdr:rowOff>
    </xdr:from>
    <xdr:ext cx="534377" cy="259045"/>
    <xdr:sp macro="" textlink="">
      <xdr:nvSpPr>
        <xdr:cNvPr id="87" name="テキスト ボックス 86"/>
        <xdr:cNvSpPr txBox="1"/>
      </xdr:nvSpPr>
      <xdr:spPr>
        <a:xfrm>
          <a:off x="2641111" y="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105441</xdr:rowOff>
    </xdr:from>
    <xdr:to>
      <xdr:col>10</xdr:col>
      <xdr:colOff>165100</xdr:colOff>
      <xdr:row>38</xdr:row>
      <xdr:rowOff>35591</xdr:rowOff>
    </xdr:to>
    <xdr:sp macro="" textlink="">
      <xdr:nvSpPr>
        <xdr:cNvPr id="88" name="楕円 87"/>
        <xdr:cNvSpPr/>
      </xdr:nvSpPr>
      <xdr:spPr>
        <a:xfrm>
          <a:off x="1968500" y="64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26718</xdr:rowOff>
    </xdr:from>
    <xdr:ext cx="534377" cy="259045"/>
    <xdr:sp macro="" textlink="">
      <xdr:nvSpPr>
        <xdr:cNvPr id="89" name="テキスト ボックス 88"/>
        <xdr:cNvSpPr txBox="1"/>
      </xdr:nvSpPr>
      <xdr:spPr>
        <a:xfrm>
          <a:off x="1752111" y="65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77764</xdr:rowOff>
    </xdr:from>
    <xdr:to>
      <xdr:col>6</xdr:col>
      <xdr:colOff>38100</xdr:colOff>
      <xdr:row>38</xdr:row>
      <xdr:rowOff>7914</xdr:rowOff>
    </xdr:to>
    <xdr:sp macro="" textlink="">
      <xdr:nvSpPr>
        <xdr:cNvPr id="90" name="楕円 89"/>
        <xdr:cNvSpPr/>
      </xdr:nvSpPr>
      <xdr:spPr>
        <a:xfrm>
          <a:off x="1079500" y="6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170491</xdr:rowOff>
    </xdr:from>
    <xdr:ext cx="534377" cy="259045"/>
    <xdr:sp macro="" textlink="">
      <xdr:nvSpPr>
        <xdr:cNvPr id="91" name="テキスト ボックス 90"/>
        <xdr:cNvSpPr txBox="1"/>
      </xdr:nvSpPr>
      <xdr:spPr>
        <a:xfrm>
          <a:off x="863111" y="65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429</xdr:rowOff>
    </xdr:from>
    <xdr:to>
      <xdr:col>24</xdr:col>
      <xdr:colOff>62865</xdr:colOff>
      <xdr:row>57</xdr:row>
      <xdr:rowOff>129763</xdr:rowOff>
    </xdr:to>
    <xdr:cxnSp macro="">
      <xdr:nvCxnSpPr>
        <xdr:cNvPr id="115" name="直線コネクタ 114"/>
        <xdr:cNvCxnSpPr/>
      </xdr:nvCxnSpPr>
      <xdr:spPr>
        <a:xfrm flipV="1">
          <a:off x="4633595" y="9258729"/>
          <a:ext cx="1270" cy="643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133590</xdr:rowOff>
    </xdr:from>
    <xdr:ext cx="534377" cy="259045"/>
    <xdr:sp macro="" textlink="">
      <xdr:nvSpPr>
        <xdr:cNvPr id="116" name="物件費最小値テキスト"/>
        <xdr:cNvSpPr txBox="1"/>
      </xdr:nvSpPr>
      <xdr:spPr>
        <a:xfrm>
          <a:off x="4686300" y="99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129763</xdr:rowOff>
    </xdr:from>
    <xdr:to>
      <xdr:col>24</xdr:col>
      <xdr:colOff>152400</xdr:colOff>
      <xdr:row>57</xdr:row>
      <xdr:rowOff>129763</xdr:rowOff>
    </xdr:to>
    <xdr:cxnSp macro="">
      <xdr:nvCxnSpPr>
        <xdr:cNvPr id="117" name="直線コネクタ 116"/>
        <xdr:cNvCxnSpPr/>
      </xdr:nvCxnSpPr>
      <xdr:spPr>
        <a:xfrm>
          <a:off x="4546600" y="990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118556</xdr:rowOff>
    </xdr:from>
    <xdr:ext cx="599010" cy="259045"/>
    <xdr:sp macro="" textlink="">
      <xdr:nvSpPr>
        <xdr:cNvPr id="118" name="物件費最大値テキスト"/>
        <xdr:cNvSpPr txBox="1"/>
      </xdr:nvSpPr>
      <xdr:spPr>
        <a:xfrm>
          <a:off x="4686300" y="903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429</xdr:rowOff>
    </xdr:from>
    <xdr:to>
      <xdr:col>24</xdr:col>
      <xdr:colOff>152400</xdr:colOff>
      <xdr:row>54</xdr:row>
      <xdr:rowOff>429</xdr:rowOff>
    </xdr:to>
    <xdr:cxnSp macro="">
      <xdr:nvCxnSpPr>
        <xdr:cNvPr id="119" name="直線コネクタ 118"/>
        <xdr:cNvCxnSpPr/>
      </xdr:nvCxnSpPr>
      <xdr:spPr>
        <a:xfrm>
          <a:off x="4546600" y="925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7241</xdr:rowOff>
    </xdr:from>
    <xdr:to>
      <xdr:col>24</xdr:col>
      <xdr:colOff>63500</xdr:colOff>
      <xdr:row>56</xdr:row>
      <xdr:rowOff>80188</xdr:rowOff>
    </xdr:to>
    <xdr:cxnSp macro="">
      <xdr:nvCxnSpPr>
        <xdr:cNvPr id="120" name="直線コネクタ 119"/>
        <xdr:cNvCxnSpPr/>
      </xdr:nvCxnSpPr>
      <xdr:spPr>
        <a:xfrm flipV="1">
          <a:off x="3797300" y="9436991"/>
          <a:ext cx="838200" cy="2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170555</xdr:rowOff>
    </xdr:from>
    <xdr:ext cx="534377" cy="259045"/>
    <xdr:sp macro="" textlink="">
      <xdr:nvSpPr>
        <xdr:cNvPr id="121" name="物件費平均値テキスト"/>
        <xdr:cNvSpPr txBox="1"/>
      </xdr:nvSpPr>
      <xdr:spPr>
        <a:xfrm>
          <a:off x="4686300" y="9600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20678</xdr:rowOff>
    </xdr:from>
    <xdr:to>
      <xdr:col>24</xdr:col>
      <xdr:colOff>114300</xdr:colOff>
      <xdr:row>56</xdr:row>
      <xdr:rowOff>122278</xdr:rowOff>
    </xdr:to>
    <xdr:sp macro="" textlink="">
      <xdr:nvSpPr>
        <xdr:cNvPr id="122" name="フローチャート: 判断 121"/>
        <xdr:cNvSpPr/>
      </xdr:nvSpPr>
      <xdr:spPr>
        <a:xfrm>
          <a:off x="4584700" y="96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167330</xdr:rowOff>
    </xdr:from>
    <xdr:to>
      <xdr:col>19</xdr:col>
      <xdr:colOff>177800</xdr:colOff>
      <xdr:row>56</xdr:row>
      <xdr:rowOff>80188</xdr:rowOff>
    </xdr:to>
    <xdr:cxnSp macro="">
      <xdr:nvCxnSpPr>
        <xdr:cNvPr id="123" name="直線コネクタ 122"/>
        <xdr:cNvCxnSpPr/>
      </xdr:nvCxnSpPr>
      <xdr:spPr>
        <a:xfrm>
          <a:off x="2908300" y="9597080"/>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32573</xdr:rowOff>
    </xdr:from>
    <xdr:to>
      <xdr:col>20</xdr:col>
      <xdr:colOff>38100</xdr:colOff>
      <xdr:row>56</xdr:row>
      <xdr:rowOff>134173</xdr:rowOff>
    </xdr:to>
    <xdr:sp macro="" textlink="">
      <xdr:nvSpPr>
        <xdr:cNvPr id="124" name="フローチャート: 判断 123"/>
        <xdr:cNvSpPr/>
      </xdr:nvSpPr>
      <xdr:spPr>
        <a:xfrm>
          <a:off x="3746500" y="963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125300</xdr:rowOff>
    </xdr:from>
    <xdr:ext cx="534377" cy="259045"/>
    <xdr:sp macro="" textlink="">
      <xdr:nvSpPr>
        <xdr:cNvPr id="125" name="テキスト ボックス 124"/>
        <xdr:cNvSpPr txBox="1"/>
      </xdr:nvSpPr>
      <xdr:spPr>
        <a:xfrm>
          <a:off x="3530111" y="97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42332</xdr:rowOff>
    </xdr:from>
    <xdr:to>
      <xdr:col>15</xdr:col>
      <xdr:colOff>50800</xdr:colOff>
      <xdr:row>55</xdr:row>
      <xdr:rowOff>167330</xdr:rowOff>
    </xdr:to>
    <xdr:cxnSp macro="">
      <xdr:nvCxnSpPr>
        <xdr:cNvPr id="126" name="直線コネクタ 125"/>
        <xdr:cNvCxnSpPr/>
      </xdr:nvCxnSpPr>
      <xdr:spPr>
        <a:xfrm>
          <a:off x="2019300" y="8957732"/>
          <a:ext cx="889000" cy="6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46678</xdr:rowOff>
    </xdr:from>
    <xdr:to>
      <xdr:col>15</xdr:col>
      <xdr:colOff>101600</xdr:colOff>
      <xdr:row>56</xdr:row>
      <xdr:rowOff>148278</xdr:rowOff>
    </xdr:to>
    <xdr:sp macro="" textlink="">
      <xdr:nvSpPr>
        <xdr:cNvPr id="127" name="フローチャート: 判断 126"/>
        <xdr:cNvSpPr/>
      </xdr:nvSpPr>
      <xdr:spPr>
        <a:xfrm>
          <a:off x="2857500" y="96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139405</xdr:rowOff>
    </xdr:from>
    <xdr:ext cx="534377" cy="259045"/>
    <xdr:sp macro="" textlink="">
      <xdr:nvSpPr>
        <xdr:cNvPr id="128" name="テキスト ボックス 127"/>
        <xdr:cNvSpPr txBox="1"/>
      </xdr:nvSpPr>
      <xdr:spPr>
        <a:xfrm>
          <a:off x="2641111" y="97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126433</xdr:rowOff>
    </xdr:from>
    <xdr:to>
      <xdr:col>10</xdr:col>
      <xdr:colOff>114300</xdr:colOff>
      <xdr:row>52</xdr:row>
      <xdr:rowOff>42332</xdr:rowOff>
    </xdr:to>
    <xdr:cxnSp macro="">
      <xdr:nvCxnSpPr>
        <xdr:cNvPr id="129" name="直線コネクタ 128"/>
        <xdr:cNvCxnSpPr/>
      </xdr:nvCxnSpPr>
      <xdr:spPr>
        <a:xfrm>
          <a:off x="1130300" y="8527483"/>
          <a:ext cx="889000" cy="4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123465</xdr:rowOff>
    </xdr:from>
    <xdr:to>
      <xdr:col>10</xdr:col>
      <xdr:colOff>165100</xdr:colOff>
      <xdr:row>56</xdr:row>
      <xdr:rowOff>53615</xdr:rowOff>
    </xdr:to>
    <xdr:sp macro="" textlink="">
      <xdr:nvSpPr>
        <xdr:cNvPr id="130" name="フローチャート: 判断 129"/>
        <xdr:cNvSpPr/>
      </xdr:nvSpPr>
      <xdr:spPr>
        <a:xfrm>
          <a:off x="1968500" y="95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44742</xdr:rowOff>
    </xdr:from>
    <xdr:ext cx="534377" cy="259045"/>
    <xdr:sp macro="" textlink="">
      <xdr:nvSpPr>
        <xdr:cNvPr id="131" name="テキスト ボックス 130"/>
        <xdr:cNvSpPr txBox="1"/>
      </xdr:nvSpPr>
      <xdr:spPr>
        <a:xfrm>
          <a:off x="1752111" y="96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73942</xdr:rowOff>
    </xdr:from>
    <xdr:to>
      <xdr:col>6</xdr:col>
      <xdr:colOff>38100</xdr:colOff>
      <xdr:row>57</xdr:row>
      <xdr:rowOff>4092</xdr:rowOff>
    </xdr:to>
    <xdr:sp macro="" textlink="">
      <xdr:nvSpPr>
        <xdr:cNvPr id="132" name="フローチャート: 判断 131"/>
        <xdr:cNvSpPr/>
      </xdr:nvSpPr>
      <xdr:spPr>
        <a:xfrm>
          <a:off x="1079500" y="96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166669</xdr:rowOff>
    </xdr:from>
    <xdr:ext cx="534377" cy="259045"/>
    <xdr:sp macro="" textlink="">
      <xdr:nvSpPr>
        <xdr:cNvPr id="133" name="テキスト ボックス 132"/>
        <xdr:cNvSpPr txBox="1"/>
      </xdr:nvSpPr>
      <xdr:spPr>
        <a:xfrm>
          <a:off x="863111" y="97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127891</xdr:rowOff>
    </xdr:from>
    <xdr:to>
      <xdr:col>24</xdr:col>
      <xdr:colOff>114300</xdr:colOff>
      <xdr:row>55</xdr:row>
      <xdr:rowOff>58041</xdr:rowOff>
    </xdr:to>
    <xdr:sp macro="" textlink="">
      <xdr:nvSpPr>
        <xdr:cNvPr id="139" name="楕円 138"/>
        <xdr:cNvSpPr/>
      </xdr:nvSpPr>
      <xdr:spPr>
        <a:xfrm>
          <a:off x="4584700" y="93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150768</xdr:rowOff>
    </xdr:from>
    <xdr:ext cx="534377" cy="259045"/>
    <xdr:sp macro="" textlink="">
      <xdr:nvSpPr>
        <xdr:cNvPr id="140" name="物件費該当値テキスト"/>
        <xdr:cNvSpPr txBox="1"/>
      </xdr:nvSpPr>
      <xdr:spPr>
        <a:xfrm>
          <a:off x="4686300" y="92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29388</xdr:rowOff>
    </xdr:from>
    <xdr:to>
      <xdr:col>20</xdr:col>
      <xdr:colOff>38100</xdr:colOff>
      <xdr:row>56</xdr:row>
      <xdr:rowOff>130988</xdr:rowOff>
    </xdr:to>
    <xdr:sp macro="" textlink="">
      <xdr:nvSpPr>
        <xdr:cNvPr id="141" name="楕円 140"/>
        <xdr:cNvSpPr/>
      </xdr:nvSpPr>
      <xdr:spPr>
        <a:xfrm>
          <a:off x="3746500" y="96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147515</xdr:rowOff>
    </xdr:from>
    <xdr:ext cx="534377" cy="259045"/>
    <xdr:sp macro="" textlink="">
      <xdr:nvSpPr>
        <xdr:cNvPr id="142" name="テキスト ボックス 141"/>
        <xdr:cNvSpPr txBox="1"/>
      </xdr:nvSpPr>
      <xdr:spPr>
        <a:xfrm>
          <a:off x="3530111" y="94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116530</xdr:rowOff>
    </xdr:from>
    <xdr:to>
      <xdr:col>15</xdr:col>
      <xdr:colOff>101600</xdr:colOff>
      <xdr:row>56</xdr:row>
      <xdr:rowOff>46680</xdr:rowOff>
    </xdr:to>
    <xdr:sp macro="" textlink="">
      <xdr:nvSpPr>
        <xdr:cNvPr id="143" name="楕円 142"/>
        <xdr:cNvSpPr/>
      </xdr:nvSpPr>
      <xdr:spPr>
        <a:xfrm>
          <a:off x="2857500" y="95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63207</xdr:rowOff>
    </xdr:from>
    <xdr:ext cx="534377" cy="259045"/>
    <xdr:sp macro="" textlink="">
      <xdr:nvSpPr>
        <xdr:cNvPr id="144" name="テキスト ボックス 143"/>
        <xdr:cNvSpPr txBox="1"/>
      </xdr:nvSpPr>
      <xdr:spPr>
        <a:xfrm>
          <a:off x="2641111" y="93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162982</xdr:rowOff>
    </xdr:from>
    <xdr:to>
      <xdr:col>10</xdr:col>
      <xdr:colOff>165100</xdr:colOff>
      <xdr:row>52</xdr:row>
      <xdr:rowOff>93132</xdr:rowOff>
    </xdr:to>
    <xdr:sp macro="" textlink="">
      <xdr:nvSpPr>
        <xdr:cNvPr id="145" name="楕円 144"/>
        <xdr:cNvSpPr/>
      </xdr:nvSpPr>
      <xdr:spPr>
        <a:xfrm>
          <a:off x="1968500" y="89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109659</xdr:rowOff>
    </xdr:from>
    <xdr:ext cx="599010" cy="259045"/>
    <xdr:sp macro="" textlink="">
      <xdr:nvSpPr>
        <xdr:cNvPr id="146" name="テキスト ボックス 145"/>
        <xdr:cNvSpPr txBox="1"/>
      </xdr:nvSpPr>
      <xdr:spPr>
        <a:xfrm>
          <a:off x="1719795" y="86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75633</xdr:rowOff>
    </xdr:from>
    <xdr:to>
      <xdr:col>6</xdr:col>
      <xdr:colOff>38100</xdr:colOff>
      <xdr:row>50</xdr:row>
      <xdr:rowOff>5783</xdr:rowOff>
    </xdr:to>
    <xdr:sp macro="" textlink="">
      <xdr:nvSpPr>
        <xdr:cNvPr id="147" name="楕円 146"/>
        <xdr:cNvSpPr/>
      </xdr:nvSpPr>
      <xdr:spPr>
        <a:xfrm>
          <a:off x="1079500" y="84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22310</xdr:rowOff>
    </xdr:from>
    <xdr:ext cx="599010" cy="259045"/>
    <xdr:sp macro="" textlink="">
      <xdr:nvSpPr>
        <xdr:cNvPr id="148" name="テキスト ボックス 147"/>
        <xdr:cNvSpPr txBox="1"/>
      </xdr:nvSpPr>
      <xdr:spPr>
        <a:xfrm>
          <a:off x="830795" y="825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2" name="直線コネクタ 171"/>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3"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4" name="直線コネクタ 173"/>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5"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6" name="直線コネクタ 175"/>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126364</xdr:rowOff>
    </xdr:from>
    <xdr:to>
      <xdr:col>24</xdr:col>
      <xdr:colOff>63500</xdr:colOff>
      <xdr:row>77</xdr:row>
      <xdr:rowOff>138481</xdr:rowOff>
    </xdr:to>
    <xdr:cxnSp macro="">
      <xdr:nvCxnSpPr>
        <xdr:cNvPr id="177" name="直線コネクタ 176"/>
        <xdr:cNvCxnSpPr/>
      </xdr:nvCxnSpPr>
      <xdr:spPr>
        <a:xfrm>
          <a:off x="3797300" y="13328014"/>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78"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79" name="フローチャート: 判断 178"/>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126364</xdr:rowOff>
    </xdr:from>
    <xdr:to>
      <xdr:col>19</xdr:col>
      <xdr:colOff>177800</xdr:colOff>
      <xdr:row>77</xdr:row>
      <xdr:rowOff>142711</xdr:rowOff>
    </xdr:to>
    <xdr:cxnSp macro="">
      <xdr:nvCxnSpPr>
        <xdr:cNvPr id="180" name="直線コネクタ 179"/>
        <xdr:cNvCxnSpPr/>
      </xdr:nvCxnSpPr>
      <xdr:spPr>
        <a:xfrm flipV="1">
          <a:off x="2908300" y="13328014"/>
          <a:ext cx="889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1" name="フローチャート: 判断 180"/>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2" name="テキスト ボックス 181"/>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142711</xdr:rowOff>
    </xdr:from>
    <xdr:to>
      <xdr:col>15</xdr:col>
      <xdr:colOff>50800</xdr:colOff>
      <xdr:row>77</xdr:row>
      <xdr:rowOff>144881</xdr:rowOff>
    </xdr:to>
    <xdr:cxnSp macro="">
      <xdr:nvCxnSpPr>
        <xdr:cNvPr id="183" name="直線コネクタ 182"/>
        <xdr:cNvCxnSpPr/>
      </xdr:nvCxnSpPr>
      <xdr:spPr>
        <a:xfrm flipV="1">
          <a:off x="2019300" y="13344361"/>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4" name="フローチャート: 判断 183"/>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5" name="テキスト ボックス 184"/>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144881</xdr:rowOff>
    </xdr:from>
    <xdr:to>
      <xdr:col>10</xdr:col>
      <xdr:colOff>114300</xdr:colOff>
      <xdr:row>77</xdr:row>
      <xdr:rowOff>158293</xdr:rowOff>
    </xdr:to>
    <xdr:cxnSp macro="">
      <xdr:nvCxnSpPr>
        <xdr:cNvPr id="186" name="直線コネクタ 185"/>
        <xdr:cNvCxnSpPr/>
      </xdr:nvCxnSpPr>
      <xdr:spPr>
        <a:xfrm flipV="1">
          <a:off x="1130300" y="1334653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87" name="フローチャート: 判断 186"/>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88" name="テキスト ボックス 187"/>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89" name="フローチャート: 判断 188"/>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0" name="テキスト ボックス 189"/>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87681</xdr:rowOff>
    </xdr:from>
    <xdr:to>
      <xdr:col>24</xdr:col>
      <xdr:colOff>114300</xdr:colOff>
      <xdr:row>78</xdr:row>
      <xdr:rowOff>17831</xdr:rowOff>
    </xdr:to>
    <xdr:sp macro="" textlink="">
      <xdr:nvSpPr>
        <xdr:cNvPr id="196" name="楕円 195"/>
        <xdr:cNvSpPr/>
      </xdr:nvSpPr>
      <xdr:spPr>
        <a:xfrm>
          <a:off x="45847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66108</xdr:rowOff>
    </xdr:from>
    <xdr:ext cx="469744" cy="259045"/>
    <xdr:sp macro="" textlink="">
      <xdr:nvSpPr>
        <xdr:cNvPr id="197" name="維持補修費該当値テキスト"/>
        <xdr:cNvSpPr txBox="1"/>
      </xdr:nvSpPr>
      <xdr:spPr>
        <a:xfrm>
          <a:off x="4686300" y="132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75564</xdr:rowOff>
    </xdr:from>
    <xdr:to>
      <xdr:col>20</xdr:col>
      <xdr:colOff>38100</xdr:colOff>
      <xdr:row>78</xdr:row>
      <xdr:rowOff>5714</xdr:rowOff>
    </xdr:to>
    <xdr:sp macro="" textlink="">
      <xdr:nvSpPr>
        <xdr:cNvPr id="198" name="楕円 197"/>
        <xdr:cNvSpPr/>
      </xdr:nvSpPr>
      <xdr:spPr>
        <a:xfrm>
          <a:off x="3746500" y="13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168291</xdr:rowOff>
    </xdr:from>
    <xdr:ext cx="469744" cy="259045"/>
    <xdr:sp macro="" textlink="">
      <xdr:nvSpPr>
        <xdr:cNvPr id="199" name="テキスト ボックス 198"/>
        <xdr:cNvSpPr txBox="1"/>
      </xdr:nvSpPr>
      <xdr:spPr>
        <a:xfrm>
          <a:off x="3562428"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91911</xdr:rowOff>
    </xdr:from>
    <xdr:to>
      <xdr:col>15</xdr:col>
      <xdr:colOff>101600</xdr:colOff>
      <xdr:row>78</xdr:row>
      <xdr:rowOff>22061</xdr:rowOff>
    </xdr:to>
    <xdr:sp macro="" textlink="">
      <xdr:nvSpPr>
        <xdr:cNvPr id="200" name="楕円 199"/>
        <xdr:cNvSpPr/>
      </xdr:nvSpPr>
      <xdr:spPr>
        <a:xfrm>
          <a:off x="2857500" y="132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13188</xdr:rowOff>
    </xdr:from>
    <xdr:ext cx="469744" cy="259045"/>
    <xdr:sp macro="" textlink="">
      <xdr:nvSpPr>
        <xdr:cNvPr id="201" name="テキスト ボックス 200"/>
        <xdr:cNvSpPr txBox="1"/>
      </xdr:nvSpPr>
      <xdr:spPr>
        <a:xfrm>
          <a:off x="2673428" y="13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94081</xdr:rowOff>
    </xdr:from>
    <xdr:to>
      <xdr:col>10</xdr:col>
      <xdr:colOff>165100</xdr:colOff>
      <xdr:row>78</xdr:row>
      <xdr:rowOff>24231</xdr:rowOff>
    </xdr:to>
    <xdr:sp macro="" textlink="">
      <xdr:nvSpPr>
        <xdr:cNvPr id="202" name="楕円 201"/>
        <xdr:cNvSpPr/>
      </xdr:nvSpPr>
      <xdr:spPr>
        <a:xfrm>
          <a:off x="1968500" y="132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40758</xdr:rowOff>
    </xdr:from>
    <xdr:ext cx="469744" cy="259045"/>
    <xdr:sp macro="" textlink="">
      <xdr:nvSpPr>
        <xdr:cNvPr id="203" name="テキスト ボックス 202"/>
        <xdr:cNvSpPr txBox="1"/>
      </xdr:nvSpPr>
      <xdr:spPr>
        <a:xfrm>
          <a:off x="1784428" y="1307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107493</xdr:rowOff>
    </xdr:from>
    <xdr:to>
      <xdr:col>6</xdr:col>
      <xdr:colOff>38100</xdr:colOff>
      <xdr:row>78</xdr:row>
      <xdr:rowOff>37643</xdr:rowOff>
    </xdr:to>
    <xdr:sp macro="" textlink="">
      <xdr:nvSpPr>
        <xdr:cNvPr id="204" name="楕円 203"/>
        <xdr:cNvSpPr/>
      </xdr:nvSpPr>
      <xdr:spPr>
        <a:xfrm>
          <a:off x="1079500" y="133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54170</xdr:rowOff>
    </xdr:from>
    <xdr:ext cx="469744" cy="259045"/>
    <xdr:sp macro="" textlink="">
      <xdr:nvSpPr>
        <xdr:cNvPr id="205" name="テキスト ボックス 204"/>
        <xdr:cNvSpPr txBox="1"/>
      </xdr:nvSpPr>
      <xdr:spPr>
        <a:xfrm>
          <a:off x="895428" y="1308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0" name="直線コネクタ 229"/>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1"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2" name="直線コネクタ 231"/>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3"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4" name="直線コネクタ 233"/>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116827</xdr:rowOff>
    </xdr:from>
    <xdr:to>
      <xdr:col>24</xdr:col>
      <xdr:colOff>63500</xdr:colOff>
      <xdr:row>97</xdr:row>
      <xdr:rowOff>121362</xdr:rowOff>
    </xdr:to>
    <xdr:cxnSp macro="">
      <xdr:nvCxnSpPr>
        <xdr:cNvPr id="235" name="直線コネクタ 234"/>
        <xdr:cNvCxnSpPr/>
      </xdr:nvCxnSpPr>
      <xdr:spPr>
        <a:xfrm>
          <a:off x="3797300" y="16747477"/>
          <a:ext cx="8382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6"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37" name="フローチャート: 判断 236"/>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116827</xdr:rowOff>
    </xdr:from>
    <xdr:to>
      <xdr:col>19</xdr:col>
      <xdr:colOff>177800</xdr:colOff>
      <xdr:row>97</xdr:row>
      <xdr:rowOff>160058</xdr:rowOff>
    </xdr:to>
    <xdr:cxnSp macro="">
      <xdr:nvCxnSpPr>
        <xdr:cNvPr id="238" name="直線コネクタ 237"/>
        <xdr:cNvCxnSpPr/>
      </xdr:nvCxnSpPr>
      <xdr:spPr>
        <a:xfrm flipV="1">
          <a:off x="2908300" y="16747477"/>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39" name="フローチャート: 判断 238"/>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0" name="テキスト ボックス 239"/>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160058</xdr:rowOff>
    </xdr:from>
    <xdr:to>
      <xdr:col>15</xdr:col>
      <xdr:colOff>50800</xdr:colOff>
      <xdr:row>98</xdr:row>
      <xdr:rowOff>42965</xdr:rowOff>
    </xdr:to>
    <xdr:cxnSp macro="">
      <xdr:nvCxnSpPr>
        <xdr:cNvPr id="241" name="直線コネクタ 240"/>
        <xdr:cNvCxnSpPr/>
      </xdr:nvCxnSpPr>
      <xdr:spPr>
        <a:xfrm flipV="1">
          <a:off x="2019300" y="16790708"/>
          <a:ext cx="889000"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2" name="フローチャート: 判断 241"/>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3" name="テキスト ボックス 242"/>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42965</xdr:rowOff>
    </xdr:from>
    <xdr:to>
      <xdr:col>10</xdr:col>
      <xdr:colOff>114300</xdr:colOff>
      <xdr:row>98</xdr:row>
      <xdr:rowOff>85052</xdr:rowOff>
    </xdr:to>
    <xdr:cxnSp macro="">
      <xdr:nvCxnSpPr>
        <xdr:cNvPr id="244" name="直線コネクタ 243"/>
        <xdr:cNvCxnSpPr/>
      </xdr:nvCxnSpPr>
      <xdr:spPr>
        <a:xfrm flipV="1">
          <a:off x="1130300" y="16845065"/>
          <a:ext cx="8890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5" name="フローチャート: 判断 244"/>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6" name="テキスト ボックス 245"/>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7" name="フローチャート: 判断 246"/>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48" name="テキスト ボックス 247"/>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70562</xdr:rowOff>
    </xdr:from>
    <xdr:to>
      <xdr:col>24</xdr:col>
      <xdr:colOff>114300</xdr:colOff>
      <xdr:row>98</xdr:row>
      <xdr:rowOff>712</xdr:rowOff>
    </xdr:to>
    <xdr:sp macro="" textlink="">
      <xdr:nvSpPr>
        <xdr:cNvPr id="254" name="楕円 253"/>
        <xdr:cNvSpPr/>
      </xdr:nvSpPr>
      <xdr:spPr>
        <a:xfrm>
          <a:off x="45847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48989</xdr:rowOff>
    </xdr:from>
    <xdr:ext cx="534377" cy="259045"/>
    <xdr:sp macro="" textlink="">
      <xdr:nvSpPr>
        <xdr:cNvPr id="255" name="扶助費該当値テキスト"/>
        <xdr:cNvSpPr txBox="1"/>
      </xdr:nvSpPr>
      <xdr:spPr>
        <a:xfrm>
          <a:off x="4686300" y="16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66027</xdr:rowOff>
    </xdr:from>
    <xdr:to>
      <xdr:col>20</xdr:col>
      <xdr:colOff>38100</xdr:colOff>
      <xdr:row>97</xdr:row>
      <xdr:rowOff>167627</xdr:rowOff>
    </xdr:to>
    <xdr:sp macro="" textlink="">
      <xdr:nvSpPr>
        <xdr:cNvPr id="256" name="楕円 255"/>
        <xdr:cNvSpPr/>
      </xdr:nvSpPr>
      <xdr:spPr>
        <a:xfrm>
          <a:off x="37465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158754</xdr:rowOff>
    </xdr:from>
    <xdr:ext cx="534377" cy="259045"/>
    <xdr:sp macro="" textlink="">
      <xdr:nvSpPr>
        <xdr:cNvPr id="257" name="テキスト ボックス 256"/>
        <xdr:cNvSpPr txBox="1"/>
      </xdr:nvSpPr>
      <xdr:spPr>
        <a:xfrm>
          <a:off x="3530111" y="167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109258</xdr:rowOff>
    </xdr:from>
    <xdr:to>
      <xdr:col>15</xdr:col>
      <xdr:colOff>101600</xdr:colOff>
      <xdr:row>98</xdr:row>
      <xdr:rowOff>39408</xdr:rowOff>
    </xdr:to>
    <xdr:sp macro="" textlink="">
      <xdr:nvSpPr>
        <xdr:cNvPr id="258" name="楕円 257"/>
        <xdr:cNvSpPr/>
      </xdr:nvSpPr>
      <xdr:spPr>
        <a:xfrm>
          <a:off x="2857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30535</xdr:rowOff>
    </xdr:from>
    <xdr:ext cx="534377" cy="259045"/>
    <xdr:sp macro="" textlink="">
      <xdr:nvSpPr>
        <xdr:cNvPr id="259" name="テキスト ボックス 258"/>
        <xdr:cNvSpPr txBox="1"/>
      </xdr:nvSpPr>
      <xdr:spPr>
        <a:xfrm>
          <a:off x="2641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163615</xdr:rowOff>
    </xdr:from>
    <xdr:to>
      <xdr:col>10</xdr:col>
      <xdr:colOff>165100</xdr:colOff>
      <xdr:row>98</xdr:row>
      <xdr:rowOff>93765</xdr:rowOff>
    </xdr:to>
    <xdr:sp macro="" textlink="">
      <xdr:nvSpPr>
        <xdr:cNvPr id="260" name="楕円 259"/>
        <xdr:cNvSpPr/>
      </xdr:nvSpPr>
      <xdr:spPr>
        <a:xfrm>
          <a:off x="1968500" y="167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84892</xdr:rowOff>
    </xdr:from>
    <xdr:ext cx="534377" cy="259045"/>
    <xdr:sp macro="" textlink="">
      <xdr:nvSpPr>
        <xdr:cNvPr id="261" name="テキスト ボックス 260"/>
        <xdr:cNvSpPr txBox="1"/>
      </xdr:nvSpPr>
      <xdr:spPr>
        <a:xfrm>
          <a:off x="1752111" y="168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34252</xdr:rowOff>
    </xdr:from>
    <xdr:to>
      <xdr:col>6</xdr:col>
      <xdr:colOff>38100</xdr:colOff>
      <xdr:row>98</xdr:row>
      <xdr:rowOff>135852</xdr:rowOff>
    </xdr:to>
    <xdr:sp macro="" textlink="">
      <xdr:nvSpPr>
        <xdr:cNvPr id="262" name="楕円 261"/>
        <xdr:cNvSpPr/>
      </xdr:nvSpPr>
      <xdr:spPr>
        <a:xfrm>
          <a:off x="1079500" y="168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126979</xdr:rowOff>
    </xdr:from>
    <xdr:ext cx="534377" cy="259045"/>
    <xdr:sp macro="" textlink="">
      <xdr:nvSpPr>
        <xdr:cNvPr id="263" name="テキスト ボックス 262"/>
        <xdr:cNvSpPr txBox="1"/>
      </xdr:nvSpPr>
      <xdr:spPr>
        <a:xfrm>
          <a:off x="863111" y="169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89" name="直線コネクタ 288"/>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0"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1" name="直線コネクタ 290"/>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2"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3" name="直線コネクタ 292"/>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17225</xdr:rowOff>
    </xdr:from>
    <xdr:to>
      <xdr:col>55</xdr:col>
      <xdr:colOff>0</xdr:colOff>
      <xdr:row>35</xdr:row>
      <xdr:rowOff>136794</xdr:rowOff>
    </xdr:to>
    <xdr:cxnSp macro="">
      <xdr:nvCxnSpPr>
        <xdr:cNvPr id="294" name="直線コネクタ 293"/>
        <xdr:cNvCxnSpPr/>
      </xdr:nvCxnSpPr>
      <xdr:spPr>
        <a:xfrm flipV="1">
          <a:off x="9639300" y="5846525"/>
          <a:ext cx="838200" cy="2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5"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6" name="フローチャート: 判断 295"/>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136794</xdr:rowOff>
    </xdr:from>
    <xdr:to>
      <xdr:col>50</xdr:col>
      <xdr:colOff>114300</xdr:colOff>
      <xdr:row>36</xdr:row>
      <xdr:rowOff>109274</xdr:rowOff>
    </xdr:to>
    <xdr:cxnSp macro="">
      <xdr:nvCxnSpPr>
        <xdr:cNvPr id="297" name="直線コネクタ 296"/>
        <xdr:cNvCxnSpPr/>
      </xdr:nvCxnSpPr>
      <xdr:spPr>
        <a:xfrm flipV="1">
          <a:off x="8750300" y="6137544"/>
          <a:ext cx="889000" cy="1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298" name="フローチャート: 判断 297"/>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299" name="テキスト ボックス 298"/>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109274</xdr:rowOff>
    </xdr:from>
    <xdr:to>
      <xdr:col>45</xdr:col>
      <xdr:colOff>177800</xdr:colOff>
      <xdr:row>36</xdr:row>
      <xdr:rowOff>132352</xdr:rowOff>
    </xdr:to>
    <xdr:cxnSp macro="">
      <xdr:nvCxnSpPr>
        <xdr:cNvPr id="300" name="直線コネクタ 299"/>
        <xdr:cNvCxnSpPr/>
      </xdr:nvCxnSpPr>
      <xdr:spPr>
        <a:xfrm flipV="1">
          <a:off x="7861300" y="6281474"/>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1" name="フローチャート: 判断 300"/>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2" name="テキスト ボックス 301"/>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132352</xdr:rowOff>
    </xdr:from>
    <xdr:to>
      <xdr:col>41</xdr:col>
      <xdr:colOff>50800</xdr:colOff>
      <xdr:row>36</xdr:row>
      <xdr:rowOff>140636</xdr:rowOff>
    </xdr:to>
    <xdr:cxnSp macro="">
      <xdr:nvCxnSpPr>
        <xdr:cNvPr id="303" name="直線コネクタ 302"/>
        <xdr:cNvCxnSpPr/>
      </xdr:nvCxnSpPr>
      <xdr:spPr>
        <a:xfrm flipV="1">
          <a:off x="6972300" y="6304552"/>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4" name="フローチャート: 判断 303"/>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5" name="テキスト ボックス 304"/>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6" name="フローチャート: 判断 305"/>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7" name="テキスト ボックス 306"/>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137875</xdr:rowOff>
    </xdr:from>
    <xdr:to>
      <xdr:col>55</xdr:col>
      <xdr:colOff>50800</xdr:colOff>
      <xdr:row>34</xdr:row>
      <xdr:rowOff>68025</xdr:rowOff>
    </xdr:to>
    <xdr:sp macro="" textlink="">
      <xdr:nvSpPr>
        <xdr:cNvPr id="313" name="楕円 312"/>
        <xdr:cNvSpPr/>
      </xdr:nvSpPr>
      <xdr:spPr>
        <a:xfrm>
          <a:off x="10426700" y="57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160752</xdr:rowOff>
    </xdr:from>
    <xdr:ext cx="534377" cy="259045"/>
    <xdr:sp macro="" textlink="">
      <xdr:nvSpPr>
        <xdr:cNvPr id="314" name="補助費等該当値テキスト"/>
        <xdr:cNvSpPr txBox="1"/>
      </xdr:nvSpPr>
      <xdr:spPr>
        <a:xfrm>
          <a:off x="10528300" y="56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85994</xdr:rowOff>
    </xdr:from>
    <xdr:to>
      <xdr:col>50</xdr:col>
      <xdr:colOff>165100</xdr:colOff>
      <xdr:row>36</xdr:row>
      <xdr:rowOff>16144</xdr:rowOff>
    </xdr:to>
    <xdr:sp macro="" textlink="">
      <xdr:nvSpPr>
        <xdr:cNvPr id="315" name="楕円 314"/>
        <xdr:cNvSpPr/>
      </xdr:nvSpPr>
      <xdr:spPr>
        <a:xfrm>
          <a:off x="9588500" y="60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32671</xdr:rowOff>
    </xdr:from>
    <xdr:ext cx="534377" cy="259045"/>
    <xdr:sp macro="" textlink="">
      <xdr:nvSpPr>
        <xdr:cNvPr id="316" name="テキスト ボックス 315"/>
        <xdr:cNvSpPr txBox="1"/>
      </xdr:nvSpPr>
      <xdr:spPr>
        <a:xfrm>
          <a:off x="9372111" y="58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58474</xdr:rowOff>
    </xdr:from>
    <xdr:to>
      <xdr:col>46</xdr:col>
      <xdr:colOff>38100</xdr:colOff>
      <xdr:row>36</xdr:row>
      <xdr:rowOff>160074</xdr:rowOff>
    </xdr:to>
    <xdr:sp macro="" textlink="">
      <xdr:nvSpPr>
        <xdr:cNvPr id="317" name="楕円 316"/>
        <xdr:cNvSpPr/>
      </xdr:nvSpPr>
      <xdr:spPr>
        <a:xfrm>
          <a:off x="8699500" y="62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151201</xdr:rowOff>
    </xdr:from>
    <xdr:ext cx="534377" cy="259045"/>
    <xdr:sp macro="" textlink="">
      <xdr:nvSpPr>
        <xdr:cNvPr id="318" name="テキスト ボックス 317"/>
        <xdr:cNvSpPr txBox="1"/>
      </xdr:nvSpPr>
      <xdr:spPr>
        <a:xfrm>
          <a:off x="8483111" y="632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81552</xdr:rowOff>
    </xdr:from>
    <xdr:to>
      <xdr:col>41</xdr:col>
      <xdr:colOff>101600</xdr:colOff>
      <xdr:row>37</xdr:row>
      <xdr:rowOff>11702</xdr:rowOff>
    </xdr:to>
    <xdr:sp macro="" textlink="">
      <xdr:nvSpPr>
        <xdr:cNvPr id="319" name="楕円 318"/>
        <xdr:cNvSpPr/>
      </xdr:nvSpPr>
      <xdr:spPr>
        <a:xfrm>
          <a:off x="78105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2829</xdr:rowOff>
    </xdr:from>
    <xdr:ext cx="534377" cy="259045"/>
    <xdr:sp macro="" textlink="">
      <xdr:nvSpPr>
        <xdr:cNvPr id="320" name="テキスト ボックス 319"/>
        <xdr:cNvSpPr txBox="1"/>
      </xdr:nvSpPr>
      <xdr:spPr>
        <a:xfrm>
          <a:off x="7594111" y="63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89836</xdr:rowOff>
    </xdr:from>
    <xdr:to>
      <xdr:col>36</xdr:col>
      <xdr:colOff>165100</xdr:colOff>
      <xdr:row>37</xdr:row>
      <xdr:rowOff>19986</xdr:rowOff>
    </xdr:to>
    <xdr:sp macro="" textlink="">
      <xdr:nvSpPr>
        <xdr:cNvPr id="321" name="楕円 320"/>
        <xdr:cNvSpPr/>
      </xdr:nvSpPr>
      <xdr:spPr>
        <a:xfrm>
          <a:off x="6921500" y="62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36513</xdr:rowOff>
    </xdr:from>
    <xdr:ext cx="534377" cy="259045"/>
    <xdr:sp macro="" textlink="">
      <xdr:nvSpPr>
        <xdr:cNvPr id="322" name="テキスト ボックス 321"/>
        <xdr:cNvSpPr txBox="1"/>
      </xdr:nvSpPr>
      <xdr:spPr>
        <a:xfrm>
          <a:off x="6705111" y="60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4" name="直線コネクタ 343"/>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5"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6" name="直線コネクタ 345"/>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47"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48" name="直線コネクタ 347"/>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83300</xdr:rowOff>
    </xdr:from>
    <xdr:to>
      <xdr:col>55</xdr:col>
      <xdr:colOff>0</xdr:colOff>
      <xdr:row>53</xdr:row>
      <xdr:rowOff>46879</xdr:rowOff>
    </xdr:to>
    <xdr:cxnSp macro="">
      <xdr:nvCxnSpPr>
        <xdr:cNvPr id="349" name="直線コネクタ 348"/>
        <xdr:cNvCxnSpPr/>
      </xdr:nvCxnSpPr>
      <xdr:spPr>
        <a:xfrm>
          <a:off x="9639300" y="8998700"/>
          <a:ext cx="8382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0"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1" name="フローチャート: 判断 350"/>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83300</xdr:rowOff>
    </xdr:from>
    <xdr:to>
      <xdr:col>50</xdr:col>
      <xdr:colOff>114300</xdr:colOff>
      <xdr:row>53</xdr:row>
      <xdr:rowOff>12991</xdr:rowOff>
    </xdr:to>
    <xdr:cxnSp macro="">
      <xdr:nvCxnSpPr>
        <xdr:cNvPr id="352" name="直線コネクタ 351"/>
        <xdr:cNvCxnSpPr/>
      </xdr:nvCxnSpPr>
      <xdr:spPr>
        <a:xfrm flipV="1">
          <a:off x="8750300" y="8998700"/>
          <a:ext cx="889000" cy="10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3" name="フローチャート: 判断 352"/>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4" name="テキスト ボックス 353"/>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12991</xdr:rowOff>
    </xdr:from>
    <xdr:to>
      <xdr:col>45</xdr:col>
      <xdr:colOff>177800</xdr:colOff>
      <xdr:row>54</xdr:row>
      <xdr:rowOff>75464</xdr:rowOff>
    </xdr:to>
    <xdr:cxnSp macro="">
      <xdr:nvCxnSpPr>
        <xdr:cNvPr id="355" name="直線コネクタ 354"/>
        <xdr:cNvCxnSpPr/>
      </xdr:nvCxnSpPr>
      <xdr:spPr>
        <a:xfrm flipV="1">
          <a:off x="7861300" y="9099841"/>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6" name="フローチャート: 判断 355"/>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57" name="テキスト ボックス 356"/>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12617</xdr:rowOff>
    </xdr:from>
    <xdr:to>
      <xdr:col>41</xdr:col>
      <xdr:colOff>50800</xdr:colOff>
      <xdr:row>54</xdr:row>
      <xdr:rowOff>75464</xdr:rowOff>
    </xdr:to>
    <xdr:cxnSp macro="">
      <xdr:nvCxnSpPr>
        <xdr:cNvPr id="358" name="直線コネクタ 357"/>
        <xdr:cNvCxnSpPr/>
      </xdr:nvCxnSpPr>
      <xdr:spPr>
        <a:xfrm>
          <a:off x="6972300" y="9099467"/>
          <a:ext cx="889000" cy="2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59" name="フローチャート: 判断 358"/>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0" name="テキスト ボックス 359"/>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1" name="フローチャート: 判断 360"/>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2" name="テキスト ボックス 361"/>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167529</xdr:rowOff>
    </xdr:from>
    <xdr:to>
      <xdr:col>55</xdr:col>
      <xdr:colOff>50800</xdr:colOff>
      <xdr:row>53</xdr:row>
      <xdr:rowOff>97679</xdr:rowOff>
    </xdr:to>
    <xdr:sp macro="" textlink="">
      <xdr:nvSpPr>
        <xdr:cNvPr id="368" name="楕円 367"/>
        <xdr:cNvSpPr/>
      </xdr:nvSpPr>
      <xdr:spPr>
        <a:xfrm>
          <a:off x="10426700" y="90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18956</xdr:rowOff>
    </xdr:from>
    <xdr:ext cx="599010" cy="259045"/>
    <xdr:sp macro="" textlink="">
      <xdr:nvSpPr>
        <xdr:cNvPr id="369" name="普通建設事業費該当値テキスト"/>
        <xdr:cNvSpPr txBox="1"/>
      </xdr:nvSpPr>
      <xdr:spPr>
        <a:xfrm>
          <a:off x="10528300" y="89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32500</xdr:rowOff>
    </xdr:from>
    <xdr:to>
      <xdr:col>50</xdr:col>
      <xdr:colOff>165100</xdr:colOff>
      <xdr:row>52</xdr:row>
      <xdr:rowOff>134100</xdr:rowOff>
    </xdr:to>
    <xdr:sp macro="" textlink="">
      <xdr:nvSpPr>
        <xdr:cNvPr id="370" name="楕円 369"/>
        <xdr:cNvSpPr/>
      </xdr:nvSpPr>
      <xdr:spPr>
        <a:xfrm>
          <a:off x="9588500" y="89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150627</xdr:rowOff>
    </xdr:from>
    <xdr:ext cx="599010" cy="259045"/>
    <xdr:sp macro="" textlink="">
      <xdr:nvSpPr>
        <xdr:cNvPr id="371" name="テキスト ボックス 370"/>
        <xdr:cNvSpPr txBox="1"/>
      </xdr:nvSpPr>
      <xdr:spPr>
        <a:xfrm>
          <a:off x="9339795" y="87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133641</xdr:rowOff>
    </xdr:from>
    <xdr:to>
      <xdr:col>46</xdr:col>
      <xdr:colOff>38100</xdr:colOff>
      <xdr:row>53</xdr:row>
      <xdr:rowOff>63791</xdr:rowOff>
    </xdr:to>
    <xdr:sp macro="" textlink="">
      <xdr:nvSpPr>
        <xdr:cNvPr id="372" name="楕円 371"/>
        <xdr:cNvSpPr/>
      </xdr:nvSpPr>
      <xdr:spPr>
        <a:xfrm>
          <a:off x="8699500" y="90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80318</xdr:rowOff>
    </xdr:from>
    <xdr:ext cx="599010" cy="259045"/>
    <xdr:sp macro="" textlink="">
      <xdr:nvSpPr>
        <xdr:cNvPr id="373" name="テキスト ボックス 372"/>
        <xdr:cNvSpPr txBox="1"/>
      </xdr:nvSpPr>
      <xdr:spPr>
        <a:xfrm>
          <a:off x="8450795" y="88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24664</xdr:rowOff>
    </xdr:from>
    <xdr:to>
      <xdr:col>41</xdr:col>
      <xdr:colOff>101600</xdr:colOff>
      <xdr:row>54</xdr:row>
      <xdr:rowOff>126264</xdr:rowOff>
    </xdr:to>
    <xdr:sp macro="" textlink="">
      <xdr:nvSpPr>
        <xdr:cNvPr id="374" name="楕円 373"/>
        <xdr:cNvSpPr/>
      </xdr:nvSpPr>
      <xdr:spPr>
        <a:xfrm>
          <a:off x="7810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117391</xdr:rowOff>
    </xdr:from>
    <xdr:ext cx="534377" cy="259045"/>
    <xdr:sp macro="" textlink="">
      <xdr:nvSpPr>
        <xdr:cNvPr id="375" name="テキスト ボックス 374"/>
        <xdr:cNvSpPr txBox="1"/>
      </xdr:nvSpPr>
      <xdr:spPr>
        <a:xfrm>
          <a:off x="7594111" y="93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133267</xdr:rowOff>
    </xdr:from>
    <xdr:to>
      <xdr:col>36</xdr:col>
      <xdr:colOff>165100</xdr:colOff>
      <xdr:row>53</xdr:row>
      <xdr:rowOff>63417</xdr:rowOff>
    </xdr:to>
    <xdr:sp macro="" textlink="">
      <xdr:nvSpPr>
        <xdr:cNvPr id="376" name="楕円 375"/>
        <xdr:cNvSpPr/>
      </xdr:nvSpPr>
      <xdr:spPr>
        <a:xfrm>
          <a:off x="6921500" y="9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79944</xdr:rowOff>
    </xdr:from>
    <xdr:ext cx="599010" cy="259045"/>
    <xdr:sp macro="" textlink="">
      <xdr:nvSpPr>
        <xdr:cNvPr id="377" name="テキスト ボックス 376"/>
        <xdr:cNvSpPr txBox="1"/>
      </xdr:nvSpPr>
      <xdr:spPr>
        <a:xfrm>
          <a:off x="6672795" y="882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3" name="直線コネクタ 402"/>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6"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07" name="直線コネクタ 406"/>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152779</xdr:rowOff>
    </xdr:from>
    <xdr:to>
      <xdr:col>55</xdr:col>
      <xdr:colOff>0</xdr:colOff>
      <xdr:row>78</xdr:row>
      <xdr:rowOff>31001</xdr:rowOff>
    </xdr:to>
    <xdr:cxnSp macro="">
      <xdr:nvCxnSpPr>
        <xdr:cNvPr id="408" name="直線コネクタ 407"/>
        <xdr:cNvCxnSpPr/>
      </xdr:nvCxnSpPr>
      <xdr:spPr>
        <a:xfrm flipV="1">
          <a:off x="9639300" y="12668629"/>
          <a:ext cx="838200" cy="7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09"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0" name="フローチャート: 判断 409"/>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112954</xdr:rowOff>
    </xdr:from>
    <xdr:to>
      <xdr:col>50</xdr:col>
      <xdr:colOff>114300</xdr:colOff>
      <xdr:row>78</xdr:row>
      <xdr:rowOff>31001</xdr:rowOff>
    </xdr:to>
    <xdr:cxnSp macro="">
      <xdr:nvCxnSpPr>
        <xdr:cNvPr id="411" name="直線コネクタ 410"/>
        <xdr:cNvCxnSpPr/>
      </xdr:nvCxnSpPr>
      <xdr:spPr>
        <a:xfrm>
          <a:off x="8750300" y="13143154"/>
          <a:ext cx="889000" cy="2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2" name="フローチャート: 判断 411"/>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3" name="テキスト ボックス 412"/>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42937</xdr:rowOff>
    </xdr:from>
    <xdr:to>
      <xdr:col>45</xdr:col>
      <xdr:colOff>177800</xdr:colOff>
      <xdr:row>76</xdr:row>
      <xdr:rowOff>112954</xdr:rowOff>
    </xdr:to>
    <xdr:cxnSp macro="">
      <xdr:nvCxnSpPr>
        <xdr:cNvPr id="414" name="直線コネクタ 413"/>
        <xdr:cNvCxnSpPr/>
      </xdr:nvCxnSpPr>
      <xdr:spPr>
        <a:xfrm>
          <a:off x="7861300" y="13073137"/>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5" name="フローチャート: 判断 414"/>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6" name="テキスト ボックス 415"/>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159800</xdr:rowOff>
    </xdr:from>
    <xdr:to>
      <xdr:col>41</xdr:col>
      <xdr:colOff>50800</xdr:colOff>
      <xdr:row>76</xdr:row>
      <xdr:rowOff>42937</xdr:rowOff>
    </xdr:to>
    <xdr:cxnSp macro="">
      <xdr:nvCxnSpPr>
        <xdr:cNvPr id="417" name="直線コネクタ 416"/>
        <xdr:cNvCxnSpPr/>
      </xdr:nvCxnSpPr>
      <xdr:spPr>
        <a:xfrm>
          <a:off x="6972300" y="12675650"/>
          <a:ext cx="889000" cy="39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18" name="フローチャート: 判断 417"/>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19" name="テキスト ボックス 418"/>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0" name="フローチャート: 判断 419"/>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1" name="テキスト ボックス 420"/>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101979</xdr:rowOff>
    </xdr:from>
    <xdr:to>
      <xdr:col>55</xdr:col>
      <xdr:colOff>50800</xdr:colOff>
      <xdr:row>74</xdr:row>
      <xdr:rowOff>32129</xdr:rowOff>
    </xdr:to>
    <xdr:sp macro="" textlink="">
      <xdr:nvSpPr>
        <xdr:cNvPr id="427" name="楕円 426"/>
        <xdr:cNvSpPr/>
      </xdr:nvSpPr>
      <xdr:spPr>
        <a:xfrm>
          <a:off x="10426700" y="126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124856</xdr:rowOff>
    </xdr:from>
    <xdr:ext cx="534377" cy="259045"/>
    <xdr:sp macro="" textlink="">
      <xdr:nvSpPr>
        <xdr:cNvPr id="428" name="普通建設事業費 （ うち新規整備　）該当値テキスト"/>
        <xdr:cNvSpPr txBox="1"/>
      </xdr:nvSpPr>
      <xdr:spPr>
        <a:xfrm>
          <a:off x="10528300" y="124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151651</xdr:rowOff>
    </xdr:from>
    <xdr:to>
      <xdr:col>50</xdr:col>
      <xdr:colOff>165100</xdr:colOff>
      <xdr:row>78</xdr:row>
      <xdr:rowOff>81801</xdr:rowOff>
    </xdr:to>
    <xdr:sp macro="" textlink="">
      <xdr:nvSpPr>
        <xdr:cNvPr id="429" name="楕円 428"/>
        <xdr:cNvSpPr/>
      </xdr:nvSpPr>
      <xdr:spPr>
        <a:xfrm>
          <a:off x="9588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30" name="テキスト ボックス 429"/>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62154</xdr:rowOff>
    </xdr:from>
    <xdr:to>
      <xdr:col>46</xdr:col>
      <xdr:colOff>38100</xdr:colOff>
      <xdr:row>76</xdr:row>
      <xdr:rowOff>163754</xdr:rowOff>
    </xdr:to>
    <xdr:sp macro="" textlink="">
      <xdr:nvSpPr>
        <xdr:cNvPr id="431" name="楕円 430"/>
        <xdr:cNvSpPr/>
      </xdr:nvSpPr>
      <xdr:spPr>
        <a:xfrm>
          <a:off x="8699500" y="130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8831</xdr:rowOff>
    </xdr:from>
    <xdr:ext cx="534377" cy="259045"/>
    <xdr:sp macro="" textlink="">
      <xdr:nvSpPr>
        <xdr:cNvPr id="432" name="テキスト ボックス 431"/>
        <xdr:cNvSpPr txBox="1"/>
      </xdr:nvSpPr>
      <xdr:spPr>
        <a:xfrm>
          <a:off x="8483111" y="128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163587</xdr:rowOff>
    </xdr:from>
    <xdr:to>
      <xdr:col>41</xdr:col>
      <xdr:colOff>101600</xdr:colOff>
      <xdr:row>76</xdr:row>
      <xdr:rowOff>93737</xdr:rowOff>
    </xdr:to>
    <xdr:sp macro="" textlink="">
      <xdr:nvSpPr>
        <xdr:cNvPr id="433" name="楕円 432"/>
        <xdr:cNvSpPr/>
      </xdr:nvSpPr>
      <xdr:spPr>
        <a:xfrm>
          <a:off x="7810500" y="130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84864</xdr:rowOff>
    </xdr:from>
    <xdr:ext cx="534377" cy="259045"/>
    <xdr:sp macro="" textlink="">
      <xdr:nvSpPr>
        <xdr:cNvPr id="434" name="テキスト ボックス 433"/>
        <xdr:cNvSpPr txBox="1"/>
      </xdr:nvSpPr>
      <xdr:spPr>
        <a:xfrm>
          <a:off x="7594111" y="131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109000</xdr:rowOff>
    </xdr:from>
    <xdr:to>
      <xdr:col>36</xdr:col>
      <xdr:colOff>165100</xdr:colOff>
      <xdr:row>74</xdr:row>
      <xdr:rowOff>39150</xdr:rowOff>
    </xdr:to>
    <xdr:sp macro="" textlink="">
      <xdr:nvSpPr>
        <xdr:cNvPr id="435" name="楕円 434"/>
        <xdr:cNvSpPr/>
      </xdr:nvSpPr>
      <xdr:spPr>
        <a:xfrm>
          <a:off x="6921500" y="126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55677</xdr:rowOff>
    </xdr:from>
    <xdr:ext cx="534377" cy="259045"/>
    <xdr:sp macro="" textlink="">
      <xdr:nvSpPr>
        <xdr:cNvPr id="436" name="テキスト ボックス 435"/>
        <xdr:cNvSpPr txBox="1"/>
      </xdr:nvSpPr>
      <xdr:spPr>
        <a:xfrm>
          <a:off x="6705111" y="124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2" name="直線コネクタ 461"/>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3"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4" name="直線コネクタ 463"/>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5"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6" name="直線コネクタ 465"/>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40390</xdr:rowOff>
    </xdr:from>
    <xdr:to>
      <xdr:col>55</xdr:col>
      <xdr:colOff>0</xdr:colOff>
      <xdr:row>96</xdr:row>
      <xdr:rowOff>61291</xdr:rowOff>
    </xdr:to>
    <xdr:cxnSp macro="">
      <xdr:nvCxnSpPr>
        <xdr:cNvPr id="467" name="直線コネクタ 466"/>
        <xdr:cNvCxnSpPr/>
      </xdr:nvCxnSpPr>
      <xdr:spPr>
        <a:xfrm>
          <a:off x="9639300" y="15470890"/>
          <a:ext cx="838200" cy="10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68"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69" name="フローチャート: 判断 468"/>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40390</xdr:rowOff>
    </xdr:from>
    <xdr:to>
      <xdr:col>50</xdr:col>
      <xdr:colOff>114300</xdr:colOff>
      <xdr:row>93</xdr:row>
      <xdr:rowOff>95008</xdr:rowOff>
    </xdr:to>
    <xdr:cxnSp macro="">
      <xdr:nvCxnSpPr>
        <xdr:cNvPr id="470" name="直線コネクタ 469"/>
        <xdr:cNvCxnSpPr/>
      </xdr:nvCxnSpPr>
      <xdr:spPr>
        <a:xfrm flipV="1">
          <a:off x="8750300" y="15470890"/>
          <a:ext cx="889000" cy="5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1" name="フローチャート: 判断 470"/>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2" name="テキスト ボックス 471"/>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95008</xdr:rowOff>
    </xdr:from>
    <xdr:to>
      <xdr:col>45</xdr:col>
      <xdr:colOff>177800</xdr:colOff>
      <xdr:row>95</xdr:row>
      <xdr:rowOff>82845</xdr:rowOff>
    </xdr:to>
    <xdr:cxnSp macro="">
      <xdr:nvCxnSpPr>
        <xdr:cNvPr id="473" name="直線コネクタ 472"/>
        <xdr:cNvCxnSpPr/>
      </xdr:nvCxnSpPr>
      <xdr:spPr>
        <a:xfrm flipV="1">
          <a:off x="7861300" y="16039858"/>
          <a:ext cx="889000" cy="3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4" name="フローチャート: 判断 473"/>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5" name="テキスト ボックス 474"/>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82845</xdr:rowOff>
    </xdr:from>
    <xdr:to>
      <xdr:col>41</xdr:col>
      <xdr:colOff>50800</xdr:colOff>
      <xdr:row>96</xdr:row>
      <xdr:rowOff>7716</xdr:rowOff>
    </xdr:to>
    <xdr:cxnSp macro="">
      <xdr:nvCxnSpPr>
        <xdr:cNvPr id="476" name="直線コネクタ 475"/>
        <xdr:cNvCxnSpPr/>
      </xdr:nvCxnSpPr>
      <xdr:spPr>
        <a:xfrm flipV="1">
          <a:off x="6972300" y="16370595"/>
          <a:ext cx="889000" cy="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7" name="フローチャート: 判断 476"/>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78" name="テキスト ボックス 477"/>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9" name="フローチャート: 判断 478"/>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0" name="テキスト ボックス 479"/>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10491</xdr:rowOff>
    </xdr:from>
    <xdr:to>
      <xdr:col>55</xdr:col>
      <xdr:colOff>50800</xdr:colOff>
      <xdr:row>96</xdr:row>
      <xdr:rowOff>112091</xdr:rowOff>
    </xdr:to>
    <xdr:sp macro="" textlink="">
      <xdr:nvSpPr>
        <xdr:cNvPr id="486" name="楕円 485"/>
        <xdr:cNvSpPr/>
      </xdr:nvSpPr>
      <xdr:spPr>
        <a:xfrm>
          <a:off x="104267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160368</xdr:rowOff>
    </xdr:from>
    <xdr:ext cx="534377" cy="259045"/>
    <xdr:sp macro="" textlink="">
      <xdr:nvSpPr>
        <xdr:cNvPr id="487" name="普通建設事業費 （ うち更新整備　）該当値テキスト"/>
        <xdr:cNvSpPr txBox="1"/>
      </xdr:nvSpPr>
      <xdr:spPr>
        <a:xfrm>
          <a:off x="10528300"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161040</xdr:rowOff>
    </xdr:from>
    <xdr:to>
      <xdr:col>50</xdr:col>
      <xdr:colOff>165100</xdr:colOff>
      <xdr:row>90</xdr:row>
      <xdr:rowOff>91190</xdr:rowOff>
    </xdr:to>
    <xdr:sp macro="" textlink="">
      <xdr:nvSpPr>
        <xdr:cNvPr id="488" name="楕円 487"/>
        <xdr:cNvSpPr/>
      </xdr:nvSpPr>
      <xdr:spPr>
        <a:xfrm>
          <a:off x="9588500" y="15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107717</xdr:rowOff>
    </xdr:from>
    <xdr:ext cx="534377" cy="259045"/>
    <xdr:sp macro="" textlink="">
      <xdr:nvSpPr>
        <xdr:cNvPr id="489" name="テキスト ボックス 488"/>
        <xdr:cNvSpPr txBox="1"/>
      </xdr:nvSpPr>
      <xdr:spPr>
        <a:xfrm>
          <a:off x="9372111" y="151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44208</xdr:rowOff>
    </xdr:from>
    <xdr:to>
      <xdr:col>46</xdr:col>
      <xdr:colOff>38100</xdr:colOff>
      <xdr:row>93</xdr:row>
      <xdr:rowOff>145808</xdr:rowOff>
    </xdr:to>
    <xdr:sp macro="" textlink="">
      <xdr:nvSpPr>
        <xdr:cNvPr id="490" name="楕円 489"/>
        <xdr:cNvSpPr/>
      </xdr:nvSpPr>
      <xdr:spPr>
        <a:xfrm>
          <a:off x="86995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162335</xdr:rowOff>
    </xdr:from>
    <xdr:ext cx="534377" cy="259045"/>
    <xdr:sp macro="" textlink="">
      <xdr:nvSpPr>
        <xdr:cNvPr id="491" name="テキスト ボックス 490"/>
        <xdr:cNvSpPr txBox="1"/>
      </xdr:nvSpPr>
      <xdr:spPr>
        <a:xfrm>
          <a:off x="8483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32045</xdr:rowOff>
    </xdr:from>
    <xdr:to>
      <xdr:col>41</xdr:col>
      <xdr:colOff>101600</xdr:colOff>
      <xdr:row>95</xdr:row>
      <xdr:rowOff>133645</xdr:rowOff>
    </xdr:to>
    <xdr:sp macro="" textlink="">
      <xdr:nvSpPr>
        <xdr:cNvPr id="492" name="楕円 491"/>
        <xdr:cNvSpPr/>
      </xdr:nvSpPr>
      <xdr:spPr>
        <a:xfrm>
          <a:off x="7810500" y="163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150172</xdr:rowOff>
    </xdr:from>
    <xdr:ext cx="534377" cy="259045"/>
    <xdr:sp macro="" textlink="">
      <xdr:nvSpPr>
        <xdr:cNvPr id="493" name="テキスト ボックス 492"/>
        <xdr:cNvSpPr txBox="1"/>
      </xdr:nvSpPr>
      <xdr:spPr>
        <a:xfrm>
          <a:off x="7594111" y="1609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128366</xdr:rowOff>
    </xdr:from>
    <xdr:to>
      <xdr:col>36</xdr:col>
      <xdr:colOff>165100</xdr:colOff>
      <xdr:row>96</xdr:row>
      <xdr:rowOff>58516</xdr:rowOff>
    </xdr:to>
    <xdr:sp macro="" textlink="">
      <xdr:nvSpPr>
        <xdr:cNvPr id="494" name="楕円 493"/>
        <xdr:cNvSpPr/>
      </xdr:nvSpPr>
      <xdr:spPr>
        <a:xfrm>
          <a:off x="6921500" y="164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75043</xdr:rowOff>
    </xdr:from>
    <xdr:ext cx="534377" cy="259045"/>
    <xdr:sp macro="" textlink="">
      <xdr:nvSpPr>
        <xdr:cNvPr id="495" name="テキスト ボックス 494"/>
        <xdr:cNvSpPr txBox="1"/>
      </xdr:nvSpPr>
      <xdr:spPr>
        <a:xfrm>
          <a:off x="6705111" y="161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17" name="直線コネクタ 516"/>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0"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1" name="直線コネクタ 520"/>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20718</xdr:rowOff>
    </xdr:from>
    <xdr:to>
      <xdr:col>85</xdr:col>
      <xdr:colOff>127000</xdr:colOff>
      <xdr:row>38</xdr:row>
      <xdr:rowOff>80045</xdr:rowOff>
    </xdr:to>
    <xdr:cxnSp macro="">
      <xdr:nvCxnSpPr>
        <xdr:cNvPr id="522" name="直線コネクタ 521"/>
        <xdr:cNvCxnSpPr/>
      </xdr:nvCxnSpPr>
      <xdr:spPr>
        <a:xfrm flipV="1">
          <a:off x="15481300" y="6535818"/>
          <a:ext cx="8382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3"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4" name="フローチャート: 判断 523"/>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8365</xdr:rowOff>
    </xdr:from>
    <xdr:to>
      <xdr:col>81</xdr:col>
      <xdr:colOff>50800</xdr:colOff>
      <xdr:row>38</xdr:row>
      <xdr:rowOff>80045</xdr:rowOff>
    </xdr:to>
    <xdr:cxnSp macro="">
      <xdr:nvCxnSpPr>
        <xdr:cNvPr id="525" name="直線コネクタ 524"/>
        <xdr:cNvCxnSpPr/>
      </xdr:nvCxnSpPr>
      <xdr:spPr>
        <a:xfrm>
          <a:off x="14592300" y="6180565"/>
          <a:ext cx="889000" cy="4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6" name="フローチャート: 判断 525"/>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27" name="テキスト ボックス 526"/>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8365</xdr:rowOff>
    </xdr:from>
    <xdr:to>
      <xdr:col>76</xdr:col>
      <xdr:colOff>114300</xdr:colOff>
      <xdr:row>37</xdr:row>
      <xdr:rowOff>4963</xdr:rowOff>
    </xdr:to>
    <xdr:cxnSp macro="">
      <xdr:nvCxnSpPr>
        <xdr:cNvPr id="528" name="直線コネクタ 527"/>
        <xdr:cNvCxnSpPr/>
      </xdr:nvCxnSpPr>
      <xdr:spPr>
        <a:xfrm flipV="1">
          <a:off x="13703300" y="6180565"/>
          <a:ext cx="889000" cy="16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29" name="フローチャート: 判断 528"/>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0" name="テキスト ボックス 529"/>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151706</xdr:rowOff>
    </xdr:from>
    <xdr:to>
      <xdr:col>71</xdr:col>
      <xdr:colOff>177800</xdr:colOff>
      <xdr:row>37</xdr:row>
      <xdr:rowOff>4963</xdr:rowOff>
    </xdr:to>
    <xdr:cxnSp macro="">
      <xdr:nvCxnSpPr>
        <xdr:cNvPr id="531" name="直線コネクタ 530"/>
        <xdr:cNvCxnSpPr/>
      </xdr:nvCxnSpPr>
      <xdr:spPr>
        <a:xfrm>
          <a:off x="12814300" y="5809556"/>
          <a:ext cx="889000" cy="5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2" name="フローチャート: 判断 531"/>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3" name="テキスト ボックス 532"/>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4" name="フローチャート: 判断 533"/>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5" name="テキスト ボックス 534"/>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141368</xdr:rowOff>
    </xdr:from>
    <xdr:to>
      <xdr:col>85</xdr:col>
      <xdr:colOff>177800</xdr:colOff>
      <xdr:row>38</xdr:row>
      <xdr:rowOff>71518</xdr:rowOff>
    </xdr:to>
    <xdr:sp macro="" textlink="">
      <xdr:nvSpPr>
        <xdr:cNvPr id="541" name="楕円 540"/>
        <xdr:cNvSpPr/>
      </xdr:nvSpPr>
      <xdr:spPr>
        <a:xfrm>
          <a:off x="16268700" y="64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100745</xdr:rowOff>
    </xdr:from>
    <xdr:ext cx="534377" cy="259045"/>
    <xdr:sp macro="" textlink="">
      <xdr:nvSpPr>
        <xdr:cNvPr id="542" name="災害復旧事業費該当値テキスト"/>
        <xdr:cNvSpPr txBox="1"/>
      </xdr:nvSpPr>
      <xdr:spPr>
        <a:xfrm>
          <a:off x="16370300" y="62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29245</xdr:rowOff>
    </xdr:from>
    <xdr:to>
      <xdr:col>81</xdr:col>
      <xdr:colOff>101600</xdr:colOff>
      <xdr:row>38</xdr:row>
      <xdr:rowOff>130845</xdr:rowOff>
    </xdr:to>
    <xdr:sp macro="" textlink="">
      <xdr:nvSpPr>
        <xdr:cNvPr id="543" name="楕円 542"/>
        <xdr:cNvSpPr/>
      </xdr:nvSpPr>
      <xdr:spPr>
        <a:xfrm>
          <a:off x="15430500" y="65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147372</xdr:rowOff>
    </xdr:from>
    <xdr:ext cx="469744" cy="259045"/>
    <xdr:sp macro="" textlink="">
      <xdr:nvSpPr>
        <xdr:cNvPr id="544" name="テキスト ボックス 543"/>
        <xdr:cNvSpPr txBox="1"/>
      </xdr:nvSpPr>
      <xdr:spPr>
        <a:xfrm>
          <a:off x="15246428" y="63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129015</xdr:rowOff>
    </xdr:from>
    <xdr:to>
      <xdr:col>76</xdr:col>
      <xdr:colOff>165100</xdr:colOff>
      <xdr:row>36</xdr:row>
      <xdr:rowOff>59165</xdr:rowOff>
    </xdr:to>
    <xdr:sp macro="" textlink="">
      <xdr:nvSpPr>
        <xdr:cNvPr id="545" name="楕円 544"/>
        <xdr:cNvSpPr/>
      </xdr:nvSpPr>
      <xdr:spPr>
        <a:xfrm>
          <a:off x="14541500" y="61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75692</xdr:rowOff>
    </xdr:from>
    <xdr:ext cx="534377" cy="259045"/>
    <xdr:sp macro="" textlink="">
      <xdr:nvSpPr>
        <xdr:cNvPr id="546" name="テキスト ボックス 545"/>
        <xdr:cNvSpPr txBox="1"/>
      </xdr:nvSpPr>
      <xdr:spPr>
        <a:xfrm>
          <a:off x="14325111" y="59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125613</xdr:rowOff>
    </xdr:from>
    <xdr:to>
      <xdr:col>72</xdr:col>
      <xdr:colOff>38100</xdr:colOff>
      <xdr:row>37</xdr:row>
      <xdr:rowOff>55763</xdr:rowOff>
    </xdr:to>
    <xdr:sp macro="" textlink="">
      <xdr:nvSpPr>
        <xdr:cNvPr id="547" name="楕円 546"/>
        <xdr:cNvSpPr/>
      </xdr:nvSpPr>
      <xdr:spPr>
        <a:xfrm>
          <a:off x="13652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72290</xdr:rowOff>
    </xdr:from>
    <xdr:ext cx="534377" cy="259045"/>
    <xdr:sp macro="" textlink="">
      <xdr:nvSpPr>
        <xdr:cNvPr id="548" name="テキスト ボックス 547"/>
        <xdr:cNvSpPr txBox="1"/>
      </xdr:nvSpPr>
      <xdr:spPr>
        <a:xfrm>
          <a:off x="13436111" y="60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100906</xdr:rowOff>
    </xdr:from>
    <xdr:to>
      <xdr:col>67</xdr:col>
      <xdr:colOff>101600</xdr:colOff>
      <xdr:row>34</xdr:row>
      <xdr:rowOff>31056</xdr:rowOff>
    </xdr:to>
    <xdr:sp macro="" textlink="">
      <xdr:nvSpPr>
        <xdr:cNvPr id="549" name="楕円 548"/>
        <xdr:cNvSpPr/>
      </xdr:nvSpPr>
      <xdr:spPr>
        <a:xfrm>
          <a:off x="12763500" y="57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47583</xdr:rowOff>
    </xdr:from>
    <xdr:ext cx="534377" cy="259045"/>
    <xdr:sp macro="" textlink="">
      <xdr:nvSpPr>
        <xdr:cNvPr id="550" name="テキスト ボックス 549"/>
        <xdr:cNvSpPr txBox="1"/>
      </xdr:nvSpPr>
      <xdr:spPr>
        <a:xfrm>
          <a:off x="12547111" y="55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3" name="直線コネクタ 622"/>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4"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5" name="直線コネクタ 624"/>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6"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27" name="直線コネクタ 626"/>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67768</xdr:rowOff>
    </xdr:from>
    <xdr:to>
      <xdr:col>85</xdr:col>
      <xdr:colOff>127000</xdr:colOff>
      <xdr:row>76</xdr:row>
      <xdr:rowOff>79426</xdr:rowOff>
    </xdr:to>
    <xdr:cxnSp macro="">
      <xdr:nvCxnSpPr>
        <xdr:cNvPr id="628" name="直線コネクタ 627"/>
        <xdr:cNvCxnSpPr/>
      </xdr:nvCxnSpPr>
      <xdr:spPr>
        <a:xfrm flipV="1">
          <a:off x="15481300" y="1309796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29"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0" name="フローチャート: 判断 629"/>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74688</xdr:rowOff>
    </xdr:from>
    <xdr:to>
      <xdr:col>81</xdr:col>
      <xdr:colOff>50800</xdr:colOff>
      <xdr:row>76</xdr:row>
      <xdr:rowOff>79426</xdr:rowOff>
    </xdr:to>
    <xdr:cxnSp macro="">
      <xdr:nvCxnSpPr>
        <xdr:cNvPr id="631" name="直線コネクタ 630"/>
        <xdr:cNvCxnSpPr/>
      </xdr:nvCxnSpPr>
      <xdr:spPr>
        <a:xfrm>
          <a:off x="14592300" y="13104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2" name="フローチャート: 判断 631"/>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3" name="テキスト ボックス 632"/>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67983</xdr:rowOff>
    </xdr:from>
    <xdr:to>
      <xdr:col>76</xdr:col>
      <xdr:colOff>114300</xdr:colOff>
      <xdr:row>76</xdr:row>
      <xdr:rowOff>74688</xdr:rowOff>
    </xdr:to>
    <xdr:cxnSp macro="">
      <xdr:nvCxnSpPr>
        <xdr:cNvPr id="634" name="直線コネクタ 633"/>
        <xdr:cNvCxnSpPr/>
      </xdr:nvCxnSpPr>
      <xdr:spPr>
        <a:xfrm>
          <a:off x="13703300" y="13098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5" name="フローチャート: 判断 634"/>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6" name="テキスト ボックス 635"/>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29654</xdr:rowOff>
    </xdr:from>
    <xdr:to>
      <xdr:col>71</xdr:col>
      <xdr:colOff>177800</xdr:colOff>
      <xdr:row>76</xdr:row>
      <xdr:rowOff>67983</xdr:rowOff>
    </xdr:to>
    <xdr:cxnSp macro="">
      <xdr:nvCxnSpPr>
        <xdr:cNvPr id="637" name="直線コネクタ 636"/>
        <xdr:cNvCxnSpPr/>
      </xdr:nvCxnSpPr>
      <xdr:spPr>
        <a:xfrm>
          <a:off x="12814300" y="13059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38" name="フローチャート: 判断 637"/>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39" name="テキスト ボックス 638"/>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0" name="フローチャート: 判断 639"/>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1" name="テキスト ボックス 640"/>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16968</xdr:rowOff>
    </xdr:from>
    <xdr:to>
      <xdr:col>85</xdr:col>
      <xdr:colOff>177800</xdr:colOff>
      <xdr:row>76</xdr:row>
      <xdr:rowOff>118568</xdr:rowOff>
    </xdr:to>
    <xdr:sp macro="" textlink="">
      <xdr:nvSpPr>
        <xdr:cNvPr id="647" name="楕円 646"/>
        <xdr:cNvSpPr/>
      </xdr:nvSpPr>
      <xdr:spPr>
        <a:xfrm>
          <a:off x="16268700" y="13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166845</xdr:rowOff>
    </xdr:from>
    <xdr:ext cx="534377" cy="259045"/>
    <xdr:sp macro="" textlink="">
      <xdr:nvSpPr>
        <xdr:cNvPr id="648" name="公債費該当値テキスト"/>
        <xdr:cNvSpPr txBox="1"/>
      </xdr:nvSpPr>
      <xdr:spPr>
        <a:xfrm>
          <a:off x="16370300" y="130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28626</xdr:rowOff>
    </xdr:from>
    <xdr:to>
      <xdr:col>81</xdr:col>
      <xdr:colOff>101600</xdr:colOff>
      <xdr:row>76</xdr:row>
      <xdr:rowOff>130226</xdr:rowOff>
    </xdr:to>
    <xdr:sp macro="" textlink="">
      <xdr:nvSpPr>
        <xdr:cNvPr id="649" name="楕円 648"/>
        <xdr:cNvSpPr/>
      </xdr:nvSpPr>
      <xdr:spPr>
        <a:xfrm>
          <a:off x="154305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121353</xdr:rowOff>
    </xdr:from>
    <xdr:ext cx="534377" cy="259045"/>
    <xdr:sp macro="" textlink="">
      <xdr:nvSpPr>
        <xdr:cNvPr id="650" name="テキスト ボックス 649"/>
        <xdr:cNvSpPr txBox="1"/>
      </xdr:nvSpPr>
      <xdr:spPr>
        <a:xfrm>
          <a:off x="15214111" y="131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23888</xdr:rowOff>
    </xdr:from>
    <xdr:to>
      <xdr:col>76</xdr:col>
      <xdr:colOff>165100</xdr:colOff>
      <xdr:row>76</xdr:row>
      <xdr:rowOff>125488</xdr:rowOff>
    </xdr:to>
    <xdr:sp macro="" textlink="">
      <xdr:nvSpPr>
        <xdr:cNvPr id="651" name="楕円 650"/>
        <xdr:cNvSpPr/>
      </xdr:nvSpPr>
      <xdr:spPr>
        <a:xfrm>
          <a:off x="14541500" y="13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116615</xdr:rowOff>
    </xdr:from>
    <xdr:ext cx="534377" cy="259045"/>
    <xdr:sp macro="" textlink="">
      <xdr:nvSpPr>
        <xdr:cNvPr id="652" name="テキスト ボックス 651"/>
        <xdr:cNvSpPr txBox="1"/>
      </xdr:nvSpPr>
      <xdr:spPr>
        <a:xfrm>
          <a:off x="14325111" y="13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17183</xdr:rowOff>
    </xdr:from>
    <xdr:to>
      <xdr:col>72</xdr:col>
      <xdr:colOff>38100</xdr:colOff>
      <xdr:row>76</xdr:row>
      <xdr:rowOff>118783</xdr:rowOff>
    </xdr:to>
    <xdr:sp macro="" textlink="">
      <xdr:nvSpPr>
        <xdr:cNvPr id="653" name="楕円 652"/>
        <xdr:cNvSpPr/>
      </xdr:nvSpPr>
      <xdr:spPr>
        <a:xfrm>
          <a:off x="13652500" y="13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109910</xdr:rowOff>
    </xdr:from>
    <xdr:ext cx="534377" cy="259045"/>
    <xdr:sp macro="" textlink="">
      <xdr:nvSpPr>
        <xdr:cNvPr id="654" name="テキスト ボックス 653"/>
        <xdr:cNvSpPr txBox="1"/>
      </xdr:nvSpPr>
      <xdr:spPr>
        <a:xfrm>
          <a:off x="13436111" y="13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150304</xdr:rowOff>
    </xdr:from>
    <xdr:to>
      <xdr:col>67</xdr:col>
      <xdr:colOff>101600</xdr:colOff>
      <xdr:row>76</xdr:row>
      <xdr:rowOff>80454</xdr:rowOff>
    </xdr:to>
    <xdr:sp macro="" textlink="">
      <xdr:nvSpPr>
        <xdr:cNvPr id="655" name="楕円 654"/>
        <xdr:cNvSpPr/>
      </xdr:nvSpPr>
      <xdr:spPr>
        <a:xfrm>
          <a:off x="12763500" y="13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71581</xdr:rowOff>
    </xdr:from>
    <xdr:ext cx="534377" cy="259045"/>
    <xdr:sp macro="" textlink="">
      <xdr:nvSpPr>
        <xdr:cNvPr id="656" name="テキスト ボックス 655"/>
        <xdr:cNvSpPr txBox="1"/>
      </xdr:nvSpPr>
      <xdr:spPr>
        <a:xfrm>
          <a:off x="12547111" y="13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68892</xdr:rowOff>
    </xdr:from>
    <xdr:to>
      <xdr:col>85</xdr:col>
      <xdr:colOff>126364</xdr:colOff>
      <xdr:row>99</xdr:row>
      <xdr:rowOff>40735</xdr:rowOff>
    </xdr:to>
    <xdr:cxnSp macro="">
      <xdr:nvCxnSpPr>
        <xdr:cNvPr id="680" name="直線コネクタ 679"/>
        <xdr:cNvCxnSpPr/>
      </xdr:nvCxnSpPr>
      <xdr:spPr>
        <a:xfrm flipV="1">
          <a:off x="16317595" y="15842292"/>
          <a:ext cx="1269" cy="1171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44562</xdr:rowOff>
    </xdr:from>
    <xdr:ext cx="378565" cy="259045"/>
    <xdr:sp macro="" textlink="">
      <xdr:nvSpPr>
        <xdr:cNvPr id="681" name="積立金最小値テキスト"/>
        <xdr:cNvSpPr txBox="1"/>
      </xdr:nvSpPr>
      <xdr:spPr>
        <a:xfrm>
          <a:off x="16370300" y="1701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40735</xdr:rowOff>
    </xdr:from>
    <xdr:to>
      <xdr:col>86</xdr:col>
      <xdr:colOff>25400</xdr:colOff>
      <xdr:row>99</xdr:row>
      <xdr:rowOff>40735</xdr:rowOff>
    </xdr:to>
    <xdr:cxnSp macro="">
      <xdr:nvCxnSpPr>
        <xdr:cNvPr id="682" name="直線コネクタ 681"/>
        <xdr:cNvCxnSpPr/>
      </xdr:nvCxnSpPr>
      <xdr:spPr>
        <a:xfrm>
          <a:off x="16230600" y="1701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15569</xdr:rowOff>
    </xdr:from>
    <xdr:ext cx="534377" cy="259045"/>
    <xdr:sp macro="" textlink="">
      <xdr:nvSpPr>
        <xdr:cNvPr id="683" name="積立金最大値テキスト"/>
        <xdr:cNvSpPr txBox="1"/>
      </xdr:nvSpPr>
      <xdr:spPr>
        <a:xfrm>
          <a:off x="16370300" y="156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68892</xdr:rowOff>
    </xdr:from>
    <xdr:to>
      <xdr:col>86</xdr:col>
      <xdr:colOff>25400</xdr:colOff>
      <xdr:row>92</xdr:row>
      <xdr:rowOff>68892</xdr:rowOff>
    </xdr:to>
    <xdr:cxnSp macro="">
      <xdr:nvCxnSpPr>
        <xdr:cNvPr id="684" name="直線コネクタ 683"/>
        <xdr:cNvCxnSpPr/>
      </xdr:nvCxnSpPr>
      <xdr:spPr>
        <a:xfrm>
          <a:off x="16230600" y="1584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123489</xdr:rowOff>
    </xdr:from>
    <xdr:to>
      <xdr:col>85</xdr:col>
      <xdr:colOff>127000</xdr:colOff>
      <xdr:row>98</xdr:row>
      <xdr:rowOff>139415</xdr:rowOff>
    </xdr:to>
    <xdr:cxnSp macro="">
      <xdr:nvCxnSpPr>
        <xdr:cNvPr id="685" name="直線コネクタ 684"/>
        <xdr:cNvCxnSpPr/>
      </xdr:nvCxnSpPr>
      <xdr:spPr>
        <a:xfrm flipV="1">
          <a:off x="15481300" y="16411239"/>
          <a:ext cx="838200" cy="5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31914</xdr:rowOff>
    </xdr:from>
    <xdr:ext cx="534377" cy="259045"/>
    <xdr:sp macro="" textlink="">
      <xdr:nvSpPr>
        <xdr:cNvPr id="686" name="積立金平均値テキスト"/>
        <xdr:cNvSpPr txBox="1"/>
      </xdr:nvSpPr>
      <xdr:spPr>
        <a:xfrm>
          <a:off x="16370300" y="16662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53487</xdr:rowOff>
    </xdr:from>
    <xdr:to>
      <xdr:col>85</xdr:col>
      <xdr:colOff>177800</xdr:colOff>
      <xdr:row>97</xdr:row>
      <xdr:rowOff>155087</xdr:rowOff>
    </xdr:to>
    <xdr:sp macro="" textlink="">
      <xdr:nvSpPr>
        <xdr:cNvPr id="687" name="フローチャート: 判断 686"/>
        <xdr:cNvSpPr/>
      </xdr:nvSpPr>
      <xdr:spPr>
        <a:xfrm>
          <a:off x="162687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155778</xdr:rowOff>
    </xdr:from>
    <xdr:to>
      <xdr:col>81</xdr:col>
      <xdr:colOff>50800</xdr:colOff>
      <xdr:row>98</xdr:row>
      <xdr:rowOff>139415</xdr:rowOff>
    </xdr:to>
    <xdr:cxnSp macro="">
      <xdr:nvCxnSpPr>
        <xdr:cNvPr id="688" name="直線コネクタ 687"/>
        <xdr:cNvCxnSpPr/>
      </xdr:nvCxnSpPr>
      <xdr:spPr>
        <a:xfrm>
          <a:off x="14592300" y="16443528"/>
          <a:ext cx="889000" cy="4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23788</xdr:rowOff>
    </xdr:from>
    <xdr:to>
      <xdr:col>81</xdr:col>
      <xdr:colOff>101600</xdr:colOff>
      <xdr:row>97</xdr:row>
      <xdr:rowOff>125388</xdr:rowOff>
    </xdr:to>
    <xdr:sp macro="" textlink="">
      <xdr:nvSpPr>
        <xdr:cNvPr id="689" name="フローチャート: 判断 688"/>
        <xdr:cNvSpPr/>
      </xdr:nvSpPr>
      <xdr:spPr>
        <a:xfrm>
          <a:off x="15430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141915</xdr:rowOff>
    </xdr:from>
    <xdr:ext cx="534377" cy="259045"/>
    <xdr:sp macro="" textlink="">
      <xdr:nvSpPr>
        <xdr:cNvPr id="690" name="テキスト ボックス 689"/>
        <xdr:cNvSpPr txBox="1"/>
      </xdr:nvSpPr>
      <xdr:spPr>
        <a:xfrm>
          <a:off x="15214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155778</xdr:rowOff>
    </xdr:from>
    <xdr:to>
      <xdr:col>76</xdr:col>
      <xdr:colOff>114300</xdr:colOff>
      <xdr:row>97</xdr:row>
      <xdr:rowOff>149149</xdr:rowOff>
    </xdr:to>
    <xdr:cxnSp macro="">
      <xdr:nvCxnSpPr>
        <xdr:cNvPr id="691" name="直線コネクタ 690"/>
        <xdr:cNvCxnSpPr/>
      </xdr:nvCxnSpPr>
      <xdr:spPr>
        <a:xfrm flipV="1">
          <a:off x="13703300" y="16443528"/>
          <a:ext cx="889000" cy="3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45238</xdr:rowOff>
    </xdr:from>
    <xdr:to>
      <xdr:col>76</xdr:col>
      <xdr:colOff>165100</xdr:colOff>
      <xdr:row>97</xdr:row>
      <xdr:rowOff>146838</xdr:rowOff>
    </xdr:to>
    <xdr:sp macro="" textlink="">
      <xdr:nvSpPr>
        <xdr:cNvPr id="692" name="フローチャート: 判断 691"/>
        <xdr:cNvSpPr/>
      </xdr:nvSpPr>
      <xdr:spPr>
        <a:xfrm>
          <a:off x="14541500" y="1667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137965</xdr:rowOff>
    </xdr:from>
    <xdr:ext cx="534377" cy="259045"/>
    <xdr:sp macro="" textlink="">
      <xdr:nvSpPr>
        <xdr:cNvPr id="693" name="テキスト ボックス 692"/>
        <xdr:cNvSpPr txBox="1"/>
      </xdr:nvSpPr>
      <xdr:spPr>
        <a:xfrm>
          <a:off x="14325111" y="16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150121</xdr:rowOff>
    </xdr:from>
    <xdr:to>
      <xdr:col>71</xdr:col>
      <xdr:colOff>177800</xdr:colOff>
      <xdr:row>97</xdr:row>
      <xdr:rowOff>149149</xdr:rowOff>
    </xdr:to>
    <xdr:cxnSp macro="">
      <xdr:nvCxnSpPr>
        <xdr:cNvPr id="694" name="直線コネクタ 693"/>
        <xdr:cNvCxnSpPr/>
      </xdr:nvCxnSpPr>
      <xdr:spPr>
        <a:xfrm>
          <a:off x="12814300" y="15580621"/>
          <a:ext cx="889000" cy="119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5" name="フローチャート: 判断 694"/>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6" name="テキスト ボックス 695"/>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7" name="フローチャート: 判断 696"/>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100113</xdr:rowOff>
    </xdr:from>
    <xdr:ext cx="534377" cy="259045"/>
    <xdr:sp macro="" textlink="">
      <xdr:nvSpPr>
        <xdr:cNvPr id="698" name="テキスト ボックス 697"/>
        <xdr:cNvSpPr txBox="1"/>
      </xdr:nvSpPr>
      <xdr:spPr>
        <a:xfrm>
          <a:off x="12547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72689</xdr:rowOff>
    </xdr:from>
    <xdr:to>
      <xdr:col>85</xdr:col>
      <xdr:colOff>177800</xdr:colOff>
      <xdr:row>96</xdr:row>
      <xdr:rowOff>2839</xdr:rowOff>
    </xdr:to>
    <xdr:sp macro="" textlink="">
      <xdr:nvSpPr>
        <xdr:cNvPr id="704" name="楕円 703"/>
        <xdr:cNvSpPr/>
      </xdr:nvSpPr>
      <xdr:spPr>
        <a:xfrm>
          <a:off x="16268700" y="163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95566</xdr:rowOff>
    </xdr:from>
    <xdr:ext cx="534377" cy="259045"/>
    <xdr:sp macro="" textlink="">
      <xdr:nvSpPr>
        <xdr:cNvPr id="705" name="積立金該当値テキスト"/>
        <xdr:cNvSpPr txBox="1"/>
      </xdr:nvSpPr>
      <xdr:spPr>
        <a:xfrm>
          <a:off x="16370300" y="1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88615</xdr:rowOff>
    </xdr:from>
    <xdr:to>
      <xdr:col>81</xdr:col>
      <xdr:colOff>101600</xdr:colOff>
      <xdr:row>99</xdr:row>
      <xdr:rowOff>18765</xdr:rowOff>
    </xdr:to>
    <xdr:sp macro="" textlink="">
      <xdr:nvSpPr>
        <xdr:cNvPr id="706" name="楕円 705"/>
        <xdr:cNvSpPr/>
      </xdr:nvSpPr>
      <xdr:spPr>
        <a:xfrm>
          <a:off x="15430500" y="1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9892</xdr:rowOff>
    </xdr:from>
    <xdr:ext cx="469744" cy="259045"/>
    <xdr:sp macro="" textlink="">
      <xdr:nvSpPr>
        <xdr:cNvPr id="707" name="テキスト ボックス 706"/>
        <xdr:cNvSpPr txBox="1"/>
      </xdr:nvSpPr>
      <xdr:spPr>
        <a:xfrm>
          <a:off x="15246428" y="169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104978</xdr:rowOff>
    </xdr:from>
    <xdr:to>
      <xdr:col>76</xdr:col>
      <xdr:colOff>165100</xdr:colOff>
      <xdr:row>96</xdr:row>
      <xdr:rowOff>35128</xdr:rowOff>
    </xdr:to>
    <xdr:sp macro="" textlink="">
      <xdr:nvSpPr>
        <xdr:cNvPr id="708" name="楕円 707"/>
        <xdr:cNvSpPr/>
      </xdr:nvSpPr>
      <xdr:spPr>
        <a:xfrm>
          <a:off x="14541500" y="1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51655</xdr:rowOff>
    </xdr:from>
    <xdr:ext cx="534377" cy="259045"/>
    <xdr:sp macro="" textlink="">
      <xdr:nvSpPr>
        <xdr:cNvPr id="709" name="テキスト ボックス 708"/>
        <xdr:cNvSpPr txBox="1"/>
      </xdr:nvSpPr>
      <xdr:spPr>
        <a:xfrm>
          <a:off x="14325111" y="161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98349</xdr:rowOff>
    </xdr:from>
    <xdr:to>
      <xdr:col>72</xdr:col>
      <xdr:colOff>38100</xdr:colOff>
      <xdr:row>98</xdr:row>
      <xdr:rowOff>28499</xdr:rowOff>
    </xdr:to>
    <xdr:sp macro="" textlink="">
      <xdr:nvSpPr>
        <xdr:cNvPr id="710" name="楕円 709"/>
        <xdr:cNvSpPr/>
      </xdr:nvSpPr>
      <xdr:spPr>
        <a:xfrm>
          <a:off x="13652500" y="167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19626</xdr:rowOff>
    </xdr:from>
    <xdr:ext cx="534377" cy="259045"/>
    <xdr:sp macro="" textlink="">
      <xdr:nvSpPr>
        <xdr:cNvPr id="711" name="テキスト ボックス 710"/>
        <xdr:cNvSpPr txBox="1"/>
      </xdr:nvSpPr>
      <xdr:spPr>
        <a:xfrm>
          <a:off x="13436111"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99321</xdr:rowOff>
    </xdr:from>
    <xdr:to>
      <xdr:col>67</xdr:col>
      <xdr:colOff>101600</xdr:colOff>
      <xdr:row>91</xdr:row>
      <xdr:rowOff>29471</xdr:rowOff>
    </xdr:to>
    <xdr:sp macro="" textlink="">
      <xdr:nvSpPr>
        <xdr:cNvPr id="712" name="楕円 711"/>
        <xdr:cNvSpPr/>
      </xdr:nvSpPr>
      <xdr:spPr>
        <a:xfrm>
          <a:off x="12763500" y="155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45998</xdr:rowOff>
    </xdr:from>
    <xdr:ext cx="534377" cy="259045"/>
    <xdr:sp macro="" textlink="">
      <xdr:nvSpPr>
        <xdr:cNvPr id="713" name="テキスト ボックス 712"/>
        <xdr:cNvSpPr txBox="1"/>
      </xdr:nvSpPr>
      <xdr:spPr>
        <a:xfrm>
          <a:off x="12547111" y="153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7" name="直線コネクタ 736"/>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0"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1" name="直線コネクタ 740"/>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159512</xdr:rowOff>
    </xdr:from>
    <xdr:to>
      <xdr:col>116</xdr:col>
      <xdr:colOff>63500</xdr:colOff>
      <xdr:row>36</xdr:row>
      <xdr:rowOff>150622</xdr:rowOff>
    </xdr:to>
    <xdr:cxnSp macro="">
      <xdr:nvCxnSpPr>
        <xdr:cNvPr id="742" name="直線コネクタ 741"/>
        <xdr:cNvCxnSpPr/>
      </xdr:nvCxnSpPr>
      <xdr:spPr>
        <a:xfrm>
          <a:off x="21323300" y="6160262"/>
          <a:ext cx="83820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3"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4" name="フローチャート: 判断 743"/>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6223</xdr:rowOff>
    </xdr:from>
    <xdr:to>
      <xdr:col>111</xdr:col>
      <xdr:colOff>177800</xdr:colOff>
      <xdr:row>35</xdr:row>
      <xdr:rowOff>159512</xdr:rowOff>
    </xdr:to>
    <xdr:cxnSp macro="">
      <xdr:nvCxnSpPr>
        <xdr:cNvPr id="745" name="直線コネクタ 744"/>
        <xdr:cNvCxnSpPr/>
      </xdr:nvCxnSpPr>
      <xdr:spPr>
        <a:xfrm>
          <a:off x="20434300" y="6006973"/>
          <a:ext cx="889000" cy="1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6" name="フローチャート: 判断 745"/>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7" name="テキスト ボックス 746"/>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6223</xdr:rowOff>
    </xdr:from>
    <xdr:to>
      <xdr:col>107</xdr:col>
      <xdr:colOff>50800</xdr:colOff>
      <xdr:row>36</xdr:row>
      <xdr:rowOff>134747</xdr:rowOff>
    </xdr:to>
    <xdr:cxnSp macro="">
      <xdr:nvCxnSpPr>
        <xdr:cNvPr id="748" name="直線コネクタ 747"/>
        <xdr:cNvCxnSpPr/>
      </xdr:nvCxnSpPr>
      <xdr:spPr>
        <a:xfrm flipV="1">
          <a:off x="19545300" y="6006973"/>
          <a:ext cx="889000" cy="2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49" name="フローチャート: 判断 748"/>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0" name="テキスト ボックス 749"/>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134747</xdr:rowOff>
    </xdr:from>
    <xdr:to>
      <xdr:col>102</xdr:col>
      <xdr:colOff>114300</xdr:colOff>
      <xdr:row>37</xdr:row>
      <xdr:rowOff>46736</xdr:rowOff>
    </xdr:to>
    <xdr:cxnSp macro="">
      <xdr:nvCxnSpPr>
        <xdr:cNvPr id="751" name="直線コネクタ 750"/>
        <xdr:cNvCxnSpPr/>
      </xdr:nvCxnSpPr>
      <xdr:spPr>
        <a:xfrm flipV="1">
          <a:off x="18656300" y="630694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2" name="フローチャート: 判断 751"/>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3" name="テキスト ボックス 752"/>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4" name="フローチャート: 判断 753"/>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5" name="テキスト ボックス 754"/>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99822</xdr:rowOff>
    </xdr:from>
    <xdr:to>
      <xdr:col>116</xdr:col>
      <xdr:colOff>114300</xdr:colOff>
      <xdr:row>37</xdr:row>
      <xdr:rowOff>29972</xdr:rowOff>
    </xdr:to>
    <xdr:sp macro="" textlink="">
      <xdr:nvSpPr>
        <xdr:cNvPr id="761" name="楕円 760"/>
        <xdr:cNvSpPr/>
      </xdr:nvSpPr>
      <xdr:spPr>
        <a:xfrm>
          <a:off x="22110700" y="6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122699</xdr:rowOff>
    </xdr:from>
    <xdr:ext cx="469744" cy="259045"/>
    <xdr:sp macro="" textlink="">
      <xdr:nvSpPr>
        <xdr:cNvPr id="762" name="投資及び出資金該当値テキスト"/>
        <xdr:cNvSpPr txBox="1"/>
      </xdr:nvSpPr>
      <xdr:spPr>
        <a:xfrm>
          <a:off x="22212300" y="61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108712</xdr:rowOff>
    </xdr:from>
    <xdr:to>
      <xdr:col>112</xdr:col>
      <xdr:colOff>38100</xdr:colOff>
      <xdr:row>36</xdr:row>
      <xdr:rowOff>38862</xdr:rowOff>
    </xdr:to>
    <xdr:sp macro="" textlink="">
      <xdr:nvSpPr>
        <xdr:cNvPr id="763" name="楕円 762"/>
        <xdr:cNvSpPr/>
      </xdr:nvSpPr>
      <xdr:spPr>
        <a:xfrm>
          <a:off x="21272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55389</xdr:rowOff>
    </xdr:from>
    <xdr:ext cx="469744" cy="259045"/>
    <xdr:sp macro="" textlink="">
      <xdr:nvSpPr>
        <xdr:cNvPr id="764" name="テキスト ボックス 763"/>
        <xdr:cNvSpPr txBox="1"/>
      </xdr:nvSpPr>
      <xdr:spPr>
        <a:xfrm>
          <a:off x="21088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126873</xdr:rowOff>
    </xdr:from>
    <xdr:to>
      <xdr:col>107</xdr:col>
      <xdr:colOff>101600</xdr:colOff>
      <xdr:row>35</xdr:row>
      <xdr:rowOff>57023</xdr:rowOff>
    </xdr:to>
    <xdr:sp macro="" textlink="">
      <xdr:nvSpPr>
        <xdr:cNvPr id="765" name="楕円 764"/>
        <xdr:cNvSpPr/>
      </xdr:nvSpPr>
      <xdr:spPr>
        <a:xfrm>
          <a:off x="20383500" y="5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73550</xdr:rowOff>
    </xdr:from>
    <xdr:ext cx="469744" cy="259045"/>
    <xdr:sp macro="" textlink="">
      <xdr:nvSpPr>
        <xdr:cNvPr id="766" name="テキスト ボックス 765"/>
        <xdr:cNvSpPr txBox="1"/>
      </xdr:nvSpPr>
      <xdr:spPr>
        <a:xfrm>
          <a:off x="20199428" y="57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83947</xdr:rowOff>
    </xdr:from>
    <xdr:to>
      <xdr:col>102</xdr:col>
      <xdr:colOff>165100</xdr:colOff>
      <xdr:row>37</xdr:row>
      <xdr:rowOff>14097</xdr:rowOff>
    </xdr:to>
    <xdr:sp macro="" textlink="">
      <xdr:nvSpPr>
        <xdr:cNvPr id="767" name="楕円 766"/>
        <xdr:cNvSpPr/>
      </xdr:nvSpPr>
      <xdr:spPr>
        <a:xfrm>
          <a:off x="19494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30624</xdr:rowOff>
    </xdr:from>
    <xdr:ext cx="469744" cy="259045"/>
    <xdr:sp macro="" textlink="">
      <xdr:nvSpPr>
        <xdr:cNvPr id="768" name="テキスト ボックス 767"/>
        <xdr:cNvSpPr txBox="1"/>
      </xdr:nvSpPr>
      <xdr:spPr>
        <a:xfrm>
          <a:off x="193104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167386</xdr:rowOff>
    </xdr:from>
    <xdr:to>
      <xdr:col>98</xdr:col>
      <xdr:colOff>38100</xdr:colOff>
      <xdr:row>37</xdr:row>
      <xdr:rowOff>97536</xdr:rowOff>
    </xdr:to>
    <xdr:sp macro="" textlink="">
      <xdr:nvSpPr>
        <xdr:cNvPr id="769" name="楕円 768"/>
        <xdr:cNvSpPr/>
      </xdr:nvSpPr>
      <xdr:spPr>
        <a:xfrm>
          <a:off x="18605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114063</xdr:rowOff>
    </xdr:from>
    <xdr:ext cx="469744" cy="259045"/>
    <xdr:sp macro="" textlink="">
      <xdr:nvSpPr>
        <xdr:cNvPr id="770" name="テキスト ボックス 769"/>
        <xdr:cNvSpPr txBox="1"/>
      </xdr:nvSpPr>
      <xdr:spPr>
        <a:xfrm>
          <a:off x="18421428" y="611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4" name="直線コネクタ 793"/>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7"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8" name="直線コネクタ 797"/>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47269</xdr:rowOff>
    </xdr:from>
    <xdr:to>
      <xdr:col>116</xdr:col>
      <xdr:colOff>63500</xdr:colOff>
      <xdr:row>57</xdr:row>
      <xdr:rowOff>115278</xdr:rowOff>
    </xdr:to>
    <xdr:cxnSp macro="">
      <xdr:nvCxnSpPr>
        <xdr:cNvPr id="799" name="直線コネクタ 798"/>
        <xdr:cNvCxnSpPr/>
      </xdr:nvCxnSpPr>
      <xdr:spPr>
        <a:xfrm>
          <a:off x="21323300" y="9819919"/>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0"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1" name="フローチャート: 判断 800"/>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47269</xdr:rowOff>
    </xdr:from>
    <xdr:to>
      <xdr:col>111</xdr:col>
      <xdr:colOff>177800</xdr:colOff>
      <xdr:row>57</xdr:row>
      <xdr:rowOff>49099</xdr:rowOff>
    </xdr:to>
    <xdr:cxnSp macro="">
      <xdr:nvCxnSpPr>
        <xdr:cNvPr id="802" name="直線コネクタ 801"/>
        <xdr:cNvCxnSpPr/>
      </xdr:nvCxnSpPr>
      <xdr:spPr>
        <a:xfrm flipV="1">
          <a:off x="20434300" y="981991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3" name="フローチャート: 判断 802"/>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4" name="テキスト ボックス 803"/>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144805</xdr:rowOff>
    </xdr:from>
    <xdr:to>
      <xdr:col>107</xdr:col>
      <xdr:colOff>50800</xdr:colOff>
      <xdr:row>57</xdr:row>
      <xdr:rowOff>49099</xdr:rowOff>
    </xdr:to>
    <xdr:cxnSp macro="">
      <xdr:nvCxnSpPr>
        <xdr:cNvPr id="805" name="直線コネクタ 804"/>
        <xdr:cNvCxnSpPr/>
      </xdr:nvCxnSpPr>
      <xdr:spPr>
        <a:xfrm>
          <a:off x="19545300" y="9574555"/>
          <a:ext cx="889000" cy="2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6" name="フローチャート: 判断 805"/>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7" name="テキスト ボックス 806"/>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144805</xdr:rowOff>
    </xdr:from>
    <xdr:to>
      <xdr:col>102</xdr:col>
      <xdr:colOff>114300</xdr:colOff>
      <xdr:row>57</xdr:row>
      <xdr:rowOff>41059</xdr:rowOff>
    </xdr:to>
    <xdr:cxnSp macro="">
      <xdr:nvCxnSpPr>
        <xdr:cNvPr id="808" name="直線コネクタ 807"/>
        <xdr:cNvCxnSpPr/>
      </xdr:nvCxnSpPr>
      <xdr:spPr>
        <a:xfrm flipV="1">
          <a:off x="18656300" y="9574555"/>
          <a:ext cx="8890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09" name="フローチャート: 判断 808"/>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0" name="テキスト ボックス 809"/>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1" name="フローチャート: 判断 810"/>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2" name="テキスト ボックス 811"/>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64478</xdr:rowOff>
    </xdr:from>
    <xdr:to>
      <xdr:col>116</xdr:col>
      <xdr:colOff>114300</xdr:colOff>
      <xdr:row>57</xdr:row>
      <xdr:rowOff>166078</xdr:rowOff>
    </xdr:to>
    <xdr:sp macro="" textlink="">
      <xdr:nvSpPr>
        <xdr:cNvPr id="818" name="楕円 817"/>
        <xdr:cNvSpPr/>
      </xdr:nvSpPr>
      <xdr:spPr>
        <a:xfrm>
          <a:off x="22110700" y="98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87355</xdr:rowOff>
    </xdr:from>
    <xdr:ext cx="469744" cy="259045"/>
    <xdr:sp macro="" textlink="">
      <xdr:nvSpPr>
        <xdr:cNvPr id="819" name="貸付金該当値テキスト"/>
        <xdr:cNvSpPr txBox="1"/>
      </xdr:nvSpPr>
      <xdr:spPr>
        <a:xfrm>
          <a:off x="22212300" y="96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167919</xdr:rowOff>
    </xdr:from>
    <xdr:to>
      <xdr:col>112</xdr:col>
      <xdr:colOff>38100</xdr:colOff>
      <xdr:row>57</xdr:row>
      <xdr:rowOff>98069</xdr:rowOff>
    </xdr:to>
    <xdr:sp macro="" textlink="">
      <xdr:nvSpPr>
        <xdr:cNvPr id="820" name="楕円 819"/>
        <xdr:cNvSpPr/>
      </xdr:nvSpPr>
      <xdr:spPr>
        <a:xfrm>
          <a:off x="21272500" y="97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114596</xdr:rowOff>
    </xdr:from>
    <xdr:ext cx="469744" cy="259045"/>
    <xdr:sp macro="" textlink="">
      <xdr:nvSpPr>
        <xdr:cNvPr id="821" name="テキスト ボックス 820"/>
        <xdr:cNvSpPr txBox="1"/>
      </xdr:nvSpPr>
      <xdr:spPr>
        <a:xfrm>
          <a:off x="21088428" y="95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169749</xdr:rowOff>
    </xdr:from>
    <xdr:to>
      <xdr:col>107</xdr:col>
      <xdr:colOff>101600</xdr:colOff>
      <xdr:row>57</xdr:row>
      <xdr:rowOff>99899</xdr:rowOff>
    </xdr:to>
    <xdr:sp macro="" textlink="">
      <xdr:nvSpPr>
        <xdr:cNvPr id="822" name="楕円 821"/>
        <xdr:cNvSpPr/>
      </xdr:nvSpPr>
      <xdr:spPr>
        <a:xfrm>
          <a:off x="20383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116426</xdr:rowOff>
    </xdr:from>
    <xdr:ext cx="469744" cy="259045"/>
    <xdr:sp macro="" textlink="">
      <xdr:nvSpPr>
        <xdr:cNvPr id="823" name="テキスト ボックス 822"/>
        <xdr:cNvSpPr txBox="1"/>
      </xdr:nvSpPr>
      <xdr:spPr>
        <a:xfrm>
          <a:off x="20199428" y="95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94005</xdr:rowOff>
    </xdr:from>
    <xdr:to>
      <xdr:col>102</xdr:col>
      <xdr:colOff>165100</xdr:colOff>
      <xdr:row>56</xdr:row>
      <xdr:rowOff>24155</xdr:rowOff>
    </xdr:to>
    <xdr:sp macro="" textlink="">
      <xdr:nvSpPr>
        <xdr:cNvPr id="824" name="楕円 823"/>
        <xdr:cNvSpPr/>
      </xdr:nvSpPr>
      <xdr:spPr>
        <a:xfrm>
          <a:off x="19494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40682</xdr:rowOff>
    </xdr:from>
    <xdr:ext cx="534377" cy="259045"/>
    <xdr:sp macro="" textlink="">
      <xdr:nvSpPr>
        <xdr:cNvPr id="825" name="テキスト ボックス 824"/>
        <xdr:cNvSpPr txBox="1"/>
      </xdr:nvSpPr>
      <xdr:spPr>
        <a:xfrm>
          <a:off x="19278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161709</xdr:rowOff>
    </xdr:from>
    <xdr:to>
      <xdr:col>98</xdr:col>
      <xdr:colOff>38100</xdr:colOff>
      <xdr:row>57</xdr:row>
      <xdr:rowOff>91859</xdr:rowOff>
    </xdr:to>
    <xdr:sp macro="" textlink="">
      <xdr:nvSpPr>
        <xdr:cNvPr id="826" name="楕円 825"/>
        <xdr:cNvSpPr/>
      </xdr:nvSpPr>
      <xdr:spPr>
        <a:xfrm>
          <a:off x="18605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108386</xdr:rowOff>
    </xdr:from>
    <xdr:ext cx="469744" cy="259045"/>
    <xdr:sp macro="" textlink="">
      <xdr:nvSpPr>
        <xdr:cNvPr id="827" name="テキスト ボックス 826"/>
        <xdr:cNvSpPr txBox="1"/>
      </xdr:nvSpPr>
      <xdr:spPr>
        <a:xfrm>
          <a:off x="18421428" y="953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2" name="直線コネクタ 851"/>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3"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4" name="直線コネクタ 853"/>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5"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6" name="直線コネクタ 855"/>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19286</xdr:rowOff>
    </xdr:from>
    <xdr:to>
      <xdr:col>116</xdr:col>
      <xdr:colOff>63500</xdr:colOff>
      <xdr:row>76</xdr:row>
      <xdr:rowOff>39249</xdr:rowOff>
    </xdr:to>
    <xdr:cxnSp macro="">
      <xdr:nvCxnSpPr>
        <xdr:cNvPr id="857" name="直線コネクタ 856"/>
        <xdr:cNvCxnSpPr/>
      </xdr:nvCxnSpPr>
      <xdr:spPr>
        <a:xfrm flipV="1">
          <a:off x="21323300" y="13049486"/>
          <a:ext cx="8382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8"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59" name="フローチャート: 判断 858"/>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39249</xdr:rowOff>
    </xdr:from>
    <xdr:to>
      <xdr:col>111</xdr:col>
      <xdr:colOff>177800</xdr:colOff>
      <xdr:row>76</xdr:row>
      <xdr:rowOff>42278</xdr:rowOff>
    </xdr:to>
    <xdr:cxnSp macro="">
      <xdr:nvCxnSpPr>
        <xdr:cNvPr id="860" name="直線コネクタ 859"/>
        <xdr:cNvCxnSpPr/>
      </xdr:nvCxnSpPr>
      <xdr:spPr>
        <a:xfrm flipV="1">
          <a:off x="20434300" y="1306944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1" name="フローチャート: 判断 860"/>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2" name="テキスト ボックス 861"/>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165455</xdr:rowOff>
    </xdr:from>
    <xdr:to>
      <xdr:col>107</xdr:col>
      <xdr:colOff>50800</xdr:colOff>
      <xdr:row>76</xdr:row>
      <xdr:rowOff>42278</xdr:rowOff>
    </xdr:to>
    <xdr:cxnSp macro="">
      <xdr:nvCxnSpPr>
        <xdr:cNvPr id="863" name="直線コネクタ 862"/>
        <xdr:cNvCxnSpPr/>
      </xdr:nvCxnSpPr>
      <xdr:spPr>
        <a:xfrm>
          <a:off x="19545300" y="13024205"/>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4" name="フローチャート: 判断 863"/>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5" name="テキスト ボックス 864"/>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165455</xdr:rowOff>
    </xdr:from>
    <xdr:to>
      <xdr:col>102</xdr:col>
      <xdr:colOff>114300</xdr:colOff>
      <xdr:row>76</xdr:row>
      <xdr:rowOff>88588</xdr:rowOff>
    </xdr:to>
    <xdr:cxnSp macro="">
      <xdr:nvCxnSpPr>
        <xdr:cNvPr id="866" name="直線コネクタ 865"/>
        <xdr:cNvCxnSpPr/>
      </xdr:nvCxnSpPr>
      <xdr:spPr>
        <a:xfrm flipV="1">
          <a:off x="18656300" y="13024205"/>
          <a:ext cx="889000" cy="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7" name="フローチャート: 判断 866"/>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8" name="テキスト ボックス 867"/>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9" name="フローチャート: 判断 868"/>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0" name="テキスト ボックス 869"/>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139935</xdr:rowOff>
    </xdr:from>
    <xdr:to>
      <xdr:col>116</xdr:col>
      <xdr:colOff>114300</xdr:colOff>
      <xdr:row>76</xdr:row>
      <xdr:rowOff>70086</xdr:rowOff>
    </xdr:to>
    <xdr:sp macro="" textlink="">
      <xdr:nvSpPr>
        <xdr:cNvPr id="876" name="楕円 875"/>
        <xdr:cNvSpPr/>
      </xdr:nvSpPr>
      <xdr:spPr>
        <a:xfrm>
          <a:off x="22110700" y="12998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118363</xdr:rowOff>
    </xdr:from>
    <xdr:ext cx="534377" cy="259045"/>
    <xdr:sp macro="" textlink="">
      <xdr:nvSpPr>
        <xdr:cNvPr id="877" name="繰出金該当値テキスト"/>
        <xdr:cNvSpPr txBox="1"/>
      </xdr:nvSpPr>
      <xdr:spPr>
        <a:xfrm>
          <a:off x="22212300"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159899</xdr:rowOff>
    </xdr:from>
    <xdr:to>
      <xdr:col>112</xdr:col>
      <xdr:colOff>38100</xdr:colOff>
      <xdr:row>76</xdr:row>
      <xdr:rowOff>90049</xdr:rowOff>
    </xdr:to>
    <xdr:sp macro="" textlink="">
      <xdr:nvSpPr>
        <xdr:cNvPr id="878" name="楕円 877"/>
        <xdr:cNvSpPr/>
      </xdr:nvSpPr>
      <xdr:spPr>
        <a:xfrm>
          <a:off x="21272500" y="13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81176</xdr:rowOff>
    </xdr:from>
    <xdr:ext cx="534377" cy="259045"/>
    <xdr:sp macro="" textlink="">
      <xdr:nvSpPr>
        <xdr:cNvPr id="879" name="テキスト ボックス 878"/>
        <xdr:cNvSpPr txBox="1"/>
      </xdr:nvSpPr>
      <xdr:spPr>
        <a:xfrm>
          <a:off x="21056111" y="131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162928</xdr:rowOff>
    </xdr:from>
    <xdr:to>
      <xdr:col>107</xdr:col>
      <xdr:colOff>101600</xdr:colOff>
      <xdr:row>76</xdr:row>
      <xdr:rowOff>93078</xdr:rowOff>
    </xdr:to>
    <xdr:sp macro="" textlink="">
      <xdr:nvSpPr>
        <xdr:cNvPr id="880" name="楕円 879"/>
        <xdr:cNvSpPr/>
      </xdr:nvSpPr>
      <xdr:spPr>
        <a:xfrm>
          <a:off x="20383500" y="130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84205</xdr:rowOff>
    </xdr:from>
    <xdr:ext cx="534377" cy="259045"/>
    <xdr:sp macro="" textlink="">
      <xdr:nvSpPr>
        <xdr:cNvPr id="881" name="テキスト ボックス 880"/>
        <xdr:cNvSpPr txBox="1"/>
      </xdr:nvSpPr>
      <xdr:spPr>
        <a:xfrm>
          <a:off x="20167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114656</xdr:rowOff>
    </xdr:from>
    <xdr:to>
      <xdr:col>102</xdr:col>
      <xdr:colOff>165100</xdr:colOff>
      <xdr:row>76</xdr:row>
      <xdr:rowOff>44807</xdr:rowOff>
    </xdr:to>
    <xdr:sp macro="" textlink="">
      <xdr:nvSpPr>
        <xdr:cNvPr id="882" name="楕円 881"/>
        <xdr:cNvSpPr/>
      </xdr:nvSpPr>
      <xdr:spPr>
        <a:xfrm>
          <a:off x="19494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35932</xdr:rowOff>
    </xdr:from>
    <xdr:ext cx="534377" cy="259045"/>
    <xdr:sp macro="" textlink="">
      <xdr:nvSpPr>
        <xdr:cNvPr id="883" name="テキスト ボックス 882"/>
        <xdr:cNvSpPr txBox="1"/>
      </xdr:nvSpPr>
      <xdr:spPr>
        <a:xfrm>
          <a:off x="19278111" y="130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37788</xdr:rowOff>
    </xdr:from>
    <xdr:to>
      <xdr:col>98</xdr:col>
      <xdr:colOff>38100</xdr:colOff>
      <xdr:row>76</xdr:row>
      <xdr:rowOff>139388</xdr:rowOff>
    </xdr:to>
    <xdr:sp macro="" textlink="">
      <xdr:nvSpPr>
        <xdr:cNvPr id="884" name="楕円 883"/>
        <xdr:cNvSpPr/>
      </xdr:nvSpPr>
      <xdr:spPr>
        <a:xfrm>
          <a:off x="18605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155916</xdr:rowOff>
    </xdr:from>
    <xdr:ext cx="534377" cy="259045"/>
    <xdr:sp macro="" textlink="">
      <xdr:nvSpPr>
        <xdr:cNvPr id="885" name="テキスト ボックス 884"/>
        <xdr:cNvSpPr txBox="1"/>
      </xdr:nvSpPr>
      <xdr:spPr>
        <a:xfrm>
          <a:off x="18389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歳出決算総額では、住民一人当たり</a:t>
          </a:r>
          <a:r>
            <a:rPr kumimoji="1" lang="en-US" altLang="ja-JP" sz="1300">
              <a:latin typeface="ＭＳ Ｐゴシック" panose="020B0600070205080204" pitchFamily="50" charset="-128"/>
              <a:ea typeface="ＭＳ Ｐゴシック" panose="020B0600070205080204" pitchFamily="50" charset="-128"/>
            </a:rPr>
            <a:t>570,512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主な構成項目である物件費は、住民一人当たり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94,883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円で、類似団体内で</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位となっている。今後も、住宅等除染に伴う廃棄物の中間貯蔵施設への搬出経費や、市民交流センターのほか風流のはじめ館やアーカイブセンターなどの新たな公共施設の維持管理経費等により、物件費の上昇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86,251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円で、類似団体内で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a:t>
          </a:r>
          <a:r>
            <a:rPr kumimoji="1" lang="ja-JP" altLang="en-US" sz="1300">
              <a:solidFill>
                <a:schemeClr val="tx1"/>
              </a:solidFill>
              <a:latin typeface="ＭＳ Ｐゴシック" panose="020B0600070205080204" pitchFamily="50" charset="-128"/>
              <a:ea typeface="ＭＳ Ｐゴシック" panose="020B0600070205080204" pitchFamily="50" charset="-128"/>
            </a:rPr>
            <a:t>位となっている。これは、須賀川地方保健環境組合のごみ処理施設更新に対する分担金が増えたことなどによるものである。今後も、ごみ処理施設更新のほか、最終処分場更新が予定されており、補助費等は高止まりすること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103,901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11</a:t>
          </a:r>
          <a:r>
            <a:rPr kumimoji="1" lang="ja-JP" altLang="en-US" sz="1300">
              <a:solidFill>
                <a:schemeClr val="tx1"/>
              </a:solidFill>
              <a:latin typeface="ＭＳ Ｐゴシック" panose="020B0600070205080204" pitchFamily="50" charset="-128"/>
              <a:ea typeface="ＭＳ Ｐゴシック" panose="020B0600070205080204" pitchFamily="50" charset="-128"/>
            </a:rPr>
            <a:t>位となっている。これは、新庁舎や市民交流センター等の東日本大震災関連の大型建設事業を進めてきたことなどによるものである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13,012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円で類似団体内で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位となっている。これは、農業用ため池に係る放射性物質対策などの実施によるものである。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38,664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円で類似団体で低位となっている。これは、従来から地方債の借入れにあたっては、交付税措置の手厚いものを厳選してきたことによるものである。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76,759
76,341
279.43
45,405,285
43,791,923
1,382,341
18,767,037
37,871,957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68834</xdr:rowOff>
    </xdr:from>
    <xdr:to>
      <xdr:col>24</xdr:col>
      <xdr:colOff>63500</xdr:colOff>
      <xdr:row>34</xdr:row>
      <xdr:rowOff>70663</xdr:rowOff>
    </xdr:to>
    <xdr:cxnSp macro="">
      <xdr:nvCxnSpPr>
        <xdr:cNvPr id="59" name="直線コネクタ 58"/>
        <xdr:cNvCxnSpPr/>
      </xdr:nvCxnSpPr>
      <xdr:spPr>
        <a:xfrm flipV="1">
          <a:off x="3797300" y="589813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70663</xdr:rowOff>
    </xdr:to>
    <xdr:cxnSp macro="">
      <xdr:nvCxnSpPr>
        <xdr:cNvPr id="62" name="直線コネクタ 61"/>
        <xdr:cNvCxnSpPr/>
      </xdr:nvCxnSpPr>
      <xdr:spPr>
        <a:xfrm>
          <a:off x="2908300" y="58912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91694</xdr:rowOff>
    </xdr:from>
    <xdr:to>
      <xdr:col>15</xdr:col>
      <xdr:colOff>50800</xdr:colOff>
      <xdr:row>34</xdr:row>
      <xdr:rowOff>61976</xdr:rowOff>
    </xdr:to>
    <xdr:cxnSp macro="">
      <xdr:nvCxnSpPr>
        <xdr:cNvPr id="65" name="直線コネクタ 64"/>
        <xdr:cNvCxnSpPr/>
      </xdr:nvCxnSpPr>
      <xdr:spPr>
        <a:xfrm>
          <a:off x="2019300" y="557809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64262</xdr:rowOff>
    </xdr:from>
    <xdr:to>
      <xdr:col>10</xdr:col>
      <xdr:colOff>114300</xdr:colOff>
      <xdr:row>32</xdr:row>
      <xdr:rowOff>91694</xdr:rowOff>
    </xdr:to>
    <xdr:cxnSp macro="">
      <xdr:nvCxnSpPr>
        <xdr:cNvPr id="68" name="直線コネクタ 67"/>
        <xdr:cNvCxnSpPr/>
      </xdr:nvCxnSpPr>
      <xdr:spPr>
        <a:xfrm>
          <a:off x="1130300" y="55506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18034</xdr:rowOff>
    </xdr:from>
    <xdr:to>
      <xdr:col>24</xdr:col>
      <xdr:colOff>114300</xdr:colOff>
      <xdr:row>34</xdr:row>
      <xdr:rowOff>119634</xdr:rowOff>
    </xdr:to>
    <xdr:sp macro="" textlink="">
      <xdr:nvSpPr>
        <xdr:cNvPr id="78" name="楕円 77"/>
        <xdr:cNvSpPr/>
      </xdr:nvSpPr>
      <xdr:spPr>
        <a:xfrm>
          <a:off x="45847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40911</xdr:rowOff>
    </xdr:from>
    <xdr:ext cx="469744" cy="259045"/>
    <xdr:sp macro="" textlink="">
      <xdr:nvSpPr>
        <xdr:cNvPr id="79" name="議会費該当値テキスト"/>
        <xdr:cNvSpPr txBox="1"/>
      </xdr:nvSpPr>
      <xdr:spPr>
        <a:xfrm>
          <a:off x="4686300"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19863</xdr:rowOff>
    </xdr:from>
    <xdr:to>
      <xdr:col>20</xdr:col>
      <xdr:colOff>38100</xdr:colOff>
      <xdr:row>34</xdr:row>
      <xdr:rowOff>121463</xdr:rowOff>
    </xdr:to>
    <xdr:sp macro="" textlink="">
      <xdr:nvSpPr>
        <xdr:cNvPr id="80" name="楕円 79"/>
        <xdr:cNvSpPr/>
      </xdr:nvSpPr>
      <xdr:spPr>
        <a:xfrm>
          <a:off x="3746500" y="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137990</xdr:rowOff>
    </xdr:from>
    <xdr:ext cx="469744" cy="259045"/>
    <xdr:sp macro="" textlink="">
      <xdr:nvSpPr>
        <xdr:cNvPr id="81" name="テキスト ボックス 80"/>
        <xdr:cNvSpPr txBox="1"/>
      </xdr:nvSpPr>
      <xdr:spPr>
        <a:xfrm>
          <a:off x="3562428" y="56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xdr:rowOff>
    </xdr:from>
    <xdr:to>
      <xdr:col>15</xdr:col>
      <xdr:colOff>101600</xdr:colOff>
      <xdr:row>34</xdr:row>
      <xdr:rowOff>112776</xdr:rowOff>
    </xdr:to>
    <xdr:sp macro="" textlink="">
      <xdr:nvSpPr>
        <xdr:cNvPr id="82" name="楕円 81"/>
        <xdr:cNvSpPr/>
      </xdr:nvSpPr>
      <xdr:spPr>
        <a:xfrm>
          <a:off x="2857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129303</xdr:rowOff>
    </xdr:from>
    <xdr:ext cx="469744" cy="259045"/>
    <xdr:sp macro="" textlink="">
      <xdr:nvSpPr>
        <xdr:cNvPr id="83" name="テキスト ボックス 82"/>
        <xdr:cNvSpPr txBox="1"/>
      </xdr:nvSpPr>
      <xdr:spPr>
        <a:xfrm>
          <a:off x="2673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40894</xdr:rowOff>
    </xdr:from>
    <xdr:to>
      <xdr:col>10</xdr:col>
      <xdr:colOff>165100</xdr:colOff>
      <xdr:row>32</xdr:row>
      <xdr:rowOff>142494</xdr:rowOff>
    </xdr:to>
    <xdr:sp macro="" textlink="">
      <xdr:nvSpPr>
        <xdr:cNvPr id="84" name="楕円 83"/>
        <xdr:cNvSpPr/>
      </xdr:nvSpPr>
      <xdr:spPr>
        <a:xfrm>
          <a:off x="1968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159021</xdr:rowOff>
    </xdr:from>
    <xdr:ext cx="469744" cy="259045"/>
    <xdr:sp macro="" textlink="">
      <xdr:nvSpPr>
        <xdr:cNvPr id="85" name="テキスト ボックス 84"/>
        <xdr:cNvSpPr txBox="1"/>
      </xdr:nvSpPr>
      <xdr:spPr>
        <a:xfrm>
          <a:off x="1784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13462</xdr:rowOff>
    </xdr:from>
    <xdr:to>
      <xdr:col>6</xdr:col>
      <xdr:colOff>38100</xdr:colOff>
      <xdr:row>32</xdr:row>
      <xdr:rowOff>115062</xdr:rowOff>
    </xdr:to>
    <xdr:sp macro="" textlink="">
      <xdr:nvSpPr>
        <xdr:cNvPr id="86" name="楕円 85"/>
        <xdr:cNvSpPr/>
      </xdr:nvSpPr>
      <xdr:spPr>
        <a:xfrm>
          <a:off x="1079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131589</xdr:rowOff>
    </xdr:from>
    <xdr:ext cx="469744" cy="259045"/>
    <xdr:sp macro="" textlink="">
      <xdr:nvSpPr>
        <xdr:cNvPr id="87" name="テキスト ボックス 86"/>
        <xdr:cNvSpPr txBox="1"/>
      </xdr:nvSpPr>
      <xdr:spPr>
        <a:xfrm>
          <a:off x="895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27185</xdr:rowOff>
    </xdr:from>
    <xdr:to>
      <xdr:col>24</xdr:col>
      <xdr:colOff>63500</xdr:colOff>
      <xdr:row>58</xdr:row>
      <xdr:rowOff>107228</xdr:rowOff>
    </xdr:to>
    <xdr:cxnSp macro="">
      <xdr:nvCxnSpPr>
        <xdr:cNvPr id="119" name="直線コネクタ 118"/>
        <xdr:cNvCxnSpPr/>
      </xdr:nvCxnSpPr>
      <xdr:spPr>
        <a:xfrm flipV="1">
          <a:off x="3797300" y="9799835"/>
          <a:ext cx="838200" cy="2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82104</xdr:rowOff>
    </xdr:from>
    <xdr:to>
      <xdr:col>19</xdr:col>
      <xdr:colOff>177800</xdr:colOff>
      <xdr:row>58</xdr:row>
      <xdr:rowOff>107228</xdr:rowOff>
    </xdr:to>
    <xdr:cxnSp macro="">
      <xdr:nvCxnSpPr>
        <xdr:cNvPr id="122" name="直線コネクタ 121"/>
        <xdr:cNvCxnSpPr/>
      </xdr:nvCxnSpPr>
      <xdr:spPr>
        <a:xfrm>
          <a:off x="2908300" y="9683304"/>
          <a:ext cx="889000" cy="36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82104</xdr:rowOff>
    </xdr:from>
    <xdr:to>
      <xdr:col>15</xdr:col>
      <xdr:colOff>50800</xdr:colOff>
      <xdr:row>58</xdr:row>
      <xdr:rowOff>14591</xdr:rowOff>
    </xdr:to>
    <xdr:cxnSp macro="">
      <xdr:nvCxnSpPr>
        <xdr:cNvPr id="125" name="直線コネクタ 124"/>
        <xdr:cNvCxnSpPr/>
      </xdr:nvCxnSpPr>
      <xdr:spPr>
        <a:xfrm flipV="1">
          <a:off x="2019300" y="9683304"/>
          <a:ext cx="889000" cy="2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16790</xdr:rowOff>
    </xdr:from>
    <xdr:to>
      <xdr:col>10</xdr:col>
      <xdr:colOff>114300</xdr:colOff>
      <xdr:row>58</xdr:row>
      <xdr:rowOff>14591</xdr:rowOff>
    </xdr:to>
    <xdr:cxnSp macro="">
      <xdr:nvCxnSpPr>
        <xdr:cNvPr id="128" name="直線コネクタ 127"/>
        <xdr:cNvCxnSpPr/>
      </xdr:nvCxnSpPr>
      <xdr:spPr>
        <a:xfrm>
          <a:off x="1130300" y="9275090"/>
          <a:ext cx="889000" cy="6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147835</xdr:rowOff>
    </xdr:from>
    <xdr:to>
      <xdr:col>24</xdr:col>
      <xdr:colOff>114300</xdr:colOff>
      <xdr:row>57</xdr:row>
      <xdr:rowOff>77985</xdr:rowOff>
    </xdr:to>
    <xdr:sp macro="" textlink="">
      <xdr:nvSpPr>
        <xdr:cNvPr id="138" name="楕円 137"/>
        <xdr:cNvSpPr/>
      </xdr:nvSpPr>
      <xdr:spPr>
        <a:xfrm>
          <a:off x="4584700" y="97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170712</xdr:rowOff>
    </xdr:from>
    <xdr:ext cx="534377" cy="259045"/>
    <xdr:sp macro="" textlink="">
      <xdr:nvSpPr>
        <xdr:cNvPr id="139" name="総務費該当値テキスト"/>
        <xdr:cNvSpPr txBox="1"/>
      </xdr:nvSpPr>
      <xdr:spPr>
        <a:xfrm>
          <a:off x="4686300" y="96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56428</xdr:rowOff>
    </xdr:from>
    <xdr:to>
      <xdr:col>20</xdr:col>
      <xdr:colOff>38100</xdr:colOff>
      <xdr:row>58</xdr:row>
      <xdr:rowOff>158028</xdr:rowOff>
    </xdr:to>
    <xdr:sp macro="" textlink="">
      <xdr:nvSpPr>
        <xdr:cNvPr id="140" name="楕円 139"/>
        <xdr:cNvSpPr/>
      </xdr:nvSpPr>
      <xdr:spPr>
        <a:xfrm>
          <a:off x="3746500" y="100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149155</xdr:rowOff>
    </xdr:from>
    <xdr:ext cx="534377" cy="259045"/>
    <xdr:sp macro="" textlink="">
      <xdr:nvSpPr>
        <xdr:cNvPr id="141" name="テキスト ボックス 140"/>
        <xdr:cNvSpPr txBox="1"/>
      </xdr:nvSpPr>
      <xdr:spPr>
        <a:xfrm>
          <a:off x="3530111" y="100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31304</xdr:rowOff>
    </xdr:from>
    <xdr:to>
      <xdr:col>15</xdr:col>
      <xdr:colOff>101600</xdr:colOff>
      <xdr:row>56</xdr:row>
      <xdr:rowOff>132904</xdr:rowOff>
    </xdr:to>
    <xdr:sp macro="" textlink="">
      <xdr:nvSpPr>
        <xdr:cNvPr id="142" name="楕円 141"/>
        <xdr:cNvSpPr/>
      </xdr:nvSpPr>
      <xdr:spPr>
        <a:xfrm>
          <a:off x="2857500" y="96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149431</xdr:rowOff>
    </xdr:from>
    <xdr:ext cx="534377" cy="259045"/>
    <xdr:sp macro="" textlink="">
      <xdr:nvSpPr>
        <xdr:cNvPr id="143" name="テキスト ボックス 142"/>
        <xdr:cNvSpPr txBox="1"/>
      </xdr:nvSpPr>
      <xdr:spPr>
        <a:xfrm>
          <a:off x="2641111" y="94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135241</xdr:rowOff>
    </xdr:from>
    <xdr:to>
      <xdr:col>10</xdr:col>
      <xdr:colOff>165100</xdr:colOff>
      <xdr:row>58</xdr:row>
      <xdr:rowOff>65391</xdr:rowOff>
    </xdr:to>
    <xdr:sp macro="" textlink="">
      <xdr:nvSpPr>
        <xdr:cNvPr id="144" name="楕円 143"/>
        <xdr:cNvSpPr/>
      </xdr:nvSpPr>
      <xdr:spPr>
        <a:xfrm>
          <a:off x="1968500" y="99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56518</xdr:rowOff>
    </xdr:from>
    <xdr:ext cx="534377" cy="259045"/>
    <xdr:sp macro="" textlink="">
      <xdr:nvSpPr>
        <xdr:cNvPr id="145" name="テキスト ボックス 144"/>
        <xdr:cNvSpPr txBox="1"/>
      </xdr:nvSpPr>
      <xdr:spPr>
        <a:xfrm>
          <a:off x="1752111" y="100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137440</xdr:rowOff>
    </xdr:from>
    <xdr:to>
      <xdr:col>6</xdr:col>
      <xdr:colOff>38100</xdr:colOff>
      <xdr:row>54</xdr:row>
      <xdr:rowOff>67590</xdr:rowOff>
    </xdr:to>
    <xdr:sp macro="" textlink="">
      <xdr:nvSpPr>
        <xdr:cNvPr id="146" name="楕円 145"/>
        <xdr:cNvSpPr/>
      </xdr:nvSpPr>
      <xdr:spPr>
        <a:xfrm>
          <a:off x="1079500" y="92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84117</xdr:rowOff>
    </xdr:from>
    <xdr:ext cx="599010" cy="259045"/>
    <xdr:sp macro="" textlink="">
      <xdr:nvSpPr>
        <xdr:cNvPr id="147" name="テキスト ボックス 146"/>
        <xdr:cNvSpPr txBox="1"/>
      </xdr:nvSpPr>
      <xdr:spPr>
        <a:xfrm>
          <a:off x="830795" y="899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76271</xdr:rowOff>
    </xdr:from>
    <xdr:to>
      <xdr:col>24</xdr:col>
      <xdr:colOff>62865</xdr:colOff>
      <xdr:row>78</xdr:row>
      <xdr:rowOff>49244</xdr:rowOff>
    </xdr:to>
    <xdr:cxnSp macro="">
      <xdr:nvCxnSpPr>
        <xdr:cNvPr id="172" name="直線コネクタ 171"/>
        <xdr:cNvCxnSpPr/>
      </xdr:nvCxnSpPr>
      <xdr:spPr>
        <a:xfrm flipV="1">
          <a:off x="4633595" y="12592121"/>
          <a:ext cx="1270" cy="8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53071</xdr:rowOff>
    </xdr:from>
    <xdr:ext cx="599010" cy="259045"/>
    <xdr:sp macro="" textlink="">
      <xdr:nvSpPr>
        <xdr:cNvPr id="173" name="民生費最小値テキスト"/>
        <xdr:cNvSpPr txBox="1"/>
      </xdr:nvSpPr>
      <xdr:spPr>
        <a:xfrm>
          <a:off x="4686300" y="134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49244</xdr:rowOff>
    </xdr:from>
    <xdr:to>
      <xdr:col>24</xdr:col>
      <xdr:colOff>152400</xdr:colOff>
      <xdr:row>78</xdr:row>
      <xdr:rowOff>49244</xdr:rowOff>
    </xdr:to>
    <xdr:cxnSp macro="">
      <xdr:nvCxnSpPr>
        <xdr:cNvPr id="174" name="直線コネクタ 173"/>
        <xdr:cNvCxnSpPr/>
      </xdr:nvCxnSpPr>
      <xdr:spPr>
        <a:xfrm>
          <a:off x="4546600" y="1342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22948</xdr:rowOff>
    </xdr:from>
    <xdr:ext cx="599010" cy="259045"/>
    <xdr:sp macro="" textlink="">
      <xdr:nvSpPr>
        <xdr:cNvPr id="175" name="民生費最大値テキスト"/>
        <xdr:cNvSpPr txBox="1"/>
      </xdr:nvSpPr>
      <xdr:spPr>
        <a:xfrm>
          <a:off x="4686300" y="1236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76271</xdr:rowOff>
    </xdr:from>
    <xdr:to>
      <xdr:col>24</xdr:col>
      <xdr:colOff>152400</xdr:colOff>
      <xdr:row>73</xdr:row>
      <xdr:rowOff>76271</xdr:rowOff>
    </xdr:to>
    <xdr:cxnSp macro="">
      <xdr:nvCxnSpPr>
        <xdr:cNvPr id="176" name="直線コネクタ 175"/>
        <xdr:cNvCxnSpPr/>
      </xdr:nvCxnSpPr>
      <xdr:spPr>
        <a:xfrm>
          <a:off x="4546600" y="1259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82558</xdr:rowOff>
    </xdr:from>
    <xdr:to>
      <xdr:col>24</xdr:col>
      <xdr:colOff>63500</xdr:colOff>
      <xdr:row>77</xdr:row>
      <xdr:rowOff>96555</xdr:rowOff>
    </xdr:to>
    <xdr:cxnSp macro="">
      <xdr:nvCxnSpPr>
        <xdr:cNvPr id="177" name="直線コネクタ 176"/>
        <xdr:cNvCxnSpPr/>
      </xdr:nvCxnSpPr>
      <xdr:spPr>
        <a:xfrm flipV="1">
          <a:off x="3797300" y="13112758"/>
          <a:ext cx="838200" cy="18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37626</xdr:rowOff>
    </xdr:from>
    <xdr:ext cx="599010" cy="259045"/>
    <xdr:sp macro="" textlink="">
      <xdr:nvSpPr>
        <xdr:cNvPr id="178" name="民生費平均値テキスト"/>
        <xdr:cNvSpPr txBox="1"/>
      </xdr:nvSpPr>
      <xdr:spPr>
        <a:xfrm>
          <a:off x="4686300" y="12896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14749</xdr:rowOff>
    </xdr:from>
    <xdr:to>
      <xdr:col>24</xdr:col>
      <xdr:colOff>114300</xdr:colOff>
      <xdr:row>76</xdr:row>
      <xdr:rowOff>116349</xdr:rowOff>
    </xdr:to>
    <xdr:sp macro="" textlink="">
      <xdr:nvSpPr>
        <xdr:cNvPr id="179" name="フローチャート: 判断 178"/>
        <xdr:cNvSpPr/>
      </xdr:nvSpPr>
      <xdr:spPr>
        <a:xfrm>
          <a:off x="45847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147899</xdr:rowOff>
    </xdr:from>
    <xdr:to>
      <xdr:col>19</xdr:col>
      <xdr:colOff>177800</xdr:colOff>
      <xdr:row>77</xdr:row>
      <xdr:rowOff>96555</xdr:rowOff>
    </xdr:to>
    <xdr:cxnSp macro="">
      <xdr:nvCxnSpPr>
        <xdr:cNvPr id="180" name="直線コネクタ 179"/>
        <xdr:cNvCxnSpPr/>
      </xdr:nvCxnSpPr>
      <xdr:spPr>
        <a:xfrm>
          <a:off x="2908300" y="13178099"/>
          <a:ext cx="889000" cy="1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14064</xdr:rowOff>
    </xdr:from>
    <xdr:to>
      <xdr:col>20</xdr:col>
      <xdr:colOff>38100</xdr:colOff>
      <xdr:row>76</xdr:row>
      <xdr:rowOff>115664</xdr:rowOff>
    </xdr:to>
    <xdr:sp macro="" textlink="">
      <xdr:nvSpPr>
        <xdr:cNvPr id="181" name="フローチャート: 判断 180"/>
        <xdr:cNvSpPr/>
      </xdr:nvSpPr>
      <xdr:spPr>
        <a:xfrm>
          <a:off x="3746500" y="1304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132191</xdr:rowOff>
    </xdr:from>
    <xdr:ext cx="599010" cy="259045"/>
    <xdr:sp macro="" textlink="">
      <xdr:nvSpPr>
        <xdr:cNvPr id="182" name="テキスト ボックス 181"/>
        <xdr:cNvSpPr txBox="1"/>
      </xdr:nvSpPr>
      <xdr:spPr>
        <a:xfrm>
          <a:off x="3497795" y="128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79997</xdr:rowOff>
    </xdr:from>
    <xdr:to>
      <xdr:col>15</xdr:col>
      <xdr:colOff>50800</xdr:colOff>
      <xdr:row>76</xdr:row>
      <xdr:rowOff>147899</xdr:rowOff>
    </xdr:to>
    <xdr:cxnSp macro="">
      <xdr:nvCxnSpPr>
        <xdr:cNvPr id="183" name="直線コネクタ 182"/>
        <xdr:cNvCxnSpPr/>
      </xdr:nvCxnSpPr>
      <xdr:spPr>
        <a:xfrm>
          <a:off x="2019300" y="12595847"/>
          <a:ext cx="889000" cy="5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40841</xdr:rowOff>
    </xdr:from>
    <xdr:to>
      <xdr:col>15</xdr:col>
      <xdr:colOff>101600</xdr:colOff>
      <xdr:row>76</xdr:row>
      <xdr:rowOff>142441</xdr:rowOff>
    </xdr:to>
    <xdr:sp macro="" textlink="">
      <xdr:nvSpPr>
        <xdr:cNvPr id="184" name="フローチャート: 判断 183"/>
        <xdr:cNvSpPr/>
      </xdr:nvSpPr>
      <xdr:spPr>
        <a:xfrm>
          <a:off x="2857500" y="1307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158968</xdr:rowOff>
    </xdr:from>
    <xdr:ext cx="599010" cy="259045"/>
    <xdr:sp macro="" textlink="">
      <xdr:nvSpPr>
        <xdr:cNvPr id="185" name="テキスト ボックス 184"/>
        <xdr:cNvSpPr txBox="1"/>
      </xdr:nvSpPr>
      <xdr:spPr>
        <a:xfrm>
          <a:off x="2608795" y="1284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163413</xdr:rowOff>
    </xdr:from>
    <xdr:to>
      <xdr:col>10</xdr:col>
      <xdr:colOff>114300</xdr:colOff>
      <xdr:row>73</xdr:row>
      <xdr:rowOff>79997</xdr:rowOff>
    </xdr:to>
    <xdr:cxnSp macro="">
      <xdr:nvCxnSpPr>
        <xdr:cNvPr id="186" name="直線コネクタ 185"/>
        <xdr:cNvCxnSpPr/>
      </xdr:nvCxnSpPr>
      <xdr:spPr>
        <a:xfrm>
          <a:off x="1130300" y="12164913"/>
          <a:ext cx="889000" cy="4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160902</xdr:rowOff>
    </xdr:from>
    <xdr:to>
      <xdr:col>10</xdr:col>
      <xdr:colOff>165100</xdr:colOff>
      <xdr:row>76</xdr:row>
      <xdr:rowOff>91052</xdr:rowOff>
    </xdr:to>
    <xdr:sp macro="" textlink="">
      <xdr:nvSpPr>
        <xdr:cNvPr id="187" name="フローチャート: 判断 186"/>
        <xdr:cNvSpPr/>
      </xdr:nvSpPr>
      <xdr:spPr>
        <a:xfrm>
          <a:off x="1968500" y="130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82179</xdr:rowOff>
    </xdr:from>
    <xdr:ext cx="599010" cy="259045"/>
    <xdr:sp macro="" textlink="">
      <xdr:nvSpPr>
        <xdr:cNvPr id="188" name="テキスト ボックス 187"/>
        <xdr:cNvSpPr txBox="1"/>
      </xdr:nvSpPr>
      <xdr:spPr>
        <a:xfrm>
          <a:off x="1719795" y="1311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9" name="フローチャート: 判断 188"/>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92305</xdr:rowOff>
    </xdr:from>
    <xdr:ext cx="599010" cy="259045"/>
    <xdr:sp macro="" textlink="">
      <xdr:nvSpPr>
        <xdr:cNvPr id="190" name="テキスト ボックス 189"/>
        <xdr:cNvSpPr txBox="1"/>
      </xdr:nvSpPr>
      <xdr:spPr>
        <a:xfrm>
          <a:off x="830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31758</xdr:rowOff>
    </xdr:from>
    <xdr:to>
      <xdr:col>24</xdr:col>
      <xdr:colOff>114300</xdr:colOff>
      <xdr:row>76</xdr:row>
      <xdr:rowOff>133358</xdr:rowOff>
    </xdr:to>
    <xdr:sp macro="" textlink="">
      <xdr:nvSpPr>
        <xdr:cNvPr id="196" name="楕円 195"/>
        <xdr:cNvSpPr/>
      </xdr:nvSpPr>
      <xdr:spPr>
        <a:xfrm>
          <a:off x="4584700" y="130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10185</xdr:rowOff>
    </xdr:from>
    <xdr:ext cx="599010" cy="259045"/>
    <xdr:sp macro="" textlink="">
      <xdr:nvSpPr>
        <xdr:cNvPr id="197" name="民生費該当値テキスト"/>
        <xdr:cNvSpPr txBox="1"/>
      </xdr:nvSpPr>
      <xdr:spPr>
        <a:xfrm>
          <a:off x="4686300" y="130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45755</xdr:rowOff>
    </xdr:from>
    <xdr:to>
      <xdr:col>20</xdr:col>
      <xdr:colOff>38100</xdr:colOff>
      <xdr:row>77</xdr:row>
      <xdr:rowOff>147355</xdr:rowOff>
    </xdr:to>
    <xdr:sp macro="" textlink="">
      <xdr:nvSpPr>
        <xdr:cNvPr id="198" name="楕円 197"/>
        <xdr:cNvSpPr/>
      </xdr:nvSpPr>
      <xdr:spPr>
        <a:xfrm>
          <a:off x="3746500" y="132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138482</xdr:rowOff>
    </xdr:from>
    <xdr:ext cx="599010" cy="259045"/>
    <xdr:sp macro="" textlink="">
      <xdr:nvSpPr>
        <xdr:cNvPr id="199" name="テキスト ボックス 198"/>
        <xdr:cNvSpPr txBox="1"/>
      </xdr:nvSpPr>
      <xdr:spPr>
        <a:xfrm>
          <a:off x="3497795" y="1334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97099</xdr:rowOff>
    </xdr:from>
    <xdr:to>
      <xdr:col>15</xdr:col>
      <xdr:colOff>101600</xdr:colOff>
      <xdr:row>77</xdr:row>
      <xdr:rowOff>27249</xdr:rowOff>
    </xdr:to>
    <xdr:sp macro="" textlink="">
      <xdr:nvSpPr>
        <xdr:cNvPr id="200" name="楕円 199"/>
        <xdr:cNvSpPr/>
      </xdr:nvSpPr>
      <xdr:spPr>
        <a:xfrm>
          <a:off x="2857500" y="131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18376</xdr:rowOff>
    </xdr:from>
    <xdr:ext cx="599010" cy="259045"/>
    <xdr:sp macro="" textlink="">
      <xdr:nvSpPr>
        <xdr:cNvPr id="201" name="テキスト ボックス 200"/>
        <xdr:cNvSpPr txBox="1"/>
      </xdr:nvSpPr>
      <xdr:spPr>
        <a:xfrm>
          <a:off x="2608795" y="132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29197</xdr:rowOff>
    </xdr:from>
    <xdr:to>
      <xdr:col>10</xdr:col>
      <xdr:colOff>165100</xdr:colOff>
      <xdr:row>73</xdr:row>
      <xdr:rowOff>130797</xdr:rowOff>
    </xdr:to>
    <xdr:sp macro="" textlink="">
      <xdr:nvSpPr>
        <xdr:cNvPr id="202" name="楕円 201"/>
        <xdr:cNvSpPr/>
      </xdr:nvSpPr>
      <xdr:spPr>
        <a:xfrm>
          <a:off x="1968500" y="125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147324</xdr:rowOff>
    </xdr:from>
    <xdr:ext cx="599010" cy="259045"/>
    <xdr:sp macro="" textlink="">
      <xdr:nvSpPr>
        <xdr:cNvPr id="203" name="テキスト ボックス 202"/>
        <xdr:cNvSpPr txBox="1"/>
      </xdr:nvSpPr>
      <xdr:spPr>
        <a:xfrm>
          <a:off x="1719795" y="1232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112613</xdr:rowOff>
    </xdr:from>
    <xdr:to>
      <xdr:col>6</xdr:col>
      <xdr:colOff>38100</xdr:colOff>
      <xdr:row>71</xdr:row>
      <xdr:rowOff>42763</xdr:rowOff>
    </xdr:to>
    <xdr:sp macro="" textlink="">
      <xdr:nvSpPr>
        <xdr:cNvPr id="204" name="楕円 203"/>
        <xdr:cNvSpPr/>
      </xdr:nvSpPr>
      <xdr:spPr>
        <a:xfrm>
          <a:off x="1079500" y="121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59290</xdr:rowOff>
    </xdr:from>
    <xdr:ext cx="599010" cy="259045"/>
    <xdr:sp macro="" textlink="">
      <xdr:nvSpPr>
        <xdr:cNvPr id="205" name="テキスト ボックス 204"/>
        <xdr:cNvSpPr txBox="1"/>
      </xdr:nvSpPr>
      <xdr:spPr>
        <a:xfrm>
          <a:off x="830795" y="1188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110744</xdr:rowOff>
    </xdr:from>
    <xdr:to>
      <xdr:col>24</xdr:col>
      <xdr:colOff>63500</xdr:colOff>
      <xdr:row>96</xdr:row>
      <xdr:rowOff>14427</xdr:rowOff>
    </xdr:to>
    <xdr:cxnSp macro="">
      <xdr:nvCxnSpPr>
        <xdr:cNvPr id="235" name="直線コネクタ 234"/>
        <xdr:cNvCxnSpPr/>
      </xdr:nvCxnSpPr>
      <xdr:spPr>
        <a:xfrm flipV="1">
          <a:off x="3797300" y="16055594"/>
          <a:ext cx="838200" cy="4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14427</xdr:rowOff>
    </xdr:from>
    <xdr:to>
      <xdr:col>19</xdr:col>
      <xdr:colOff>177800</xdr:colOff>
      <xdr:row>97</xdr:row>
      <xdr:rowOff>57671</xdr:rowOff>
    </xdr:to>
    <xdr:cxnSp macro="">
      <xdr:nvCxnSpPr>
        <xdr:cNvPr id="238" name="直線コネクタ 237"/>
        <xdr:cNvCxnSpPr/>
      </xdr:nvCxnSpPr>
      <xdr:spPr>
        <a:xfrm flipV="1">
          <a:off x="2908300" y="16473627"/>
          <a:ext cx="889000" cy="2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37973</xdr:rowOff>
    </xdr:from>
    <xdr:to>
      <xdr:col>15</xdr:col>
      <xdr:colOff>50800</xdr:colOff>
      <xdr:row>97</xdr:row>
      <xdr:rowOff>57671</xdr:rowOff>
    </xdr:to>
    <xdr:cxnSp macro="">
      <xdr:nvCxnSpPr>
        <xdr:cNvPr id="241" name="直線コネクタ 240"/>
        <xdr:cNvCxnSpPr/>
      </xdr:nvCxnSpPr>
      <xdr:spPr>
        <a:xfrm>
          <a:off x="2019300" y="16668623"/>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37973</xdr:rowOff>
    </xdr:from>
    <xdr:to>
      <xdr:col>10</xdr:col>
      <xdr:colOff>114300</xdr:colOff>
      <xdr:row>98</xdr:row>
      <xdr:rowOff>3930</xdr:rowOff>
    </xdr:to>
    <xdr:cxnSp macro="">
      <xdr:nvCxnSpPr>
        <xdr:cNvPr id="244" name="直線コネクタ 243"/>
        <xdr:cNvCxnSpPr/>
      </xdr:nvCxnSpPr>
      <xdr:spPr>
        <a:xfrm flipV="1">
          <a:off x="1130300" y="16668623"/>
          <a:ext cx="889000" cy="1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59944</xdr:rowOff>
    </xdr:from>
    <xdr:to>
      <xdr:col>24</xdr:col>
      <xdr:colOff>114300</xdr:colOff>
      <xdr:row>93</xdr:row>
      <xdr:rowOff>161544</xdr:rowOff>
    </xdr:to>
    <xdr:sp macro="" textlink="">
      <xdr:nvSpPr>
        <xdr:cNvPr id="254" name="楕円 253"/>
        <xdr:cNvSpPr/>
      </xdr:nvSpPr>
      <xdr:spPr>
        <a:xfrm>
          <a:off x="4584700" y="160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82821</xdr:rowOff>
    </xdr:from>
    <xdr:ext cx="534377" cy="259045"/>
    <xdr:sp macro="" textlink="">
      <xdr:nvSpPr>
        <xdr:cNvPr id="255" name="衛生費該当値テキスト"/>
        <xdr:cNvSpPr txBox="1"/>
      </xdr:nvSpPr>
      <xdr:spPr>
        <a:xfrm>
          <a:off x="4686300" y="158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135077</xdr:rowOff>
    </xdr:from>
    <xdr:to>
      <xdr:col>20</xdr:col>
      <xdr:colOff>38100</xdr:colOff>
      <xdr:row>96</xdr:row>
      <xdr:rowOff>65227</xdr:rowOff>
    </xdr:to>
    <xdr:sp macro="" textlink="">
      <xdr:nvSpPr>
        <xdr:cNvPr id="256" name="楕円 255"/>
        <xdr:cNvSpPr/>
      </xdr:nvSpPr>
      <xdr:spPr>
        <a:xfrm>
          <a:off x="3746500" y="1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81754</xdr:rowOff>
    </xdr:from>
    <xdr:ext cx="534377" cy="259045"/>
    <xdr:sp macro="" textlink="">
      <xdr:nvSpPr>
        <xdr:cNvPr id="257" name="テキスト ボックス 256"/>
        <xdr:cNvSpPr txBox="1"/>
      </xdr:nvSpPr>
      <xdr:spPr>
        <a:xfrm>
          <a:off x="3530111" y="161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6871</xdr:rowOff>
    </xdr:from>
    <xdr:to>
      <xdr:col>15</xdr:col>
      <xdr:colOff>101600</xdr:colOff>
      <xdr:row>97</xdr:row>
      <xdr:rowOff>108471</xdr:rowOff>
    </xdr:to>
    <xdr:sp macro="" textlink="">
      <xdr:nvSpPr>
        <xdr:cNvPr id="258" name="楕円 257"/>
        <xdr:cNvSpPr/>
      </xdr:nvSpPr>
      <xdr:spPr>
        <a:xfrm>
          <a:off x="2857500" y="166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99598</xdr:rowOff>
    </xdr:from>
    <xdr:ext cx="534377" cy="259045"/>
    <xdr:sp macro="" textlink="">
      <xdr:nvSpPr>
        <xdr:cNvPr id="259" name="テキスト ボックス 258"/>
        <xdr:cNvSpPr txBox="1"/>
      </xdr:nvSpPr>
      <xdr:spPr>
        <a:xfrm>
          <a:off x="2641111" y="167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158623</xdr:rowOff>
    </xdr:from>
    <xdr:to>
      <xdr:col>10</xdr:col>
      <xdr:colOff>165100</xdr:colOff>
      <xdr:row>97</xdr:row>
      <xdr:rowOff>88773</xdr:rowOff>
    </xdr:to>
    <xdr:sp macro="" textlink="">
      <xdr:nvSpPr>
        <xdr:cNvPr id="260" name="楕円 259"/>
        <xdr:cNvSpPr/>
      </xdr:nvSpPr>
      <xdr:spPr>
        <a:xfrm>
          <a:off x="1968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79900</xdr:rowOff>
    </xdr:from>
    <xdr:ext cx="534377" cy="259045"/>
    <xdr:sp macro="" textlink="">
      <xdr:nvSpPr>
        <xdr:cNvPr id="261" name="テキスト ボックス 260"/>
        <xdr:cNvSpPr txBox="1"/>
      </xdr:nvSpPr>
      <xdr:spPr>
        <a:xfrm>
          <a:off x="1752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124580</xdr:rowOff>
    </xdr:from>
    <xdr:to>
      <xdr:col>6</xdr:col>
      <xdr:colOff>38100</xdr:colOff>
      <xdr:row>98</xdr:row>
      <xdr:rowOff>54730</xdr:rowOff>
    </xdr:to>
    <xdr:sp macro="" textlink="">
      <xdr:nvSpPr>
        <xdr:cNvPr id="262" name="楕円 261"/>
        <xdr:cNvSpPr/>
      </xdr:nvSpPr>
      <xdr:spPr>
        <a:xfrm>
          <a:off x="1079500" y="167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45857</xdr:rowOff>
    </xdr:from>
    <xdr:ext cx="534377" cy="259045"/>
    <xdr:sp macro="" textlink="">
      <xdr:nvSpPr>
        <xdr:cNvPr id="263" name="テキスト ボックス 262"/>
        <xdr:cNvSpPr txBox="1"/>
      </xdr:nvSpPr>
      <xdr:spPr>
        <a:xfrm>
          <a:off x="863111" y="168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43307</xdr:rowOff>
    </xdr:from>
    <xdr:to>
      <xdr:col>55</xdr:col>
      <xdr:colOff>0</xdr:colOff>
      <xdr:row>38</xdr:row>
      <xdr:rowOff>81407</xdr:rowOff>
    </xdr:to>
    <xdr:cxnSp macro="">
      <xdr:nvCxnSpPr>
        <xdr:cNvPr id="292" name="直線コネクタ 291"/>
        <xdr:cNvCxnSpPr/>
      </xdr:nvCxnSpPr>
      <xdr:spPr>
        <a:xfrm>
          <a:off x="9639300" y="6558407"/>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43307</xdr:rowOff>
    </xdr:from>
    <xdr:to>
      <xdr:col>50</xdr:col>
      <xdr:colOff>114300</xdr:colOff>
      <xdr:row>38</xdr:row>
      <xdr:rowOff>66929</xdr:rowOff>
    </xdr:to>
    <xdr:cxnSp macro="">
      <xdr:nvCxnSpPr>
        <xdr:cNvPr id="295" name="直線コネクタ 294"/>
        <xdr:cNvCxnSpPr/>
      </xdr:nvCxnSpPr>
      <xdr:spPr>
        <a:xfrm flipV="1">
          <a:off x="8750300" y="655840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7874</xdr:rowOff>
    </xdr:from>
    <xdr:to>
      <xdr:col>45</xdr:col>
      <xdr:colOff>177800</xdr:colOff>
      <xdr:row>38</xdr:row>
      <xdr:rowOff>66929</xdr:rowOff>
    </xdr:to>
    <xdr:cxnSp macro="">
      <xdr:nvCxnSpPr>
        <xdr:cNvPr id="298" name="直線コネクタ 297"/>
        <xdr:cNvCxnSpPr/>
      </xdr:nvCxnSpPr>
      <xdr:spPr>
        <a:xfrm>
          <a:off x="7861300" y="6351524"/>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109601</xdr:rowOff>
    </xdr:from>
    <xdr:to>
      <xdr:col>41</xdr:col>
      <xdr:colOff>50800</xdr:colOff>
      <xdr:row>37</xdr:row>
      <xdr:rowOff>7874</xdr:rowOff>
    </xdr:to>
    <xdr:cxnSp macro="">
      <xdr:nvCxnSpPr>
        <xdr:cNvPr id="301" name="直線コネクタ 300"/>
        <xdr:cNvCxnSpPr/>
      </xdr:nvCxnSpPr>
      <xdr:spPr>
        <a:xfrm>
          <a:off x="6972300" y="5938901"/>
          <a:ext cx="889000" cy="4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30607</xdr:rowOff>
    </xdr:from>
    <xdr:to>
      <xdr:col>55</xdr:col>
      <xdr:colOff>50800</xdr:colOff>
      <xdr:row>38</xdr:row>
      <xdr:rowOff>132207</xdr:rowOff>
    </xdr:to>
    <xdr:sp macro="" textlink="">
      <xdr:nvSpPr>
        <xdr:cNvPr id="311" name="楕円 310"/>
        <xdr:cNvSpPr/>
      </xdr:nvSpPr>
      <xdr:spPr>
        <a:xfrm>
          <a:off x="104267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9034</xdr:rowOff>
    </xdr:from>
    <xdr:ext cx="378565" cy="259045"/>
    <xdr:sp macro="" textlink="">
      <xdr:nvSpPr>
        <xdr:cNvPr id="312" name="労働費該当値テキスト"/>
        <xdr:cNvSpPr txBox="1"/>
      </xdr:nvSpPr>
      <xdr:spPr>
        <a:xfrm>
          <a:off x="10528300"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163957</xdr:rowOff>
    </xdr:from>
    <xdr:to>
      <xdr:col>50</xdr:col>
      <xdr:colOff>165100</xdr:colOff>
      <xdr:row>38</xdr:row>
      <xdr:rowOff>94107</xdr:rowOff>
    </xdr:to>
    <xdr:sp macro="" textlink="">
      <xdr:nvSpPr>
        <xdr:cNvPr id="313" name="楕円 312"/>
        <xdr:cNvSpPr/>
      </xdr:nvSpPr>
      <xdr:spPr>
        <a:xfrm>
          <a:off x="958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85234</xdr:rowOff>
    </xdr:from>
    <xdr:ext cx="378565" cy="259045"/>
    <xdr:sp macro="" textlink="">
      <xdr:nvSpPr>
        <xdr:cNvPr id="314" name="テキスト ボックス 313"/>
        <xdr:cNvSpPr txBox="1"/>
      </xdr:nvSpPr>
      <xdr:spPr>
        <a:xfrm>
          <a:off x="9450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xdr:rowOff>
    </xdr:from>
    <xdr:to>
      <xdr:col>46</xdr:col>
      <xdr:colOff>38100</xdr:colOff>
      <xdr:row>38</xdr:row>
      <xdr:rowOff>117729</xdr:rowOff>
    </xdr:to>
    <xdr:sp macro="" textlink="">
      <xdr:nvSpPr>
        <xdr:cNvPr id="315" name="楕円 314"/>
        <xdr:cNvSpPr/>
      </xdr:nvSpPr>
      <xdr:spPr>
        <a:xfrm>
          <a:off x="8699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108856</xdr:rowOff>
    </xdr:from>
    <xdr:ext cx="378565" cy="259045"/>
    <xdr:sp macro="" textlink="">
      <xdr:nvSpPr>
        <xdr:cNvPr id="316" name="テキスト ボックス 315"/>
        <xdr:cNvSpPr txBox="1"/>
      </xdr:nvSpPr>
      <xdr:spPr>
        <a:xfrm>
          <a:off x="8561017" y="6623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128524</xdr:rowOff>
    </xdr:from>
    <xdr:to>
      <xdr:col>41</xdr:col>
      <xdr:colOff>101600</xdr:colOff>
      <xdr:row>37</xdr:row>
      <xdr:rowOff>58674</xdr:rowOff>
    </xdr:to>
    <xdr:sp macro="" textlink="">
      <xdr:nvSpPr>
        <xdr:cNvPr id="317" name="楕円 316"/>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49801</xdr:rowOff>
    </xdr:from>
    <xdr:ext cx="378565" cy="259045"/>
    <xdr:sp macro="" textlink="">
      <xdr:nvSpPr>
        <xdr:cNvPr id="318" name="テキスト ボックス 317"/>
        <xdr:cNvSpPr txBox="1"/>
      </xdr:nvSpPr>
      <xdr:spPr>
        <a:xfrm>
          <a:off x="7672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58801</xdr:rowOff>
    </xdr:from>
    <xdr:to>
      <xdr:col>36</xdr:col>
      <xdr:colOff>165100</xdr:colOff>
      <xdr:row>34</xdr:row>
      <xdr:rowOff>160401</xdr:rowOff>
    </xdr:to>
    <xdr:sp macro="" textlink="">
      <xdr:nvSpPr>
        <xdr:cNvPr id="319" name="楕円 318"/>
        <xdr:cNvSpPr/>
      </xdr:nvSpPr>
      <xdr:spPr>
        <a:xfrm>
          <a:off x="6921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5478</xdr:rowOff>
    </xdr:from>
    <xdr:ext cx="469744" cy="259045"/>
    <xdr:sp macro="" textlink="">
      <xdr:nvSpPr>
        <xdr:cNvPr id="320" name="テキスト ボックス 319"/>
        <xdr:cNvSpPr txBox="1"/>
      </xdr:nvSpPr>
      <xdr:spPr>
        <a:xfrm>
          <a:off x="6737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158026</xdr:rowOff>
    </xdr:from>
    <xdr:to>
      <xdr:col>55</xdr:col>
      <xdr:colOff>0</xdr:colOff>
      <xdr:row>56</xdr:row>
      <xdr:rowOff>106191</xdr:rowOff>
    </xdr:to>
    <xdr:cxnSp macro="">
      <xdr:nvCxnSpPr>
        <xdr:cNvPr id="349" name="直線コネクタ 348"/>
        <xdr:cNvCxnSpPr/>
      </xdr:nvCxnSpPr>
      <xdr:spPr>
        <a:xfrm flipV="1">
          <a:off x="9639300" y="9416326"/>
          <a:ext cx="838200" cy="2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106191</xdr:rowOff>
    </xdr:from>
    <xdr:to>
      <xdr:col>50</xdr:col>
      <xdr:colOff>114300</xdr:colOff>
      <xdr:row>56</xdr:row>
      <xdr:rowOff>158407</xdr:rowOff>
    </xdr:to>
    <xdr:cxnSp macro="">
      <xdr:nvCxnSpPr>
        <xdr:cNvPr id="352" name="直線コネクタ 351"/>
        <xdr:cNvCxnSpPr/>
      </xdr:nvCxnSpPr>
      <xdr:spPr>
        <a:xfrm flipV="1">
          <a:off x="8750300" y="9707391"/>
          <a:ext cx="8890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144005</xdr:rowOff>
    </xdr:from>
    <xdr:to>
      <xdr:col>45</xdr:col>
      <xdr:colOff>177800</xdr:colOff>
      <xdr:row>56</xdr:row>
      <xdr:rowOff>158407</xdr:rowOff>
    </xdr:to>
    <xdr:cxnSp macro="">
      <xdr:nvCxnSpPr>
        <xdr:cNvPr id="355" name="直線コネクタ 354"/>
        <xdr:cNvCxnSpPr/>
      </xdr:nvCxnSpPr>
      <xdr:spPr>
        <a:xfrm>
          <a:off x="7861300" y="97452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123584</xdr:rowOff>
    </xdr:from>
    <xdr:to>
      <xdr:col>41</xdr:col>
      <xdr:colOff>50800</xdr:colOff>
      <xdr:row>56</xdr:row>
      <xdr:rowOff>144005</xdr:rowOff>
    </xdr:to>
    <xdr:cxnSp macro="">
      <xdr:nvCxnSpPr>
        <xdr:cNvPr id="358" name="直線コネクタ 357"/>
        <xdr:cNvCxnSpPr/>
      </xdr:nvCxnSpPr>
      <xdr:spPr>
        <a:xfrm>
          <a:off x="6972300" y="9724784"/>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107226</xdr:rowOff>
    </xdr:from>
    <xdr:to>
      <xdr:col>55</xdr:col>
      <xdr:colOff>50800</xdr:colOff>
      <xdr:row>55</xdr:row>
      <xdr:rowOff>37376</xdr:rowOff>
    </xdr:to>
    <xdr:sp macro="" textlink="">
      <xdr:nvSpPr>
        <xdr:cNvPr id="368" name="楕円 367"/>
        <xdr:cNvSpPr/>
      </xdr:nvSpPr>
      <xdr:spPr>
        <a:xfrm>
          <a:off x="10426700" y="93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130103</xdr:rowOff>
    </xdr:from>
    <xdr:ext cx="534377" cy="259045"/>
    <xdr:sp macro="" textlink="">
      <xdr:nvSpPr>
        <xdr:cNvPr id="369" name="農林水産業費該当値テキスト"/>
        <xdr:cNvSpPr txBox="1"/>
      </xdr:nvSpPr>
      <xdr:spPr>
        <a:xfrm>
          <a:off x="10528300" y="92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55391</xdr:rowOff>
    </xdr:from>
    <xdr:to>
      <xdr:col>50</xdr:col>
      <xdr:colOff>165100</xdr:colOff>
      <xdr:row>56</xdr:row>
      <xdr:rowOff>156991</xdr:rowOff>
    </xdr:to>
    <xdr:sp macro="" textlink="">
      <xdr:nvSpPr>
        <xdr:cNvPr id="370" name="楕円 369"/>
        <xdr:cNvSpPr/>
      </xdr:nvSpPr>
      <xdr:spPr>
        <a:xfrm>
          <a:off x="9588500" y="96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148118</xdr:rowOff>
    </xdr:from>
    <xdr:ext cx="534377" cy="259045"/>
    <xdr:sp macro="" textlink="">
      <xdr:nvSpPr>
        <xdr:cNvPr id="371" name="テキスト ボックス 370"/>
        <xdr:cNvSpPr txBox="1"/>
      </xdr:nvSpPr>
      <xdr:spPr>
        <a:xfrm>
          <a:off x="9372111" y="97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107607</xdr:rowOff>
    </xdr:from>
    <xdr:to>
      <xdr:col>46</xdr:col>
      <xdr:colOff>38100</xdr:colOff>
      <xdr:row>57</xdr:row>
      <xdr:rowOff>37757</xdr:rowOff>
    </xdr:to>
    <xdr:sp macro="" textlink="">
      <xdr:nvSpPr>
        <xdr:cNvPr id="372" name="楕円 371"/>
        <xdr:cNvSpPr/>
      </xdr:nvSpPr>
      <xdr:spPr>
        <a:xfrm>
          <a:off x="8699500" y="97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28884</xdr:rowOff>
    </xdr:from>
    <xdr:ext cx="534377" cy="259045"/>
    <xdr:sp macro="" textlink="">
      <xdr:nvSpPr>
        <xdr:cNvPr id="373" name="テキスト ボックス 372"/>
        <xdr:cNvSpPr txBox="1"/>
      </xdr:nvSpPr>
      <xdr:spPr>
        <a:xfrm>
          <a:off x="8483111"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93205</xdr:rowOff>
    </xdr:from>
    <xdr:to>
      <xdr:col>41</xdr:col>
      <xdr:colOff>101600</xdr:colOff>
      <xdr:row>57</xdr:row>
      <xdr:rowOff>23355</xdr:rowOff>
    </xdr:to>
    <xdr:sp macro="" textlink="">
      <xdr:nvSpPr>
        <xdr:cNvPr id="374" name="楕円 373"/>
        <xdr:cNvSpPr/>
      </xdr:nvSpPr>
      <xdr:spPr>
        <a:xfrm>
          <a:off x="7810500" y="96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14482</xdr:rowOff>
    </xdr:from>
    <xdr:ext cx="534377" cy="259045"/>
    <xdr:sp macro="" textlink="">
      <xdr:nvSpPr>
        <xdr:cNvPr id="375" name="テキスト ボックス 374"/>
        <xdr:cNvSpPr txBox="1"/>
      </xdr:nvSpPr>
      <xdr:spPr>
        <a:xfrm>
          <a:off x="7594111" y="97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72784</xdr:rowOff>
    </xdr:from>
    <xdr:to>
      <xdr:col>36</xdr:col>
      <xdr:colOff>165100</xdr:colOff>
      <xdr:row>57</xdr:row>
      <xdr:rowOff>2934</xdr:rowOff>
    </xdr:to>
    <xdr:sp macro="" textlink="">
      <xdr:nvSpPr>
        <xdr:cNvPr id="376" name="楕円 375"/>
        <xdr:cNvSpPr/>
      </xdr:nvSpPr>
      <xdr:spPr>
        <a:xfrm>
          <a:off x="6921500" y="96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19461</xdr:rowOff>
    </xdr:from>
    <xdr:ext cx="534377" cy="259045"/>
    <xdr:sp macro="" textlink="">
      <xdr:nvSpPr>
        <xdr:cNvPr id="377" name="テキスト ボックス 376"/>
        <xdr:cNvSpPr txBox="1"/>
      </xdr:nvSpPr>
      <xdr:spPr>
        <a:xfrm>
          <a:off x="6705111" y="94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150502</xdr:rowOff>
    </xdr:from>
    <xdr:to>
      <xdr:col>55</xdr:col>
      <xdr:colOff>0</xdr:colOff>
      <xdr:row>72</xdr:row>
      <xdr:rowOff>47079</xdr:rowOff>
    </xdr:to>
    <xdr:cxnSp macro="">
      <xdr:nvCxnSpPr>
        <xdr:cNvPr id="406" name="直線コネクタ 405"/>
        <xdr:cNvCxnSpPr/>
      </xdr:nvCxnSpPr>
      <xdr:spPr>
        <a:xfrm flipV="1">
          <a:off x="9639300" y="12323452"/>
          <a:ext cx="8382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47079</xdr:rowOff>
    </xdr:from>
    <xdr:to>
      <xdr:col>50</xdr:col>
      <xdr:colOff>114300</xdr:colOff>
      <xdr:row>74</xdr:row>
      <xdr:rowOff>130004</xdr:rowOff>
    </xdr:to>
    <xdr:cxnSp macro="">
      <xdr:nvCxnSpPr>
        <xdr:cNvPr id="409" name="直線コネクタ 408"/>
        <xdr:cNvCxnSpPr/>
      </xdr:nvCxnSpPr>
      <xdr:spPr>
        <a:xfrm flipV="1">
          <a:off x="8750300" y="12391479"/>
          <a:ext cx="889000" cy="4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130004</xdr:rowOff>
    </xdr:from>
    <xdr:to>
      <xdr:col>45</xdr:col>
      <xdr:colOff>177800</xdr:colOff>
      <xdr:row>76</xdr:row>
      <xdr:rowOff>114612</xdr:rowOff>
    </xdr:to>
    <xdr:cxnSp macro="">
      <xdr:nvCxnSpPr>
        <xdr:cNvPr id="412" name="直線コネクタ 411"/>
        <xdr:cNvCxnSpPr/>
      </xdr:nvCxnSpPr>
      <xdr:spPr>
        <a:xfrm flipV="1">
          <a:off x="7861300" y="12817304"/>
          <a:ext cx="889000" cy="3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114612</xdr:rowOff>
    </xdr:from>
    <xdr:to>
      <xdr:col>41</xdr:col>
      <xdr:colOff>50800</xdr:colOff>
      <xdr:row>76</xdr:row>
      <xdr:rowOff>166199</xdr:rowOff>
    </xdr:to>
    <xdr:cxnSp macro="">
      <xdr:nvCxnSpPr>
        <xdr:cNvPr id="415" name="直線コネクタ 414"/>
        <xdr:cNvCxnSpPr/>
      </xdr:nvCxnSpPr>
      <xdr:spPr>
        <a:xfrm flipV="1">
          <a:off x="6972300" y="13144812"/>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99702</xdr:rowOff>
    </xdr:from>
    <xdr:to>
      <xdr:col>55</xdr:col>
      <xdr:colOff>50800</xdr:colOff>
      <xdr:row>72</xdr:row>
      <xdr:rowOff>29852</xdr:rowOff>
    </xdr:to>
    <xdr:sp macro="" textlink="">
      <xdr:nvSpPr>
        <xdr:cNvPr id="425" name="楕円 424"/>
        <xdr:cNvSpPr/>
      </xdr:nvSpPr>
      <xdr:spPr>
        <a:xfrm>
          <a:off x="10426700" y="12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52729</xdr:rowOff>
    </xdr:from>
    <xdr:ext cx="534377" cy="259045"/>
    <xdr:sp macro="" textlink="">
      <xdr:nvSpPr>
        <xdr:cNvPr id="426" name="商工費該当値テキスト"/>
        <xdr:cNvSpPr txBox="1"/>
      </xdr:nvSpPr>
      <xdr:spPr>
        <a:xfrm>
          <a:off x="10528300" y="122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167729</xdr:rowOff>
    </xdr:from>
    <xdr:to>
      <xdr:col>50</xdr:col>
      <xdr:colOff>165100</xdr:colOff>
      <xdr:row>72</xdr:row>
      <xdr:rowOff>97879</xdr:rowOff>
    </xdr:to>
    <xdr:sp macro="" textlink="">
      <xdr:nvSpPr>
        <xdr:cNvPr id="427" name="楕円 426"/>
        <xdr:cNvSpPr/>
      </xdr:nvSpPr>
      <xdr:spPr>
        <a:xfrm>
          <a:off x="9588500" y="12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114406</xdr:rowOff>
    </xdr:from>
    <xdr:ext cx="534377" cy="259045"/>
    <xdr:sp macro="" textlink="">
      <xdr:nvSpPr>
        <xdr:cNvPr id="428" name="テキスト ボックス 427"/>
        <xdr:cNvSpPr txBox="1"/>
      </xdr:nvSpPr>
      <xdr:spPr>
        <a:xfrm>
          <a:off x="9372111" y="12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79204</xdr:rowOff>
    </xdr:from>
    <xdr:to>
      <xdr:col>46</xdr:col>
      <xdr:colOff>38100</xdr:colOff>
      <xdr:row>75</xdr:row>
      <xdr:rowOff>9354</xdr:rowOff>
    </xdr:to>
    <xdr:sp macro="" textlink="">
      <xdr:nvSpPr>
        <xdr:cNvPr id="429" name="楕円 428"/>
        <xdr:cNvSpPr/>
      </xdr:nvSpPr>
      <xdr:spPr>
        <a:xfrm>
          <a:off x="8699500" y="12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25881</xdr:rowOff>
    </xdr:from>
    <xdr:ext cx="534377" cy="259045"/>
    <xdr:sp macro="" textlink="">
      <xdr:nvSpPr>
        <xdr:cNvPr id="430" name="テキスト ボックス 429"/>
        <xdr:cNvSpPr txBox="1"/>
      </xdr:nvSpPr>
      <xdr:spPr>
        <a:xfrm>
          <a:off x="8483111" y="125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63812</xdr:rowOff>
    </xdr:from>
    <xdr:to>
      <xdr:col>41</xdr:col>
      <xdr:colOff>101600</xdr:colOff>
      <xdr:row>76</xdr:row>
      <xdr:rowOff>165412</xdr:rowOff>
    </xdr:to>
    <xdr:sp macro="" textlink="">
      <xdr:nvSpPr>
        <xdr:cNvPr id="431" name="楕円 430"/>
        <xdr:cNvSpPr/>
      </xdr:nvSpPr>
      <xdr:spPr>
        <a:xfrm>
          <a:off x="7810500" y="130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10488</xdr:rowOff>
    </xdr:from>
    <xdr:ext cx="534377" cy="259045"/>
    <xdr:sp macro="" textlink="">
      <xdr:nvSpPr>
        <xdr:cNvPr id="432" name="テキスト ボックス 431"/>
        <xdr:cNvSpPr txBox="1"/>
      </xdr:nvSpPr>
      <xdr:spPr>
        <a:xfrm>
          <a:off x="7594111" y="128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115399</xdr:rowOff>
    </xdr:from>
    <xdr:to>
      <xdr:col>36</xdr:col>
      <xdr:colOff>165100</xdr:colOff>
      <xdr:row>77</xdr:row>
      <xdr:rowOff>45549</xdr:rowOff>
    </xdr:to>
    <xdr:sp macro="" textlink="">
      <xdr:nvSpPr>
        <xdr:cNvPr id="433" name="楕円 432"/>
        <xdr:cNvSpPr/>
      </xdr:nvSpPr>
      <xdr:spPr>
        <a:xfrm>
          <a:off x="6921500" y="131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62075</xdr:rowOff>
    </xdr:from>
    <xdr:ext cx="534377" cy="259045"/>
    <xdr:sp macro="" textlink="">
      <xdr:nvSpPr>
        <xdr:cNvPr id="434" name="テキスト ボックス 433"/>
        <xdr:cNvSpPr txBox="1"/>
      </xdr:nvSpPr>
      <xdr:spPr>
        <a:xfrm>
          <a:off x="6705111" y="129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149949</xdr:rowOff>
    </xdr:from>
    <xdr:to>
      <xdr:col>55</xdr:col>
      <xdr:colOff>0</xdr:colOff>
      <xdr:row>96</xdr:row>
      <xdr:rowOff>124231</xdr:rowOff>
    </xdr:to>
    <xdr:cxnSp macro="">
      <xdr:nvCxnSpPr>
        <xdr:cNvPr id="463" name="直線コネクタ 462"/>
        <xdr:cNvCxnSpPr/>
      </xdr:nvCxnSpPr>
      <xdr:spPr>
        <a:xfrm>
          <a:off x="9639300" y="16437699"/>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149949</xdr:rowOff>
    </xdr:from>
    <xdr:to>
      <xdr:col>50</xdr:col>
      <xdr:colOff>114300</xdr:colOff>
      <xdr:row>96</xdr:row>
      <xdr:rowOff>69686</xdr:rowOff>
    </xdr:to>
    <xdr:cxnSp macro="">
      <xdr:nvCxnSpPr>
        <xdr:cNvPr id="466" name="直線コネクタ 465"/>
        <xdr:cNvCxnSpPr/>
      </xdr:nvCxnSpPr>
      <xdr:spPr>
        <a:xfrm flipV="1">
          <a:off x="8750300" y="16437699"/>
          <a:ext cx="889000" cy="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114669</xdr:rowOff>
    </xdr:from>
    <xdr:to>
      <xdr:col>45</xdr:col>
      <xdr:colOff>177800</xdr:colOff>
      <xdr:row>96</xdr:row>
      <xdr:rowOff>69686</xdr:rowOff>
    </xdr:to>
    <xdr:cxnSp macro="">
      <xdr:nvCxnSpPr>
        <xdr:cNvPr id="469" name="直線コネクタ 468"/>
        <xdr:cNvCxnSpPr/>
      </xdr:nvCxnSpPr>
      <xdr:spPr>
        <a:xfrm>
          <a:off x="7861300" y="16402419"/>
          <a:ext cx="889000" cy="1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86068</xdr:rowOff>
    </xdr:from>
    <xdr:to>
      <xdr:col>41</xdr:col>
      <xdr:colOff>50800</xdr:colOff>
      <xdr:row>95</xdr:row>
      <xdr:rowOff>114669</xdr:rowOff>
    </xdr:to>
    <xdr:cxnSp macro="">
      <xdr:nvCxnSpPr>
        <xdr:cNvPr id="472" name="直線コネクタ 471"/>
        <xdr:cNvCxnSpPr/>
      </xdr:nvCxnSpPr>
      <xdr:spPr>
        <a:xfrm>
          <a:off x="6972300" y="16202368"/>
          <a:ext cx="889000" cy="2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73431</xdr:rowOff>
    </xdr:from>
    <xdr:to>
      <xdr:col>55</xdr:col>
      <xdr:colOff>50800</xdr:colOff>
      <xdr:row>97</xdr:row>
      <xdr:rowOff>3581</xdr:rowOff>
    </xdr:to>
    <xdr:sp macro="" textlink="">
      <xdr:nvSpPr>
        <xdr:cNvPr id="482" name="楕円 481"/>
        <xdr:cNvSpPr/>
      </xdr:nvSpPr>
      <xdr:spPr>
        <a:xfrm>
          <a:off x="104267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51858</xdr:rowOff>
    </xdr:from>
    <xdr:ext cx="534377" cy="259045"/>
    <xdr:sp macro="" textlink="">
      <xdr:nvSpPr>
        <xdr:cNvPr id="483" name="土木費該当値テキスト"/>
        <xdr:cNvSpPr txBox="1"/>
      </xdr:nvSpPr>
      <xdr:spPr>
        <a:xfrm>
          <a:off x="10528300" y="165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99149</xdr:rowOff>
    </xdr:from>
    <xdr:to>
      <xdr:col>50</xdr:col>
      <xdr:colOff>165100</xdr:colOff>
      <xdr:row>96</xdr:row>
      <xdr:rowOff>29299</xdr:rowOff>
    </xdr:to>
    <xdr:sp macro="" textlink="">
      <xdr:nvSpPr>
        <xdr:cNvPr id="484" name="楕円 483"/>
        <xdr:cNvSpPr/>
      </xdr:nvSpPr>
      <xdr:spPr>
        <a:xfrm>
          <a:off x="9588500" y="163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20426</xdr:rowOff>
    </xdr:from>
    <xdr:ext cx="534377" cy="259045"/>
    <xdr:sp macro="" textlink="">
      <xdr:nvSpPr>
        <xdr:cNvPr id="485" name="テキスト ボックス 484"/>
        <xdr:cNvSpPr txBox="1"/>
      </xdr:nvSpPr>
      <xdr:spPr>
        <a:xfrm>
          <a:off x="9372111" y="16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18886</xdr:rowOff>
    </xdr:from>
    <xdr:to>
      <xdr:col>46</xdr:col>
      <xdr:colOff>38100</xdr:colOff>
      <xdr:row>96</xdr:row>
      <xdr:rowOff>120486</xdr:rowOff>
    </xdr:to>
    <xdr:sp macro="" textlink="">
      <xdr:nvSpPr>
        <xdr:cNvPr id="486" name="楕円 485"/>
        <xdr:cNvSpPr/>
      </xdr:nvSpPr>
      <xdr:spPr>
        <a:xfrm>
          <a:off x="8699500" y="164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111613</xdr:rowOff>
    </xdr:from>
    <xdr:ext cx="534377" cy="259045"/>
    <xdr:sp macro="" textlink="">
      <xdr:nvSpPr>
        <xdr:cNvPr id="487" name="テキスト ボックス 486"/>
        <xdr:cNvSpPr txBox="1"/>
      </xdr:nvSpPr>
      <xdr:spPr>
        <a:xfrm>
          <a:off x="8483111" y="165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63869</xdr:rowOff>
    </xdr:from>
    <xdr:to>
      <xdr:col>41</xdr:col>
      <xdr:colOff>101600</xdr:colOff>
      <xdr:row>95</xdr:row>
      <xdr:rowOff>165469</xdr:rowOff>
    </xdr:to>
    <xdr:sp macro="" textlink="">
      <xdr:nvSpPr>
        <xdr:cNvPr id="488" name="楕円 487"/>
        <xdr:cNvSpPr/>
      </xdr:nvSpPr>
      <xdr:spPr>
        <a:xfrm>
          <a:off x="7810500" y="16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156596</xdr:rowOff>
    </xdr:from>
    <xdr:ext cx="534377" cy="259045"/>
    <xdr:sp macro="" textlink="">
      <xdr:nvSpPr>
        <xdr:cNvPr id="489" name="テキスト ボックス 488"/>
        <xdr:cNvSpPr txBox="1"/>
      </xdr:nvSpPr>
      <xdr:spPr>
        <a:xfrm>
          <a:off x="7594111" y="164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35268</xdr:rowOff>
    </xdr:from>
    <xdr:to>
      <xdr:col>36</xdr:col>
      <xdr:colOff>165100</xdr:colOff>
      <xdr:row>94</xdr:row>
      <xdr:rowOff>136868</xdr:rowOff>
    </xdr:to>
    <xdr:sp macro="" textlink="">
      <xdr:nvSpPr>
        <xdr:cNvPr id="490" name="楕円 489"/>
        <xdr:cNvSpPr/>
      </xdr:nvSpPr>
      <xdr:spPr>
        <a:xfrm>
          <a:off x="6921500" y="161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153395</xdr:rowOff>
    </xdr:from>
    <xdr:ext cx="534377" cy="259045"/>
    <xdr:sp macro="" textlink="">
      <xdr:nvSpPr>
        <xdr:cNvPr id="491" name="テキスト ボックス 490"/>
        <xdr:cNvSpPr txBox="1"/>
      </xdr:nvSpPr>
      <xdr:spPr>
        <a:xfrm>
          <a:off x="6705111" y="159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9215</xdr:rowOff>
    </xdr:from>
    <xdr:to>
      <xdr:col>85</xdr:col>
      <xdr:colOff>127000</xdr:colOff>
      <xdr:row>37</xdr:row>
      <xdr:rowOff>117846</xdr:rowOff>
    </xdr:to>
    <xdr:cxnSp macro="">
      <xdr:nvCxnSpPr>
        <xdr:cNvPr id="519" name="直線コネクタ 518"/>
        <xdr:cNvCxnSpPr/>
      </xdr:nvCxnSpPr>
      <xdr:spPr>
        <a:xfrm flipV="1">
          <a:off x="15481300" y="6352865"/>
          <a:ext cx="838200" cy="1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103718</xdr:rowOff>
    </xdr:from>
    <xdr:to>
      <xdr:col>81</xdr:col>
      <xdr:colOff>50800</xdr:colOff>
      <xdr:row>37</xdr:row>
      <xdr:rowOff>117846</xdr:rowOff>
    </xdr:to>
    <xdr:cxnSp macro="">
      <xdr:nvCxnSpPr>
        <xdr:cNvPr id="522" name="直線コネクタ 521"/>
        <xdr:cNvCxnSpPr/>
      </xdr:nvCxnSpPr>
      <xdr:spPr>
        <a:xfrm>
          <a:off x="14592300" y="644736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103718</xdr:rowOff>
    </xdr:from>
    <xdr:to>
      <xdr:col>76</xdr:col>
      <xdr:colOff>114300</xdr:colOff>
      <xdr:row>37</xdr:row>
      <xdr:rowOff>135082</xdr:rowOff>
    </xdr:to>
    <xdr:cxnSp macro="">
      <xdr:nvCxnSpPr>
        <xdr:cNvPr id="525" name="直線コネクタ 524"/>
        <xdr:cNvCxnSpPr/>
      </xdr:nvCxnSpPr>
      <xdr:spPr>
        <a:xfrm flipV="1">
          <a:off x="13703300" y="6447368"/>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101981</xdr:rowOff>
    </xdr:from>
    <xdr:to>
      <xdr:col>71</xdr:col>
      <xdr:colOff>177800</xdr:colOff>
      <xdr:row>37</xdr:row>
      <xdr:rowOff>135082</xdr:rowOff>
    </xdr:to>
    <xdr:cxnSp macro="">
      <xdr:nvCxnSpPr>
        <xdr:cNvPr id="528" name="直線コネクタ 527"/>
        <xdr:cNvCxnSpPr/>
      </xdr:nvCxnSpPr>
      <xdr:spPr>
        <a:xfrm>
          <a:off x="12814300" y="6445631"/>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129865</xdr:rowOff>
    </xdr:from>
    <xdr:to>
      <xdr:col>85</xdr:col>
      <xdr:colOff>177800</xdr:colOff>
      <xdr:row>37</xdr:row>
      <xdr:rowOff>60015</xdr:rowOff>
    </xdr:to>
    <xdr:sp macro="" textlink="">
      <xdr:nvSpPr>
        <xdr:cNvPr id="538" name="楕円 537"/>
        <xdr:cNvSpPr/>
      </xdr:nvSpPr>
      <xdr:spPr>
        <a:xfrm>
          <a:off x="16268700" y="63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108292</xdr:rowOff>
    </xdr:from>
    <xdr:ext cx="534377" cy="259045"/>
    <xdr:sp macro="" textlink="">
      <xdr:nvSpPr>
        <xdr:cNvPr id="539" name="消防費該当値テキスト"/>
        <xdr:cNvSpPr txBox="1"/>
      </xdr:nvSpPr>
      <xdr:spPr>
        <a:xfrm>
          <a:off x="16370300" y="62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67046</xdr:rowOff>
    </xdr:from>
    <xdr:to>
      <xdr:col>81</xdr:col>
      <xdr:colOff>101600</xdr:colOff>
      <xdr:row>37</xdr:row>
      <xdr:rowOff>168646</xdr:rowOff>
    </xdr:to>
    <xdr:sp macro="" textlink="">
      <xdr:nvSpPr>
        <xdr:cNvPr id="540" name="楕円 539"/>
        <xdr:cNvSpPr/>
      </xdr:nvSpPr>
      <xdr:spPr>
        <a:xfrm>
          <a:off x="15430500" y="6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159773</xdr:rowOff>
    </xdr:from>
    <xdr:ext cx="534377" cy="259045"/>
    <xdr:sp macro="" textlink="">
      <xdr:nvSpPr>
        <xdr:cNvPr id="541" name="テキスト ボックス 540"/>
        <xdr:cNvSpPr txBox="1"/>
      </xdr:nvSpPr>
      <xdr:spPr>
        <a:xfrm>
          <a:off x="15214111" y="65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52918</xdr:rowOff>
    </xdr:from>
    <xdr:to>
      <xdr:col>76</xdr:col>
      <xdr:colOff>165100</xdr:colOff>
      <xdr:row>37</xdr:row>
      <xdr:rowOff>154518</xdr:rowOff>
    </xdr:to>
    <xdr:sp macro="" textlink="">
      <xdr:nvSpPr>
        <xdr:cNvPr id="542" name="楕円 541"/>
        <xdr:cNvSpPr/>
      </xdr:nvSpPr>
      <xdr:spPr>
        <a:xfrm>
          <a:off x="14541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145645</xdr:rowOff>
    </xdr:from>
    <xdr:ext cx="534377" cy="259045"/>
    <xdr:sp macro="" textlink="">
      <xdr:nvSpPr>
        <xdr:cNvPr id="543" name="テキスト ボックス 542"/>
        <xdr:cNvSpPr txBox="1"/>
      </xdr:nvSpPr>
      <xdr:spPr>
        <a:xfrm>
          <a:off x="14325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84282</xdr:rowOff>
    </xdr:from>
    <xdr:to>
      <xdr:col>72</xdr:col>
      <xdr:colOff>38100</xdr:colOff>
      <xdr:row>38</xdr:row>
      <xdr:rowOff>14432</xdr:rowOff>
    </xdr:to>
    <xdr:sp macro="" textlink="">
      <xdr:nvSpPr>
        <xdr:cNvPr id="544" name="楕円 543"/>
        <xdr:cNvSpPr/>
      </xdr:nvSpPr>
      <xdr:spPr>
        <a:xfrm>
          <a:off x="13652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5559</xdr:rowOff>
    </xdr:from>
    <xdr:ext cx="534377" cy="259045"/>
    <xdr:sp macro="" textlink="">
      <xdr:nvSpPr>
        <xdr:cNvPr id="545" name="テキスト ボックス 544"/>
        <xdr:cNvSpPr txBox="1"/>
      </xdr:nvSpPr>
      <xdr:spPr>
        <a:xfrm>
          <a:off x="13436111" y="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51181</xdr:rowOff>
    </xdr:from>
    <xdr:to>
      <xdr:col>67</xdr:col>
      <xdr:colOff>101600</xdr:colOff>
      <xdr:row>37</xdr:row>
      <xdr:rowOff>152781</xdr:rowOff>
    </xdr:to>
    <xdr:sp macro="" textlink="">
      <xdr:nvSpPr>
        <xdr:cNvPr id="546" name="楕円 545"/>
        <xdr:cNvSpPr/>
      </xdr:nvSpPr>
      <xdr:spPr>
        <a:xfrm>
          <a:off x="12763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143908</xdr:rowOff>
    </xdr:from>
    <xdr:ext cx="534377" cy="259045"/>
    <xdr:sp macro="" textlink="">
      <xdr:nvSpPr>
        <xdr:cNvPr id="547" name="テキスト ボックス 546"/>
        <xdr:cNvSpPr txBox="1"/>
      </xdr:nvSpPr>
      <xdr:spPr>
        <a:xfrm>
          <a:off x="12547111"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30105</xdr:rowOff>
    </xdr:from>
    <xdr:to>
      <xdr:col>85</xdr:col>
      <xdr:colOff>127000</xdr:colOff>
      <xdr:row>55</xdr:row>
      <xdr:rowOff>17190</xdr:rowOff>
    </xdr:to>
    <xdr:cxnSp macro="">
      <xdr:nvCxnSpPr>
        <xdr:cNvPr id="577" name="直線コネクタ 576"/>
        <xdr:cNvCxnSpPr/>
      </xdr:nvCxnSpPr>
      <xdr:spPr>
        <a:xfrm>
          <a:off x="15481300" y="9288405"/>
          <a:ext cx="838200" cy="1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110687</xdr:rowOff>
    </xdr:from>
    <xdr:to>
      <xdr:col>81</xdr:col>
      <xdr:colOff>50800</xdr:colOff>
      <xdr:row>54</xdr:row>
      <xdr:rowOff>30105</xdr:rowOff>
    </xdr:to>
    <xdr:cxnSp macro="">
      <xdr:nvCxnSpPr>
        <xdr:cNvPr id="580" name="直線コネクタ 579"/>
        <xdr:cNvCxnSpPr/>
      </xdr:nvCxnSpPr>
      <xdr:spPr>
        <a:xfrm>
          <a:off x="14592300" y="9197537"/>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110687</xdr:rowOff>
    </xdr:from>
    <xdr:to>
      <xdr:col>76</xdr:col>
      <xdr:colOff>114300</xdr:colOff>
      <xdr:row>53</xdr:row>
      <xdr:rowOff>170770</xdr:rowOff>
    </xdr:to>
    <xdr:cxnSp macro="">
      <xdr:nvCxnSpPr>
        <xdr:cNvPr id="583" name="直線コネクタ 582"/>
        <xdr:cNvCxnSpPr/>
      </xdr:nvCxnSpPr>
      <xdr:spPr>
        <a:xfrm flipV="1">
          <a:off x="13703300" y="9197537"/>
          <a:ext cx="8890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127260</xdr:rowOff>
    </xdr:from>
    <xdr:to>
      <xdr:col>71</xdr:col>
      <xdr:colOff>177800</xdr:colOff>
      <xdr:row>53</xdr:row>
      <xdr:rowOff>170770</xdr:rowOff>
    </xdr:to>
    <xdr:cxnSp macro="">
      <xdr:nvCxnSpPr>
        <xdr:cNvPr id="586" name="直線コネクタ 585"/>
        <xdr:cNvCxnSpPr/>
      </xdr:nvCxnSpPr>
      <xdr:spPr>
        <a:xfrm>
          <a:off x="12814300" y="9214110"/>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137840</xdr:rowOff>
    </xdr:from>
    <xdr:to>
      <xdr:col>85</xdr:col>
      <xdr:colOff>177800</xdr:colOff>
      <xdr:row>55</xdr:row>
      <xdr:rowOff>67990</xdr:rowOff>
    </xdr:to>
    <xdr:sp macro="" textlink="">
      <xdr:nvSpPr>
        <xdr:cNvPr id="596" name="楕円 595"/>
        <xdr:cNvSpPr/>
      </xdr:nvSpPr>
      <xdr:spPr>
        <a:xfrm>
          <a:off x="16268700" y="9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160717</xdr:rowOff>
    </xdr:from>
    <xdr:ext cx="534377" cy="259045"/>
    <xdr:sp macro="" textlink="">
      <xdr:nvSpPr>
        <xdr:cNvPr id="597" name="教育費該当値テキスト"/>
        <xdr:cNvSpPr txBox="1"/>
      </xdr:nvSpPr>
      <xdr:spPr>
        <a:xfrm>
          <a:off x="16370300" y="924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150755</xdr:rowOff>
    </xdr:from>
    <xdr:to>
      <xdr:col>81</xdr:col>
      <xdr:colOff>101600</xdr:colOff>
      <xdr:row>54</xdr:row>
      <xdr:rowOff>80905</xdr:rowOff>
    </xdr:to>
    <xdr:sp macro="" textlink="">
      <xdr:nvSpPr>
        <xdr:cNvPr id="598" name="楕円 597"/>
        <xdr:cNvSpPr/>
      </xdr:nvSpPr>
      <xdr:spPr>
        <a:xfrm>
          <a:off x="15430500" y="9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97432</xdr:rowOff>
    </xdr:from>
    <xdr:ext cx="534377" cy="259045"/>
    <xdr:sp macro="" textlink="">
      <xdr:nvSpPr>
        <xdr:cNvPr id="599" name="テキスト ボックス 598"/>
        <xdr:cNvSpPr txBox="1"/>
      </xdr:nvSpPr>
      <xdr:spPr>
        <a:xfrm>
          <a:off x="15214111" y="9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59887</xdr:rowOff>
    </xdr:from>
    <xdr:to>
      <xdr:col>76</xdr:col>
      <xdr:colOff>165100</xdr:colOff>
      <xdr:row>53</xdr:row>
      <xdr:rowOff>161487</xdr:rowOff>
    </xdr:to>
    <xdr:sp macro="" textlink="">
      <xdr:nvSpPr>
        <xdr:cNvPr id="600" name="楕円 599"/>
        <xdr:cNvSpPr/>
      </xdr:nvSpPr>
      <xdr:spPr>
        <a:xfrm>
          <a:off x="14541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6564</xdr:rowOff>
    </xdr:from>
    <xdr:ext cx="534377" cy="259045"/>
    <xdr:sp macro="" textlink="">
      <xdr:nvSpPr>
        <xdr:cNvPr id="601" name="テキスト ボックス 600"/>
        <xdr:cNvSpPr txBox="1"/>
      </xdr:nvSpPr>
      <xdr:spPr>
        <a:xfrm>
          <a:off x="14325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119970</xdr:rowOff>
    </xdr:from>
    <xdr:to>
      <xdr:col>72</xdr:col>
      <xdr:colOff>38100</xdr:colOff>
      <xdr:row>54</xdr:row>
      <xdr:rowOff>50120</xdr:rowOff>
    </xdr:to>
    <xdr:sp macro="" textlink="">
      <xdr:nvSpPr>
        <xdr:cNvPr id="602" name="楕円 601"/>
        <xdr:cNvSpPr/>
      </xdr:nvSpPr>
      <xdr:spPr>
        <a:xfrm>
          <a:off x="13652500" y="92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66647</xdr:rowOff>
    </xdr:from>
    <xdr:ext cx="534377" cy="259045"/>
    <xdr:sp macro="" textlink="">
      <xdr:nvSpPr>
        <xdr:cNvPr id="603" name="テキスト ボックス 602"/>
        <xdr:cNvSpPr txBox="1"/>
      </xdr:nvSpPr>
      <xdr:spPr>
        <a:xfrm>
          <a:off x="13436111" y="89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76460</xdr:rowOff>
    </xdr:from>
    <xdr:to>
      <xdr:col>67</xdr:col>
      <xdr:colOff>101600</xdr:colOff>
      <xdr:row>54</xdr:row>
      <xdr:rowOff>6610</xdr:rowOff>
    </xdr:to>
    <xdr:sp macro="" textlink="">
      <xdr:nvSpPr>
        <xdr:cNvPr id="604" name="楕円 603"/>
        <xdr:cNvSpPr/>
      </xdr:nvSpPr>
      <xdr:spPr>
        <a:xfrm>
          <a:off x="12763500" y="9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23137</xdr:rowOff>
    </xdr:from>
    <xdr:ext cx="534377" cy="259045"/>
    <xdr:sp macro="" textlink="">
      <xdr:nvSpPr>
        <xdr:cNvPr id="605" name="テキスト ボックス 604"/>
        <xdr:cNvSpPr txBox="1"/>
      </xdr:nvSpPr>
      <xdr:spPr>
        <a:xfrm>
          <a:off x="12547111" y="8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20718</xdr:rowOff>
    </xdr:from>
    <xdr:to>
      <xdr:col>85</xdr:col>
      <xdr:colOff>127000</xdr:colOff>
      <xdr:row>78</xdr:row>
      <xdr:rowOff>80045</xdr:rowOff>
    </xdr:to>
    <xdr:cxnSp macro="">
      <xdr:nvCxnSpPr>
        <xdr:cNvPr id="632" name="直線コネクタ 631"/>
        <xdr:cNvCxnSpPr/>
      </xdr:nvCxnSpPr>
      <xdr:spPr>
        <a:xfrm flipV="1">
          <a:off x="15481300" y="13393818"/>
          <a:ext cx="8382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8365</xdr:rowOff>
    </xdr:from>
    <xdr:to>
      <xdr:col>81</xdr:col>
      <xdr:colOff>50800</xdr:colOff>
      <xdr:row>78</xdr:row>
      <xdr:rowOff>80045</xdr:rowOff>
    </xdr:to>
    <xdr:cxnSp macro="">
      <xdr:nvCxnSpPr>
        <xdr:cNvPr id="635" name="直線コネクタ 634"/>
        <xdr:cNvCxnSpPr/>
      </xdr:nvCxnSpPr>
      <xdr:spPr>
        <a:xfrm>
          <a:off x="14592300" y="13038565"/>
          <a:ext cx="889000" cy="4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8365</xdr:rowOff>
    </xdr:from>
    <xdr:to>
      <xdr:col>76</xdr:col>
      <xdr:colOff>114300</xdr:colOff>
      <xdr:row>77</xdr:row>
      <xdr:rowOff>4962</xdr:rowOff>
    </xdr:to>
    <xdr:cxnSp macro="">
      <xdr:nvCxnSpPr>
        <xdr:cNvPr id="638" name="直線コネクタ 637"/>
        <xdr:cNvCxnSpPr/>
      </xdr:nvCxnSpPr>
      <xdr:spPr>
        <a:xfrm flipV="1">
          <a:off x="13703300" y="13038565"/>
          <a:ext cx="889000" cy="1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151706</xdr:rowOff>
    </xdr:from>
    <xdr:to>
      <xdr:col>71</xdr:col>
      <xdr:colOff>177800</xdr:colOff>
      <xdr:row>77</xdr:row>
      <xdr:rowOff>4962</xdr:rowOff>
    </xdr:to>
    <xdr:cxnSp macro="">
      <xdr:nvCxnSpPr>
        <xdr:cNvPr id="641" name="直線コネクタ 640"/>
        <xdr:cNvCxnSpPr/>
      </xdr:nvCxnSpPr>
      <xdr:spPr>
        <a:xfrm>
          <a:off x="12814300" y="12667556"/>
          <a:ext cx="889000" cy="5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43" name="テキスト ボックス 642"/>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141368</xdr:rowOff>
    </xdr:from>
    <xdr:to>
      <xdr:col>85</xdr:col>
      <xdr:colOff>177800</xdr:colOff>
      <xdr:row>78</xdr:row>
      <xdr:rowOff>71518</xdr:rowOff>
    </xdr:to>
    <xdr:sp macro="" textlink="">
      <xdr:nvSpPr>
        <xdr:cNvPr id="651" name="楕円 650"/>
        <xdr:cNvSpPr/>
      </xdr:nvSpPr>
      <xdr:spPr>
        <a:xfrm>
          <a:off x="16268700" y="133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100745</xdr:rowOff>
    </xdr:from>
    <xdr:ext cx="534377" cy="259045"/>
    <xdr:sp macro="" textlink="">
      <xdr:nvSpPr>
        <xdr:cNvPr id="652" name="災害復旧費該当値テキスト"/>
        <xdr:cNvSpPr txBox="1"/>
      </xdr:nvSpPr>
      <xdr:spPr>
        <a:xfrm>
          <a:off x="16370300" y="1313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29245</xdr:rowOff>
    </xdr:from>
    <xdr:to>
      <xdr:col>81</xdr:col>
      <xdr:colOff>101600</xdr:colOff>
      <xdr:row>78</xdr:row>
      <xdr:rowOff>130845</xdr:rowOff>
    </xdr:to>
    <xdr:sp macro="" textlink="">
      <xdr:nvSpPr>
        <xdr:cNvPr id="653" name="楕円 652"/>
        <xdr:cNvSpPr/>
      </xdr:nvSpPr>
      <xdr:spPr>
        <a:xfrm>
          <a:off x="15430500" y="134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147372</xdr:rowOff>
    </xdr:from>
    <xdr:ext cx="469744" cy="259045"/>
    <xdr:sp macro="" textlink="">
      <xdr:nvSpPr>
        <xdr:cNvPr id="654" name="テキスト ボックス 653"/>
        <xdr:cNvSpPr txBox="1"/>
      </xdr:nvSpPr>
      <xdr:spPr>
        <a:xfrm>
          <a:off x="15246428" y="1317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129015</xdr:rowOff>
    </xdr:from>
    <xdr:to>
      <xdr:col>76</xdr:col>
      <xdr:colOff>165100</xdr:colOff>
      <xdr:row>76</xdr:row>
      <xdr:rowOff>59165</xdr:rowOff>
    </xdr:to>
    <xdr:sp macro="" textlink="">
      <xdr:nvSpPr>
        <xdr:cNvPr id="655" name="楕円 654"/>
        <xdr:cNvSpPr/>
      </xdr:nvSpPr>
      <xdr:spPr>
        <a:xfrm>
          <a:off x="14541500" y="12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75692</xdr:rowOff>
    </xdr:from>
    <xdr:ext cx="534377" cy="259045"/>
    <xdr:sp macro="" textlink="">
      <xdr:nvSpPr>
        <xdr:cNvPr id="656" name="テキスト ボックス 655"/>
        <xdr:cNvSpPr txBox="1"/>
      </xdr:nvSpPr>
      <xdr:spPr>
        <a:xfrm>
          <a:off x="14325111" y="1276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125612</xdr:rowOff>
    </xdr:from>
    <xdr:to>
      <xdr:col>72</xdr:col>
      <xdr:colOff>38100</xdr:colOff>
      <xdr:row>77</xdr:row>
      <xdr:rowOff>55762</xdr:rowOff>
    </xdr:to>
    <xdr:sp macro="" textlink="">
      <xdr:nvSpPr>
        <xdr:cNvPr id="657" name="楕円 656"/>
        <xdr:cNvSpPr/>
      </xdr:nvSpPr>
      <xdr:spPr>
        <a:xfrm>
          <a:off x="13652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72290</xdr:rowOff>
    </xdr:from>
    <xdr:ext cx="534377" cy="259045"/>
    <xdr:sp macro="" textlink="">
      <xdr:nvSpPr>
        <xdr:cNvPr id="658" name="テキスト ボックス 657"/>
        <xdr:cNvSpPr txBox="1"/>
      </xdr:nvSpPr>
      <xdr:spPr>
        <a:xfrm>
          <a:off x="13436111" y="129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100906</xdr:rowOff>
    </xdr:from>
    <xdr:to>
      <xdr:col>67</xdr:col>
      <xdr:colOff>101600</xdr:colOff>
      <xdr:row>74</xdr:row>
      <xdr:rowOff>31056</xdr:rowOff>
    </xdr:to>
    <xdr:sp macro="" textlink="">
      <xdr:nvSpPr>
        <xdr:cNvPr id="659" name="楕円 658"/>
        <xdr:cNvSpPr/>
      </xdr:nvSpPr>
      <xdr:spPr>
        <a:xfrm>
          <a:off x="12763500" y="126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47583</xdr:rowOff>
    </xdr:from>
    <xdr:ext cx="534377" cy="259045"/>
    <xdr:sp macro="" textlink="">
      <xdr:nvSpPr>
        <xdr:cNvPr id="660" name="テキスト ボックス 659"/>
        <xdr:cNvSpPr txBox="1"/>
      </xdr:nvSpPr>
      <xdr:spPr>
        <a:xfrm>
          <a:off x="12547111" y="123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67768</xdr:rowOff>
    </xdr:from>
    <xdr:to>
      <xdr:col>85</xdr:col>
      <xdr:colOff>127000</xdr:colOff>
      <xdr:row>96</xdr:row>
      <xdr:rowOff>79426</xdr:rowOff>
    </xdr:to>
    <xdr:cxnSp macro="">
      <xdr:nvCxnSpPr>
        <xdr:cNvPr id="689" name="直線コネクタ 688"/>
        <xdr:cNvCxnSpPr/>
      </xdr:nvCxnSpPr>
      <xdr:spPr>
        <a:xfrm flipV="1">
          <a:off x="15481300" y="1652696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74688</xdr:rowOff>
    </xdr:from>
    <xdr:to>
      <xdr:col>81</xdr:col>
      <xdr:colOff>50800</xdr:colOff>
      <xdr:row>96</xdr:row>
      <xdr:rowOff>79426</xdr:rowOff>
    </xdr:to>
    <xdr:cxnSp macro="">
      <xdr:nvCxnSpPr>
        <xdr:cNvPr id="692" name="直線コネクタ 691"/>
        <xdr:cNvCxnSpPr/>
      </xdr:nvCxnSpPr>
      <xdr:spPr>
        <a:xfrm>
          <a:off x="14592300" y="16533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67983</xdr:rowOff>
    </xdr:from>
    <xdr:to>
      <xdr:col>76</xdr:col>
      <xdr:colOff>114300</xdr:colOff>
      <xdr:row>96</xdr:row>
      <xdr:rowOff>74688</xdr:rowOff>
    </xdr:to>
    <xdr:cxnSp macro="">
      <xdr:nvCxnSpPr>
        <xdr:cNvPr id="695" name="直線コネクタ 694"/>
        <xdr:cNvCxnSpPr/>
      </xdr:nvCxnSpPr>
      <xdr:spPr>
        <a:xfrm>
          <a:off x="13703300" y="16527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29654</xdr:rowOff>
    </xdr:from>
    <xdr:to>
      <xdr:col>71</xdr:col>
      <xdr:colOff>177800</xdr:colOff>
      <xdr:row>96</xdr:row>
      <xdr:rowOff>67983</xdr:rowOff>
    </xdr:to>
    <xdr:cxnSp macro="">
      <xdr:nvCxnSpPr>
        <xdr:cNvPr id="698" name="直線コネクタ 697"/>
        <xdr:cNvCxnSpPr/>
      </xdr:nvCxnSpPr>
      <xdr:spPr>
        <a:xfrm>
          <a:off x="12814300" y="16488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16968</xdr:rowOff>
    </xdr:from>
    <xdr:to>
      <xdr:col>85</xdr:col>
      <xdr:colOff>177800</xdr:colOff>
      <xdr:row>96</xdr:row>
      <xdr:rowOff>118568</xdr:rowOff>
    </xdr:to>
    <xdr:sp macro="" textlink="">
      <xdr:nvSpPr>
        <xdr:cNvPr id="708" name="楕円 707"/>
        <xdr:cNvSpPr/>
      </xdr:nvSpPr>
      <xdr:spPr>
        <a:xfrm>
          <a:off x="162687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166845</xdr:rowOff>
    </xdr:from>
    <xdr:ext cx="534377" cy="259045"/>
    <xdr:sp macro="" textlink="">
      <xdr:nvSpPr>
        <xdr:cNvPr id="709" name="公債費該当値テキスト"/>
        <xdr:cNvSpPr txBox="1"/>
      </xdr:nvSpPr>
      <xdr:spPr>
        <a:xfrm>
          <a:off x="16370300" y="164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28626</xdr:rowOff>
    </xdr:from>
    <xdr:to>
      <xdr:col>81</xdr:col>
      <xdr:colOff>101600</xdr:colOff>
      <xdr:row>96</xdr:row>
      <xdr:rowOff>130226</xdr:rowOff>
    </xdr:to>
    <xdr:sp macro="" textlink="">
      <xdr:nvSpPr>
        <xdr:cNvPr id="710" name="楕円 709"/>
        <xdr:cNvSpPr/>
      </xdr:nvSpPr>
      <xdr:spPr>
        <a:xfrm>
          <a:off x="15430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121353</xdr:rowOff>
    </xdr:from>
    <xdr:ext cx="534377" cy="259045"/>
    <xdr:sp macro="" textlink="">
      <xdr:nvSpPr>
        <xdr:cNvPr id="711" name="テキスト ボックス 710"/>
        <xdr:cNvSpPr txBox="1"/>
      </xdr:nvSpPr>
      <xdr:spPr>
        <a:xfrm>
          <a:off x="15214111" y="1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23888</xdr:rowOff>
    </xdr:from>
    <xdr:to>
      <xdr:col>76</xdr:col>
      <xdr:colOff>165100</xdr:colOff>
      <xdr:row>96</xdr:row>
      <xdr:rowOff>125488</xdr:rowOff>
    </xdr:to>
    <xdr:sp macro="" textlink="">
      <xdr:nvSpPr>
        <xdr:cNvPr id="712" name="楕円 711"/>
        <xdr:cNvSpPr/>
      </xdr:nvSpPr>
      <xdr:spPr>
        <a:xfrm>
          <a:off x="14541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116615</xdr:rowOff>
    </xdr:from>
    <xdr:ext cx="534377" cy="259045"/>
    <xdr:sp macro="" textlink="">
      <xdr:nvSpPr>
        <xdr:cNvPr id="713" name="テキスト ボックス 712"/>
        <xdr:cNvSpPr txBox="1"/>
      </xdr:nvSpPr>
      <xdr:spPr>
        <a:xfrm>
          <a:off x="14325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17183</xdr:rowOff>
    </xdr:from>
    <xdr:to>
      <xdr:col>72</xdr:col>
      <xdr:colOff>38100</xdr:colOff>
      <xdr:row>96</xdr:row>
      <xdr:rowOff>118783</xdr:rowOff>
    </xdr:to>
    <xdr:sp macro="" textlink="">
      <xdr:nvSpPr>
        <xdr:cNvPr id="714" name="楕円 713"/>
        <xdr:cNvSpPr/>
      </xdr:nvSpPr>
      <xdr:spPr>
        <a:xfrm>
          <a:off x="136525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109910</xdr:rowOff>
    </xdr:from>
    <xdr:ext cx="534377" cy="259045"/>
    <xdr:sp macro="" textlink="">
      <xdr:nvSpPr>
        <xdr:cNvPr id="715" name="テキスト ボックス 714"/>
        <xdr:cNvSpPr txBox="1"/>
      </xdr:nvSpPr>
      <xdr:spPr>
        <a:xfrm>
          <a:off x="13436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150304</xdr:rowOff>
    </xdr:from>
    <xdr:to>
      <xdr:col>67</xdr:col>
      <xdr:colOff>101600</xdr:colOff>
      <xdr:row>96</xdr:row>
      <xdr:rowOff>80454</xdr:rowOff>
    </xdr:to>
    <xdr:sp macro="" textlink="">
      <xdr:nvSpPr>
        <xdr:cNvPr id="716" name="楕円 715"/>
        <xdr:cNvSpPr/>
      </xdr:nvSpPr>
      <xdr:spPr>
        <a:xfrm>
          <a:off x="12763500" y="16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71581</xdr:rowOff>
    </xdr:from>
    <xdr:ext cx="534377" cy="259045"/>
    <xdr:sp macro="" textlink="">
      <xdr:nvSpPr>
        <xdr:cNvPr id="717" name="テキスト ボックス 716"/>
        <xdr:cNvSpPr txBox="1"/>
      </xdr:nvSpPr>
      <xdr:spPr>
        <a:xfrm>
          <a:off x="12547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162,499</a:t>
          </a:r>
          <a:r>
            <a:rPr kumimoji="1" lang="ja-JP" altLang="en-US" sz="1300">
              <a:latin typeface="ＭＳ Ｐゴシック" panose="020B0600070205080204" pitchFamily="50" charset="-128"/>
              <a:ea typeface="ＭＳ Ｐゴシック" panose="020B0600070205080204" pitchFamily="50" charset="-128"/>
            </a:rPr>
            <a:t>円で類似団体内で中位となっている。これは、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住宅等除染に伴う廃棄物の中間貯蔵施設への搬出経費が前年度と比べ増額となったことなどによるものである。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70,520</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位となっている。これは、須賀川地方保健環境組合のごみ処理施設更新に対する分担金が前年度と比べ増額になったことなどによるものである。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39,038</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位となっている。これは、農業用ため池放射性物質対策事業に係る基金積立金や放射性物質に汚染された農業系廃棄物の処理に要する経費が前年度と比べ増額になったことなどによるものである。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66,433</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にかけて中心市街地に建設した市民交流センター整備事業によるものである。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38,664</a:t>
          </a:r>
          <a:r>
            <a:rPr kumimoji="1" lang="ja-JP" altLang="en-US" sz="1300">
              <a:latin typeface="ＭＳ Ｐゴシック" panose="020B0600070205080204" pitchFamily="50" charset="-128"/>
              <a:ea typeface="ＭＳ Ｐゴシック" panose="020B0600070205080204" pitchFamily="50" charset="-128"/>
            </a:rPr>
            <a:t>円で類似団体内で低位となっている。これは、従来から地方債の借入れにあたっては、交付税措置の手厚いものを厳選してきたことによるものである。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a:t>
          </a:r>
          <a:r>
            <a:rPr kumimoji="1" lang="en-US" altLang="ja-JP" sz="1350">
              <a:latin typeface="ＭＳ ゴシック" pitchFamily="49" charset="-128"/>
              <a:ea typeface="ＭＳ ゴシック" pitchFamily="49" charset="-128"/>
            </a:rPr>
            <a:t>H30</a:t>
          </a:r>
          <a:r>
            <a:rPr kumimoji="1" lang="ja-JP" altLang="en-US" sz="1350">
              <a:latin typeface="ＭＳ ゴシック" pitchFamily="49" charset="-128"/>
              <a:ea typeface="ＭＳ ゴシック" pitchFamily="49" charset="-128"/>
            </a:rPr>
            <a:t>末の財政調整基金残高は、基金からの繰入れを行わなかったことや、年度間調整等のために積立てを行ったことにより、標準財政規模比が前年度と比較して</a:t>
          </a:r>
          <a:r>
            <a:rPr kumimoji="1" lang="en-US" altLang="ja-JP" sz="1350">
              <a:latin typeface="ＭＳ ゴシック" pitchFamily="49" charset="-128"/>
              <a:ea typeface="ＭＳ ゴシック" pitchFamily="49" charset="-128"/>
            </a:rPr>
            <a:t>7.51</a:t>
          </a:r>
          <a:r>
            <a:rPr kumimoji="1" lang="ja-JP" altLang="en-US" sz="1350">
              <a:latin typeface="ＭＳ ゴシック" pitchFamily="49" charset="-128"/>
              <a:ea typeface="ＭＳ ゴシック" pitchFamily="49" charset="-128"/>
            </a:rPr>
            <a:t>ポイント増加した。</a:t>
          </a:r>
        </a:p>
        <a:p>
          <a:r>
            <a:rPr kumimoji="1" lang="ja-JP" altLang="en-US" sz="1350">
              <a:latin typeface="ＭＳ ゴシック" pitchFamily="49" charset="-128"/>
              <a:ea typeface="ＭＳ ゴシック" pitchFamily="49" charset="-128"/>
            </a:rPr>
            <a:t>　実質収支額は、単独事業費の増加に伴う決算剰余金の減少により、標準財政規模比が前年度と比較して</a:t>
          </a:r>
          <a:r>
            <a:rPr kumimoji="1" lang="en-US" altLang="ja-JP" sz="1350">
              <a:latin typeface="ＭＳ ゴシック" pitchFamily="49" charset="-128"/>
              <a:ea typeface="ＭＳ ゴシック" pitchFamily="49" charset="-128"/>
            </a:rPr>
            <a:t>0.33</a:t>
          </a:r>
          <a:r>
            <a:rPr kumimoji="1" lang="ja-JP" altLang="en-US" sz="1350">
              <a:latin typeface="ＭＳ ゴシック" pitchFamily="49" charset="-128"/>
              <a:ea typeface="ＭＳ ゴシック" pitchFamily="49" charset="-128"/>
            </a:rPr>
            <a:t>ポイント減少したが、実質単年度収支は、年度間調整等として財政調整基金に一時的な積立てを行ったため、標準財政規模比が前年度と比較して</a:t>
          </a:r>
          <a:r>
            <a:rPr kumimoji="1" lang="en-US" altLang="ja-JP" sz="1350">
              <a:latin typeface="ＭＳ ゴシック" pitchFamily="49" charset="-128"/>
              <a:ea typeface="ＭＳ ゴシック" pitchFamily="49" charset="-128"/>
            </a:rPr>
            <a:t>5.5</a:t>
          </a:r>
          <a:r>
            <a:rPr kumimoji="1" lang="ja-JP" altLang="en-US" sz="135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本市の一般会計、各特別会計において赤字の会計はない。</a:t>
          </a:r>
        </a:p>
        <a:p>
          <a:r>
            <a:rPr kumimoji="1" lang="ja-JP" altLang="en-US" sz="1400">
              <a:latin typeface="ＭＳ ゴシック" pitchFamily="49" charset="-128"/>
              <a:ea typeface="ＭＳ ゴシック" pitchFamily="49" charset="-128"/>
            </a:rPr>
            <a:t>　「水道事業会計」においては、標準財政規模比は</a:t>
          </a:r>
          <a:r>
            <a:rPr kumimoji="1" lang="en-US" altLang="ja-JP" sz="1400">
              <a:latin typeface="ＭＳ ゴシック" pitchFamily="49" charset="-128"/>
              <a:ea typeface="ＭＳ ゴシック" pitchFamily="49" charset="-128"/>
            </a:rPr>
            <a:t>0.69</a:t>
          </a:r>
          <a:r>
            <a:rPr kumimoji="1" lang="ja-JP" altLang="en-US" sz="1400">
              <a:latin typeface="ＭＳ ゴシック" pitchFamily="49" charset="-128"/>
              <a:ea typeface="ＭＳ ゴシック" pitchFamily="49" charset="-128"/>
            </a:rPr>
            <a:t>ポイント増加した。</a:t>
          </a:r>
          <a:r>
            <a:rPr kumimoji="1" lang="ja-JP" altLang="en-US" sz="1400">
              <a:solidFill>
                <a:schemeClr val="tx1"/>
              </a:solidFill>
              <a:latin typeface="ＭＳ ゴシック" pitchFamily="49" charset="-128"/>
              <a:ea typeface="ＭＳ ゴシック" pitchFamily="49" charset="-128"/>
            </a:rPr>
            <a:t>これは、前年度利益剰余金処分に伴う積立金の増や西川浄水場前処理施設の完成に伴う減価償却費の増などにより、内部留保資金が増加したことによるものである。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「一般会計」においては、決算剰余金の減少により、前年度より標準財政規模比は</a:t>
          </a:r>
          <a:r>
            <a:rPr kumimoji="1" lang="en-US" altLang="ja-JP" sz="1400">
              <a:solidFill>
                <a:schemeClr val="tx1"/>
              </a:solidFill>
              <a:latin typeface="ＭＳ ゴシック" pitchFamily="49" charset="-128"/>
              <a:ea typeface="ＭＳ ゴシック" pitchFamily="49" charset="-128"/>
            </a:rPr>
            <a:t>0.17</a:t>
          </a:r>
          <a:r>
            <a:rPr kumimoji="1" lang="ja-JP" altLang="en-US" sz="1400">
              <a:solidFill>
                <a:schemeClr val="tx1"/>
              </a:solidFill>
              <a:latin typeface="ＭＳ ゴシック" pitchFamily="49" charset="-128"/>
              <a:ea typeface="ＭＳ ゴシック" pitchFamily="49" charset="-128"/>
            </a:rPr>
            <a:t>ポイント減少した。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「国民健康保険特別会計」においては、国保運営の広域化に伴い社会保険診療支払報酬基金に支払う共同事業拠出金が廃止されたことなどにより、収支が改善し、標準財政規模比は</a:t>
          </a:r>
          <a:r>
            <a:rPr kumimoji="1" lang="en-US" altLang="ja-JP" sz="1400">
              <a:solidFill>
                <a:schemeClr val="tx1"/>
              </a:solidFill>
              <a:latin typeface="ＭＳ ゴシック" pitchFamily="49" charset="-128"/>
              <a:ea typeface="ＭＳ ゴシック" pitchFamily="49" charset="-128"/>
            </a:rPr>
            <a:t>0.36</a:t>
          </a:r>
          <a:r>
            <a:rPr kumimoji="1" lang="ja-JP" altLang="en-US" sz="1400">
              <a:solidFill>
                <a:schemeClr val="tx1"/>
              </a:solidFill>
              <a:latin typeface="ＭＳ ゴシック" pitchFamily="49" charset="-128"/>
              <a:ea typeface="ＭＳ ゴシック" pitchFamily="49" charset="-128"/>
            </a:rPr>
            <a:t>ポイント増加した。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介護保険特別会計」においては、介護給付費国庫・県費負担金等に係る繰越金（次年度における国・県等への返還金）及び、介護保険料に係る繰越金が、前年度よりも減少したことにより、標準財政規模比は</a:t>
          </a:r>
          <a:r>
            <a:rPr kumimoji="1" lang="en-US" altLang="ja-JP" sz="1400">
              <a:solidFill>
                <a:schemeClr val="tx1"/>
              </a:solidFill>
              <a:latin typeface="ＭＳ ゴシック" pitchFamily="49" charset="-128"/>
              <a:ea typeface="ＭＳ ゴシック" pitchFamily="49" charset="-128"/>
            </a:rPr>
            <a:t>0.34</a:t>
          </a:r>
          <a:r>
            <a:rPr kumimoji="1" lang="ja-JP" altLang="en-US" sz="1400">
              <a:solidFill>
                <a:schemeClr val="tx1"/>
              </a:solidFill>
              <a:latin typeface="ＭＳ ゴシック" pitchFamily="49" charset="-128"/>
              <a:ea typeface="ＭＳ ゴシック" pitchFamily="49" charset="-128"/>
            </a:rPr>
            <a:t>ポイント減少した。</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1&#36001;&#25919;&#20418;/D&#36001;&#21209;/00&#32207;&#25324;/07&#36001;&#25919;&#32113;&#35336;/&#12304;&#36001;&#25919;&#29366;&#27841;&#36039;&#26009;&#38598;&#12305;/H30&#36001;&#25919;&#29366;&#27841;&#36039;&#26009;&#38598;/10)%20%20&#12304;&#36861;&#21152;&#20381;&#38972;&#12305;&#36001;&#25919;&#29366;&#27841;&#36039;&#26009;&#38598;&#12398;&#36861;&#21152;&#20998;&#65288;&#20844;&#20250;&#35336;&#20998;&#65289;&#12398;&#12480;&#12454;&#12531;&#12525;&#12540;&#12489;&#12395;&#12388;&#12356;&#12390;/&#20316;&#26989;/&#12304;&#36001;&#25919;&#29366;&#27841;&#36039;&#26009;&#38598;&#12305;_072079_&#38920;&#36032;&#24029;&#24066;_2018(2&#22238;&#30446;)_&#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29</v>
          </cell>
          <cell r="CF51">
            <v>12.8</v>
          </cell>
          <cell r="CN51">
            <v>35.299999999999997</v>
          </cell>
          <cell r="CV51">
            <v>40.799999999999997</v>
          </cell>
        </row>
        <row r="53">
          <cell r="BX53">
            <v>53.4</v>
          </cell>
          <cell r="CF53">
            <v>52.2</v>
          </cell>
          <cell r="CN53">
            <v>52.6</v>
          </cell>
          <cell r="CV53">
            <v>52.1</v>
          </cell>
        </row>
        <row r="55">
          <cell r="AN55" t="str">
            <v>類似団体内平均値</v>
          </cell>
          <cell r="BX55">
            <v>39</v>
          </cell>
          <cell r="CF55">
            <v>32.5</v>
          </cell>
          <cell r="CN55">
            <v>30.2</v>
          </cell>
          <cell r="CV55">
            <v>25.4</v>
          </cell>
        </row>
        <row r="57">
          <cell r="BX57">
            <v>55.4</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31.3</v>
          </cell>
          <cell r="BX73">
            <v>29</v>
          </cell>
          <cell r="CF73">
            <v>12.8</v>
          </cell>
          <cell r="CN73">
            <v>35.299999999999997</v>
          </cell>
          <cell r="CV73">
            <v>40.799999999999997</v>
          </cell>
        </row>
        <row r="75">
          <cell r="BP75">
            <v>8.6</v>
          </cell>
          <cell r="BX75">
            <v>7.8</v>
          </cell>
          <cell r="CF75">
            <v>7</v>
          </cell>
          <cell r="CN75">
            <v>6.3</v>
          </cell>
          <cell r="CV75">
            <v>5.9</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45405285</v>
      </c>
      <c r="BO4" s="430"/>
      <c r="BP4" s="430"/>
      <c r="BQ4" s="430"/>
      <c r="BR4" s="430"/>
      <c r="BS4" s="430"/>
      <c r="BT4" s="430"/>
      <c r="BU4" s="431"/>
      <c r="BV4" s="429">
        <v>40838789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43791923</v>
      </c>
      <c r="BO5" s="467"/>
      <c r="BP5" s="467"/>
      <c r="BQ5" s="467"/>
      <c r="BR5" s="467"/>
      <c r="BS5" s="467"/>
      <c r="BT5" s="467"/>
      <c r="BU5" s="468"/>
      <c r="BV5" s="466">
        <v>37989457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95.5</v>
      </c>
      <c r="CU5" s="464"/>
      <c r="CV5" s="464"/>
      <c r="CW5" s="464"/>
      <c r="CX5" s="464"/>
      <c r="CY5" s="464"/>
      <c r="CZ5" s="464"/>
      <c r="DA5" s="465"/>
      <c r="DB5" s="463">
        <v>91.9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1613362</v>
      </c>
      <c r="BO6" s="467"/>
      <c r="BP6" s="467"/>
      <c r="BQ6" s="467"/>
      <c r="BR6" s="467"/>
      <c r="BS6" s="467"/>
      <c r="BT6" s="467"/>
      <c r="BU6" s="468"/>
      <c r="BV6" s="466">
        <v>2849332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101.6</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231021</v>
      </c>
      <c r="BO7" s="467"/>
      <c r="BP7" s="467"/>
      <c r="BQ7" s="467"/>
      <c r="BR7" s="467"/>
      <c r="BS7" s="467"/>
      <c r="BT7" s="467"/>
      <c r="BU7" s="468"/>
      <c r="BV7" s="466">
        <v>1411964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18767037</v>
      </c>
      <c r="CU7" s="467"/>
      <c r="CV7" s="467"/>
      <c r="CW7" s="467"/>
      <c r="CX7" s="467"/>
      <c r="CY7" s="467"/>
      <c r="CZ7" s="467"/>
      <c r="DA7" s="468"/>
      <c r="DB7" s="466">
        <v>18675936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1382341</v>
      </c>
      <c r="BO8" s="467"/>
      <c r="BP8" s="467"/>
      <c r="BQ8" s="467"/>
      <c r="BR8" s="467"/>
      <c r="BS8" s="467"/>
      <c r="BT8" s="467"/>
      <c r="BU8" s="468"/>
      <c r="BV8" s="466">
        <v>1437368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0.59</v>
      </c>
      <c r="CU8" s="507"/>
      <c r="CV8" s="507"/>
      <c r="CW8" s="507"/>
      <c r="CX8" s="507"/>
      <c r="CY8" s="507"/>
      <c r="CZ8" s="507"/>
      <c r="DA8" s="508"/>
      <c r="DB8" s="506">
        <v>0.59</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77441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-55027</v>
      </c>
      <c r="BO9" s="467"/>
      <c r="BP9" s="467"/>
      <c r="BQ9" s="467"/>
      <c r="BR9" s="467"/>
      <c r="BS9" s="467"/>
      <c r="BT9" s="467"/>
      <c r="BU9" s="468"/>
      <c r="BV9" s="466">
        <v>295985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10.1</v>
      </c>
      <c r="CU9" s="464"/>
      <c r="CV9" s="464"/>
      <c r="CW9" s="464"/>
      <c r="CX9" s="464"/>
      <c r="CY9" s="464"/>
      <c r="CZ9" s="464"/>
      <c r="DA9" s="465"/>
      <c r="DB9" s="463">
        <v>11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79267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1426544</v>
      </c>
      <c r="BO10" s="467"/>
      <c r="BP10" s="467"/>
      <c r="BQ10" s="467"/>
      <c r="BR10" s="467"/>
      <c r="BS10" s="467"/>
      <c r="BT10" s="467"/>
      <c r="BU10" s="468"/>
      <c r="BV10" s="466">
        <v>26177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44303</v>
      </c>
      <c r="BO11" s="467"/>
      <c r="BP11" s="467"/>
      <c r="BQ11" s="467"/>
      <c r="BR11" s="467"/>
      <c r="BS11" s="467"/>
      <c r="BT11" s="467"/>
      <c r="BU11" s="468"/>
      <c r="BV11" s="466">
        <v>59213</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76759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76341</v>
      </c>
      <c r="S13" s="548"/>
      <c r="T13" s="548"/>
      <c r="U13" s="548"/>
      <c r="V13" s="549"/>
      <c r="W13" s="482" t="s">
        <v>141</v>
      </c>
      <c r="X13" s="483"/>
      <c r="Y13" s="483"/>
      <c r="Z13" s="483"/>
      <c r="AA13" s="483"/>
      <c r="AB13" s="473"/>
      <c r="AC13" s="517">
        <v>3472</v>
      </c>
      <c r="AD13" s="518"/>
      <c r="AE13" s="518"/>
      <c r="AF13" s="518"/>
      <c r="AG13" s="557"/>
      <c r="AH13" s="517">
        <v>3775</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1415820</v>
      </c>
      <c r="BO13" s="467"/>
      <c r="BP13" s="467"/>
      <c r="BQ13" s="467"/>
      <c r="BR13" s="467"/>
      <c r="BS13" s="467"/>
      <c r="BT13" s="467"/>
      <c r="BU13" s="468"/>
      <c r="BV13" s="466">
        <v>381375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5.9</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77153</v>
      </c>
      <c r="S14" s="548"/>
      <c r="T14" s="548"/>
      <c r="U14" s="548"/>
      <c r="V14" s="549"/>
      <c r="W14" s="456"/>
      <c r="X14" s="457"/>
      <c r="Y14" s="457"/>
      <c r="Z14" s="457"/>
      <c r="AA14" s="457"/>
      <c r="AB14" s="446"/>
      <c r="AC14" s="550">
        <v>9.4</v>
      </c>
      <c r="AD14" s="551"/>
      <c r="AE14" s="551"/>
      <c r="AF14" s="551"/>
      <c r="AG14" s="552"/>
      <c r="AH14" s="550">
        <v>10.4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40.799999999999997</v>
      </c>
      <c r="CU14" s="562"/>
      <c r="CV14" s="562"/>
      <c r="CW14" s="562"/>
      <c r="CX14" s="562"/>
      <c r="CY14" s="562"/>
      <c r="CZ14" s="562"/>
      <c r="DA14" s="563"/>
      <c r="DB14" s="561">
        <v>35.299999999999997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76808</v>
      </c>
      <c r="S15" s="548"/>
      <c r="T15" s="548"/>
      <c r="U15" s="548"/>
      <c r="V15" s="549"/>
      <c r="W15" s="482" t="s">
        <v>149</v>
      </c>
      <c r="X15" s="483"/>
      <c r="Y15" s="483"/>
      <c r="Z15" s="483"/>
      <c r="AA15" s="483"/>
      <c r="AB15" s="473"/>
      <c r="AC15" s="517">
        <v>11813</v>
      </c>
      <c r="AD15" s="518"/>
      <c r="AE15" s="518"/>
      <c r="AF15" s="518"/>
      <c r="AG15" s="557"/>
      <c r="AH15" s="517">
        <v>11384</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8773993</v>
      </c>
      <c r="BO15" s="430"/>
      <c r="BP15" s="430"/>
      <c r="BQ15" s="430"/>
      <c r="BR15" s="430"/>
      <c r="BS15" s="430"/>
      <c r="BT15" s="430"/>
      <c r="BU15" s="431"/>
      <c r="BV15" s="429">
        <v>8705018</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31.9</v>
      </c>
      <c r="AD16" s="551"/>
      <c r="AE16" s="551"/>
      <c r="AF16" s="551"/>
      <c r="AG16" s="552"/>
      <c r="AH16" s="550">
        <v>31.5</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14924093</v>
      </c>
      <c r="BO16" s="467"/>
      <c r="BP16" s="467"/>
      <c r="BQ16" s="467"/>
      <c r="BR16" s="467"/>
      <c r="BS16" s="467"/>
      <c r="BT16" s="467"/>
      <c r="BU16" s="468"/>
      <c r="BV16" s="466">
        <v>14801598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21717</v>
      </c>
      <c r="AD17" s="518"/>
      <c r="AE17" s="518"/>
      <c r="AF17" s="518"/>
      <c r="AG17" s="557"/>
      <c r="AH17" s="517">
        <v>21031</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11115742</v>
      </c>
      <c r="BO17" s="467"/>
      <c r="BP17" s="467"/>
      <c r="BQ17" s="467"/>
      <c r="BR17" s="467"/>
      <c r="BS17" s="467"/>
      <c r="BT17" s="467"/>
      <c r="BU17" s="468"/>
      <c r="BV17" s="466">
        <v>11030831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279.43</v>
      </c>
      <c r="M18" s="579"/>
      <c r="N18" s="579"/>
      <c r="O18" s="579"/>
      <c r="P18" s="579"/>
      <c r="Q18" s="579"/>
      <c r="R18" s="580"/>
      <c r="S18" s="580"/>
      <c r="T18" s="580"/>
      <c r="U18" s="580"/>
      <c r="V18" s="581"/>
      <c r="W18" s="484"/>
      <c r="X18" s="485"/>
      <c r="Y18" s="485"/>
      <c r="Z18" s="485"/>
      <c r="AA18" s="485"/>
      <c r="AB18" s="476"/>
      <c r="AC18" s="582">
        <v>58.7</v>
      </c>
      <c r="AD18" s="583"/>
      <c r="AE18" s="583"/>
      <c r="AF18" s="583"/>
      <c r="AG18" s="584"/>
      <c r="AH18" s="582">
        <v>58.1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17962708</v>
      </c>
      <c r="BO18" s="467"/>
      <c r="BP18" s="467"/>
      <c r="BQ18" s="467"/>
      <c r="BR18" s="467"/>
      <c r="BS18" s="467"/>
      <c r="BT18" s="467"/>
      <c r="BU18" s="468"/>
      <c r="BV18" s="466">
        <v>17284468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277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28055499</v>
      </c>
      <c r="BO19" s="467"/>
      <c r="BP19" s="467"/>
      <c r="BQ19" s="467"/>
      <c r="BR19" s="467"/>
      <c r="BS19" s="467"/>
      <c r="BT19" s="467"/>
      <c r="BU19" s="468"/>
      <c r="BV19" s="466">
        <v>25055967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26345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37871957</v>
      </c>
      <c r="BO23" s="467"/>
      <c r="BP23" s="467"/>
      <c r="BQ23" s="467"/>
      <c r="BR23" s="467"/>
      <c r="BS23" s="467"/>
      <c r="BT23" s="467"/>
      <c r="BU23" s="468"/>
      <c r="BV23" s="466">
        <v>37476955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10000</v>
      </c>
      <c r="R24" s="518"/>
      <c r="S24" s="518"/>
      <c r="T24" s="518"/>
      <c r="U24" s="518"/>
      <c r="V24" s="557"/>
      <c r="W24" s="616"/>
      <c r="X24" s="604"/>
      <c r="Y24" s="605"/>
      <c r="Z24" s="516" t="s">
        <v>173</v>
      </c>
      <c r="AA24" s="496"/>
      <c r="AB24" s="496"/>
      <c r="AC24" s="496"/>
      <c r="AD24" s="496"/>
      <c r="AE24" s="496"/>
      <c r="AF24" s="496"/>
      <c r="AG24" s="497"/>
      <c r="AH24" s="517">
        <v>502</v>
      </c>
      <c r="AI24" s="518"/>
      <c r="AJ24" s="518"/>
      <c r="AK24" s="518"/>
      <c r="AL24" s="557"/>
      <c r="AM24" s="517">
        <v>1567244</v>
      </c>
      <c r="AN24" s="518"/>
      <c r="AO24" s="518"/>
      <c r="AP24" s="518"/>
      <c r="AQ24" s="518"/>
      <c r="AR24" s="557"/>
      <c r="AS24" s="517">
        <v>3122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20905569</v>
      </c>
      <c r="BO24" s="467"/>
      <c r="BP24" s="467"/>
      <c r="BQ24" s="467"/>
      <c r="BR24" s="467"/>
      <c r="BS24" s="467"/>
      <c r="BT24" s="467"/>
      <c r="BU24" s="468"/>
      <c r="BV24" s="466">
        <v>20979601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7740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138</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3944876</v>
      </c>
      <c r="BO25" s="430"/>
      <c r="BP25" s="430"/>
      <c r="BQ25" s="430"/>
      <c r="BR25" s="430"/>
      <c r="BS25" s="430"/>
      <c r="BT25" s="430"/>
      <c r="BU25" s="431"/>
      <c r="BV25" s="429">
        <v>4348552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6980</v>
      </c>
      <c r="R26" s="518"/>
      <c r="S26" s="518"/>
      <c r="T26" s="518"/>
      <c r="U26" s="518"/>
      <c r="V26" s="557"/>
      <c r="W26" s="616"/>
      <c r="X26" s="604"/>
      <c r="Y26" s="605"/>
      <c r="Z26" s="516" t="s">
        <v>180</v>
      </c>
      <c r="AA26" s="626"/>
      <c r="AB26" s="626"/>
      <c r="AC26" s="626"/>
      <c r="AD26" s="626"/>
      <c r="AE26" s="626"/>
      <c r="AF26" s="626"/>
      <c r="AG26" s="627"/>
      <c r="AH26" s="517">
        <v>8</v>
      </c>
      <c r="AI26" s="518"/>
      <c r="AJ26" s="518"/>
      <c r="AK26" s="518"/>
      <c r="AL26" s="557"/>
      <c r="AM26" s="517">
        <v>27784</v>
      </c>
      <c r="AN26" s="518"/>
      <c r="AO26" s="518"/>
      <c r="AP26" s="518"/>
      <c r="AQ26" s="518"/>
      <c r="AR26" s="557"/>
      <c r="AS26" s="517">
        <v>3473</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182</v>
      </c>
      <c r="BO26" s="467"/>
      <c r="BP26" s="467"/>
      <c r="BQ26" s="467"/>
      <c r="BR26" s="467"/>
      <c r="BS26" s="467"/>
      <c r="BT26" s="467"/>
      <c r="BU26" s="468"/>
      <c r="BV26" s="466" t="s">
        <v>183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184</v>
      </c>
      <c r="F27" s="496"/>
      <c r="G27" s="496"/>
      <c r="H27" s="496"/>
      <c r="I27" s="496"/>
      <c r="J27" s="496"/>
      <c r="K27" s="497"/>
      <c r="L27" s="517">
        <v>1</v>
      </c>
      <c r="M27" s="518"/>
      <c r="N27" s="518"/>
      <c r="O27" s="518"/>
      <c r="P27" s="557"/>
      <c r="Q27" s="517">
        <v>5090</v>
      </c>
      <c r="R27" s="518"/>
      <c r="S27" s="518"/>
      <c r="T27" s="518"/>
      <c r="U27" s="518"/>
      <c r="V27" s="557"/>
      <c r="W27" s="616"/>
      <c r="X27" s="604"/>
      <c r="Y27" s="605"/>
      <c r="Z27" s="516" t="s">
        <v>185</v>
      </c>
      <c r="AA27" s="496"/>
      <c r="AB27" s="496"/>
      <c r="AC27" s="496"/>
      <c r="AD27" s="496"/>
      <c r="AE27" s="496"/>
      <c r="AF27" s="496"/>
      <c r="AG27" s="497"/>
      <c r="AH27" s="517">
        <v>26</v>
      </c>
      <c r="AI27" s="518"/>
      <c r="AJ27" s="518"/>
      <c r="AK27" s="518"/>
      <c r="AL27" s="557"/>
      <c r="AM27" s="517">
        <v>90138</v>
      </c>
      <c r="AN27" s="518"/>
      <c r="AO27" s="518"/>
      <c r="AP27" s="518"/>
      <c r="AQ27" s="518"/>
      <c r="AR27" s="557"/>
      <c r="AS27" s="517">
        <v>3467</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1004813</v>
      </c>
      <c r="BO27" s="640"/>
      <c r="BP27" s="640"/>
      <c r="BQ27" s="640"/>
      <c r="BR27" s="640"/>
      <c r="BS27" s="640"/>
      <c r="BT27" s="640"/>
      <c r="BU27" s="641"/>
      <c r="BV27" s="639">
        <v>1002735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187</v>
      </c>
      <c r="F28" s="496"/>
      <c r="G28" s="496"/>
      <c r="H28" s="496"/>
      <c r="I28" s="496"/>
      <c r="J28" s="496"/>
      <c r="K28" s="497"/>
      <c r="L28" s="517">
        <v>1</v>
      </c>
      <c r="M28" s="518"/>
      <c r="N28" s="518"/>
      <c r="O28" s="518"/>
      <c r="P28" s="557"/>
      <c r="Q28" s="517">
        <v>4510</v>
      </c>
      <c r="R28" s="518"/>
      <c r="S28" s="518"/>
      <c r="T28" s="518"/>
      <c r="U28" s="518"/>
      <c r="V28" s="557"/>
      <c r="W28" s="616"/>
      <c r="X28" s="604"/>
      <c r="Y28" s="605"/>
      <c r="Z28" s="516" t="s">
        <v>188</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4726278</v>
      </c>
      <c r="BO28" s="430"/>
      <c r="BP28" s="430"/>
      <c r="BQ28" s="430"/>
      <c r="BR28" s="430"/>
      <c r="BS28" s="430"/>
      <c r="BT28" s="430"/>
      <c r="BU28" s="431"/>
      <c r="BV28" s="429">
        <v>3299734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190</v>
      </c>
      <c r="F29" s="496"/>
      <c r="G29" s="496"/>
      <c r="H29" s="496"/>
      <c r="I29" s="496"/>
      <c r="J29" s="496"/>
      <c r="K29" s="497"/>
      <c r="L29" s="517">
        <v>22</v>
      </c>
      <c r="M29" s="518"/>
      <c r="N29" s="518"/>
      <c r="O29" s="518"/>
      <c r="P29" s="557"/>
      <c r="Q29" s="517">
        <v>4230</v>
      </c>
      <c r="R29" s="518"/>
      <c r="S29" s="518"/>
      <c r="T29" s="518"/>
      <c r="U29" s="518"/>
      <c r="V29" s="557"/>
      <c r="W29" s="617"/>
      <c r="X29" s="618"/>
      <c r="Y29" s="619"/>
      <c r="Z29" s="516" t="s">
        <v>191</v>
      </c>
      <c r="AA29" s="496"/>
      <c r="AB29" s="496"/>
      <c r="AC29" s="496"/>
      <c r="AD29" s="496"/>
      <c r="AE29" s="496"/>
      <c r="AF29" s="496"/>
      <c r="AG29" s="497"/>
      <c r="AH29" s="517">
        <v>528</v>
      </c>
      <c r="AI29" s="518"/>
      <c r="AJ29" s="518"/>
      <c r="AK29" s="518"/>
      <c r="AL29" s="557"/>
      <c r="AM29" s="517">
        <v>1657382</v>
      </c>
      <c r="AN29" s="518"/>
      <c r="AO29" s="518"/>
      <c r="AP29" s="518"/>
      <c r="AQ29" s="518"/>
      <c r="AR29" s="557"/>
      <c r="AS29" s="517">
        <v>3139</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1508940</v>
      </c>
      <c r="BO29" s="467"/>
      <c r="BP29" s="467"/>
      <c r="BQ29" s="467"/>
      <c r="BR29" s="467"/>
      <c r="BS29" s="467"/>
      <c r="BT29" s="467"/>
      <c r="BU29" s="468"/>
      <c r="BV29" s="466">
        <v>2568811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1949793</v>
      </c>
      <c r="BO30" s="640"/>
      <c r="BP30" s="640"/>
      <c r="BQ30" s="640"/>
      <c r="BR30" s="640"/>
      <c r="BS30" s="640"/>
      <c r="BT30" s="640"/>
      <c r="BU30" s="641"/>
      <c r="BV30" s="639">
        <v>4090611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200</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公立岩瀬病院企業団（病院事業会計）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郡山地方土地開発公社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県中都市計画事業山寺土地区画整理事業特別会計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福島県後期高齢者医療広域連合（一般会計）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（株）福島エアポートサービス</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市営墓地事業特別会計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特定地域戸別合併処理浄化槽整備事業特別会計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福島県後期高齢者医療広域連合（後期高齢者医療特別会計）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（公財）須賀川市スポーツ振興協会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IF('各会計、関係団体の財政状況及び健全化判断比率'!B35="","",'各会計、関係団体の財政状況及び健全化判断比率'!B35)</f>
        <v>勢至堂簡易水道事業特別会計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福島県市町村総合事務組合（一般会計）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（公財）ふくしま科学振興協会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福島県市町村総合事務組合（消防補償等特別会計）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（公財）須賀川市農業公社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福島県市町村総合事務組合（消防賞じゅつ金特別会計）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（株）こぷろ須賀川</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福島県市町村総合事務組合（非常勤職員公務災害補償特別会計）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福島県市町村総合事務組合（自治会館管理特別会計）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須賀川地方広域消防組合（一般会計）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須賀川地方保健環境組合（一般会計）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TC/Pnyl7Lt9nZfYbua9S2d4UC7HPWas2mDyMdpdLIU4mQ8ekt7lclVQQsUuIKKyUKxwgvMWdT328kk2ZeimpDA==" saltValue="DwdH1xfdWz6NhzpoOiUe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4" t="s">
        <v>576</v>
      </c>
      <c r="D34" s="1244"/>
      <c r="E34" s="1245"/>
      <c r="F34" s="32">
        <v>7.32</v>
      </c>
      <c r="G34" s="33">
        <v>8.65</v>
      </c>
      <c r="H34" s="33">
        <v>8.99</v>
      </c>
      <c r="I34" s="33">
        <v>10.43</v>
      </c>
      <c r="J34" s="34">
        <v>11.12</v>
      </c>
      <c r="K34" s="22"/>
      <c r="L34" s="22"/>
      <c r="M34" s="22"/>
      <c r="N34" s="22"/>
      <c r="O34" s="22"/>
      <c r="P34" s="22"/>
    </row>
    <row r="35" spans="1:16" ht="39" customHeight="1">
      <c r="A35" s="22"/>
      <c r="B35" s="35"/>
      <c r="C35" s="1238" t="s">
        <v>577</v>
      </c>
      <c r="D35" s="1239"/>
      <c r="E35" s="1240"/>
      <c r="F35" s="36">
        <v>3.48</v>
      </c>
      <c r="G35" s="37">
        <v>7.76</v>
      </c>
      <c r="H35" s="37">
        <v>6.07</v>
      </c>
      <c r="I35" s="37">
        <v>7.69</v>
      </c>
      <c r="J35" s="38">
        <v>7.52</v>
      </c>
      <c r="K35" s="22"/>
      <c r="L35" s="22"/>
      <c r="M35" s="22"/>
      <c r="N35" s="22"/>
      <c r="O35" s="22"/>
      <c r="P35" s="22"/>
    </row>
    <row r="36" spans="1:16" ht="39" customHeight="1">
      <c r="A36" s="22"/>
      <c r="B36" s="35"/>
      <c r="C36" s="1238" t="s">
        <v>578</v>
      </c>
      <c r="D36" s="1239"/>
      <c r="E36" s="1240"/>
      <c r="F36" s="36">
        <v>3.33</v>
      </c>
      <c r="G36" s="37">
        <v>2.1800000000000002</v>
      </c>
      <c r="H36" s="37">
        <v>2.58</v>
      </c>
      <c r="I36" s="37">
        <v>2.88</v>
      </c>
      <c r="J36" s="38">
        <v>3.24</v>
      </c>
      <c r="K36" s="22"/>
      <c r="L36" s="22"/>
      <c r="M36" s="22"/>
      <c r="N36" s="22"/>
      <c r="O36" s="22"/>
      <c r="P36" s="22"/>
    </row>
    <row r="37" spans="1:16" ht="39" customHeight="1">
      <c r="A37" s="22"/>
      <c r="B37" s="35"/>
      <c r="C37" s="1238" t="s">
        <v>579</v>
      </c>
      <c r="D37" s="1239"/>
      <c r="E37" s="1240"/>
      <c r="F37" s="36">
        <v>0.46</v>
      </c>
      <c r="G37" s="37">
        <v>0.71</v>
      </c>
      <c r="H37" s="37">
        <v>1.7</v>
      </c>
      <c r="I37" s="37">
        <v>1.07</v>
      </c>
      <c r="J37" s="38">
        <v>0.73</v>
      </c>
      <c r="K37" s="22"/>
      <c r="L37" s="22"/>
      <c r="M37" s="22"/>
      <c r="N37" s="22"/>
      <c r="O37" s="22"/>
      <c r="P37" s="22"/>
    </row>
    <row r="38" spans="1:16" ht="39" customHeight="1">
      <c r="A38" s="22"/>
      <c r="B38" s="35"/>
      <c r="C38" s="1238" t="s">
        <v>580</v>
      </c>
      <c r="D38" s="1239"/>
      <c r="E38" s="1240"/>
      <c r="F38" s="36">
        <v>0</v>
      </c>
      <c r="G38" s="37">
        <v>0</v>
      </c>
      <c r="H38" s="37">
        <v>0.02</v>
      </c>
      <c r="I38" s="37">
        <v>0</v>
      </c>
      <c r="J38" s="38">
        <v>0.01</v>
      </c>
      <c r="K38" s="22"/>
      <c r="L38" s="22"/>
      <c r="M38" s="22"/>
      <c r="N38" s="22"/>
      <c r="O38" s="22"/>
      <c r="P38" s="22"/>
    </row>
    <row r="39" spans="1:16" ht="39" customHeight="1">
      <c r="A39" s="22"/>
      <c r="B39" s="35"/>
      <c r="C39" s="1238" t="s">
        <v>581</v>
      </c>
      <c r="D39" s="1239"/>
      <c r="E39" s="1240"/>
      <c r="F39" s="36">
        <v>0</v>
      </c>
      <c r="G39" s="37">
        <v>0</v>
      </c>
      <c r="H39" s="37">
        <v>0</v>
      </c>
      <c r="I39" s="37">
        <v>0</v>
      </c>
      <c r="J39" s="38">
        <v>0</v>
      </c>
      <c r="K39" s="22"/>
      <c r="L39" s="22"/>
      <c r="M39" s="22"/>
      <c r="N39" s="22"/>
      <c r="O39" s="22"/>
      <c r="P39" s="22"/>
    </row>
    <row r="40" spans="1:16" ht="39" customHeight="1">
      <c r="A40" s="22"/>
      <c r="B40" s="35"/>
      <c r="C40" s="1238" t="s">
        <v>582</v>
      </c>
      <c r="D40" s="1239"/>
      <c r="E40" s="1240"/>
      <c r="F40" s="36">
        <v>0</v>
      </c>
      <c r="G40" s="37">
        <v>0</v>
      </c>
      <c r="H40" s="37">
        <v>0</v>
      </c>
      <c r="I40" s="37">
        <v>0</v>
      </c>
      <c r="J40" s="38">
        <v>0</v>
      </c>
      <c r="K40" s="22"/>
      <c r="L40" s="22"/>
      <c r="M40" s="22"/>
      <c r="N40" s="22"/>
      <c r="O40" s="22"/>
      <c r="P40" s="22"/>
    </row>
    <row r="41" spans="1:16" ht="39" customHeight="1">
      <c r="A41" s="22"/>
      <c r="B41" s="35"/>
      <c r="C41" s="1238" t="s">
        <v>583</v>
      </c>
      <c r="D41" s="1239"/>
      <c r="E41" s="1240"/>
      <c r="F41" s="36">
        <v>0</v>
      </c>
      <c r="G41" s="37">
        <v>0</v>
      </c>
      <c r="H41" s="37">
        <v>0</v>
      </c>
      <c r="I41" s="37">
        <v>0</v>
      </c>
      <c r="J41" s="38">
        <v>0</v>
      </c>
      <c r="K41" s="22"/>
      <c r="L41" s="22"/>
      <c r="M41" s="22"/>
      <c r="N41" s="22"/>
      <c r="O41" s="22"/>
      <c r="P41" s="22"/>
    </row>
    <row r="42" spans="1:16" ht="39" customHeight="1">
      <c r="A42" s="22"/>
      <c r="B42" s="39"/>
      <c r="C42" s="1238" t="s">
        <v>584</v>
      </c>
      <c r="D42" s="1239"/>
      <c r="E42" s="1240"/>
      <c r="F42" s="36" t="s">
        <v>529</v>
      </c>
      <c r="G42" s="37" t="s">
        <v>529</v>
      </c>
      <c r="H42" s="37" t="s">
        <v>529</v>
      </c>
      <c r="I42" s="37" t="s">
        <v>529</v>
      </c>
      <c r="J42" s="38" t="s">
        <v>529</v>
      </c>
      <c r="K42" s="22"/>
      <c r="L42" s="22"/>
      <c r="M42" s="22"/>
      <c r="N42" s="22"/>
      <c r="O42" s="22"/>
      <c r="P42" s="22"/>
    </row>
    <row r="43" spans="1:16" ht="39" customHeight="1" thickBot="1">
      <c r="A43" s="22"/>
      <c r="B43" s="40"/>
      <c r="C43" s="1241" t="s">
        <v>585</v>
      </c>
      <c r="D43" s="1242"/>
      <c r="E43" s="1243"/>
      <c r="F43" s="41">
        <v>0.34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wJCUoldee8T+aM6YfjJYB130ziP9sl4lw4lWdrb6ZsZbMHd7eLdyZXfQz6/C6k3Ob4YUov7DaxsFeEAYPr0Mg==" saltValue="NlVV1AMjbWsj/dhUAnWJ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61" sqref="R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46" t="s">
        <v>11</v>
      </c>
      <c r="C45" s="1247"/>
      <c r="D45" s="58"/>
      <c r="E45" s="1252" t="s">
        <v>12</v>
      </c>
      <c r="F45" s="1252"/>
      <c r="G45" s="1252"/>
      <c r="H45" s="1252"/>
      <c r="I45" s="1252"/>
      <c r="J45" s="1253"/>
      <c r="K45" s="59">
        <v>3241</v>
      </c>
      <c r="L45" s="60">
        <v>2986</v>
      </c>
      <c r="M45" s="60">
        <v>2890</v>
      </c>
      <c r="N45" s="60">
        <v>2853</v>
      </c>
      <c r="O45" s="61">
        <v>2923</v>
      </c>
      <c r="P45" s="48"/>
      <c r="Q45" s="48"/>
      <c r="R45" s="48"/>
      <c r="S45" s="48"/>
      <c r="T45" s="48"/>
      <c r="U45" s="48"/>
    </row>
    <row r="46" spans="1:21" ht="30.75" customHeight="1">
      <c r="A46" s="48"/>
      <c r="B46" s="1248"/>
      <c r="C46" s="1249"/>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c r="A47" s="48"/>
      <c r="B47" s="1248"/>
      <c r="C47" s="1249"/>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c r="A48" s="48"/>
      <c r="B48" s="1248"/>
      <c r="C48" s="1249"/>
      <c r="D48" s="62"/>
      <c r="E48" s="1254" t="s">
        <v>15</v>
      </c>
      <c r="F48" s="1254"/>
      <c r="G48" s="1254"/>
      <c r="H48" s="1254"/>
      <c r="I48" s="1254"/>
      <c r="J48" s="1255"/>
      <c r="K48" s="63">
        <v>943</v>
      </c>
      <c r="L48" s="64">
        <v>917</v>
      </c>
      <c r="M48" s="64">
        <v>989</v>
      </c>
      <c r="N48" s="64">
        <v>1010</v>
      </c>
      <c r="O48" s="65">
        <v>962</v>
      </c>
      <c r="P48" s="48"/>
      <c r="Q48" s="48"/>
      <c r="R48" s="48"/>
      <c r="S48" s="48"/>
      <c r="T48" s="48"/>
      <c r="U48" s="48"/>
    </row>
    <row r="49" spans="1:21" ht="30.75" customHeight="1">
      <c r="A49" s="48"/>
      <c r="B49" s="1248"/>
      <c r="C49" s="1249"/>
      <c r="D49" s="62"/>
      <c r="E49" s="1254" t="s">
        <v>16</v>
      </c>
      <c r="F49" s="1254"/>
      <c r="G49" s="1254"/>
      <c r="H49" s="1254"/>
      <c r="I49" s="1254"/>
      <c r="J49" s="1255"/>
      <c r="K49" s="63">
        <v>159</v>
      </c>
      <c r="L49" s="64">
        <v>186</v>
      </c>
      <c r="M49" s="64">
        <v>200</v>
      </c>
      <c r="N49" s="64">
        <v>210</v>
      </c>
      <c r="O49" s="65">
        <v>214</v>
      </c>
      <c r="P49" s="48"/>
      <c r="Q49" s="48"/>
      <c r="R49" s="48"/>
      <c r="S49" s="48"/>
      <c r="T49" s="48"/>
      <c r="U49" s="48"/>
    </row>
    <row r="50" spans="1:21" ht="30.75" customHeight="1">
      <c r="A50" s="48"/>
      <c r="B50" s="1248"/>
      <c r="C50" s="1249"/>
      <c r="D50" s="62"/>
      <c r="E50" s="1254" t="s">
        <v>17</v>
      </c>
      <c r="F50" s="1254"/>
      <c r="G50" s="1254"/>
      <c r="H50" s="1254"/>
      <c r="I50" s="1254"/>
      <c r="J50" s="1255"/>
      <c r="K50" s="63">
        <v>64</v>
      </c>
      <c r="L50" s="64">
        <v>49</v>
      </c>
      <c r="M50" s="64">
        <v>33</v>
      </c>
      <c r="N50" s="64">
        <v>33</v>
      </c>
      <c r="O50" s="65">
        <v>11</v>
      </c>
      <c r="P50" s="48"/>
      <c r="Q50" s="48"/>
      <c r="R50" s="48"/>
      <c r="S50" s="48"/>
      <c r="T50" s="48"/>
      <c r="U50" s="48"/>
    </row>
    <row r="51" spans="1:21" ht="30.75" customHeight="1">
      <c r="A51" s="48"/>
      <c r="B51" s="1250"/>
      <c r="C51" s="1251"/>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c r="A52" s="48"/>
      <c r="B52" s="1256" t="s">
        <v>19</v>
      </c>
      <c r="C52" s="1257"/>
      <c r="D52" s="66"/>
      <c r="E52" s="1254" t="s">
        <v>20</v>
      </c>
      <c r="F52" s="1254"/>
      <c r="G52" s="1254"/>
      <c r="H52" s="1254"/>
      <c r="I52" s="1254"/>
      <c r="J52" s="1255"/>
      <c r="K52" s="63">
        <v>3078</v>
      </c>
      <c r="L52" s="64">
        <v>3067</v>
      </c>
      <c r="M52" s="64">
        <v>3060</v>
      </c>
      <c r="N52" s="64">
        <v>3155</v>
      </c>
      <c r="O52" s="65">
        <v>3225</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1329</v>
      </c>
      <c r="L53" s="69">
        <v>1071</v>
      </c>
      <c r="M53" s="69">
        <v>1052</v>
      </c>
      <c r="N53" s="69">
        <v>951</v>
      </c>
      <c r="O53" s="70">
        <v>885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c r="B57" s="1262" t="s">
        <v>25</v>
      </c>
      <c r="C57" s="1263"/>
      <c r="D57" s="1266" t="s">
        <v>26</v>
      </c>
      <c r="E57" s="1267"/>
      <c r="F57" s="1267"/>
      <c r="G57" s="1267"/>
      <c r="H57" s="1267"/>
      <c r="I57" s="1267"/>
      <c r="J57" s="1268"/>
      <c r="K57" s="82" t="s">
        <v>627</v>
      </c>
      <c r="L57" s="83" t="s">
        <v>591</v>
      </c>
      <c r="M57" s="83" t="s">
        <v>591</v>
      </c>
      <c r="N57" s="83" t="s">
        <v>591</v>
      </c>
      <c r="O57" s="84" t="s">
        <v>591</v>
      </c>
    </row>
    <row r="58" spans="1:21" ht="31.5" customHeight="1" thickBot="1">
      <c r="B58" s="1264"/>
      <c r="C58" s="1265"/>
      <c r="D58" s="1269" t="s">
        <v>27</v>
      </c>
      <c r="E58" s="1270"/>
      <c r="F58" s="1270"/>
      <c r="G58" s="1270"/>
      <c r="H58" s="1270"/>
      <c r="I58" s="1270"/>
      <c r="J58" s="1271"/>
      <c r="K58" s="85" t="s">
        <v>591</v>
      </c>
      <c r="L58" s="86" t="s">
        <v>591</v>
      </c>
      <c r="M58" s="86" t="s">
        <v>591</v>
      </c>
      <c r="N58" s="86" t="s">
        <v>591</v>
      </c>
      <c r="O58" s="87" t="s">
        <v>591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moDvnQyQegW4sAKcy3zR4uKPLyK3kx7t1CR1g1hAgvBkLArpottonXYApDFn6a/awbpR8EtcVET4QRqTQeAw==" saltValue="w7zmrBSrPNvGLXM3zete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P39" sqref="P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72" t="s">
        <v>30</v>
      </c>
      <c r="C41" s="1273"/>
      <c r="D41" s="101"/>
      <c r="E41" s="1278" t="s">
        <v>31</v>
      </c>
      <c r="F41" s="1278"/>
      <c r="G41" s="1278"/>
      <c r="H41" s="1279"/>
      <c r="I41" s="102">
        <v>32420</v>
      </c>
      <c r="J41" s="103">
        <v>33864</v>
      </c>
      <c r="K41" s="103">
        <v>36278</v>
      </c>
      <c r="L41" s="103">
        <v>37477</v>
      </c>
      <c r="M41" s="104">
        <v>37872</v>
      </c>
    </row>
    <row r="42" spans="2:13" ht="27.75" customHeight="1">
      <c r="B42" s="1274"/>
      <c r="C42" s="1275"/>
      <c r="D42" s="105"/>
      <c r="E42" s="1280" t="s">
        <v>32</v>
      </c>
      <c r="F42" s="1280"/>
      <c r="G42" s="1280"/>
      <c r="H42" s="1281"/>
      <c r="I42" s="106">
        <v>149</v>
      </c>
      <c r="J42" s="107">
        <v>112</v>
      </c>
      <c r="K42" s="107">
        <v>87</v>
      </c>
      <c r="L42" s="107">
        <v>1338</v>
      </c>
      <c r="M42" s="108">
        <v>1329</v>
      </c>
    </row>
    <row r="43" spans="2:13" ht="27.75" customHeight="1">
      <c r="B43" s="1274"/>
      <c r="C43" s="1275"/>
      <c r="D43" s="105"/>
      <c r="E43" s="1280" t="s">
        <v>33</v>
      </c>
      <c r="F43" s="1280"/>
      <c r="G43" s="1280"/>
      <c r="H43" s="1281"/>
      <c r="I43" s="106">
        <v>12492</v>
      </c>
      <c r="J43" s="107">
        <v>12286</v>
      </c>
      <c r="K43" s="107">
        <v>12211</v>
      </c>
      <c r="L43" s="107">
        <v>12483</v>
      </c>
      <c r="M43" s="108">
        <v>12606</v>
      </c>
    </row>
    <row r="44" spans="2:13" ht="27.75" customHeight="1">
      <c r="B44" s="1274"/>
      <c r="C44" s="1275"/>
      <c r="D44" s="105"/>
      <c r="E44" s="1280" t="s">
        <v>34</v>
      </c>
      <c r="F44" s="1280"/>
      <c r="G44" s="1280"/>
      <c r="H44" s="1281"/>
      <c r="I44" s="106">
        <v>1500</v>
      </c>
      <c r="J44" s="107">
        <v>1532</v>
      </c>
      <c r="K44" s="107">
        <v>2660</v>
      </c>
      <c r="L44" s="107">
        <v>2640</v>
      </c>
      <c r="M44" s="108">
        <v>3549</v>
      </c>
    </row>
    <row r="45" spans="2:13" ht="27.75" customHeight="1">
      <c r="B45" s="1274"/>
      <c r="C45" s="1275"/>
      <c r="D45" s="105"/>
      <c r="E45" s="1280" t="s">
        <v>35</v>
      </c>
      <c r="F45" s="1280"/>
      <c r="G45" s="1280"/>
      <c r="H45" s="1281"/>
      <c r="I45" s="106">
        <v>4652</v>
      </c>
      <c r="J45" s="107">
        <v>4245</v>
      </c>
      <c r="K45" s="107">
        <v>4237</v>
      </c>
      <c r="L45" s="107">
        <v>4251</v>
      </c>
      <c r="M45" s="108">
        <v>4034</v>
      </c>
    </row>
    <row r="46" spans="2:13" ht="27.75" customHeight="1">
      <c r="B46" s="1274"/>
      <c r="C46" s="1275"/>
      <c r="D46" s="109"/>
      <c r="E46" s="1280" t="s">
        <v>36</v>
      </c>
      <c r="F46" s="1280"/>
      <c r="G46" s="1280"/>
      <c r="H46" s="1281"/>
      <c r="I46" s="106" t="s">
        <v>529</v>
      </c>
      <c r="J46" s="107" t="s">
        <v>529</v>
      </c>
      <c r="K46" s="107" t="s">
        <v>529</v>
      </c>
      <c r="L46" s="107" t="s">
        <v>529</v>
      </c>
      <c r="M46" s="108" t="s">
        <v>529</v>
      </c>
    </row>
    <row r="47" spans="2:13" ht="27.75" customHeight="1">
      <c r="B47" s="1274"/>
      <c r="C47" s="1275"/>
      <c r="D47" s="110"/>
      <c r="E47" s="1282" t="s">
        <v>37</v>
      </c>
      <c r="F47" s="1283"/>
      <c r="G47" s="1283"/>
      <c r="H47" s="1284"/>
      <c r="I47" s="106" t="s">
        <v>529</v>
      </c>
      <c r="J47" s="107" t="s">
        <v>529</v>
      </c>
      <c r="K47" s="107" t="s">
        <v>529</v>
      </c>
      <c r="L47" s="107" t="s">
        <v>529</v>
      </c>
      <c r="M47" s="108" t="s">
        <v>529</v>
      </c>
    </row>
    <row r="48" spans="2:13" ht="27.75" customHeight="1">
      <c r="B48" s="1274"/>
      <c r="C48" s="1275"/>
      <c r="D48" s="105"/>
      <c r="E48" s="1280" t="s">
        <v>38</v>
      </c>
      <c r="F48" s="1280"/>
      <c r="G48" s="1280"/>
      <c r="H48" s="1281"/>
      <c r="I48" s="106" t="s">
        <v>529</v>
      </c>
      <c r="J48" s="107" t="s">
        <v>529</v>
      </c>
      <c r="K48" s="107" t="s">
        <v>529</v>
      </c>
      <c r="L48" s="107" t="s">
        <v>529</v>
      </c>
      <c r="M48" s="108" t="s">
        <v>529</v>
      </c>
    </row>
    <row r="49" spans="2:13" ht="27.75" customHeight="1">
      <c r="B49" s="1276"/>
      <c r="C49" s="1277"/>
      <c r="D49" s="105"/>
      <c r="E49" s="1280" t="s">
        <v>39</v>
      </c>
      <c r="F49" s="1280"/>
      <c r="G49" s="1280"/>
      <c r="H49" s="1281"/>
      <c r="I49" s="106" t="s">
        <v>529</v>
      </c>
      <c r="J49" s="107" t="s">
        <v>529</v>
      </c>
      <c r="K49" s="107" t="s">
        <v>529</v>
      </c>
      <c r="L49" s="107" t="s">
        <v>529</v>
      </c>
      <c r="M49" s="108" t="s">
        <v>529</v>
      </c>
    </row>
    <row r="50" spans="2:13" ht="27.75" customHeight="1">
      <c r="B50" s="1285" t="s">
        <v>40</v>
      </c>
      <c r="C50" s="1286"/>
      <c r="D50" s="111"/>
      <c r="E50" s="1280" t="s">
        <v>41</v>
      </c>
      <c r="F50" s="1280"/>
      <c r="G50" s="1280"/>
      <c r="H50" s="1281"/>
      <c r="I50" s="106">
        <v>10238</v>
      </c>
      <c r="J50" s="107">
        <v>10642</v>
      </c>
      <c r="K50" s="107">
        <v>11074</v>
      </c>
      <c r="L50" s="107">
        <v>9488</v>
      </c>
      <c r="M50" s="108">
        <v>8955</v>
      </c>
    </row>
    <row r="51" spans="2:13" ht="27.75" customHeight="1">
      <c r="B51" s="1274"/>
      <c r="C51" s="1275"/>
      <c r="D51" s="105"/>
      <c r="E51" s="1280" t="s">
        <v>42</v>
      </c>
      <c r="F51" s="1280"/>
      <c r="G51" s="1280"/>
      <c r="H51" s="1281"/>
      <c r="I51" s="106">
        <v>5170</v>
      </c>
      <c r="J51" s="107">
        <v>5274</v>
      </c>
      <c r="K51" s="107">
        <v>5470</v>
      </c>
      <c r="L51" s="107">
        <v>5729</v>
      </c>
      <c r="M51" s="108">
        <v>5715</v>
      </c>
    </row>
    <row r="52" spans="2:13" ht="27.75" customHeight="1">
      <c r="B52" s="1276"/>
      <c r="C52" s="1277"/>
      <c r="D52" s="105"/>
      <c r="E52" s="1280" t="s">
        <v>43</v>
      </c>
      <c r="F52" s="1280"/>
      <c r="G52" s="1280"/>
      <c r="H52" s="1281"/>
      <c r="I52" s="106">
        <v>30755</v>
      </c>
      <c r="J52" s="107">
        <v>31356</v>
      </c>
      <c r="K52" s="107">
        <v>36846</v>
      </c>
      <c r="L52" s="107">
        <v>37292</v>
      </c>
      <c r="M52" s="108">
        <v>38149</v>
      </c>
    </row>
    <row r="53" spans="2:13" ht="27.75" customHeight="1" thickBot="1">
      <c r="B53" s="1287" t="s">
        <v>44</v>
      </c>
      <c r="C53" s="1288"/>
      <c r="D53" s="112"/>
      <c r="E53" s="1289" t="s">
        <v>45</v>
      </c>
      <c r="F53" s="1289"/>
      <c r="G53" s="1289"/>
      <c r="H53" s="1290"/>
      <c r="I53" s="113">
        <v>5051</v>
      </c>
      <c r="J53" s="114">
        <v>4769</v>
      </c>
      <c r="K53" s="114">
        <v>2083</v>
      </c>
      <c r="L53" s="114">
        <v>5680</v>
      </c>
      <c r="M53" s="115">
        <v>6571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3w9sZ8LYO2WULItgh8b/p+YuSdEprlnc/8YZNO5Zs1beZIKnDRXxNlnIUYkWSqGZTBbDY68OIG2Dc7OrcxfxQ==" saltValue="l8xx7UD6aVy9RJAK2Ib1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3" sqref="H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99" t="s">
        <v>48</v>
      </c>
      <c r="D55" s="1299"/>
      <c r="E55" s="1300"/>
      <c r="F55" s="127">
        <v>3274</v>
      </c>
      <c r="G55" s="127">
        <v>3300</v>
      </c>
      <c r="H55" s="128">
        <v>4726</v>
      </c>
    </row>
    <row r="56" spans="2:8" ht="52.5" customHeight="1">
      <c r="B56" s="129"/>
      <c r="C56" s="1301" t="s">
        <v>49</v>
      </c>
      <c r="D56" s="1301"/>
      <c r="E56" s="1302"/>
      <c r="F56" s="130">
        <v>3138</v>
      </c>
      <c r="G56" s="130">
        <v>2569</v>
      </c>
      <c r="H56" s="131">
        <v>1509</v>
      </c>
    </row>
    <row r="57" spans="2:8" ht="53.25" customHeight="1">
      <c r="B57" s="129"/>
      <c r="C57" s="1303" t="s">
        <v>50</v>
      </c>
      <c r="D57" s="1303"/>
      <c r="E57" s="1304"/>
      <c r="F57" s="132">
        <v>6418</v>
      </c>
      <c r="G57" s="132">
        <v>4091</v>
      </c>
      <c r="H57" s="133">
        <v>1950</v>
      </c>
    </row>
    <row r="58" spans="2:8" ht="45.75" customHeight="1">
      <c r="B58" s="134"/>
      <c r="C58" s="1291" t="s">
        <v>623</v>
      </c>
      <c r="D58" s="1292"/>
      <c r="E58" s="1293"/>
      <c r="F58" s="135">
        <v>2370</v>
      </c>
      <c r="G58" s="135">
        <v>1348</v>
      </c>
      <c r="H58" s="136">
        <v>669</v>
      </c>
    </row>
    <row r="59" spans="2:8" ht="45.75" customHeight="1">
      <c r="B59" s="134"/>
      <c r="C59" s="1291" t="s">
        <v>626</v>
      </c>
      <c r="D59" s="1292"/>
      <c r="E59" s="1293"/>
      <c r="F59" s="135">
        <v>0</v>
      </c>
      <c r="G59" s="135">
        <v>52</v>
      </c>
      <c r="H59" s="136">
        <v>453</v>
      </c>
    </row>
    <row r="60" spans="2:8" ht="45.75" customHeight="1">
      <c r="B60" s="134"/>
      <c r="C60" s="1291" t="s">
        <v>624</v>
      </c>
      <c r="D60" s="1292"/>
      <c r="E60" s="1293"/>
      <c r="F60" s="135">
        <v>215</v>
      </c>
      <c r="G60" s="135">
        <v>212</v>
      </c>
      <c r="H60" s="136">
        <v>207</v>
      </c>
    </row>
    <row r="61" spans="2:8" ht="45.75" customHeight="1">
      <c r="B61" s="134"/>
      <c r="C61" s="1291" t="s">
        <v>625</v>
      </c>
      <c r="D61" s="1292"/>
      <c r="E61" s="1293"/>
      <c r="F61" s="135">
        <v>188</v>
      </c>
      <c r="G61" s="135">
        <v>176</v>
      </c>
      <c r="H61" s="136">
        <v>164</v>
      </c>
    </row>
    <row r="62" spans="2:8" ht="45.75" customHeight="1" thickBot="1">
      <c r="B62" s="137"/>
      <c r="C62" s="1294" t="s">
        <v>622</v>
      </c>
      <c r="D62" s="1295"/>
      <c r="E62" s="1296"/>
      <c r="F62" s="138">
        <v>2961</v>
      </c>
      <c r="G62" s="138">
        <v>1617</v>
      </c>
      <c r="H62" s="139">
        <v>162</v>
      </c>
    </row>
    <row r="63" spans="2:8" ht="52.5" customHeight="1" thickBot="1">
      <c r="B63" s="140"/>
      <c r="C63" s="1297" t="s">
        <v>51</v>
      </c>
      <c r="D63" s="1297"/>
      <c r="E63" s="1298"/>
      <c r="F63" s="141">
        <v>12830</v>
      </c>
      <c r="G63" s="141">
        <v>9959</v>
      </c>
      <c r="H63" s="142">
        <v>8185</v>
      </c>
    </row>
    <row r="64" spans="2:8" ht="15" customHeight="1"/>
    <row r="65" ht="0" hidden="1" customHeight="1"/>
    <row r="66" ht="0" hidden="1" customHeight="1"/>
  </sheetData>
  <sheetProtection algorithmName="SHA-512" hashValue="8JCKWK4Kiep2jUaBPuR9Ngt5V+sy2Yg+OKP8rBvOXKOV9KZLOsWRM3p1iBT97vp3QM4borXIEh1YUUZgeyyEKA==" saltValue="q8nEqquNyGOtM2F/atva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0" zoomScaleNormal="100" zoomScaleSheetLayoutView="55" workbookViewId="0">
      <selection activeCell="AN59" sqref="AN5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638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631</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570</v>
      </c>
      <c r="BQ50" s="1318"/>
      <c r="BR50" s="1318"/>
      <c r="BS50" s="1318"/>
      <c r="BT50" s="1318"/>
      <c r="BU50" s="1318"/>
      <c r="BV50" s="1318"/>
      <c r="BW50" s="1318"/>
      <c r="BX50" s="1318" t="s">
        <v>571</v>
      </c>
      <c r="BY50" s="1318"/>
      <c r="BZ50" s="1318"/>
      <c r="CA50" s="1318"/>
      <c r="CB50" s="1318"/>
      <c r="CC50" s="1318"/>
      <c r="CD50" s="1318"/>
      <c r="CE50" s="1318"/>
      <c r="CF50" s="1318" t="s">
        <v>572</v>
      </c>
      <c r="CG50" s="1318"/>
      <c r="CH50" s="1318"/>
      <c r="CI50" s="1318"/>
      <c r="CJ50" s="1318"/>
      <c r="CK50" s="1318"/>
      <c r="CL50" s="1318"/>
      <c r="CM50" s="1318"/>
      <c r="CN50" s="1318" t="s">
        <v>573</v>
      </c>
      <c r="CO50" s="1318"/>
      <c r="CP50" s="1318"/>
      <c r="CQ50" s="1318"/>
      <c r="CR50" s="1318"/>
      <c r="CS50" s="1318"/>
      <c r="CT50" s="1318"/>
      <c r="CU50" s="1318"/>
      <c r="CV50" s="1318" t="s">
        <v>574</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632</v>
      </c>
      <c r="AO51" s="1321"/>
      <c r="AP51" s="1321"/>
      <c r="AQ51" s="1321"/>
      <c r="AR51" s="1321"/>
      <c r="AS51" s="1321"/>
      <c r="AT51" s="1321"/>
      <c r="AU51" s="1321"/>
      <c r="AV51" s="1321"/>
      <c r="AW51" s="1321"/>
      <c r="AX51" s="1321"/>
      <c r="AY51" s="1321"/>
      <c r="AZ51" s="1321"/>
      <c r="BA51" s="1321"/>
      <c r="BB51" s="1321" t="s">
        <v>633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29</v>
      </c>
      <c r="BY51" s="1319"/>
      <c r="BZ51" s="1319"/>
      <c r="CA51" s="1319"/>
      <c r="CB51" s="1319"/>
      <c r="CC51" s="1319"/>
      <c r="CD51" s="1319"/>
      <c r="CE51" s="1319"/>
      <c r="CF51" s="1319">
        <v>12.8</v>
      </c>
      <c r="CG51" s="1319"/>
      <c r="CH51" s="1319"/>
      <c r="CI51" s="1319"/>
      <c r="CJ51" s="1319"/>
      <c r="CK51" s="1319"/>
      <c r="CL51" s="1319"/>
      <c r="CM51" s="1319"/>
      <c r="CN51" s="1319">
        <v>35.299999999999997</v>
      </c>
      <c r="CO51" s="1319"/>
      <c r="CP51" s="1319"/>
      <c r="CQ51" s="1319"/>
      <c r="CR51" s="1319"/>
      <c r="CS51" s="1319"/>
      <c r="CT51" s="1319"/>
      <c r="CU51" s="1319"/>
      <c r="CV51" s="1319">
        <v>40.799999999999997</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634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53.4</v>
      </c>
      <c r="BY53" s="1319"/>
      <c r="BZ53" s="1319"/>
      <c r="CA53" s="1319"/>
      <c r="CB53" s="1319"/>
      <c r="CC53" s="1319"/>
      <c r="CD53" s="1319"/>
      <c r="CE53" s="1319"/>
      <c r="CF53" s="1319">
        <v>52.2</v>
      </c>
      <c r="CG53" s="1319"/>
      <c r="CH53" s="1319"/>
      <c r="CI53" s="1319"/>
      <c r="CJ53" s="1319"/>
      <c r="CK53" s="1319"/>
      <c r="CL53" s="1319"/>
      <c r="CM53" s="1319"/>
      <c r="CN53" s="1319">
        <v>52.6</v>
      </c>
      <c r="CO53" s="1319"/>
      <c r="CP53" s="1319"/>
      <c r="CQ53" s="1319"/>
      <c r="CR53" s="1319"/>
      <c r="CS53" s="1319"/>
      <c r="CT53" s="1319"/>
      <c r="CU53" s="1319"/>
      <c r="CV53" s="1319">
        <v>52.1</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635</v>
      </c>
      <c r="AO55" s="1318"/>
      <c r="AP55" s="1318"/>
      <c r="AQ55" s="1318"/>
      <c r="AR55" s="1318"/>
      <c r="AS55" s="1318"/>
      <c r="AT55" s="1318"/>
      <c r="AU55" s="1318"/>
      <c r="AV55" s="1318"/>
      <c r="AW55" s="1318"/>
      <c r="AX55" s="1318"/>
      <c r="AY55" s="1318"/>
      <c r="AZ55" s="1318"/>
      <c r="BA55" s="1318"/>
      <c r="BB55" s="1321" t="s">
        <v>633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39</v>
      </c>
      <c r="BY55" s="1319"/>
      <c r="BZ55" s="1319"/>
      <c r="CA55" s="1319"/>
      <c r="CB55" s="1319"/>
      <c r="CC55" s="1319"/>
      <c r="CD55" s="1319"/>
      <c r="CE55" s="1319"/>
      <c r="CF55" s="1319">
        <v>32.5</v>
      </c>
      <c r="CG55" s="1319"/>
      <c r="CH55" s="1319"/>
      <c r="CI55" s="1319"/>
      <c r="CJ55" s="1319"/>
      <c r="CK55" s="1319"/>
      <c r="CL55" s="1319"/>
      <c r="CM55" s="1319"/>
      <c r="CN55" s="1319">
        <v>30.2</v>
      </c>
      <c r="CO55" s="1319"/>
      <c r="CP55" s="1319"/>
      <c r="CQ55" s="1319"/>
      <c r="CR55" s="1319"/>
      <c r="CS55" s="1319"/>
      <c r="CT55" s="1319"/>
      <c r="CU55" s="1319"/>
      <c r="CV55" s="1319">
        <v>25.4</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634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55.4</v>
      </c>
      <c r="BY57" s="1319"/>
      <c r="BZ57" s="1319"/>
      <c r="CA57" s="1319"/>
      <c r="CB57" s="1319"/>
      <c r="CC57" s="1319"/>
      <c r="CD57" s="1319"/>
      <c r="CE57" s="1319"/>
      <c r="CF57" s="1319">
        <v>57</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636</v>
      </c>
    </row>
    <row r="64" spans="1:109">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639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631</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570</v>
      </c>
      <c r="BQ72" s="1318"/>
      <c r="BR72" s="1318"/>
      <c r="BS72" s="1318"/>
      <c r="BT72" s="1318"/>
      <c r="BU72" s="1318"/>
      <c r="BV72" s="1318"/>
      <c r="BW72" s="1318"/>
      <c r="BX72" s="1318" t="s">
        <v>571</v>
      </c>
      <c r="BY72" s="1318"/>
      <c r="BZ72" s="1318"/>
      <c r="CA72" s="1318"/>
      <c r="CB72" s="1318"/>
      <c r="CC72" s="1318"/>
      <c r="CD72" s="1318"/>
      <c r="CE72" s="1318"/>
      <c r="CF72" s="1318" t="s">
        <v>572</v>
      </c>
      <c r="CG72" s="1318"/>
      <c r="CH72" s="1318"/>
      <c r="CI72" s="1318"/>
      <c r="CJ72" s="1318"/>
      <c r="CK72" s="1318"/>
      <c r="CL72" s="1318"/>
      <c r="CM72" s="1318"/>
      <c r="CN72" s="1318" t="s">
        <v>573</v>
      </c>
      <c r="CO72" s="1318"/>
      <c r="CP72" s="1318"/>
      <c r="CQ72" s="1318"/>
      <c r="CR72" s="1318"/>
      <c r="CS72" s="1318"/>
      <c r="CT72" s="1318"/>
      <c r="CU72" s="1318"/>
      <c r="CV72" s="1318" t="s">
        <v>574</v>
      </c>
      <c r="CW72" s="1318"/>
      <c r="CX72" s="1318"/>
      <c r="CY72" s="1318"/>
      <c r="CZ72" s="1318"/>
      <c r="DA72" s="1318"/>
      <c r="DB72" s="1318"/>
      <c r="DC72" s="1318"/>
    </row>
    <row r="73" spans="2:107">
      <c r="B73" s="394"/>
      <c r="G73" s="1325"/>
      <c r="H73" s="1325"/>
      <c r="I73" s="1325"/>
      <c r="J73" s="1325"/>
      <c r="K73" s="1326"/>
      <c r="L73" s="1326"/>
      <c r="M73" s="1326"/>
      <c r="N73" s="1326"/>
      <c r="AM73" s="403"/>
      <c r="AN73" s="1321" t="s">
        <v>632</v>
      </c>
      <c r="AO73" s="1321"/>
      <c r="AP73" s="1321"/>
      <c r="AQ73" s="1321"/>
      <c r="AR73" s="1321"/>
      <c r="AS73" s="1321"/>
      <c r="AT73" s="1321"/>
      <c r="AU73" s="1321"/>
      <c r="AV73" s="1321"/>
      <c r="AW73" s="1321"/>
      <c r="AX73" s="1321"/>
      <c r="AY73" s="1321"/>
      <c r="AZ73" s="1321"/>
      <c r="BA73" s="1321"/>
      <c r="BB73" s="1321" t="s">
        <v>633</v>
      </c>
      <c r="BC73" s="1321"/>
      <c r="BD73" s="1321"/>
      <c r="BE73" s="1321"/>
      <c r="BF73" s="1321"/>
      <c r="BG73" s="1321"/>
      <c r="BH73" s="1321"/>
      <c r="BI73" s="1321"/>
      <c r="BJ73" s="1321"/>
      <c r="BK73" s="1321"/>
      <c r="BL73" s="1321"/>
      <c r="BM73" s="1321"/>
      <c r="BN73" s="1321"/>
      <c r="BO73" s="1321"/>
      <c r="BP73" s="1319">
        <v>31.3</v>
      </c>
      <c r="BQ73" s="1319"/>
      <c r="BR73" s="1319"/>
      <c r="BS73" s="1319"/>
      <c r="BT73" s="1319"/>
      <c r="BU73" s="1319"/>
      <c r="BV73" s="1319"/>
      <c r="BW73" s="1319"/>
      <c r="BX73" s="1319">
        <v>29</v>
      </c>
      <c r="BY73" s="1319"/>
      <c r="BZ73" s="1319"/>
      <c r="CA73" s="1319"/>
      <c r="CB73" s="1319"/>
      <c r="CC73" s="1319"/>
      <c r="CD73" s="1319"/>
      <c r="CE73" s="1319"/>
      <c r="CF73" s="1319">
        <v>12.8</v>
      </c>
      <c r="CG73" s="1319"/>
      <c r="CH73" s="1319"/>
      <c r="CI73" s="1319"/>
      <c r="CJ73" s="1319"/>
      <c r="CK73" s="1319"/>
      <c r="CL73" s="1319"/>
      <c r="CM73" s="1319"/>
      <c r="CN73" s="1319">
        <v>35.299999999999997</v>
      </c>
      <c r="CO73" s="1319"/>
      <c r="CP73" s="1319"/>
      <c r="CQ73" s="1319"/>
      <c r="CR73" s="1319"/>
      <c r="CS73" s="1319"/>
      <c r="CT73" s="1319"/>
      <c r="CU73" s="1319"/>
      <c r="CV73" s="1319">
        <v>40.799999999999997</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637</v>
      </c>
      <c r="BC75" s="1321"/>
      <c r="BD75" s="1321"/>
      <c r="BE75" s="1321"/>
      <c r="BF75" s="1321"/>
      <c r="BG75" s="1321"/>
      <c r="BH75" s="1321"/>
      <c r="BI75" s="1321"/>
      <c r="BJ75" s="1321"/>
      <c r="BK75" s="1321"/>
      <c r="BL75" s="1321"/>
      <c r="BM75" s="1321"/>
      <c r="BN75" s="1321"/>
      <c r="BO75" s="1321"/>
      <c r="BP75" s="1319">
        <v>8.6</v>
      </c>
      <c r="BQ75" s="1319"/>
      <c r="BR75" s="1319"/>
      <c r="BS75" s="1319"/>
      <c r="BT75" s="1319"/>
      <c r="BU75" s="1319"/>
      <c r="BV75" s="1319"/>
      <c r="BW75" s="1319"/>
      <c r="BX75" s="1319">
        <v>7.8</v>
      </c>
      <c r="BY75" s="1319"/>
      <c r="BZ75" s="1319"/>
      <c r="CA75" s="1319"/>
      <c r="CB75" s="1319"/>
      <c r="CC75" s="1319"/>
      <c r="CD75" s="1319"/>
      <c r="CE75" s="1319"/>
      <c r="CF75" s="1319">
        <v>7</v>
      </c>
      <c r="CG75" s="1319"/>
      <c r="CH75" s="1319"/>
      <c r="CI75" s="1319"/>
      <c r="CJ75" s="1319"/>
      <c r="CK75" s="1319"/>
      <c r="CL75" s="1319"/>
      <c r="CM75" s="1319"/>
      <c r="CN75" s="1319">
        <v>6.3</v>
      </c>
      <c r="CO75" s="1319"/>
      <c r="CP75" s="1319"/>
      <c r="CQ75" s="1319"/>
      <c r="CR75" s="1319"/>
      <c r="CS75" s="1319"/>
      <c r="CT75" s="1319"/>
      <c r="CU75" s="1319"/>
      <c r="CV75" s="1319">
        <v>5.9</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635</v>
      </c>
      <c r="AO77" s="1318"/>
      <c r="AP77" s="1318"/>
      <c r="AQ77" s="1318"/>
      <c r="AR77" s="1318"/>
      <c r="AS77" s="1318"/>
      <c r="AT77" s="1318"/>
      <c r="AU77" s="1318"/>
      <c r="AV77" s="1318"/>
      <c r="AW77" s="1318"/>
      <c r="AX77" s="1318"/>
      <c r="AY77" s="1318"/>
      <c r="AZ77" s="1318"/>
      <c r="BA77" s="1318"/>
      <c r="BB77" s="1321" t="s">
        <v>633</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39</v>
      </c>
      <c r="BY77" s="1319"/>
      <c r="BZ77" s="1319"/>
      <c r="CA77" s="1319"/>
      <c r="CB77" s="1319"/>
      <c r="CC77" s="1319"/>
      <c r="CD77" s="1319"/>
      <c r="CE77" s="1319"/>
      <c r="CF77" s="1319">
        <v>32.5</v>
      </c>
      <c r="CG77" s="1319"/>
      <c r="CH77" s="1319"/>
      <c r="CI77" s="1319"/>
      <c r="CJ77" s="1319"/>
      <c r="CK77" s="1319"/>
      <c r="CL77" s="1319"/>
      <c r="CM77" s="1319"/>
      <c r="CN77" s="1319">
        <v>30.2</v>
      </c>
      <c r="CO77" s="1319"/>
      <c r="CP77" s="1319"/>
      <c r="CQ77" s="1319"/>
      <c r="CR77" s="1319"/>
      <c r="CS77" s="1319"/>
      <c r="CT77" s="1319"/>
      <c r="CU77" s="1319"/>
      <c r="CV77" s="1319">
        <v>25.4</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637</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7.8</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dU2d8edq9yJccCr9hHGZBrRUCiln429tyki/URymKxB3RRoh9YAkzSEQtMhcftPedBmeIkHzt+i5e96LcWCew==" saltValue="WmyYT/DyTQXPxCJnVysc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election activeCell="AN59" sqref="AN5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640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VuV6HdwDOlqGZQQR8cCrlOaLpcB5Hl0rJ1+Lg/4/hYxx44W2NR5bqNWKDSTEgDKnKtRMOhiYsU6/7mezB1bOQ==" saltValue="OA+w6+RyqOS7TpwcBYkIS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7" zoomScaleNormal="100" zoomScaleSheetLayoutView="55" workbookViewId="0">
      <selection activeCell="AN59" sqref="AN5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ckWcCUCslEhHNYANFwNXq5OmFLxEkRRSlO0BtMNBwDnS6ggC1oaCGrkJsFicGP0nlvPk4nJReOUFsMZFoBDxw==" saltValue="oR6LAhGm5OEcm4aH/i0fA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567</v>
      </c>
      <c r="G2" s="156"/>
      <c r="H2" s="157"/>
    </row>
    <row r="3" spans="1:8">
      <c r="A3" s="153" t="s">
        <v>560</v>
      </c>
      <c r="B3" s="158"/>
      <c r="C3" s="159"/>
      <c r="D3" s="160">
        <v>107648</v>
      </c>
      <c r="E3" s="161"/>
      <c r="F3" s="162">
        <v>66255</v>
      </c>
      <c r="G3" s="163"/>
      <c r="H3" s="164"/>
    </row>
    <row r="4" spans="1:8">
      <c r="A4" s="165"/>
      <c r="B4" s="166"/>
      <c r="C4" s="167"/>
      <c r="D4" s="168">
        <v>39333</v>
      </c>
      <c r="E4" s="169"/>
      <c r="F4" s="170">
        <v>31822</v>
      </c>
      <c r="G4" s="171"/>
      <c r="H4" s="172"/>
    </row>
    <row r="5" spans="1:8">
      <c r="A5" s="153" t="s">
        <v>562</v>
      </c>
      <c r="B5" s="158"/>
      <c r="C5" s="159"/>
      <c r="D5" s="160">
        <v>82025</v>
      </c>
      <c r="E5" s="161"/>
      <c r="F5" s="162">
        <v>92247</v>
      </c>
      <c r="G5" s="163"/>
      <c r="H5" s="164"/>
    </row>
    <row r="6" spans="1:8">
      <c r="A6" s="165"/>
      <c r="B6" s="166"/>
      <c r="C6" s="167"/>
      <c r="D6" s="168">
        <v>38271</v>
      </c>
      <c r="E6" s="169"/>
      <c r="F6" s="170">
        <v>37204</v>
      </c>
      <c r="G6" s="171"/>
      <c r="H6" s="172"/>
    </row>
    <row r="7" spans="1:8">
      <c r="A7" s="153" t="s">
        <v>563</v>
      </c>
      <c r="B7" s="158"/>
      <c r="C7" s="159"/>
      <c r="D7" s="160">
        <v>107607</v>
      </c>
      <c r="E7" s="161"/>
      <c r="F7" s="162">
        <v>67319</v>
      </c>
      <c r="G7" s="163"/>
      <c r="H7" s="164"/>
    </row>
    <row r="8" spans="1:8">
      <c r="A8" s="165"/>
      <c r="B8" s="166"/>
      <c r="C8" s="167"/>
      <c r="D8" s="168">
        <v>57256</v>
      </c>
      <c r="E8" s="169"/>
      <c r="F8" s="170">
        <v>38101</v>
      </c>
      <c r="G8" s="171"/>
      <c r="H8" s="172"/>
    </row>
    <row r="9" spans="1:8">
      <c r="A9" s="153" t="s">
        <v>564</v>
      </c>
      <c r="B9" s="158"/>
      <c r="C9" s="159"/>
      <c r="D9" s="160">
        <v>118668</v>
      </c>
      <c r="E9" s="161"/>
      <c r="F9" s="162">
        <v>70615</v>
      </c>
      <c r="G9" s="163"/>
      <c r="H9" s="164"/>
    </row>
    <row r="10" spans="1:8">
      <c r="A10" s="165"/>
      <c r="B10" s="166"/>
      <c r="C10" s="167"/>
      <c r="D10" s="168">
        <v>39977</v>
      </c>
      <c r="E10" s="169"/>
      <c r="F10" s="170">
        <v>37382</v>
      </c>
      <c r="G10" s="171"/>
      <c r="H10" s="172"/>
    </row>
    <row r="11" spans="1:8">
      <c r="A11" s="153" t="s">
        <v>565</v>
      </c>
      <c r="B11" s="158"/>
      <c r="C11" s="159"/>
      <c r="D11" s="160">
        <v>103901</v>
      </c>
      <c r="E11" s="161"/>
      <c r="F11" s="162">
        <v>69185</v>
      </c>
      <c r="G11" s="163"/>
      <c r="H11" s="164"/>
    </row>
    <row r="12" spans="1:8">
      <c r="A12" s="165"/>
      <c r="B12" s="166"/>
      <c r="C12" s="173"/>
      <c r="D12" s="168">
        <v>51757</v>
      </c>
      <c r="E12" s="169"/>
      <c r="F12" s="170">
        <v>38519</v>
      </c>
      <c r="G12" s="171"/>
      <c r="H12" s="172"/>
    </row>
    <row r="13" spans="1:8">
      <c r="A13" s="153"/>
      <c r="B13" s="158"/>
      <c r="C13" s="174"/>
      <c r="D13" s="175">
        <v>103970</v>
      </c>
      <c r="E13" s="176"/>
      <c r="F13" s="177">
        <v>73124</v>
      </c>
      <c r="G13" s="178"/>
      <c r="H13" s="164"/>
    </row>
    <row r="14" spans="1:8">
      <c r="A14" s="165"/>
      <c r="B14" s="166"/>
      <c r="C14" s="167"/>
      <c r="D14" s="168">
        <v>45319</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3.48</v>
      </c>
      <c r="C19" s="179">
        <f>ROUND(VALUE(SUBSTITUTE(実質収支比率等に係る経年分析!G$48,"▲","-")),2)</f>
        <v>7.77</v>
      </c>
      <c r="D19" s="179">
        <f>ROUND(VALUE(SUBSTITUTE(実質収支比率等に係る経年分析!H$48,"▲","-")),2)</f>
        <v>6.08</v>
      </c>
      <c r="E19" s="179">
        <f>ROUND(VALUE(SUBSTITUTE(実質収支比率等に係る経年分析!I$48,"▲","-")),2)</f>
        <v>7.7</v>
      </c>
      <c r="F19" s="179">
        <f>ROUND(VALUE(SUBSTITUTE(実質収支比率等に係る経年分析!J$48,"▲","-")),2)</f>
        <v>7.37</v>
      </c>
    </row>
    <row r="20" spans="1:11">
      <c r="A20" s="179" t="s">
        <v>55</v>
      </c>
      <c r="B20" s="179">
        <f>ROUND(VALUE(SUBSTITUTE(実質収支比率等に係る経年分析!F$47,"▲","-")),2)</f>
        <v>13.92</v>
      </c>
      <c r="C20" s="179">
        <f>ROUND(VALUE(SUBSTITUTE(実質収支比率等に係る経年分析!G$47,"▲","-")),2)</f>
        <v>13.73</v>
      </c>
      <c r="D20" s="179">
        <f>ROUND(VALUE(SUBSTITUTE(実質収支比率等に係る経年分析!H$47,"▲","-")),2)</f>
        <v>17.43</v>
      </c>
      <c r="E20" s="179">
        <f>ROUND(VALUE(SUBSTITUTE(実質収支比率等に係る経年分析!I$47,"▲","-")),2)</f>
        <v>17.670000000000002</v>
      </c>
      <c r="F20" s="179">
        <f>ROUND(VALUE(SUBSTITUTE(実質収支比率等に係る経年分析!J$47,"▲","-")),2)</f>
        <v>25.18</v>
      </c>
    </row>
    <row r="21" spans="1:11">
      <c r="A21" s="179" t="s">
        <v>56</v>
      </c>
      <c r="B21" s="179">
        <f>IF(ISNUMBER(VALUE(SUBSTITUTE(実質収支比率等に係る経年分析!F$49,"▲","-"))),ROUND(VALUE(SUBSTITUTE(実質収支比率等に係る経年分析!F$49,"▲","-")),2),NA())</f>
        <v>-2.16</v>
      </c>
      <c r="C21" s="179">
        <f>IF(ISNUMBER(VALUE(SUBSTITUTE(実質収支比率等に係る経年分析!G$49,"▲","-"))),ROUND(VALUE(SUBSTITUTE(実質収支比率等に係る経年分析!G$49,"▲","-")),2),NA())</f>
        <v>4.54</v>
      </c>
      <c r="D21" s="179">
        <f>IF(ISNUMBER(VALUE(SUBSTITUTE(実質収支比率等に係る経年分析!H$49,"▲","-"))),ROUND(VALUE(SUBSTITUTE(実質収支比率等に係る経年分析!H$49,"▲","-")),2),NA())</f>
        <v>2.15</v>
      </c>
      <c r="E21" s="179">
        <f>IF(ISNUMBER(VALUE(SUBSTITUTE(実質収支比率等に係る経年分析!I$49,"▲","-"))),ROUND(VALUE(SUBSTITUTE(実質収支比率等に係る経年分析!I$49,"▲","-")),2),NA())</f>
        <v>2.04</v>
      </c>
      <c r="F21" s="179">
        <f>IF(ISNUMBER(VALUE(SUBSTITUTE(実質収支比率等に係る経年分析!J$49,"▲","-"))),ROUND(VALUE(SUBSTITUTE(実質収支比率等に係る経年分析!J$49,"▲","-")),2),NA())</f>
        <v>7.54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県中都市計画事業山寺土地区画整理事業特別会計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市営墓地事業特別会計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2.1800000000000002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3078</v>
      </c>
      <c r="E42" s="181"/>
      <c r="F42" s="181"/>
      <c r="G42" s="181">
        <f>'実質公債費比率（分子）の構造'!L$52</f>
        <v>3067</v>
      </c>
      <c r="H42" s="181"/>
      <c r="I42" s="181"/>
      <c r="J42" s="181">
        <f>'実質公債費比率（分子）の構造'!M$52</f>
        <v>3060</v>
      </c>
      <c r="K42" s="181"/>
      <c r="L42" s="181"/>
      <c r="M42" s="181">
        <f>'実質公債費比率（分子）の構造'!N$52</f>
        <v>3155</v>
      </c>
      <c r="N42" s="181"/>
      <c r="O42" s="181"/>
      <c r="P42" s="181">
        <f>'実質公債費比率（分子）の構造'!O$52</f>
        <v>3225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64</v>
      </c>
      <c r="C44" s="181"/>
      <c r="D44" s="181"/>
      <c r="E44" s="181">
        <f>'実質公債費比率（分子）の構造'!L$50</f>
        <v>49</v>
      </c>
      <c r="F44" s="181"/>
      <c r="G44" s="181"/>
      <c r="H44" s="181">
        <f>'実質公債費比率（分子）の構造'!M$50</f>
        <v>33</v>
      </c>
      <c r="I44" s="181"/>
      <c r="J44" s="181"/>
      <c r="K44" s="181">
        <f>'実質公債費比率（分子）の構造'!N$50</f>
        <v>33</v>
      </c>
      <c r="L44" s="181"/>
      <c r="M44" s="181"/>
      <c r="N44" s="181">
        <f>'実質公債費比率（分子）の構造'!O$50</f>
        <v>11</v>
      </c>
      <c r="O44" s="181"/>
      <c r="P44" s="181"/>
    </row>
    <row r="45" spans="1:16">
      <c r="A45" s="181" t="s">
        <v>66</v>
      </c>
      <c r="B45" s="181">
        <f>'実質公債費比率（分子）の構造'!K$49</f>
        <v>159</v>
      </c>
      <c r="C45" s="181"/>
      <c r="D45" s="181"/>
      <c r="E45" s="181">
        <f>'実質公債費比率（分子）の構造'!L$49</f>
        <v>186</v>
      </c>
      <c r="F45" s="181"/>
      <c r="G45" s="181"/>
      <c r="H45" s="181">
        <f>'実質公債費比率（分子）の構造'!M$49</f>
        <v>200</v>
      </c>
      <c r="I45" s="181"/>
      <c r="J45" s="181"/>
      <c r="K45" s="181">
        <f>'実質公債費比率（分子）の構造'!N$49</f>
        <v>210</v>
      </c>
      <c r="L45" s="181"/>
      <c r="M45" s="181"/>
      <c r="N45" s="181">
        <f>'実質公債費比率（分子）の構造'!O$49</f>
        <v>214</v>
      </c>
      <c r="O45" s="181"/>
      <c r="P45" s="181"/>
    </row>
    <row r="46" spans="1:16">
      <c r="A46" s="181" t="s">
        <v>67</v>
      </c>
      <c r="B46" s="181">
        <f>'実質公債費比率（分子）の構造'!K$48</f>
        <v>943</v>
      </c>
      <c r="C46" s="181"/>
      <c r="D46" s="181"/>
      <c r="E46" s="181">
        <f>'実質公債費比率（分子）の構造'!L$48</f>
        <v>917</v>
      </c>
      <c r="F46" s="181"/>
      <c r="G46" s="181"/>
      <c r="H46" s="181">
        <f>'実質公債費比率（分子）の構造'!M$48</f>
        <v>989</v>
      </c>
      <c r="I46" s="181"/>
      <c r="J46" s="181"/>
      <c r="K46" s="181">
        <f>'実質公債費比率（分子）の構造'!N$48</f>
        <v>1010</v>
      </c>
      <c r="L46" s="181"/>
      <c r="M46" s="181"/>
      <c r="N46" s="181">
        <f>'実質公債費比率（分子）の構造'!O$48</f>
        <v>962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3241</v>
      </c>
      <c r="C49" s="181"/>
      <c r="D49" s="181"/>
      <c r="E49" s="181">
        <f>'実質公債費比率（分子）の構造'!L$45</f>
        <v>2986</v>
      </c>
      <c r="F49" s="181"/>
      <c r="G49" s="181"/>
      <c r="H49" s="181">
        <f>'実質公債費比率（分子）の構造'!M$45</f>
        <v>2890</v>
      </c>
      <c r="I49" s="181"/>
      <c r="J49" s="181"/>
      <c r="K49" s="181">
        <f>'実質公債費比率（分子）の構造'!N$45</f>
        <v>2853</v>
      </c>
      <c r="L49" s="181"/>
      <c r="M49" s="181"/>
      <c r="N49" s="181">
        <f>'実質公債費比率（分子）の構造'!O$45</f>
        <v>2923</v>
      </c>
      <c r="O49" s="181"/>
      <c r="P49" s="181"/>
    </row>
    <row r="50" spans="1:16">
      <c r="A50" s="181" t="s">
        <v>71</v>
      </c>
      <c r="B50" s="181" t="e">
        <f>NA()</f>
        <v>#N/A</v>
      </c>
      <c r="C50" s="181">
        <f>IF(ISNUMBER('実質公債費比率（分子）の構造'!K$53),'実質公債費比率（分子）の構造'!K$53,NA())</f>
        <v>1329</v>
      </c>
      <c r="D50" s="181" t="e">
        <f>NA()</f>
        <v>#N/A</v>
      </c>
      <c r="E50" s="181" t="e">
        <f>NA()</f>
        <v>#N/A</v>
      </c>
      <c r="F50" s="181">
        <f>IF(ISNUMBER('実質公債費比率（分子）の構造'!L$53),'実質公債費比率（分子）の構造'!L$53,NA())</f>
        <v>1071</v>
      </c>
      <c r="G50" s="181" t="e">
        <f>NA()</f>
        <v>#N/A</v>
      </c>
      <c r="H50" s="181" t="e">
        <f>NA()</f>
        <v>#N/A</v>
      </c>
      <c r="I50" s="181">
        <f>IF(ISNUMBER('実質公債費比率（分子）の構造'!M$53),'実質公債費比率（分子）の構造'!M$53,NA())</f>
        <v>1052</v>
      </c>
      <c r="J50" s="181" t="e">
        <f>NA()</f>
        <v>#N/A</v>
      </c>
      <c r="K50" s="181" t="e">
        <f>NA()</f>
        <v>#N/A</v>
      </c>
      <c r="L50" s="181">
        <f>IF(ISNUMBER('実質公債費比率（分子）の構造'!N$53),'実質公債費比率（分子）の構造'!N$53,NA())</f>
        <v>951</v>
      </c>
      <c r="M50" s="181" t="e">
        <f>NA()</f>
        <v>#N/A</v>
      </c>
      <c r="N50" s="181" t="e">
        <f>NA()</f>
        <v>#N/A</v>
      </c>
      <c r="O50" s="181">
        <f>IF(ISNUMBER('実質公債費比率（分子）の構造'!O$53),'実質公債費比率（分子）の構造'!O$53,NA())</f>
        <v>885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30755</v>
      </c>
      <c r="E56" s="180"/>
      <c r="F56" s="180"/>
      <c r="G56" s="180">
        <f>'将来負担比率（分子）の構造'!J$52</f>
        <v>31356</v>
      </c>
      <c r="H56" s="180"/>
      <c r="I56" s="180"/>
      <c r="J56" s="180">
        <f>'将来負担比率（分子）の構造'!K$52</f>
        <v>36846</v>
      </c>
      <c r="K56" s="180"/>
      <c r="L56" s="180"/>
      <c r="M56" s="180">
        <f>'将来負担比率（分子）の構造'!L$52</f>
        <v>37292</v>
      </c>
      <c r="N56" s="180"/>
      <c r="O56" s="180"/>
      <c r="P56" s="180">
        <f>'将来負担比率（分子）の構造'!M$52</f>
        <v>38149</v>
      </c>
    </row>
    <row r="57" spans="1:16">
      <c r="A57" s="180" t="s">
        <v>42</v>
      </c>
      <c r="B57" s="180"/>
      <c r="C57" s="180"/>
      <c r="D57" s="180">
        <f>'将来負担比率（分子）の構造'!I$51</f>
        <v>5170</v>
      </c>
      <c r="E57" s="180"/>
      <c r="F57" s="180"/>
      <c r="G57" s="180">
        <f>'将来負担比率（分子）の構造'!J$51</f>
        <v>5274</v>
      </c>
      <c r="H57" s="180"/>
      <c r="I57" s="180"/>
      <c r="J57" s="180">
        <f>'将来負担比率（分子）の構造'!K$51</f>
        <v>5470</v>
      </c>
      <c r="K57" s="180"/>
      <c r="L57" s="180"/>
      <c r="M57" s="180">
        <f>'将来負担比率（分子）の構造'!L$51</f>
        <v>5729</v>
      </c>
      <c r="N57" s="180"/>
      <c r="O57" s="180"/>
      <c r="P57" s="180">
        <f>'将来負担比率（分子）の構造'!M$51</f>
        <v>5715</v>
      </c>
    </row>
    <row r="58" spans="1:16">
      <c r="A58" s="180" t="s">
        <v>41</v>
      </c>
      <c r="B58" s="180"/>
      <c r="C58" s="180"/>
      <c r="D58" s="180">
        <f>'将来負担比率（分子）の構造'!I$50</f>
        <v>10238</v>
      </c>
      <c r="E58" s="180"/>
      <c r="F58" s="180"/>
      <c r="G58" s="180">
        <f>'将来負担比率（分子）の構造'!J$50</f>
        <v>10642</v>
      </c>
      <c r="H58" s="180"/>
      <c r="I58" s="180"/>
      <c r="J58" s="180">
        <f>'将来負担比率（分子）の構造'!K$50</f>
        <v>11074</v>
      </c>
      <c r="K58" s="180"/>
      <c r="L58" s="180"/>
      <c r="M58" s="180">
        <f>'将来負担比率（分子）の構造'!L$50</f>
        <v>9488</v>
      </c>
      <c r="N58" s="180"/>
      <c r="O58" s="180"/>
      <c r="P58" s="180">
        <f>'将来負担比率（分子）の構造'!M$50</f>
        <v>8955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4652</v>
      </c>
      <c r="C62" s="180"/>
      <c r="D62" s="180"/>
      <c r="E62" s="180">
        <f>'将来負担比率（分子）の構造'!J$45</f>
        <v>4245</v>
      </c>
      <c r="F62" s="180"/>
      <c r="G62" s="180"/>
      <c r="H62" s="180">
        <f>'将来負担比率（分子）の構造'!K$45</f>
        <v>4237</v>
      </c>
      <c r="I62" s="180"/>
      <c r="J62" s="180"/>
      <c r="K62" s="180">
        <f>'将来負担比率（分子）の構造'!L$45</f>
        <v>4251</v>
      </c>
      <c r="L62" s="180"/>
      <c r="M62" s="180"/>
      <c r="N62" s="180">
        <f>'将来負担比率（分子）の構造'!M$45</f>
        <v>4034</v>
      </c>
      <c r="O62" s="180"/>
      <c r="P62" s="180"/>
    </row>
    <row r="63" spans="1:16">
      <c r="A63" s="180" t="s">
        <v>34</v>
      </c>
      <c r="B63" s="180">
        <f>'将来負担比率（分子）の構造'!I$44</f>
        <v>1500</v>
      </c>
      <c r="C63" s="180"/>
      <c r="D63" s="180"/>
      <c r="E63" s="180">
        <f>'将来負担比率（分子）の構造'!J$44</f>
        <v>1532</v>
      </c>
      <c r="F63" s="180"/>
      <c r="G63" s="180"/>
      <c r="H63" s="180">
        <f>'将来負担比率（分子）の構造'!K$44</f>
        <v>2660</v>
      </c>
      <c r="I63" s="180"/>
      <c r="J63" s="180"/>
      <c r="K63" s="180">
        <f>'将来負担比率（分子）の構造'!L$44</f>
        <v>2640</v>
      </c>
      <c r="L63" s="180"/>
      <c r="M63" s="180"/>
      <c r="N63" s="180">
        <f>'将来負担比率（分子）の構造'!M$44</f>
        <v>3549</v>
      </c>
      <c r="O63" s="180"/>
      <c r="P63" s="180"/>
    </row>
    <row r="64" spans="1:16">
      <c r="A64" s="180" t="s">
        <v>33</v>
      </c>
      <c r="B64" s="180">
        <f>'将来負担比率（分子）の構造'!I$43</f>
        <v>12492</v>
      </c>
      <c r="C64" s="180"/>
      <c r="D64" s="180"/>
      <c r="E64" s="180">
        <f>'将来負担比率（分子）の構造'!J$43</f>
        <v>12286</v>
      </c>
      <c r="F64" s="180"/>
      <c r="G64" s="180"/>
      <c r="H64" s="180">
        <f>'将来負担比率（分子）の構造'!K$43</f>
        <v>12211</v>
      </c>
      <c r="I64" s="180"/>
      <c r="J64" s="180"/>
      <c r="K64" s="180">
        <f>'将来負担比率（分子）の構造'!L$43</f>
        <v>12483</v>
      </c>
      <c r="L64" s="180"/>
      <c r="M64" s="180"/>
      <c r="N64" s="180">
        <f>'将来負担比率（分子）の構造'!M$43</f>
        <v>12606</v>
      </c>
      <c r="O64" s="180"/>
      <c r="P64" s="180"/>
    </row>
    <row r="65" spans="1:16">
      <c r="A65" s="180" t="s">
        <v>32</v>
      </c>
      <c r="B65" s="180">
        <f>'将来負担比率（分子）の構造'!I$42</f>
        <v>149</v>
      </c>
      <c r="C65" s="180"/>
      <c r="D65" s="180"/>
      <c r="E65" s="180">
        <f>'将来負担比率（分子）の構造'!J$42</f>
        <v>112</v>
      </c>
      <c r="F65" s="180"/>
      <c r="G65" s="180"/>
      <c r="H65" s="180">
        <f>'将来負担比率（分子）の構造'!K$42</f>
        <v>87</v>
      </c>
      <c r="I65" s="180"/>
      <c r="J65" s="180"/>
      <c r="K65" s="180">
        <f>'将来負担比率（分子）の構造'!L$42</f>
        <v>1338</v>
      </c>
      <c r="L65" s="180"/>
      <c r="M65" s="180"/>
      <c r="N65" s="180">
        <f>'将来負担比率（分子）の構造'!M$42</f>
        <v>1329</v>
      </c>
      <c r="O65" s="180"/>
      <c r="P65" s="180"/>
    </row>
    <row r="66" spans="1:16">
      <c r="A66" s="180" t="s">
        <v>31</v>
      </c>
      <c r="B66" s="180">
        <f>'将来負担比率（分子）の構造'!I$41</f>
        <v>32420</v>
      </c>
      <c r="C66" s="180"/>
      <c r="D66" s="180"/>
      <c r="E66" s="180">
        <f>'将来負担比率（分子）の構造'!J$41</f>
        <v>33864</v>
      </c>
      <c r="F66" s="180"/>
      <c r="G66" s="180"/>
      <c r="H66" s="180">
        <f>'将来負担比率（分子）の構造'!K$41</f>
        <v>36278</v>
      </c>
      <c r="I66" s="180"/>
      <c r="J66" s="180"/>
      <c r="K66" s="180">
        <f>'将来負担比率（分子）の構造'!L$41</f>
        <v>37477</v>
      </c>
      <c r="L66" s="180"/>
      <c r="M66" s="180"/>
      <c r="N66" s="180">
        <f>'将来負担比率（分子）の構造'!M$41</f>
        <v>37872</v>
      </c>
      <c r="O66" s="180"/>
      <c r="P66" s="180"/>
    </row>
    <row r="67" spans="1:16">
      <c r="A67" s="180" t="s">
        <v>75</v>
      </c>
      <c r="B67" s="180" t="e">
        <f>NA()</f>
        <v>#N/A</v>
      </c>
      <c r="C67" s="180">
        <f>IF(ISNUMBER('将来負担比率（分子）の構造'!I$53), IF('将来負担比率（分子）の構造'!I$53 &lt; 0, 0, '将来負担比率（分子）の構造'!I$53), NA())</f>
        <v>5051</v>
      </c>
      <c r="D67" s="180" t="e">
        <f>NA()</f>
        <v>#N/A</v>
      </c>
      <c r="E67" s="180" t="e">
        <f>NA()</f>
        <v>#N/A</v>
      </c>
      <c r="F67" s="180">
        <f>IF(ISNUMBER('将来負担比率（分子）の構造'!J$53), IF('将来負担比率（分子）の構造'!J$53 &lt; 0, 0, '将来負担比率（分子）の構造'!J$53), NA())</f>
        <v>4769</v>
      </c>
      <c r="G67" s="180" t="e">
        <f>NA()</f>
        <v>#N/A</v>
      </c>
      <c r="H67" s="180" t="e">
        <f>NA()</f>
        <v>#N/A</v>
      </c>
      <c r="I67" s="180">
        <f>IF(ISNUMBER('将来負担比率（分子）の構造'!K$53), IF('将来負担比率（分子）の構造'!K$53 &lt; 0, 0, '将来負担比率（分子）の構造'!K$53), NA())</f>
        <v>2083</v>
      </c>
      <c r="J67" s="180" t="e">
        <f>NA()</f>
        <v>#N/A</v>
      </c>
      <c r="K67" s="180" t="e">
        <f>NA()</f>
        <v>#N/A</v>
      </c>
      <c r="L67" s="180">
        <f>IF(ISNUMBER('将来負担比率（分子）の構造'!L$53), IF('将来負担比率（分子）の構造'!L$53 &lt; 0, 0, '将来負担比率（分子）の構造'!L$53), NA())</f>
        <v>5680</v>
      </c>
      <c r="M67" s="180" t="e">
        <f>NA()</f>
        <v>#N/A</v>
      </c>
      <c r="N67" s="180" t="e">
        <f>NA()</f>
        <v>#N/A</v>
      </c>
      <c r="O67" s="180">
        <f>IF(ISNUMBER('将来負担比率（分子）の構造'!M$53), IF('将来負担比率（分子）の構造'!M$53 &lt; 0, 0, '将来負担比率（分子）の構造'!M$53), NA())</f>
        <v>6571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3274</v>
      </c>
      <c r="C72" s="184">
        <f>基金残高に係る経年分析!G55</f>
        <v>3300</v>
      </c>
      <c r="D72" s="184">
        <f>基金残高に係る経年分析!H55</f>
        <v>4726</v>
      </c>
    </row>
    <row r="73" spans="1:16">
      <c r="A73" s="183" t="s">
        <v>78</v>
      </c>
      <c r="B73" s="184">
        <f>基金残高に係る経年分析!F56</f>
        <v>3138</v>
      </c>
      <c r="C73" s="184">
        <f>基金残高に係る経年分析!G56</f>
        <v>2569</v>
      </c>
      <c r="D73" s="184">
        <f>基金残高に係る経年分析!H56</f>
        <v>1509</v>
      </c>
    </row>
    <row r="74" spans="1:16">
      <c r="A74" s="183" t="s">
        <v>79</v>
      </c>
      <c r="B74" s="184">
        <f>基金残高に係る経年分析!F57</f>
        <v>6418</v>
      </c>
      <c r="C74" s="184">
        <f>基金残高に係る経年分析!G57</f>
        <v>4091</v>
      </c>
      <c r="D74" s="184">
        <f>基金残高に係る経年分析!H57</f>
        <v>1950</v>
      </c>
    </row>
  </sheetData>
  <sheetProtection algorithmName="SHA-512" hashValue="HoludVgavnqvZiKwAQaIX55wGn5KVv4I4MpADL7jyflG690NjZgkatVm7G5ZdLINkPumZiZYk+KUxPb0csAaHQ==" saltValue="Gem4wH6onPRizXLWX70r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231</v>
      </c>
      <c r="C5" s="666"/>
      <c r="D5" s="666"/>
      <c r="E5" s="666"/>
      <c r="F5" s="666"/>
      <c r="G5" s="666"/>
      <c r="H5" s="666"/>
      <c r="I5" s="666"/>
      <c r="J5" s="666"/>
      <c r="K5" s="666"/>
      <c r="L5" s="666"/>
      <c r="M5" s="666"/>
      <c r="N5" s="666"/>
      <c r="O5" s="666"/>
      <c r="P5" s="666"/>
      <c r="Q5" s="667"/>
      <c r="R5" s="668">
        <v>9431334</v>
      </c>
      <c r="S5" s="669"/>
      <c r="T5" s="669"/>
      <c r="U5" s="669"/>
      <c r="V5" s="669"/>
      <c r="W5" s="669"/>
      <c r="X5" s="669"/>
      <c r="Y5" s="670"/>
      <c r="Z5" s="671">
        <v>20.8</v>
      </c>
      <c r="AA5" s="671"/>
      <c r="AB5" s="671"/>
      <c r="AC5" s="671"/>
      <c r="AD5" s="672">
        <v>8951550</v>
      </c>
      <c r="AE5" s="672"/>
      <c r="AF5" s="672"/>
      <c r="AG5" s="672"/>
      <c r="AH5" s="672"/>
      <c r="AI5" s="672"/>
      <c r="AJ5" s="672"/>
      <c r="AK5" s="672"/>
      <c r="AL5" s="673">
        <v>50.6</v>
      </c>
      <c r="AM5" s="674"/>
      <c r="AN5" s="674"/>
      <c r="AO5" s="675"/>
      <c r="AP5" s="665" t="s">
        <v>232</v>
      </c>
      <c r="AQ5" s="666"/>
      <c r="AR5" s="666"/>
      <c r="AS5" s="666"/>
      <c r="AT5" s="666"/>
      <c r="AU5" s="666"/>
      <c r="AV5" s="666"/>
      <c r="AW5" s="666"/>
      <c r="AX5" s="666"/>
      <c r="AY5" s="666"/>
      <c r="AZ5" s="666"/>
      <c r="BA5" s="666"/>
      <c r="BB5" s="666"/>
      <c r="BC5" s="666"/>
      <c r="BD5" s="666"/>
      <c r="BE5" s="666"/>
      <c r="BF5" s="667"/>
      <c r="BG5" s="679">
        <v>8949277</v>
      </c>
      <c r="BH5" s="680"/>
      <c r="BI5" s="680"/>
      <c r="BJ5" s="680"/>
      <c r="BK5" s="680"/>
      <c r="BL5" s="680"/>
      <c r="BM5" s="680"/>
      <c r="BN5" s="681"/>
      <c r="BO5" s="682">
        <v>94.9</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c r="B6" s="676" t="s">
        <v>237</v>
      </c>
      <c r="C6" s="677"/>
      <c r="D6" s="677"/>
      <c r="E6" s="677"/>
      <c r="F6" s="677"/>
      <c r="G6" s="677"/>
      <c r="H6" s="677"/>
      <c r="I6" s="677"/>
      <c r="J6" s="677"/>
      <c r="K6" s="677"/>
      <c r="L6" s="677"/>
      <c r="M6" s="677"/>
      <c r="N6" s="677"/>
      <c r="O6" s="677"/>
      <c r="P6" s="677"/>
      <c r="Q6" s="678"/>
      <c r="R6" s="679">
        <v>456777</v>
      </c>
      <c r="S6" s="680"/>
      <c r="T6" s="680"/>
      <c r="U6" s="680"/>
      <c r="V6" s="680"/>
      <c r="W6" s="680"/>
      <c r="X6" s="680"/>
      <c r="Y6" s="681"/>
      <c r="Z6" s="682">
        <v>1</v>
      </c>
      <c r="AA6" s="682"/>
      <c r="AB6" s="682"/>
      <c r="AC6" s="682"/>
      <c r="AD6" s="683">
        <v>456777</v>
      </c>
      <c r="AE6" s="683"/>
      <c r="AF6" s="683"/>
      <c r="AG6" s="683"/>
      <c r="AH6" s="683"/>
      <c r="AI6" s="683"/>
      <c r="AJ6" s="683"/>
      <c r="AK6" s="683"/>
      <c r="AL6" s="684">
        <v>2.6</v>
      </c>
      <c r="AM6" s="685"/>
      <c r="AN6" s="685"/>
      <c r="AO6" s="686"/>
      <c r="AP6" s="676" t="s">
        <v>238</v>
      </c>
      <c r="AQ6" s="677"/>
      <c r="AR6" s="677"/>
      <c r="AS6" s="677"/>
      <c r="AT6" s="677"/>
      <c r="AU6" s="677"/>
      <c r="AV6" s="677"/>
      <c r="AW6" s="677"/>
      <c r="AX6" s="677"/>
      <c r="AY6" s="677"/>
      <c r="AZ6" s="677"/>
      <c r="BA6" s="677"/>
      <c r="BB6" s="677"/>
      <c r="BC6" s="677"/>
      <c r="BD6" s="677"/>
      <c r="BE6" s="677"/>
      <c r="BF6" s="678"/>
      <c r="BG6" s="679">
        <v>8949277</v>
      </c>
      <c r="BH6" s="680"/>
      <c r="BI6" s="680"/>
      <c r="BJ6" s="680"/>
      <c r="BK6" s="680"/>
      <c r="BL6" s="680"/>
      <c r="BM6" s="680"/>
      <c r="BN6" s="681"/>
      <c r="BO6" s="682">
        <v>94.9</v>
      </c>
      <c r="BP6" s="682"/>
      <c r="BQ6" s="682"/>
      <c r="BR6" s="682"/>
      <c r="BS6" s="683" t="s">
        <v>182</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280544</v>
      </c>
      <c r="CS6" s="680"/>
      <c r="CT6" s="680"/>
      <c r="CU6" s="680"/>
      <c r="CV6" s="680"/>
      <c r="CW6" s="680"/>
      <c r="CX6" s="680"/>
      <c r="CY6" s="681"/>
      <c r="CZ6" s="673">
        <v>0.6</v>
      </c>
      <c r="DA6" s="674"/>
      <c r="DB6" s="674"/>
      <c r="DC6" s="693"/>
      <c r="DD6" s="688" t="s">
        <v>233</v>
      </c>
      <c r="DE6" s="680"/>
      <c r="DF6" s="680"/>
      <c r="DG6" s="680"/>
      <c r="DH6" s="680"/>
      <c r="DI6" s="680"/>
      <c r="DJ6" s="680"/>
      <c r="DK6" s="680"/>
      <c r="DL6" s="680"/>
      <c r="DM6" s="680"/>
      <c r="DN6" s="680"/>
      <c r="DO6" s="680"/>
      <c r="DP6" s="681"/>
      <c r="DQ6" s="688">
        <v>280544</v>
      </c>
      <c r="DR6" s="680"/>
      <c r="DS6" s="680"/>
      <c r="DT6" s="680"/>
      <c r="DU6" s="680"/>
      <c r="DV6" s="680"/>
      <c r="DW6" s="680"/>
      <c r="DX6" s="680"/>
      <c r="DY6" s="680"/>
      <c r="DZ6" s="680"/>
      <c r="EA6" s="680"/>
      <c r="EB6" s="680"/>
      <c r="EC6" s="689"/>
    </row>
    <row r="7" spans="2:143" ht="11.25" customHeight="1">
      <c r="B7" s="676" t="s">
        <v>240</v>
      </c>
      <c r="C7" s="677"/>
      <c r="D7" s="677"/>
      <c r="E7" s="677"/>
      <c r="F7" s="677"/>
      <c r="G7" s="677"/>
      <c r="H7" s="677"/>
      <c r="I7" s="677"/>
      <c r="J7" s="677"/>
      <c r="K7" s="677"/>
      <c r="L7" s="677"/>
      <c r="M7" s="677"/>
      <c r="N7" s="677"/>
      <c r="O7" s="677"/>
      <c r="P7" s="677"/>
      <c r="Q7" s="678"/>
      <c r="R7" s="679">
        <v>12045</v>
      </c>
      <c r="S7" s="680"/>
      <c r="T7" s="680"/>
      <c r="U7" s="680"/>
      <c r="V7" s="680"/>
      <c r="W7" s="680"/>
      <c r="X7" s="680"/>
      <c r="Y7" s="681"/>
      <c r="Z7" s="682">
        <v>0</v>
      </c>
      <c r="AA7" s="682"/>
      <c r="AB7" s="682"/>
      <c r="AC7" s="682"/>
      <c r="AD7" s="683">
        <v>12045</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3970135</v>
      </c>
      <c r="BH7" s="680"/>
      <c r="BI7" s="680"/>
      <c r="BJ7" s="680"/>
      <c r="BK7" s="680"/>
      <c r="BL7" s="680"/>
      <c r="BM7" s="680"/>
      <c r="BN7" s="681"/>
      <c r="BO7" s="682">
        <v>42.1</v>
      </c>
      <c r="BP7" s="682"/>
      <c r="BQ7" s="682"/>
      <c r="BR7" s="682"/>
      <c r="BS7" s="683" t="s">
        <v>233</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5226214</v>
      </c>
      <c r="CS7" s="680"/>
      <c r="CT7" s="680"/>
      <c r="CU7" s="680"/>
      <c r="CV7" s="680"/>
      <c r="CW7" s="680"/>
      <c r="CX7" s="680"/>
      <c r="CY7" s="681"/>
      <c r="CZ7" s="682">
        <v>11.9</v>
      </c>
      <c r="DA7" s="682"/>
      <c r="DB7" s="682"/>
      <c r="DC7" s="682"/>
      <c r="DD7" s="688">
        <v>326343</v>
      </c>
      <c r="DE7" s="680"/>
      <c r="DF7" s="680"/>
      <c r="DG7" s="680"/>
      <c r="DH7" s="680"/>
      <c r="DI7" s="680"/>
      <c r="DJ7" s="680"/>
      <c r="DK7" s="680"/>
      <c r="DL7" s="680"/>
      <c r="DM7" s="680"/>
      <c r="DN7" s="680"/>
      <c r="DO7" s="680"/>
      <c r="DP7" s="681"/>
      <c r="DQ7" s="688">
        <v>4515083</v>
      </c>
      <c r="DR7" s="680"/>
      <c r="DS7" s="680"/>
      <c r="DT7" s="680"/>
      <c r="DU7" s="680"/>
      <c r="DV7" s="680"/>
      <c r="DW7" s="680"/>
      <c r="DX7" s="680"/>
      <c r="DY7" s="680"/>
      <c r="DZ7" s="680"/>
      <c r="EA7" s="680"/>
      <c r="EB7" s="680"/>
      <c r="EC7" s="689"/>
    </row>
    <row r="8" spans="2:143" ht="11.25" customHeight="1">
      <c r="B8" s="676" t="s">
        <v>243</v>
      </c>
      <c r="C8" s="677"/>
      <c r="D8" s="677"/>
      <c r="E8" s="677"/>
      <c r="F8" s="677"/>
      <c r="G8" s="677"/>
      <c r="H8" s="677"/>
      <c r="I8" s="677"/>
      <c r="J8" s="677"/>
      <c r="K8" s="677"/>
      <c r="L8" s="677"/>
      <c r="M8" s="677"/>
      <c r="N8" s="677"/>
      <c r="O8" s="677"/>
      <c r="P8" s="677"/>
      <c r="Q8" s="678"/>
      <c r="R8" s="679">
        <v>21562</v>
      </c>
      <c r="S8" s="680"/>
      <c r="T8" s="680"/>
      <c r="U8" s="680"/>
      <c r="V8" s="680"/>
      <c r="W8" s="680"/>
      <c r="X8" s="680"/>
      <c r="Y8" s="681"/>
      <c r="Z8" s="682">
        <v>0</v>
      </c>
      <c r="AA8" s="682"/>
      <c r="AB8" s="682"/>
      <c r="AC8" s="682"/>
      <c r="AD8" s="683">
        <v>21562</v>
      </c>
      <c r="AE8" s="683"/>
      <c r="AF8" s="683"/>
      <c r="AG8" s="683"/>
      <c r="AH8" s="683"/>
      <c r="AI8" s="683"/>
      <c r="AJ8" s="683"/>
      <c r="AK8" s="683"/>
      <c r="AL8" s="684">
        <v>0.1</v>
      </c>
      <c r="AM8" s="685"/>
      <c r="AN8" s="685"/>
      <c r="AO8" s="686"/>
      <c r="AP8" s="676" t="s">
        <v>244</v>
      </c>
      <c r="AQ8" s="677"/>
      <c r="AR8" s="677"/>
      <c r="AS8" s="677"/>
      <c r="AT8" s="677"/>
      <c r="AU8" s="677"/>
      <c r="AV8" s="677"/>
      <c r="AW8" s="677"/>
      <c r="AX8" s="677"/>
      <c r="AY8" s="677"/>
      <c r="AZ8" s="677"/>
      <c r="BA8" s="677"/>
      <c r="BB8" s="677"/>
      <c r="BC8" s="677"/>
      <c r="BD8" s="677"/>
      <c r="BE8" s="677"/>
      <c r="BF8" s="678"/>
      <c r="BG8" s="679">
        <v>134113</v>
      </c>
      <c r="BH8" s="680"/>
      <c r="BI8" s="680"/>
      <c r="BJ8" s="680"/>
      <c r="BK8" s="680"/>
      <c r="BL8" s="680"/>
      <c r="BM8" s="680"/>
      <c r="BN8" s="681"/>
      <c r="BO8" s="682">
        <v>1.4</v>
      </c>
      <c r="BP8" s="682"/>
      <c r="BQ8" s="682"/>
      <c r="BR8" s="682"/>
      <c r="BS8" s="688" t="s">
        <v>182</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12473242</v>
      </c>
      <c r="CS8" s="680"/>
      <c r="CT8" s="680"/>
      <c r="CU8" s="680"/>
      <c r="CV8" s="680"/>
      <c r="CW8" s="680"/>
      <c r="CX8" s="680"/>
      <c r="CY8" s="681"/>
      <c r="CZ8" s="682">
        <v>28.5</v>
      </c>
      <c r="DA8" s="682"/>
      <c r="DB8" s="682"/>
      <c r="DC8" s="682"/>
      <c r="DD8" s="688">
        <v>342965</v>
      </c>
      <c r="DE8" s="680"/>
      <c r="DF8" s="680"/>
      <c r="DG8" s="680"/>
      <c r="DH8" s="680"/>
      <c r="DI8" s="680"/>
      <c r="DJ8" s="680"/>
      <c r="DK8" s="680"/>
      <c r="DL8" s="680"/>
      <c r="DM8" s="680"/>
      <c r="DN8" s="680"/>
      <c r="DO8" s="680"/>
      <c r="DP8" s="681"/>
      <c r="DQ8" s="688">
        <v>5448574</v>
      </c>
      <c r="DR8" s="680"/>
      <c r="DS8" s="680"/>
      <c r="DT8" s="680"/>
      <c r="DU8" s="680"/>
      <c r="DV8" s="680"/>
      <c r="DW8" s="680"/>
      <c r="DX8" s="680"/>
      <c r="DY8" s="680"/>
      <c r="DZ8" s="680"/>
      <c r="EA8" s="680"/>
      <c r="EB8" s="680"/>
      <c r="EC8" s="689"/>
    </row>
    <row r="9" spans="2:143" ht="11.25" customHeight="1">
      <c r="B9" s="676" t="s">
        <v>246</v>
      </c>
      <c r="C9" s="677"/>
      <c r="D9" s="677"/>
      <c r="E9" s="677"/>
      <c r="F9" s="677"/>
      <c r="G9" s="677"/>
      <c r="H9" s="677"/>
      <c r="I9" s="677"/>
      <c r="J9" s="677"/>
      <c r="K9" s="677"/>
      <c r="L9" s="677"/>
      <c r="M9" s="677"/>
      <c r="N9" s="677"/>
      <c r="O9" s="677"/>
      <c r="P9" s="677"/>
      <c r="Q9" s="678"/>
      <c r="R9" s="679">
        <v>16910</v>
      </c>
      <c r="S9" s="680"/>
      <c r="T9" s="680"/>
      <c r="U9" s="680"/>
      <c r="V9" s="680"/>
      <c r="W9" s="680"/>
      <c r="X9" s="680"/>
      <c r="Y9" s="681"/>
      <c r="Z9" s="682">
        <v>0</v>
      </c>
      <c r="AA9" s="682"/>
      <c r="AB9" s="682"/>
      <c r="AC9" s="682"/>
      <c r="AD9" s="683">
        <v>16910</v>
      </c>
      <c r="AE9" s="683"/>
      <c r="AF9" s="683"/>
      <c r="AG9" s="683"/>
      <c r="AH9" s="683"/>
      <c r="AI9" s="683"/>
      <c r="AJ9" s="683"/>
      <c r="AK9" s="683"/>
      <c r="AL9" s="684">
        <v>0.1</v>
      </c>
      <c r="AM9" s="685"/>
      <c r="AN9" s="685"/>
      <c r="AO9" s="686"/>
      <c r="AP9" s="676" t="s">
        <v>247</v>
      </c>
      <c r="AQ9" s="677"/>
      <c r="AR9" s="677"/>
      <c r="AS9" s="677"/>
      <c r="AT9" s="677"/>
      <c r="AU9" s="677"/>
      <c r="AV9" s="677"/>
      <c r="AW9" s="677"/>
      <c r="AX9" s="677"/>
      <c r="AY9" s="677"/>
      <c r="AZ9" s="677"/>
      <c r="BA9" s="677"/>
      <c r="BB9" s="677"/>
      <c r="BC9" s="677"/>
      <c r="BD9" s="677"/>
      <c r="BE9" s="677"/>
      <c r="BF9" s="678"/>
      <c r="BG9" s="679">
        <v>3313530</v>
      </c>
      <c r="BH9" s="680"/>
      <c r="BI9" s="680"/>
      <c r="BJ9" s="680"/>
      <c r="BK9" s="680"/>
      <c r="BL9" s="680"/>
      <c r="BM9" s="680"/>
      <c r="BN9" s="681"/>
      <c r="BO9" s="682">
        <v>35.1</v>
      </c>
      <c r="BP9" s="682"/>
      <c r="BQ9" s="682"/>
      <c r="BR9" s="682"/>
      <c r="BS9" s="688" t="s">
        <v>182</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5413052</v>
      </c>
      <c r="CS9" s="680"/>
      <c r="CT9" s="680"/>
      <c r="CU9" s="680"/>
      <c r="CV9" s="680"/>
      <c r="CW9" s="680"/>
      <c r="CX9" s="680"/>
      <c r="CY9" s="681"/>
      <c r="CZ9" s="682">
        <v>12.4</v>
      </c>
      <c r="DA9" s="682"/>
      <c r="DB9" s="682"/>
      <c r="DC9" s="682"/>
      <c r="DD9" s="688">
        <v>56380</v>
      </c>
      <c r="DE9" s="680"/>
      <c r="DF9" s="680"/>
      <c r="DG9" s="680"/>
      <c r="DH9" s="680"/>
      <c r="DI9" s="680"/>
      <c r="DJ9" s="680"/>
      <c r="DK9" s="680"/>
      <c r="DL9" s="680"/>
      <c r="DM9" s="680"/>
      <c r="DN9" s="680"/>
      <c r="DO9" s="680"/>
      <c r="DP9" s="681"/>
      <c r="DQ9" s="688">
        <v>5295782</v>
      </c>
      <c r="DR9" s="680"/>
      <c r="DS9" s="680"/>
      <c r="DT9" s="680"/>
      <c r="DU9" s="680"/>
      <c r="DV9" s="680"/>
      <c r="DW9" s="680"/>
      <c r="DX9" s="680"/>
      <c r="DY9" s="680"/>
      <c r="DZ9" s="680"/>
      <c r="EA9" s="680"/>
      <c r="EB9" s="680"/>
      <c r="EC9" s="689"/>
    </row>
    <row r="10" spans="2:143" ht="11.25" customHeight="1">
      <c r="B10" s="676" t="s">
        <v>249</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182</v>
      </c>
      <c r="AE10" s="683"/>
      <c r="AF10" s="683"/>
      <c r="AG10" s="683"/>
      <c r="AH10" s="683"/>
      <c r="AI10" s="683"/>
      <c r="AJ10" s="683"/>
      <c r="AK10" s="683"/>
      <c r="AL10" s="684" t="s">
        <v>233</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203145</v>
      </c>
      <c r="BH10" s="680"/>
      <c r="BI10" s="680"/>
      <c r="BJ10" s="680"/>
      <c r="BK10" s="680"/>
      <c r="BL10" s="680"/>
      <c r="BM10" s="680"/>
      <c r="BN10" s="681"/>
      <c r="BO10" s="682">
        <v>2.2000000000000002</v>
      </c>
      <c r="BP10" s="682"/>
      <c r="BQ10" s="682"/>
      <c r="BR10" s="682"/>
      <c r="BS10" s="688" t="s">
        <v>182</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27100</v>
      </c>
      <c r="CS10" s="680"/>
      <c r="CT10" s="680"/>
      <c r="CU10" s="680"/>
      <c r="CV10" s="680"/>
      <c r="CW10" s="680"/>
      <c r="CX10" s="680"/>
      <c r="CY10" s="681"/>
      <c r="CZ10" s="682">
        <v>0.1</v>
      </c>
      <c r="DA10" s="682"/>
      <c r="DB10" s="682"/>
      <c r="DC10" s="682"/>
      <c r="DD10" s="688" t="s">
        <v>233</v>
      </c>
      <c r="DE10" s="680"/>
      <c r="DF10" s="680"/>
      <c r="DG10" s="680"/>
      <c r="DH10" s="680"/>
      <c r="DI10" s="680"/>
      <c r="DJ10" s="680"/>
      <c r="DK10" s="680"/>
      <c r="DL10" s="680"/>
      <c r="DM10" s="680"/>
      <c r="DN10" s="680"/>
      <c r="DO10" s="680"/>
      <c r="DP10" s="681"/>
      <c r="DQ10" s="688">
        <v>23465</v>
      </c>
      <c r="DR10" s="680"/>
      <c r="DS10" s="680"/>
      <c r="DT10" s="680"/>
      <c r="DU10" s="680"/>
      <c r="DV10" s="680"/>
      <c r="DW10" s="680"/>
      <c r="DX10" s="680"/>
      <c r="DY10" s="680"/>
      <c r="DZ10" s="680"/>
      <c r="EA10" s="680"/>
      <c r="EB10" s="680"/>
      <c r="EC10" s="689"/>
    </row>
    <row r="11" spans="2:143" ht="11.25" customHeight="1">
      <c r="B11" s="676" t="s">
        <v>252</v>
      </c>
      <c r="C11" s="677"/>
      <c r="D11" s="677"/>
      <c r="E11" s="677"/>
      <c r="F11" s="677"/>
      <c r="G11" s="677"/>
      <c r="H11" s="677"/>
      <c r="I11" s="677"/>
      <c r="J11" s="677"/>
      <c r="K11" s="677"/>
      <c r="L11" s="677"/>
      <c r="M11" s="677"/>
      <c r="N11" s="677"/>
      <c r="O11" s="677"/>
      <c r="P11" s="677"/>
      <c r="Q11" s="678"/>
      <c r="R11" s="679" t="s">
        <v>182</v>
      </c>
      <c r="S11" s="680"/>
      <c r="T11" s="680"/>
      <c r="U11" s="680"/>
      <c r="V11" s="680"/>
      <c r="W11" s="680"/>
      <c r="X11" s="680"/>
      <c r="Y11" s="681"/>
      <c r="Z11" s="682" t="s">
        <v>182</v>
      </c>
      <c r="AA11" s="682"/>
      <c r="AB11" s="682"/>
      <c r="AC11" s="682"/>
      <c r="AD11" s="683" t="s">
        <v>182</v>
      </c>
      <c r="AE11" s="683"/>
      <c r="AF11" s="683"/>
      <c r="AG11" s="683"/>
      <c r="AH11" s="683"/>
      <c r="AI11" s="683"/>
      <c r="AJ11" s="683"/>
      <c r="AK11" s="683"/>
      <c r="AL11" s="684" t="s">
        <v>182</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319347</v>
      </c>
      <c r="BH11" s="680"/>
      <c r="BI11" s="680"/>
      <c r="BJ11" s="680"/>
      <c r="BK11" s="680"/>
      <c r="BL11" s="680"/>
      <c r="BM11" s="680"/>
      <c r="BN11" s="681"/>
      <c r="BO11" s="682">
        <v>3.4</v>
      </c>
      <c r="BP11" s="682"/>
      <c r="BQ11" s="682"/>
      <c r="BR11" s="682"/>
      <c r="BS11" s="688" t="s">
        <v>182</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2996521</v>
      </c>
      <c r="CS11" s="680"/>
      <c r="CT11" s="680"/>
      <c r="CU11" s="680"/>
      <c r="CV11" s="680"/>
      <c r="CW11" s="680"/>
      <c r="CX11" s="680"/>
      <c r="CY11" s="681"/>
      <c r="CZ11" s="682">
        <v>6.8</v>
      </c>
      <c r="DA11" s="682"/>
      <c r="DB11" s="682"/>
      <c r="DC11" s="682"/>
      <c r="DD11" s="688">
        <v>515379</v>
      </c>
      <c r="DE11" s="680"/>
      <c r="DF11" s="680"/>
      <c r="DG11" s="680"/>
      <c r="DH11" s="680"/>
      <c r="DI11" s="680"/>
      <c r="DJ11" s="680"/>
      <c r="DK11" s="680"/>
      <c r="DL11" s="680"/>
      <c r="DM11" s="680"/>
      <c r="DN11" s="680"/>
      <c r="DO11" s="680"/>
      <c r="DP11" s="681"/>
      <c r="DQ11" s="688">
        <v>1223103</v>
      </c>
      <c r="DR11" s="680"/>
      <c r="DS11" s="680"/>
      <c r="DT11" s="680"/>
      <c r="DU11" s="680"/>
      <c r="DV11" s="680"/>
      <c r="DW11" s="680"/>
      <c r="DX11" s="680"/>
      <c r="DY11" s="680"/>
      <c r="DZ11" s="680"/>
      <c r="EA11" s="680"/>
      <c r="EB11" s="680"/>
      <c r="EC11" s="689"/>
    </row>
    <row r="12" spans="2:143" ht="11.25" customHeight="1">
      <c r="B12" s="676" t="s">
        <v>255</v>
      </c>
      <c r="C12" s="677"/>
      <c r="D12" s="677"/>
      <c r="E12" s="677"/>
      <c r="F12" s="677"/>
      <c r="G12" s="677"/>
      <c r="H12" s="677"/>
      <c r="I12" s="677"/>
      <c r="J12" s="677"/>
      <c r="K12" s="677"/>
      <c r="L12" s="677"/>
      <c r="M12" s="677"/>
      <c r="N12" s="677"/>
      <c r="O12" s="677"/>
      <c r="P12" s="677"/>
      <c r="Q12" s="678"/>
      <c r="R12" s="679">
        <v>1427771</v>
      </c>
      <c r="S12" s="680"/>
      <c r="T12" s="680"/>
      <c r="U12" s="680"/>
      <c r="V12" s="680"/>
      <c r="W12" s="680"/>
      <c r="X12" s="680"/>
      <c r="Y12" s="681"/>
      <c r="Z12" s="682">
        <v>3.1</v>
      </c>
      <c r="AA12" s="682"/>
      <c r="AB12" s="682"/>
      <c r="AC12" s="682"/>
      <c r="AD12" s="683">
        <v>1427771</v>
      </c>
      <c r="AE12" s="683"/>
      <c r="AF12" s="683"/>
      <c r="AG12" s="683"/>
      <c r="AH12" s="683"/>
      <c r="AI12" s="683"/>
      <c r="AJ12" s="683"/>
      <c r="AK12" s="683"/>
      <c r="AL12" s="684">
        <v>8.1</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4190242</v>
      </c>
      <c r="BH12" s="680"/>
      <c r="BI12" s="680"/>
      <c r="BJ12" s="680"/>
      <c r="BK12" s="680"/>
      <c r="BL12" s="680"/>
      <c r="BM12" s="680"/>
      <c r="BN12" s="681"/>
      <c r="BO12" s="682">
        <v>44.4</v>
      </c>
      <c r="BP12" s="682"/>
      <c r="BQ12" s="682"/>
      <c r="BR12" s="682"/>
      <c r="BS12" s="688" t="s">
        <v>182</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5099310</v>
      </c>
      <c r="CS12" s="680"/>
      <c r="CT12" s="680"/>
      <c r="CU12" s="680"/>
      <c r="CV12" s="680"/>
      <c r="CW12" s="680"/>
      <c r="CX12" s="680"/>
      <c r="CY12" s="681"/>
      <c r="CZ12" s="682">
        <v>11.6</v>
      </c>
      <c r="DA12" s="682"/>
      <c r="DB12" s="682"/>
      <c r="DC12" s="682"/>
      <c r="DD12" s="688">
        <v>3892344</v>
      </c>
      <c r="DE12" s="680"/>
      <c r="DF12" s="680"/>
      <c r="DG12" s="680"/>
      <c r="DH12" s="680"/>
      <c r="DI12" s="680"/>
      <c r="DJ12" s="680"/>
      <c r="DK12" s="680"/>
      <c r="DL12" s="680"/>
      <c r="DM12" s="680"/>
      <c r="DN12" s="680"/>
      <c r="DO12" s="680"/>
      <c r="DP12" s="681"/>
      <c r="DQ12" s="688">
        <v>729876</v>
      </c>
      <c r="DR12" s="680"/>
      <c r="DS12" s="680"/>
      <c r="DT12" s="680"/>
      <c r="DU12" s="680"/>
      <c r="DV12" s="680"/>
      <c r="DW12" s="680"/>
      <c r="DX12" s="680"/>
      <c r="DY12" s="680"/>
      <c r="DZ12" s="680"/>
      <c r="EA12" s="680"/>
      <c r="EB12" s="680"/>
      <c r="EC12" s="689"/>
    </row>
    <row r="13" spans="2:143" ht="11.25" customHeight="1">
      <c r="B13" s="676" t="s">
        <v>258</v>
      </c>
      <c r="C13" s="677"/>
      <c r="D13" s="677"/>
      <c r="E13" s="677"/>
      <c r="F13" s="677"/>
      <c r="G13" s="677"/>
      <c r="H13" s="677"/>
      <c r="I13" s="677"/>
      <c r="J13" s="677"/>
      <c r="K13" s="677"/>
      <c r="L13" s="677"/>
      <c r="M13" s="677"/>
      <c r="N13" s="677"/>
      <c r="O13" s="677"/>
      <c r="P13" s="677"/>
      <c r="Q13" s="678"/>
      <c r="R13" s="679">
        <v>27303</v>
      </c>
      <c r="S13" s="680"/>
      <c r="T13" s="680"/>
      <c r="U13" s="680"/>
      <c r="V13" s="680"/>
      <c r="W13" s="680"/>
      <c r="X13" s="680"/>
      <c r="Y13" s="681"/>
      <c r="Z13" s="682">
        <v>0.1</v>
      </c>
      <c r="AA13" s="682"/>
      <c r="AB13" s="682"/>
      <c r="AC13" s="682"/>
      <c r="AD13" s="683">
        <v>27303</v>
      </c>
      <c r="AE13" s="683"/>
      <c r="AF13" s="683"/>
      <c r="AG13" s="683"/>
      <c r="AH13" s="683"/>
      <c r="AI13" s="683"/>
      <c r="AJ13" s="683"/>
      <c r="AK13" s="683"/>
      <c r="AL13" s="684">
        <v>0.2</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4165688</v>
      </c>
      <c r="BH13" s="680"/>
      <c r="BI13" s="680"/>
      <c r="BJ13" s="680"/>
      <c r="BK13" s="680"/>
      <c r="BL13" s="680"/>
      <c r="BM13" s="680"/>
      <c r="BN13" s="681"/>
      <c r="BO13" s="682">
        <v>44.2</v>
      </c>
      <c r="BP13" s="682"/>
      <c r="BQ13" s="682"/>
      <c r="BR13" s="682"/>
      <c r="BS13" s="688" t="s">
        <v>233</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2626561</v>
      </c>
      <c r="CS13" s="680"/>
      <c r="CT13" s="680"/>
      <c r="CU13" s="680"/>
      <c r="CV13" s="680"/>
      <c r="CW13" s="680"/>
      <c r="CX13" s="680"/>
      <c r="CY13" s="681"/>
      <c r="CZ13" s="682">
        <v>6</v>
      </c>
      <c r="DA13" s="682"/>
      <c r="DB13" s="682"/>
      <c r="DC13" s="682"/>
      <c r="DD13" s="688">
        <v>1253942</v>
      </c>
      <c r="DE13" s="680"/>
      <c r="DF13" s="680"/>
      <c r="DG13" s="680"/>
      <c r="DH13" s="680"/>
      <c r="DI13" s="680"/>
      <c r="DJ13" s="680"/>
      <c r="DK13" s="680"/>
      <c r="DL13" s="680"/>
      <c r="DM13" s="680"/>
      <c r="DN13" s="680"/>
      <c r="DO13" s="680"/>
      <c r="DP13" s="681"/>
      <c r="DQ13" s="688">
        <v>1707459</v>
      </c>
      <c r="DR13" s="680"/>
      <c r="DS13" s="680"/>
      <c r="DT13" s="680"/>
      <c r="DU13" s="680"/>
      <c r="DV13" s="680"/>
      <c r="DW13" s="680"/>
      <c r="DX13" s="680"/>
      <c r="DY13" s="680"/>
      <c r="DZ13" s="680"/>
      <c r="EA13" s="680"/>
      <c r="EB13" s="680"/>
      <c r="EC13" s="689"/>
    </row>
    <row r="14" spans="2:143" ht="11.25" customHeight="1">
      <c r="B14" s="676" t="s">
        <v>261</v>
      </c>
      <c r="C14" s="677"/>
      <c r="D14" s="677"/>
      <c r="E14" s="677"/>
      <c r="F14" s="677"/>
      <c r="G14" s="677"/>
      <c r="H14" s="677"/>
      <c r="I14" s="677"/>
      <c r="J14" s="677"/>
      <c r="K14" s="677"/>
      <c r="L14" s="677"/>
      <c r="M14" s="677"/>
      <c r="N14" s="677"/>
      <c r="O14" s="677"/>
      <c r="P14" s="677"/>
      <c r="Q14" s="678"/>
      <c r="R14" s="679" t="s">
        <v>182</v>
      </c>
      <c r="S14" s="680"/>
      <c r="T14" s="680"/>
      <c r="U14" s="680"/>
      <c r="V14" s="680"/>
      <c r="W14" s="680"/>
      <c r="X14" s="680"/>
      <c r="Y14" s="681"/>
      <c r="Z14" s="682" t="s">
        <v>182</v>
      </c>
      <c r="AA14" s="682"/>
      <c r="AB14" s="682"/>
      <c r="AC14" s="682"/>
      <c r="AD14" s="683" t="s">
        <v>182</v>
      </c>
      <c r="AE14" s="683"/>
      <c r="AF14" s="683"/>
      <c r="AG14" s="683"/>
      <c r="AH14" s="683"/>
      <c r="AI14" s="683"/>
      <c r="AJ14" s="683"/>
      <c r="AK14" s="683"/>
      <c r="AL14" s="684" t="s">
        <v>182</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226561</v>
      </c>
      <c r="BH14" s="680"/>
      <c r="BI14" s="680"/>
      <c r="BJ14" s="680"/>
      <c r="BK14" s="680"/>
      <c r="BL14" s="680"/>
      <c r="BM14" s="680"/>
      <c r="BN14" s="681"/>
      <c r="BO14" s="682">
        <v>2.4</v>
      </c>
      <c r="BP14" s="682"/>
      <c r="BQ14" s="682"/>
      <c r="BR14" s="682"/>
      <c r="BS14" s="688" t="s">
        <v>233</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1274475</v>
      </c>
      <c r="CS14" s="680"/>
      <c r="CT14" s="680"/>
      <c r="CU14" s="680"/>
      <c r="CV14" s="680"/>
      <c r="CW14" s="680"/>
      <c r="CX14" s="680"/>
      <c r="CY14" s="681"/>
      <c r="CZ14" s="682">
        <v>2.9</v>
      </c>
      <c r="DA14" s="682"/>
      <c r="DB14" s="682"/>
      <c r="DC14" s="682"/>
      <c r="DD14" s="688">
        <v>200625</v>
      </c>
      <c r="DE14" s="680"/>
      <c r="DF14" s="680"/>
      <c r="DG14" s="680"/>
      <c r="DH14" s="680"/>
      <c r="DI14" s="680"/>
      <c r="DJ14" s="680"/>
      <c r="DK14" s="680"/>
      <c r="DL14" s="680"/>
      <c r="DM14" s="680"/>
      <c r="DN14" s="680"/>
      <c r="DO14" s="680"/>
      <c r="DP14" s="681"/>
      <c r="DQ14" s="688">
        <v>1108498</v>
      </c>
      <c r="DR14" s="680"/>
      <c r="DS14" s="680"/>
      <c r="DT14" s="680"/>
      <c r="DU14" s="680"/>
      <c r="DV14" s="680"/>
      <c r="DW14" s="680"/>
      <c r="DX14" s="680"/>
      <c r="DY14" s="680"/>
      <c r="DZ14" s="680"/>
      <c r="EA14" s="680"/>
      <c r="EB14" s="680"/>
      <c r="EC14" s="689"/>
    </row>
    <row r="15" spans="2:143" ht="11.25" customHeight="1">
      <c r="B15" s="676" t="s">
        <v>264</v>
      </c>
      <c r="C15" s="677"/>
      <c r="D15" s="677"/>
      <c r="E15" s="677"/>
      <c r="F15" s="677"/>
      <c r="G15" s="677"/>
      <c r="H15" s="677"/>
      <c r="I15" s="677"/>
      <c r="J15" s="677"/>
      <c r="K15" s="677"/>
      <c r="L15" s="677"/>
      <c r="M15" s="677"/>
      <c r="N15" s="677"/>
      <c r="O15" s="677"/>
      <c r="P15" s="677"/>
      <c r="Q15" s="678"/>
      <c r="R15" s="679">
        <v>99970</v>
      </c>
      <c r="S15" s="680"/>
      <c r="T15" s="680"/>
      <c r="U15" s="680"/>
      <c r="V15" s="680"/>
      <c r="W15" s="680"/>
      <c r="X15" s="680"/>
      <c r="Y15" s="681"/>
      <c r="Z15" s="682">
        <v>0.2</v>
      </c>
      <c r="AA15" s="682"/>
      <c r="AB15" s="682"/>
      <c r="AC15" s="682"/>
      <c r="AD15" s="683">
        <v>99970</v>
      </c>
      <c r="AE15" s="683"/>
      <c r="AF15" s="683"/>
      <c r="AG15" s="683"/>
      <c r="AH15" s="683"/>
      <c r="AI15" s="683"/>
      <c r="AJ15" s="683"/>
      <c r="AK15" s="683"/>
      <c r="AL15" s="684">
        <v>0.6</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562339</v>
      </c>
      <c r="BH15" s="680"/>
      <c r="BI15" s="680"/>
      <c r="BJ15" s="680"/>
      <c r="BK15" s="680"/>
      <c r="BL15" s="680"/>
      <c r="BM15" s="680"/>
      <c r="BN15" s="681"/>
      <c r="BO15" s="682">
        <v>6</v>
      </c>
      <c r="BP15" s="682"/>
      <c r="BQ15" s="682"/>
      <c r="BR15" s="682"/>
      <c r="BS15" s="688" t="s">
        <v>182</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4408346</v>
      </c>
      <c r="CS15" s="680"/>
      <c r="CT15" s="680"/>
      <c r="CU15" s="680"/>
      <c r="CV15" s="680"/>
      <c r="CW15" s="680"/>
      <c r="CX15" s="680"/>
      <c r="CY15" s="681"/>
      <c r="CZ15" s="682">
        <v>10.1</v>
      </c>
      <c r="DA15" s="682"/>
      <c r="DB15" s="682"/>
      <c r="DC15" s="682"/>
      <c r="DD15" s="688">
        <v>1387364</v>
      </c>
      <c r="DE15" s="680"/>
      <c r="DF15" s="680"/>
      <c r="DG15" s="680"/>
      <c r="DH15" s="680"/>
      <c r="DI15" s="680"/>
      <c r="DJ15" s="680"/>
      <c r="DK15" s="680"/>
      <c r="DL15" s="680"/>
      <c r="DM15" s="680"/>
      <c r="DN15" s="680"/>
      <c r="DO15" s="680"/>
      <c r="DP15" s="681"/>
      <c r="DQ15" s="688">
        <v>3080232</v>
      </c>
      <c r="DR15" s="680"/>
      <c r="DS15" s="680"/>
      <c r="DT15" s="680"/>
      <c r="DU15" s="680"/>
      <c r="DV15" s="680"/>
      <c r="DW15" s="680"/>
      <c r="DX15" s="680"/>
      <c r="DY15" s="680"/>
      <c r="DZ15" s="680"/>
      <c r="EA15" s="680"/>
      <c r="EB15" s="680"/>
      <c r="EC15" s="689"/>
    </row>
    <row r="16" spans="2:143" ht="11.25" customHeight="1">
      <c r="B16" s="676" t="s">
        <v>267</v>
      </c>
      <c r="C16" s="677"/>
      <c r="D16" s="677"/>
      <c r="E16" s="677"/>
      <c r="F16" s="677"/>
      <c r="G16" s="677"/>
      <c r="H16" s="677"/>
      <c r="I16" s="677"/>
      <c r="J16" s="677"/>
      <c r="K16" s="677"/>
      <c r="L16" s="677"/>
      <c r="M16" s="677"/>
      <c r="N16" s="677"/>
      <c r="O16" s="677"/>
      <c r="P16" s="677"/>
      <c r="Q16" s="678"/>
      <c r="R16" s="679" t="s">
        <v>182</v>
      </c>
      <c r="S16" s="680"/>
      <c r="T16" s="680"/>
      <c r="U16" s="680"/>
      <c r="V16" s="680"/>
      <c r="W16" s="680"/>
      <c r="X16" s="680"/>
      <c r="Y16" s="681"/>
      <c r="Z16" s="682" t="s">
        <v>182</v>
      </c>
      <c r="AA16" s="682"/>
      <c r="AB16" s="682"/>
      <c r="AC16" s="682"/>
      <c r="AD16" s="683" t="s">
        <v>182</v>
      </c>
      <c r="AE16" s="683"/>
      <c r="AF16" s="683"/>
      <c r="AG16" s="683"/>
      <c r="AH16" s="683"/>
      <c r="AI16" s="683"/>
      <c r="AJ16" s="683"/>
      <c r="AK16" s="683"/>
      <c r="AL16" s="684" t="s">
        <v>182</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182</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998774</v>
      </c>
      <c r="CS16" s="680"/>
      <c r="CT16" s="680"/>
      <c r="CU16" s="680"/>
      <c r="CV16" s="680"/>
      <c r="CW16" s="680"/>
      <c r="CX16" s="680"/>
      <c r="CY16" s="681"/>
      <c r="CZ16" s="682">
        <v>2.2999999999999998</v>
      </c>
      <c r="DA16" s="682"/>
      <c r="DB16" s="682"/>
      <c r="DC16" s="682"/>
      <c r="DD16" s="688" t="s">
        <v>182</v>
      </c>
      <c r="DE16" s="680"/>
      <c r="DF16" s="680"/>
      <c r="DG16" s="680"/>
      <c r="DH16" s="680"/>
      <c r="DI16" s="680"/>
      <c r="DJ16" s="680"/>
      <c r="DK16" s="680"/>
      <c r="DL16" s="680"/>
      <c r="DM16" s="680"/>
      <c r="DN16" s="680"/>
      <c r="DO16" s="680"/>
      <c r="DP16" s="681"/>
      <c r="DQ16" s="688">
        <v>198371</v>
      </c>
      <c r="DR16" s="680"/>
      <c r="DS16" s="680"/>
      <c r="DT16" s="680"/>
      <c r="DU16" s="680"/>
      <c r="DV16" s="680"/>
      <c r="DW16" s="680"/>
      <c r="DX16" s="680"/>
      <c r="DY16" s="680"/>
      <c r="DZ16" s="680"/>
      <c r="EA16" s="680"/>
      <c r="EB16" s="680"/>
      <c r="EC16" s="689"/>
    </row>
    <row r="17" spans="2:133" ht="11.25" customHeight="1">
      <c r="B17" s="676" t="s">
        <v>270</v>
      </c>
      <c r="C17" s="677"/>
      <c r="D17" s="677"/>
      <c r="E17" s="677"/>
      <c r="F17" s="677"/>
      <c r="G17" s="677"/>
      <c r="H17" s="677"/>
      <c r="I17" s="677"/>
      <c r="J17" s="677"/>
      <c r="K17" s="677"/>
      <c r="L17" s="677"/>
      <c r="M17" s="677"/>
      <c r="N17" s="677"/>
      <c r="O17" s="677"/>
      <c r="P17" s="677"/>
      <c r="Q17" s="678"/>
      <c r="R17" s="679">
        <v>66695</v>
      </c>
      <c r="S17" s="680"/>
      <c r="T17" s="680"/>
      <c r="U17" s="680"/>
      <c r="V17" s="680"/>
      <c r="W17" s="680"/>
      <c r="X17" s="680"/>
      <c r="Y17" s="681"/>
      <c r="Z17" s="682">
        <v>0.1</v>
      </c>
      <c r="AA17" s="682"/>
      <c r="AB17" s="682"/>
      <c r="AC17" s="682"/>
      <c r="AD17" s="683">
        <v>66695</v>
      </c>
      <c r="AE17" s="683"/>
      <c r="AF17" s="683"/>
      <c r="AG17" s="683"/>
      <c r="AH17" s="683"/>
      <c r="AI17" s="683"/>
      <c r="AJ17" s="683"/>
      <c r="AK17" s="683"/>
      <c r="AL17" s="684">
        <v>0.4</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182</v>
      </c>
      <c r="BH17" s="680"/>
      <c r="BI17" s="680"/>
      <c r="BJ17" s="680"/>
      <c r="BK17" s="680"/>
      <c r="BL17" s="680"/>
      <c r="BM17" s="680"/>
      <c r="BN17" s="681"/>
      <c r="BO17" s="682" t="s">
        <v>182</v>
      </c>
      <c r="BP17" s="682"/>
      <c r="BQ17" s="682"/>
      <c r="BR17" s="682"/>
      <c r="BS17" s="688" t="s">
        <v>233</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2967784</v>
      </c>
      <c r="CS17" s="680"/>
      <c r="CT17" s="680"/>
      <c r="CU17" s="680"/>
      <c r="CV17" s="680"/>
      <c r="CW17" s="680"/>
      <c r="CX17" s="680"/>
      <c r="CY17" s="681"/>
      <c r="CZ17" s="682">
        <v>6.8</v>
      </c>
      <c r="DA17" s="682"/>
      <c r="DB17" s="682"/>
      <c r="DC17" s="682"/>
      <c r="DD17" s="688" t="s">
        <v>233</v>
      </c>
      <c r="DE17" s="680"/>
      <c r="DF17" s="680"/>
      <c r="DG17" s="680"/>
      <c r="DH17" s="680"/>
      <c r="DI17" s="680"/>
      <c r="DJ17" s="680"/>
      <c r="DK17" s="680"/>
      <c r="DL17" s="680"/>
      <c r="DM17" s="680"/>
      <c r="DN17" s="680"/>
      <c r="DO17" s="680"/>
      <c r="DP17" s="681"/>
      <c r="DQ17" s="688">
        <v>2831150</v>
      </c>
      <c r="DR17" s="680"/>
      <c r="DS17" s="680"/>
      <c r="DT17" s="680"/>
      <c r="DU17" s="680"/>
      <c r="DV17" s="680"/>
      <c r="DW17" s="680"/>
      <c r="DX17" s="680"/>
      <c r="DY17" s="680"/>
      <c r="DZ17" s="680"/>
      <c r="EA17" s="680"/>
      <c r="EB17" s="680"/>
      <c r="EC17" s="689"/>
    </row>
    <row r="18" spans="2:133" ht="11.25" customHeight="1">
      <c r="B18" s="676" t="s">
        <v>273</v>
      </c>
      <c r="C18" s="677"/>
      <c r="D18" s="677"/>
      <c r="E18" s="677"/>
      <c r="F18" s="677"/>
      <c r="G18" s="677"/>
      <c r="H18" s="677"/>
      <c r="I18" s="677"/>
      <c r="J18" s="677"/>
      <c r="K18" s="677"/>
      <c r="L18" s="677"/>
      <c r="M18" s="677"/>
      <c r="N18" s="677"/>
      <c r="O18" s="677"/>
      <c r="P18" s="677"/>
      <c r="Q18" s="678"/>
      <c r="R18" s="679">
        <v>10990018</v>
      </c>
      <c r="S18" s="680"/>
      <c r="T18" s="680"/>
      <c r="U18" s="680"/>
      <c r="V18" s="680"/>
      <c r="W18" s="680"/>
      <c r="X18" s="680"/>
      <c r="Y18" s="681"/>
      <c r="Z18" s="682">
        <v>24.2</v>
      </c>
      <c r="AA18" s="682"/>
      <c r="AB18" s="682"/>
      <c r="AC18" s="682"/>
      <c r="AD18" s="683">
        <v>6511108</v>
      </c>
      <c r="AE18" s="683"/>
      <c r="AF18" s="683"/>
      <c r="AG18" s="683"/>
      <c r="AH18" s="683"/>
      <c r="AI18" s="683"/>
      <c r="AJ18" s="683"/>
      <c r="AK18" s="683"/>
      <c r="AL18" s="684">
        <v>36.799999999999997</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182</v>
      </c>
      <c r="BH18" s="680"/>
      <c r="BI18" s="680"/>
      <c r="BJ18" s="680"/>
      <c r="BK18" s="680"/>
      <c r="BL18" s="680"/>
      <c r="BM18" s="680"/>
      <c r="BN18" s="681"/>
      <c r="BO18" s="682" t="s">
        <v>182</v>
      </c>
      <c r="BP18" s="682"/>
      <c r="BQ18" s="682"/>
      <c r="BR18" s="682"/>
      <c r="BS18" s="688" t="s">
        <v>182</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182</v>
      </c>
      <c r="CS18" s="680"/>
      <c r="CT18" s="680"/>
      <c r="CU18" s="680"/>
      <c r="CV18" s="680"/>
      <c r="CW18" s="680"/>
      <c r="CX18" s="680"/>
      <c r="CY18" s="681"/>
      <c r="CZ18" s="682" t="s">
        <v>182</v>
      </c>
      <c r="DA18" s="682"/>
      <c r="DB18" s="682"/>
      <c r="DC18" s="682"/>
      <c r="DD18" s="688" t="s">
        <v>233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c r="B19" s="676" t="s">
        <v>276</v>
      </c>
      <c r="C19" s="677"/>
      <c r="D19" s="677"/>
      <c r="E19" s="677"/>
      <c r="F19" s="677"/>
      <c r="G19" s="677"/>
      <c r="H19" s="677"/>
      <c r="I19" s="677"/>
      <c r="J19" s="677"/>
      <c r="K19" s="677"/>
      <c r="L19" s="677"/>
      <c r="M19" s="677"/>
      <c r="N19" s="677"/>
      <c r="O19" s="677"/>
      <c r="P19" s="677"/>
      <c r="Q19" s="678"/>
      <c r="R19" s="679">
        <v>6511108</v>
      </c>
      <c r="S19" s="680"/>
      <c r="T19" s="680"/>
      <c r="U19" s="680"/>
      <c r="V19" s="680"/>
      <c r="W19" s="680"/>
      <c r="X19" s="680"/>
      <c r="Y19" s="681"/>
      <c r="Z19" s="682">
        <v>14.3</v>
      </c>
      <c r="AA19" s="682"/>
      <c r="AB19" s="682"/>
      <c r="AC19" s="682"/>
      <c r="AD19" s="683">
        <v>6511108</v>
      </c>
      <c r="AE19" s="683"/>
      <c r="AF19" s="683"/>
      <c r="AG19" s="683"/>
      <c r="AH19" s="683"/>
      <c r="AI19" s="683"/>
      <c r="AJ19" s="683"/>
      <c r="AK19" s="683"/>
      <c r="AL19" s="684">
        <v>36.799999999999997</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482057</v>
      </c>
      <c r="BH19" s="680"/>
      <c r="BI19" s="680"/>
      <c r="BJ19" s="680"/>
      <c r="BK19" s="680"/>
      <c r="BL19" s="680"/>
      <c r="BM19" s="680"/>
      <c r="BN19" s="681"/>
      <c r="BO19" s="682">
        <v>5.0999999999999996</v>
      </c>
      <c r="BP19" s="682"/>
      <c r="BQ19" s="682"/>
      <c r="BR19" s="682"/>
      <c r="BS19" s="688" t="s">
        <v>233</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182</v>
      </c>
      <c r="CS19" s="680"/>
      <c r="CT19" s="680"/>
      <c r="CU19" s="680"/>
      <c r="CV19" s="680"/>
      <c r="CW19" s="680"/>
      <c r="CX19" s="680"/>
      <c r="CY19" s="681"/>
      <c r="CZ19" s="682" t="s">
        <v>182</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c r="B20" s="676" t="s">
        <v>279</v>
      </c>
      <c r="C20" s="677"/>
      <c r="D20" s="677"/>
      <c r="E20" s="677"/>
      <c r="F20" s="677"/>
      <c r="G20" s="677"/>
      <c r="H20" s="677"/>
      <c r="I20" s="677"/>
      <c r="J20" s="677"/>
      <c r="K20" s="677"/>
      <c r="L20" s="677"/>
      <c r="M20" s="677"/>
      <c r="N20" s="677"/>
      <c r="O20" s="677"/>
      <c r="P20" s="677"/>
      <c r="Q20" s="678"/>
      <c r="R20" s="679">
        <v>825810</v>
      </c>
      <c r="S20" s="680"/>
      <c r="T20" s="680"/>
      <c r="U20" s="680"/>
      <c r="V20" s="680"/>
      <c r="W20" s="680"/>
      <c r="X20" s="680"/>
      <c r="Y20" s="681"/>
      <c r="Z20" s="682">
        <v>1.8</v>
      </c>
      <c r="AA20" s="682"/>
      <c r="AB20" s="682"/>
      <c r="AC20" s="682"/>
      <c r="AD20" s="683" t="s">
        <v>182</v>
      </c>
      <c r="AE20" s="683"/>
      <c r="AF20" s="683"/>
      <c r="AG20" s="683"/>
      <c r="AH20" s="683"/>
      <c r="AI20" s="683"/>
      <c r="AJ20" s="683"/>
      <c r="AK20" s="683"/>
      <c r="AL20" s="684" t="s">
        <v>182</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482057</v>
      </c>
      <c r="BH20" s="680"/>
      <c r="BI20" s="680"/>
      <c r="BJ20" s="680"/>
      <c r="BK20" s="680"/>
      <c r="BL20" s="680"/>
      <c r="BM20" s="680"/>
      <c r="BN20" s="681"/>
      <c r="BO20" s="682">
        <v>5.0999999999999996</v>
      </c>
      <c r="BP20" s="682"/>
      <c r="BQ20" s="682"/>
      <c r="BR20" s="682"/>
      <c r="BS20" s="688" t="s">
        <v>233</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43791923</v>
      </c>
      <c r="CS20" s="680"/>
      <c r="CT20" s="680"/>
      <c r="CU20" s="680"/>
      <c r="CV20" s="680"/>
      <c r="CW20" s="680"/>
      <c r="CX20" s="680"/>
      <c r="CY20" s="681"/>
      <c r="CZ20" s="682">
        <v>100</v>
      </c>
      <c r="DA20" s="682"/>
      <c r="DB20" s="682"/>
      <c r="DC20" s="682"/>
      <c r="DD20" s="688">
        <v>7975342</v>
      </c>
      <c r="DE20" s="680"/>
      <c r="DF20" s="680"/>
      <c r="DG20" s="680"/>
      <c r="DH20" s="680"/>
      <c r="DI20" s="680"/>
      <c r="DJ20" s="680"/>
      <c r="DK20" s="680"/>
      <c r="DL20" s="680"/>
      <c r="DM20" s="680"/>
      <c r="DN20" s="680"/>
      <c r="DO20" s="680"/>
      <c r="DP20" s="681"/>
      <c r="DQ20" s="688">
        <v>26442137</v>
      </c>
      <c r="DR20" s="680"/>
      <c r="DS20" s="680"/>
      <c r="DT20" s="680"/>
      <c r="DU20" s="680"/>
      <c r="DV20" s="680"/>
      <c r="DW20" s="680"/>
      <c r="DX20" s="680"/>
      <c r="DY20" s="680"/>
      <c r="DZ20" s="680"/>
      <c r="EA20" s="680"/>
      <c r="EB20" s="680"/>
      <c r="EC20" s="689"/>
    </row>
    <row r="21" spans="2:133" ht="11.25" customHeight="1">
      <c r="B21" s="676" t="s">
        <v>282</v>
      </c>
      <c r="C21" s="677"/>
      <c r="D21" s="677"/>
      <c r="E21" s="677"/>
      <c r="F21" s="677"/>
      <c r="G21" s="677"/>
      <c r="H21" s="677"/>
      <c r="I21" s="677"/>
      <c r="J21" s="677"/>
      <c r="K21" s="677"/>
      <c r="L21" s="677"/>
      <c r="M21" s="677"/>
      <c r="N21" s="677"/>
      <c r="O21" s="677"/>
      <c r="P21" s="677"/>
      <c r="Q21" s="678"/>
      <c r="R21" s="679">
        <v>3653100</v>
      </c>
      <c r="S21" s="680"/>
      <c r="T21" s="680"/>
      <c r="U21" s="680"/>
      <c r="V21" s="680"/>
      <c r="W21" s="680"/>
      <c r="X21" s="680"/>
      <c r="Y21" s="681"/>
      <c r="Z21" s="682">
        <v>8</v>
      </c>
      <c r="AA21" s="682"/>
      <c r="AB21" s="682"/>
      <c r="AC21" s="682"/>
      <c r="AD21" s="683" t="s">
        <v>233</v>
      </c>
      <c r="AE21" s="683"/>
      <c r="AF21" s="683"/>
      <c r="AG21" s="683"/>
      <c r="AH21" s="683"/>
      <c r="AI21" s="683"/>
      <c r="AJ21" s="683"/>
      <c r="AK21" s="683"/>
      <c r="AL21" s="684" t="s">
        <v>233</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2273</v>
      </c>
      <c r="BH21" s="680"/>
      <c r="BI21" s="680"/>
      <c r="BJ21" s="680"/>
      <c r="BK21" s="680"/>
      <c r="BL21" s="680"/>
      <c r="BM21" s="680"/>
      <c r="BN21" s="681"/>
      <c r="BO21" s="682">
        <v>0</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284</v>
      </c>
      <c r="C22" s="677"/>
      <c r="D22" s="677"/>
      <c r="E22" s="677"/>
      <c r="F22" s="677"/>
      <c r="G22" s="677"/>
      <c r="H22" s="677"/>
      <c r="I22" s="677"/>
      <c r="J22" s="677"/>
      <c r="K22" s="677"/>
      <c r="L22" s="677"/>
      <c r="M22" s="677"/>
      <c r="N22" s="677"/>
      <c r="O22" s="677"/>
      <c r="P22" s="677"/>
      <c r="Q22" s="678"/>
      <c r="R22" s="679">
        <v>22550385</v>
      </c>
      <c r="S22" s="680"/>
      <c r="T22" s="680"/>
      <c r="U22" s="680"/>
      <c r="V22" s="680"/>
      <c r="W22" s="680"/>
      <c r="X22" s="680"/>
      <c r="Y22" s="681"/>
      <c r="Z22" s="682">
        <v>49.7</v>
      </c>
      <c r="AA22" s="682"/>
      <c r="AB22" s="682"/>
      <c r="AC22" s="682"/>
      <c r="AD22" s="683">
        <v>17591691</v>
      </c>
      <c r="AE22" s="683"/>
      <c r="AF22" s="683"/>
      <c r="AG22" s="683"/>
      <c r="AH22" s="683"/>
      <c r="AI22" s="683"/>
      <c r="AJ22" s="683"/>
      <c r="AK22" s="683"/>
      <c r="AL22" s="684">
        <v>99.5</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182</v>
      </c>
      <c r="BH22" s="680"/>
      <c r="BI22" s="680"/>
      <c r="BJ22" s="680"/>
      <c r="BK22" s="680"/>
      <c r="BL22" s="680"/>
      <c r="BM22" s="680"/>
      <c r="BN22" s="681"/>
      <c r="BO22" s="682" t="s">
        <v>182</v>
      </c>
      <c r="BP22" s="682"/>
      <c r="BQ22" s="682"/>
      <c r="BR22" s="682"/>
      <c r="BS22" s="688" t="s">
        <v>182</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287</v>
      </c>
      <c r="C23" s="677"/>
      <c r="D23" s="677"/>
      <c r="E23" s="677"/>
      <c r="F23" s="677"/>
      <c r="G23" s="677"/>
      <c r="H23" s="677"/>
      <c r="I23" s="677"/>
      <c r="J23" s="677"/>
      <c r="K23" s="677"/>
      <c r="L23" s="677"/>
      <c r="M23" s="677"/>
      <c r="N23" s="677"/>
      <c r="O23" s="677"/>
      <c r="P23" s="677"/>
      <c r="Q23" s="678"/>
      <c r="R23" s="679">
        <v>11101</v>
      </c>
      <c r="S23" s="680"/>
      <c r="T23" s="680"/>
      <c r="U23" s="680"/>
      <c r="V23" s="680"/>
      <c r="W23" s="680"/>
      <c r="X23" s="680"/>
      <c r="Y23" s="681"/>
      <c r="Z23" s="682">
        <v>0</v>
      </c>
      <c r="AA23" s="682"/>
      <c r="AB23" s="682"/>
      <c r="AC23" s="682"/>
      <c r="AD23" s="683">
        <v>11101</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v>479784</v>
      </c>
      <c r="BH23" s="680"/>
      <c r="BI23" s="680"/>
      <c r="BJ23" s="680"/>
      <c r="BK23" s="680"/>
      <c r="BL23" s="680"/>
      <c r="BM23" s="680"/>
      <c r="BN23" s="681"/>
      <c r="BO23" s="682">
        <v>5.0999999999999996</v>
      </c>
      <c r="BP23" s="682"/>
      <c r="BQ23" s="682"/>
      <c r="BR23" s="682"/>
      <c r="BS23" s="688" t="s">
        <v>182</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c r="B24" s="676" t="s">
        <v>294</v>
      </c>
      <c r="C24" s="677"/>
      <c r="D24" s="677"/>
      <c r="E24" s="677"/>
      <c r="F24" s="677"/>
      <c r="G24" s="677"/>
      <c r="H24" s="677"/>
      <c r="I24" s="677"/>
      <c r="J24" s="677"/>
      <c r="K24" s="677"/>
      <c r="L24" s="677"/>
      <c r="M24" s="677"/>
      <c r="N24" s="677"/>
      <c r="O24" s="677"/>
      <c r="P24" s="677"/>
      <c r="Q24" s="678"/>
      <c r="R24" s="679">
        <v>55402</v>
      </c>
      <c r="S24" s="680"/>
      <c r="T24" s="680"/>
      <c r="U24" s="680"/>
      <c r="V24" s="680"/>
      <c r="W24" s="680"/>
      <c r="X24" s="680"/>
      <c r="Y24" s="681"/>
      <c r="Z24" s="682">
        <v>0.1</v>
      </c>
      <c r="AA24" s="682"/>
      <c r="AB24" s="682"/>
      <c r="AC24" s="682"/>
      <c r="AD24" s="683" t="s">
        <v>182</v>
      </c>
      <c r="AE24" s="683"/>
      <c r="AF24" s="683"/>
      <c r="AG24" s="683"/>
      <c r="AH24" s="683"/>
      <c r="AI24" s="683"/>
      <c r="AJ24" s="683"/>
      <c r="AK24" s="683"/>
      <c r="AL24" s="684" t="s">
        <v>182</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182</v>
      </c>
      <c r="BP24" s="682"/>
      <c r="BQ24" s="682"/>
      <c r="BR24" s="682"/>
      <c r="BS24" s="688" t="s">
        <v>182</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13464091</v>
      </c>
      <c r="CS24" s="669"/>
      <c r="CT24" s="669"/>
      <c r="CU24" s="669"/>
      <c r="CV24" s="669"/>
      <c r="CW24" s="669"/>
      <c r="CX24" s="669"/>
      <c r="CY24" s="670"/>
      <c r="CZ24" s="673">
        <v>30.7</v>
      </c>
      <c r="DA24" s="674"/>
      <c r="DB24" s="674"/>
      <c r="DC24" s="693"/>
      <c r="DD24" s="712">
        <v>9201290</v>
      </c>
      <c r="DE24" s="669"/>
      <c r="DF24" s="669"/>
      <c r="DG24" s="669"/>
      <c r="DH24" s="669"/>
      <c r="DI24" s="669"/>
      <c r="DJ24" s="669"/>
      <c r="DK24" s="670"/>
      <c r="DL24" s="712">
        <v>8891247</v>
      </c>
      <c r="DM24" s="669"/>
      <c r="DN24" s="669"/>
      <c r="DO24" s="669"/>
      <c r="DP24" s="669"/>
      <c r="DQ24" s="669"/>
      <c r="DR24" s="669"/>
      <c r="DS24" s="669"/>
      <c r="DT24" s="669"/>
      <c r="DU24" s="669"/>
      <c r="DV24" s="670"/>
      <c r="DW24" s="673">
        <v>47.3</v>
      </c>
      <c r="DX24" s="674"/>
      <c r="DY24" s="674"/>
      <c r="DZ24" s="674"/>
      <c r="EA24" s="674"/>
      <c r="EB24" s="674"/>
      <c r="EC24" s="675"/>
    </row>
    <row r="25" spans="2:133" ht="11.25" customHeight="1">
      <c r="B25" s="676" t="s">
        <v>297</v>
      </c>
      <c r="C25" s="677"/>
      <c r="D25" s="677"/>
      <c r="E25" s="677"/>
      <c r="F25" s="677"/>
      <c r="G25" s="677"/>
      <c r="H25" s="677"/>
      <c r="I25" s="677"/>
      <c r="J25" s="677"/>
      <c r="K25" s="677"/>
      <c r="L25" s="677"/>
      <c r="M25" s="677"/>
      <c r="N25" s="677"/>
      <c r="O25" s="677"/>
      <c r="P25" s="677"/>
      <c r="Q25" s="678"/>
      <c r="R25" s="679">
        <v>475314</v>
      </c>
      <c r="S25" s="680"/>
      <c r="T25" s="680"/>
      <c r="U25" s="680"/>
      <c r="V25" s="680"/>
      <c r="W25" s="680"/>
      <c r="X25" s="680"/>
      <c r="Y25" s="681"/>
      <c r="Z25" s="682">
        <v>1</v>
      </c>
      <c r="AA25" s="682"/>
      <c r="AB25" s="682"/>
      <c r="AC25" s="682"/>
      <c r="AD25" s="683">
        <v>36357</v>
      </c>
      <c r="AE25" s="683"/>
      <c r="AF25" s="683"/>
      <c r="AG25" s="683"/>
      <c r="AH25" s="683"/>
      <c r="AI25" s="683"/>
      <c r="AJ25" s="683"/>
      <c r="AK25" s="683"/>
      <c r="AL25" s="684">
        <v>0.2</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182</v>
      </c>
      <c r="BP25" s="682"/>
      <c r="BQ25" s="682"/>
      <c r="BR25" s="682"/>
      <c r="BS25" s="688" t="s">
        <v>182</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4283110</v>
      </c>
      <c r="CS25" s="715"/>
      <c r="CT25" s="715"/>
      <c r="CU25" s="715"/>
      <c r="CV25" s="715"/>
      <c r="CW25" s="715"/>
      <c r="CX25" s="715"/>
      <c r="CY25" s="716"/>
      <c r="CZ25" s="684">
        <v>9.8000000000000007</v>
      </c>
      <c r="DA25" s="713"/>
      <c r="DB25" s="713"/>
      <c r="DC25" s="717"/>
      <c r="DD25" s="688">
        <v>4052244</v>
      </c>
      <c r="DE25" s="715"/>
      <c r="DF25" s="715"/>
      <c r="DG25" s="715"/>
      <c r="DH25" s="715"/>
      <c r="DI25" s="715"/>
      <c r="DJ25" s="715"/>
      <c r="DK25" s="716"/>
      <c r="DL25" s="688">
        <v>3974521</v>
      </c>
      <c r="DM25" s="715"/>
      <c r="DN25" s="715"/>
      <c r="DO25" s="715"/>
      <c r="DP25" s="715"/>
      <c r="DQ25" s="715"/>
      <c r="DR25" s="715"/>
      <c r="DS25" s="715"/>
      <c r="DT25" s="715"/>
      <c r="DU25" s="715"/>
      <c r="DV25" s="716"/>
      <c r="DW25" s="684">
        <v>21.1</v>
      </c>
      <c r="DX25" s="713"/>
      <c r="DY25" s="713"/>
      <c r="DZ25" s="713"/>
      <c r="EA25" s="713"/>
      <c r="EB25" s="713"/>
      <c r="EC25" s="714"/>
    </row>
    <row r="26" spans="2:133" ht="11.25" customHeight="1">
      <c r="B26" s="676" t="s">
        <v>300</v>
      </c>
      <c r="C26" s="677"/>
      <c r="D26" s="677"/>
      <c r="E26" s="677"/>
      <c r="F26" s="677"/>
      <c r="G26" s="677"/>
      <c r="H26" s="677"/>
      <c r="I26" s="677"/>
      <c r="J26" s="677"/>
      <c r="K26" s="677"/>
      <c r="L26" s="677"/>
      <c r="M26" s="677"/>
      <c r="N26" s="677"/>
      <c r="O26" s="677"/>
      <c r="P26" s="677"/>
      <c r="Q26" s="678"/>
      <c r="R26" s="679">
        <v>48625</v>
      </c>
      <c r="S26" s="680"/>
      <c r="T26" s="680"/>
      <c r="U26" s="680"/>
      <c r="V26" s="680"/>
      <c r="W26" s="680"/>
      <c r="X26" s="680"/>
      <c r="Y26" s="681"/>
      <c r="Z26" s="682">
        <v>0.1</v>
      </c>
      <c r="AA26" s="682"/>
      <c r="AB26" s="682"/>
      <c r="AC26" s="682"/>
      <c r="AD26" s="683" t="s">
        <v>182</v>
      </c>
      <c r="AE26" s="683"/>
      <c r="AF26" s="683"/>
      <c r="AG26" s="683"/>
      <c r="AH26" s="683"/>
      <c r="AI26" s="683"/>
      <c r="AJ26" s="683"/>
      <c r="AK26" s="683"/>
      <c r="AL26" s="684" t="s">
        <v>182</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182</v>
      </c>
      <c r="BH26" s="680"/>
      <c r="BI26" s="680"/>
      <c r="BJ26" s="680"/>
      <c r="BK26" s="680"/>
      <c r="BL26" s="680"/>
      <c r="BM26" s="680"/>
      <c r="BN26" s="681"/>
      <c r="BO26" s="682" t="s">
        <v>233</v>
      </c>
      <c r="BP26" s="682"/>
      <c r="BQ26" s="682"/>
      <c r="BR26" s="682"/>
      <c r="BS26" s="688" t="s">
        <v>182</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2869050</v>
      </c>
      <c r="CS26" s="680"/>
      <c r="CT26" s="680"/>
      <c r="CU26" s="680"/>
      <c r="CV26" s="680"/>
      <c r="CW26" s="680"/>
      <c r="CX26" s="680"/>
      <c r="CY26" s="681"/>
      <c r="CZ26" s="684">
        <v>6.6</v>
      </c>
      <c r="DA26" s="713"/>
      <c r="DB26" s="713"/>
      <c r="DC26" s="717"/>
      <c r="DD26" s="688">
        <v>2653571</v>
      </c>
      <c r="DE26" s="680"/>
      <c r="DF26" s="680"/>
      <c r="DG26" s="680"/>
      <c r="DH26" s="680"/>
      <c r="DI26" s="680"/>
      <c r="DJ26" s="680"/>
      <c r="DK26" s="681"/>
      <c r="DL26" s="688" t="s">
        <v>233</v>
      </c>
      <c r="DM26" s="680"/>
      <c r="DN26" s="680"/>
      <c r="DO26" s="680"/>
      <c r="DP26" s="680"/>
      <c r="DQ26" s="680"/>
      <c r="DR26" s="680"/>
      <c r="DS26" s="680"/>
      <c r="DT26" s="680"/>
      <c r="DU26" s="680"/>
      <c r="DV26" s="681"/>
      <c r="DW26" s="684" t="s">
        <v>182</v>
      </c>
      <c r="DX26" s="713"/>
      <c r="DY26" s="713"/>
      <c r="DZ26" s="713"/>
      <c r="EA26" s="713"/>
      <c r="EB26" s="713"/>
      <c r="EC26" s="714"/>
    </row>
    <row r="27" spans="2:133" ht="11.25" customHeight="1">
      <c r="B27" s="676" t="s">
        <v>303</v>
      </c>
      <c r="C27" s="677"/>
      <c r="D27" s="677"/>
      <c r="E27" s="677"/>
      <c r="F27" s="677"/>
      <c r="G27" s="677"/>
      <c r="H27" s="677"/>
      <c r="I27" s="677"/>
      <c r="J27" s="677"/>
      <c r="K27" s="677"/>
      <c r="L27" s="677"/>
      <c r="M27" s="677"/>
      <c r="N27" s="677"/>
      <c r="O27" s="677"/>
      <c r="P27" s="677"/>
      <c r="Q27" s="678"/>
      <c r="R27" s="679">
        <v>5007661</v>
      </c>
      <c r="S27" s="680"/>
      <c r="T27" s="680"/>
      <c r="U27" s="680"/>
      <c r="V27" s="680"/>
      <c r="W27" s="680"/>
      <c r="X27" s="680"/>
      <c r="Y27" s="681"/>
      <c r="Z27" s="682">
        <v>11</v>
      </c>
      <c r="AA27" s="682"/>
      <c r="AB27" s="682"/>
      <c r="AC27" s="682"/>
      <c r="AD27" s="683" t="s">
        <v>233</v>
      </c>
      <c r="AE27" s="683"/>
      <c r="AF27" s="683"/>
      <c r="AG27" s="683"/>
      <c r="AH27" s="683"/>
      <c r="AI27" s="683"/>
      <c r="AJ27" s="683"/>
      <c r="AK27" s="683"/>
      <c r="AL27" s="684" t="s">
        <v>233</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9431334</v>
      </c>
      <c r="BH27" s="680"/>
      <c r="BI27" s="680"/>
      <c r="BJ27" s="680"/>
      <c r="BK27" s="680"/>
      <c r="BL27" s="680"/>
      <c r="BM27" s="680"/>
      <c r="BN27" s="681"/>
      <c r="BO27" s="682">
        <v>100</v>
      </c>
      <c r="BP27" s="682"/>
      <c r="BQ27" s="682"/>
      <c r="BR27" s="682"/>
      <c r="BS27" s="688" t="s">
        <v>182</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6213197</v>
      </c>
      <c r="CS27" s="715"/>
      <c r="CT27" s="715"/>
      <c r="CU27" s="715"/>
      <c r="CV27" s="715"/>
      <c r="CW27" s="715"/>
      <c r="CX27" s="715"/>
      <c r="CY27" s="716"/>
      <c r="CZ27" s="684">
        <v>14.2</v>
      </c>
      <c r="DA27" s="713"/>
      <c r="DB27" s="713"/>
      <c r="DC27" s="717"/>
      <c r="DD27" s="688">
        <v>2317896</v>
      </c>
      <c r="DE27" s="715"/>
      <c r="DF27" s="715"/>
      <c r="DG27" s="715"/>
      <c r="DH27" s="715"/>
      <c r="DI27" s="715"/>
      <c r="DJ27" s="715"/>
      <c r="DK27" s="716"/>
      <c r="DL27" s="688">
        <v>2115888</v>
      </c>
      <c r="DM27" s="715"/>
      <c r="DN27" s="715"/>
      <c r="DO27" s="715"/>
      <c r="DP27" s="715"/>
      <c r="DQ27" s="715"/>
      <c r="DR27" s="715"/>
      <c r="DS27" s="715"/>
      <c r="DT27" s="715"/>
      <c r="DU27" s="715"/>
      <c r="DV27" s="716"/>
      <c r="DW27" s="684">
        <v>11.2</v>
      </c>
      <c r="DX27" s="713"/>
      <c r="DY27" s="713"/>
      <c r="DZ27" s="713"/>
      <c r="EA27" s="713"/>
      <c r="EB27" s="713"/>
      <c r="EC27" s="714"/>
    </row>
    <row r="28" spans="2:133" ht="11.25" customHeight="1">
      <c r="B28" s="721" t="s">
        <v>306</v>
      </c>
      <c r="C28" s="722"/>
      <c r="D28" s="722"/>
      <c r="E28" s="722"/>
      <c r="F28" s="722"/>
      <c r="G28" s="722"/>
      <c r="H28" s="722"/>
      <c r="I28" s="722"/>
      <c r="J28" s="722"/>
      <c r="K28" s="722"/>
      <c r="L28" s="722"/>
      <c r="M28" s="722"/>
      <c r="N28" s="722"/>
      <c r="O28" s="722"/>
      <c r="P28" s="722"/>
      <c r="Q28" s="723"/>
      <c r="R28" s="679" t="s">
        <v>182</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2967784</v>
      </c>
      <c r="CS28" s="680"/>
      <c r="CT28" s="680"/>
      <c r="CU28" s="680"/>
      <c r="CV28" s="680"/>
      <c r="CW28" s="680"/>
      <c r="CX28" s="680"/>
      <c r="CY28" s="681"/>
      <c r="CZ28" s="684">
        <v>6.8</v>
      </c>
      <c r="DA28" s="713"/>
      <c r="DB28" s="713"/>
      <c r="DC28" s="717"/>
      <c r="DD28" s="688">
        <v>2831150</v>
      </c>
      <c r="DE28" s="680"/>
      <c r="DF28" s="680"/>
      <c r="DG28" s="680"/>
      <c r="DH28" s="680"/>
      <c r="DI28" s="680"/>
      <c r="DJ28" s="680"/>
      <c r="DK28" s="681"/>
      <c r="DL28" s="688">
        <v>2800838</v>
      </c>
      <c r="DM28" s="680"/>
      <c r="DN28" s="680"/>
      <c r="DO28" s="680"/>
      <c r="DP28" s="680"/>
      <c r="DQ28" s="680"/>
      <c r="DR28" s="680"/>
      <c r="DS28" s="680"/>
      <c r="DT28" s="680"/>
      <c r="DU28" s="680"/>
      <c r="DV28" s="681"/>
      <c r="DW28" s="684">
        <v>14.9</v>
      </c>
      <c r="DX28" s="713"/>
      <c r="DY28" s="713"/>
      <c r="DZ28" s="713"/>
      <c r="EA28" s="713"/>
      <c r="EB28" s="713"/>
      <c r="EC28" s="714"/>
    </row>
    <row r="29" spans="2:133" ht="11.25" customHeight="1">
      <c r="B29" s="676" t="s">
        <v>308</v>
      </c>
      <c r="C29" s="677"/>
      <c r="D29" s="677"/>
      <c r="E29" s="677"/>
      <c r="F29" s="677"/>
      <c r="G29" s="677"/>
      <c r="H29" s="677"/>
      <c r="I29" s="677"/>
      <c r="J29" s="677"/>
      <c r="K29" s="677"/>
      <c r="L29" s="677"/>
      <c r="M29" s="677"/>
      <c r="N29" s="677"/>
      <c r="O29" s="677"/>
      <c r="P29" s="677"/>
      <c r="Q29" s="678"/>
      <c r="R29" s="679">
        <v>4690829</v>
      </c>
      <c r="S29" s="680"/>
      <c r="T29" s="680"/>
      <c r="U29" s="680"/>
      <c r="V29" s="680"/>
      <c r="W29" s="680"/>
      <c r="X29" s="680"/>
      <c r="Y29" s="681"/>
      <c r="Z29" s="682">
        <v>10.3</v>
      </c>
      <c r="AA29" s="682"/>
      <c r="AB29" s="682"/>
      <c r="AC29" s="682"/>
      <c r="AD29" s="683" t="s">
        <v>182</v>
      </c>
      <c r="AE29" s="683"/>
      <c r="AF29" s="683"/>
      <c r="AG29" s="683"/>
      <c r="AH29" s="683"/>
      <c r="AI29" s="683"/>
      <c r="AJ29" s="683"/>
      <c r="AK29" s="683"/>
      <c r="AL29" s="684" t="s">
        <v>182</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2967784</v>
      </c>
      <c r="CS29" s="715"/>
      <c r="CT29" s="715"/>
      <c r="CU29" s="715"/>
      <c r="CV29" s="715"/>
      <c r="CW29" s="715"/>
      <c r="CX29" s="715"/>
      <c r="CY29" s="716"/>
      <c r="CZ29" s="684">
        <v>6.8</v>
      </c>
      <c r="DA29" s="713"/>
      <c r="DB29" s="713"/>
      <c r="DC29" s="717"/>
      <c r="DD29" s="688">
        <v>2831150</v>
      </c>
      <c r="DE29" s="715"/>
      <c r="DF29" s="715"/>
      <c r="DG29" s="715"/>
      <c r="DH29" s="715"/>
      <c r="DI29" s="715"/>
      <c r="DJ29" s="715"/>
      <c r="DK29" s="716"/>
      <c r="DL29" s="688">
        <v>2800838</v>
      </c>
      <c r="DM29" s="715"/>
      <c r="DN29" s="715"/>
      <c r="DO29" s="715"/>
      <c r="DP29" s="715"/>
      <c r="DQ29" s="715"/>
      <c r="DR29" s="715"/>
      <c r="DS29" s="715"/>
      <c r="DT29" s="715"/>
      <c r="DU29" s="715"/>
      <c r="DV29" s="716"/>
      <c r="DW29" s="684">
        <v>14.9</v>
      </c>
      <c r="DX29" s="713"/>
      <c r="DY29" s="713"/>
      <c r="DZ29" s="713"/>
      <c r="EA29" s="713"/>
      <c r="EB29" s="713"/>
      <c r="EC29" s="714"/>
    </row>
    <row r="30" spans="2:133" ht="11.25" customHeight="1">
      <c r="B30" s="676" t="s">
        <v>313</v>
      </c>
      <c r="C30" s="677"/>
      <c r="D30" s="677"/>
      <c r="E30" s="677"/>
      <c r="F30" s="677"/>
      <c r="G30" s="677"/>
      <c r="H30" s="677"/>
      <c r="I30" s="677"/>
      <c r="J30" s="677"/>
      <c r="K30" s="677"/>
      <c r="L30" s="677"/>
      <c r="M30" s="677"/>
      <c r="N30" s="677"/>
      <c r="O30" s="677"/>
      <c r="P30" s="677"/>
      <c r="Q30" s="678"/>
      <c r="R30" s="679">
        <v>1415253</v>
      </c>
      <c r="S30" s="680"/>
      <c r="T30" s="680"/>
      <c r="U30" s="680"/>
      <c r="V30" s="680"/>
      <c r="W30" s="680"/>
      <c r="X30" s="680"/>
      <c r="Y30" s="681"/>
      <c r="Z30" s="682">
        <v>3.1</v>
      </c>
      <c r="AA30" s="682"/>
      <c r="AB30" s="682"/>
      <c r="AC30" s="682"/>
      <c r="AD30" s="683">
        <v>24761</v>
      </c>
      <c r="AE30" s="683"/>
      <c r="AF30" s="683"/>
      <c r="AG30" s="683"/>
      <c r="AH30" s="683"/>
      <c r="AI30" s="683"/>
      <c r="AJ30" s="683"/>
      <c r="AK30" s="683"/>
      <c r="AL30" s="684">
        <v>0.1</v>
      </c>
      <c r="AM30" s="685"/>
      <c r="AN30" s="685"/>
      <c r="AO30" s="686"/>
      <c r="AP30" s="727" t="s">
        <v>314</v>
      </c>
      <c r="AQ30" s="728"/>
      <c r="AR30" s="728"/>
      <c r="AS30" s="728"/>
      <c r="AT30" s="733" t="s">
        <v>315</v>
      </c>
      <c r="AU30" s="230"/>
      <c r="AV30" s="230"/>
      <c r="AW30" s="230"/>
      <c r="AX30" s="665" t="s">
        <v>191</v>
      </c>
      <c r="AY30" s="666"/>
      <c r="AZ30" s="666"/>
      <c r="BA30" s="666"/>
      <c r="BB30" s="666"/>
      <c r="BC30" s="666"/>
      <c r="BD30" s="666"/>
      <c r="BE30" s="666"/>
      <c r="BF30" s="667"/>
      <c r="BG30" s="739">
        <v>99.5</v>
      </c>
      <c r="BH30" s="740"/>
      <c r="BI30" s="740"/>
      <c r="BJ30" s="740"/>
      <c r="BK30" s="740"/>
      <c r="BL30" s="740"/>
      <c r="BM30" s="674">
        <v>98.6</v>
      </c>
      <c r="BN30" s="740"/>
      <c r="BO30" s="740"/>
      <c r="BP30" s="740"/>
      <c r="BQ30" s="741"/>
      <c r="BR30" s="739">
        <v>99.3</v>
      </c>
      <c r="BS30" s="740"/>
      <c r="BT30" s="740"/>
      <c r="BU30" s="740"/>
      <c r="BV30" s="740"/>
      <c r="BW30" s="740"/>
      <c r="BX30" s="674">
        <v>97.9</v>
      </c>
      <c r="BY30" s="740"/>
      <c r="BZ30" s="740"/>
      <c r="CA30" s="740"/>
      <c r="CB30" s="741"/>
      <c r="CD30" s="744"/>
      <c r="CE30" s="745"/>
      <c r="CF30" s="694" t="s">
        <v>316</v>
      </c>
      <c r="CG30" s="695"/>
      <c r="CH30" s="695"/>
      <c r="CI30" s="695"/>
      <c r="CJ30" s="695"/>
      <c r="CK30" s="695"/>
      <c r="CL30" s="695"/>
      <c r="CM30" s="695"/>
      <c r="CN30" s="695"/>
      <c r="CO30" s="695"/>
      <c r="CP30" s="695"/>
      <c r="CQ30" s="696"/>
      <c r="CR30" s="679">
        <v>2766198</v>
      </c>
      <c r="CS30" s="680"/>
      <c r="CT30" s="680"/>
      <c r="CU30" s="680"/>
      <c r="CV30" s="680"/>
      <c r="CW30" s="680"/>
      <c r="CX30" s="680"/>
      <c r="CY30" s="681"/>
      <c r="CZ30" s="684">
        <v>6.3</v>
      </c>
      <c r="DA30" s="713"/>
      <c r="DB30" s="713"/>
      <c r="DC30" s="717"/>
      <c r="DD30" s="688">
        <v>2639304</v>
      </c>
      <c r="DE30" s="680"/>
      <c r="DF30" s="680"/>
      <c r="DG30" s="680"/>
      <c r="DH30" s="680"/>
      <c r="DI30" s="680"/>
      <c r="DJ30" s="680"/>
      <c r="DK30" s="681"/>
      <c r="DL30" s="688">
        <v>2608992</v>
      </c>
      <c r="DM30" s="680"/>
      <c r="DN30" s="680"/>
      <c r="DO30" s="680"/>
      <c r="DP30" s="680"/>
      <c r="DQ30" s="680"/>
      <c r="DR30" s="680"/>
      <c r="DS30" s="680"/>
      <c r="DT30" s="680"/>
      <c r="DU30" s="680"/>
      <c r="DV30" s="681"/>
      <c r="DW30" s="684">
        <v>13.9</v>
      </c>
      <c r="DX30" s="713"/>
      <c r="DY30" s="713"/>
      <c r="DZ30" s="713"/>
      <c r="EA30" s="713"/>
      <c r="EB30" s="713"/>
      <c r="EC30" s="714"/>
    </row>
    <row r="31" spans="2:133" ht="11.25" customHeight="1">
      <c r="B31" s="676" t="s">
        <v>317</v>
      </c>
      <c r="C31" s="677"/>
      <c r="D31" s="677"/>
      <c r="E31" s="677"/>
      <c r="F31" s="677"/>
      <c r="G31" s="677"/>
      <c r="H31" s="677"/>
      <c r="I31" s="677"/>
      <c r="J31" s="677"/>
      <c r="K31" s="677"/>
      <c r="L31" s="677"/>
      <c r="M31" s="677"/>
      <c r="N31" s="677"/>
      <c r="O31" s="677"/>
      <c r="P31" s="677"/>
      <c r="Q31" s="678"/>
      <c r="R31" s="679">
        <v>48783</v>
      </c>
      <c r="S31" s="680"/>
      <c r="T31" s="680"/>
      <c r="U31" s="680"/>
      <c r="V31" s="680"/>
      <c r="W31" s="680"/>
      <c r="X31" s="680"/>
      <c r="Y31" s="681"/>
      <c r="Z31" s="682">
        <v>0.1</v>
      </c>
      <c r="AA31" s="682"/>
      <c r="AB31" s="682"/>
      <c r="AC31" s="682"/>
      <c r="AD31" s="683" t="s">
        <v>182</v>
      </c>
      <c r="AE31" s="683"/>
      <c r="AF31" s="683"/>
      <c r="AG31" s="683"/>
      <c r="AH31" s="683"/>
      <c r="AI31" s="683"/>
      <c r="AJ31" s="683"/>
      <c r="AK31" s="683"/>
      <c r="AL31" s="684" t="s">
        <v>182</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99.6</v>
      </c>
      <c r="BH31" s="715"/>
      <c r="BI31" s="715"/>
      <c r="BJ31" s="715"/>
      <c r="BK31" s="715"/>
      <c r="BL31" s="715"/>
      <c r="BM31" s="685">
        <v>98.9</v>
      </c>
      <c r="BN31" s="737"/>
      <c r="BO31" s="737"/>
      <c r="BP31" s="737"/>
      <c r="BQ31" s="738"/>
      <c r="BR31" s="736">
        <v>99.4</v>
      </c>
      <c r="BS31" s="715"/>
      <c r="BT31" s="715"/>
      <c r="BU31" s="715"/>
      <c r="BV31" s="715"/>
      <c r="BW31" s="715"/>
      <c r="BX31" s="685">
        <v>98.4</v>
      </c>
      <c r="BY31" s="737"/>
      <c r="BZ31" s="737"/>
      <c r="CA31" s="737"/>
      <c r="CB31" s="738"/>
      <c r="CD31" s="744"/>
      <c r="CE31" s="745"/>
      <c r="CF31" s="694" t="s">
        <v>320</v>
      </c>
      <c r="CG31" s="695"/>
      <c r="CH31" s="695"/>
      <c r="CI31" s="695"/>
      <c r="CJ31" s="695"/>
      <c r="CK31" s="695"/>
      <c r="CL31" s="695"/>
      <c r="CM31" s="695"/>
      <c r="CN31" s="695"/>
      <c r="CO31" s="695"/>
      <c r="CP31" s="695"/>
      <c r="CQ31" s="696"/>
      <c r="CR31" s="679">
        <v>201586</v>
      </c>
      <c r="CS31" s="715"/>
      <c r="CT31" s="715"/>
      <c r="CU31" s="715"/>
      <c r="CV31" s="715"/>
      <c r="CW31" s="715"/>
      <c r="CX31" s="715"/>
      <c r="CY31" s="716"/>
      <c r="CZ31" s="684">
        <v>0.5</v>
      </c>
      <c r="DA31" s="713"/>
      <c r="DB31" s="713"/>
      <c r="DC31" s="717"/>
      <c r="DD31" s="688">
        <v>191846</v>
      </c>
      <c r="DE31" s="715"/>
      <c r="DF31" s="715"/>
      <c r="DG31" s="715"/>
      <c r="DH31" s="715"/>
      <c r="DI31" s="715"/>
      <c r="DJ31" s="715"/>
      <c r="DK31" s="716"/>
      <c r="DL31" s="688">
        <v>191846</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321</v>
      </c>
      <c r="C32" s="677"/>
      <c r="D32" s="677"/>
      <c r="E32" s="677"/>
      <c r="F32" s="677"/>
      <c r="G32" s="677"/>
      <c r="H32" s="677"/>
      <c r="I32" s="677"/>
      <c r="J32" s="677"/>
      <c r="K32" s="677"/>
      <c r="L32" s="677"/>
      <c r="M32" s="677"/>
      <c r="N32" s="677"/>
      <c r="O32" s="677"/>
      <c r="P32" s="677"/>
      <c r="Q32" s="678"/>
      <c r="R32" s="679">
        <v>4224862</v>
      </c>
      <c r="S32" s="680"/>
      <c r="T32" s="680"/>
      <c r="U32" s="680"/>
      <c r="V32" s="680"/>
      <c r="W32" s="680"/>
      <c r="X32" s="680"/>
      <c r="Y32" s="681"/>
      <c r="Z32" s="682">
        <v>9.3000000000000007</v>
      </c>
      <c r="AA32" s="682"/>
      <c r="AB32" s="682"/>
      <c r="AC32" s="682"/>
      <c r="AD32" s="683" t="s">
        <v>182</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99.4</v>
      </c>
      <c r="BH32" s="749"/>
      <c r="BI32" s="749"/>
      <c r="BJ32" s="749"/>
      <c r="BK32" s="749"/>
      <c r="BL32" s="749"/>
      <c r="BM32" s="750">
        <v>98.2</v>
      </c>
      <c r="BN32" s="749"/>
      <c r="BO32" s="749"/>
      <c r="BP32" s="749"/>
      <c r="BQ32" s="751"/>
      <c r="BR32" s="748">
        <v>99.1</v>
      </c>
      <c r="BS32" s="749"/>
      <c r="BT32" s="749"/>
      <c r="BU32" s="749"/>
      <c r="BV32" s="749"/>
      <c r="BW32" s="749"/>
      <c r="BX32" s="750">
        <v>97.3</v>
      </c>
      <c r="BY32" s="749"/>
      <c r="BZ32" s="749"/>
      <c r="CA32" s="749"/>
      <c r="CB32" s="751"/>
      <c r="CD32" s="746"/>
      <c r="CE32" s="747"/>
      <c r="CF32" s="694" t="s">
        <v>323</v>
      </c>
      <c r="CG32" s="695"/>
      <c r="CH32" s="695"/>
      <c r="CI32" s="695"/>
      <c r="CJ32" s="695"/>
      <c r="CK32" s="695"/>
      <c r="CL32" s="695"/>
      <c r="CM32" s="695"/>
      <c r="CN32" s="695"/>
      <c r="CO32" s="695"/>
      <c r="CP32" s="695"/>
      <c r="CQ32" s="696"/>
      <c r="CR32" s="679" t="s">
        <v>182</v>
      </c>
      <c r="CS32" s="680"/>
      <c r="CT32" s="680"/>
      <c r="CU32" s="680"/>
      <c r="CV32" s="680"/>
      <c r="CW32" s="680"/>
      <c r="CX32" s="680"/>
      <c r="CY32" s="681"/>
      <c r="CZ32" s="684" t="s">
        <v>182</v>
      </c>
      <c r="DA32" s="713"/>
      <c r="DB32" s="713"/>
      <c r="DC32" s="717"/>
      <c r="DD32" s="688" t="s">
        <v>182</v>
      </c>
      <c r="DE32" s="680"/>
      <c r="DF32" s="680"/>
      <c r="DG32" s="680"/>
      <c r="DH32" s="680"/>
      <c r="DI32" s="680"/>
      <c r="DJ32" s="680"/>
      <c r="DK32" s="681"/>
      <c r="DL32" s="688" t="s">
        <v>182</v>
      </c>
      <c r="DM32" s="680"/>
      <c r="DN32" s="680"/>
      <c r="DO32" s="680"/>
      <c r="DP32" s="680"/>
      <c r="DQ32" s="680"/>
      <c r="DR32" s="680"/>
      <c r="DS32" s="680"/>
      <c r="DT32" s="680"/>
      <c r="DU32" s="680"/>
      <c r="DV32" s="681"/>
      <c r="DW32" s="684" t="s">
        <v>182</v>
      </c>
      <c r="DX32" s="713"/>
      <c r="DY32" s="713"/>
      <c r="DZ32" s="713"/>
      <c r="EA32" s="713"/>
      <c r="EB32" s="713"/>
      <c r="EC32" s="714"/>
    </row>
    <row r="33" spans="2:133" ht="11.25" customHeight="1">
      <c r="B33" s="676" t="s">
        <v>324</v>
      </c>
      <c r="C33" s="677"/>
      <c r="D33" s="677"/>
      <c r="E33" s="677"/>
      <c r="F33" s="677"/>
      <c r="G33" s="677"/>
      <c r="H33" s="677"/>
      <c r="I33" s="677"/>
      <c r="J33" s="677"/>
      <c r="K33" s="677"/>
      <c r="L33" s="677"/>
      <c r="M33" s="677"/>
      <c r="N33" s="677"/>
      <c r="O33" s="677"/>
      <c r="P33" s="677"/>
      <c r="Q33" s="678"/>
      <c r="R33" s="679">
        <v>2849332</v>
      </c>
      <c r="S33" s="680"/>
      <c r="T33" s="680"/>
      <c r="U33" s="680"/>
      <c r="V33" s="680"/>
      <c r="W33" s="680"/>
      <c r="X33" s="680"/>
      <c r="Y33" s="681"/>
      <c r="Z33" s="682">
        <v>6.3</v>
      </c>
      <c r="AA33" s="682"/>
      <c r="AB33" s="682"/>
      <c r="AC33" s="682"/>
      <c r="AD33" s="683" t="s">
        <v>233</v>
      </c>
      <c r="AE33" s="683"/>
      <c r="AF33" s="683"/>
      <c r="AG33" s="683"/>
      <c r="AH33" s="683"/>
      <c r="AI33" s="683"/>
      <c r="AJ33" s="683"/>
      <c r="AK33" s="683"/>
      <c r="AL33" s="684" t="s">
        <v>182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21353716</v>
      </c>
      <c r="CS33" s="715"/>
      <c r="CT33" s="715"/>
      <c r="CU33" s="715"/>
      <c r="CV33" s="715"/>
      <c r="CW33" s="715"/>
      <c r="CX33" s="715"/>
      <c r="CY33" s="716"/>
      <c r="CZ33" s="684">
        <v>48.8</v>
      </c>
      <c r="DA33" s="713"/>
      <c r="DB33" s="713"/>
      <c r="DC33" s="717"/>
      <c r="DD33" s="688">
        <v>15602273</v>
      </c>
      <c r="DE33" s="715"/>
      <c r="DF33" s="715"/>
      <c r="DG33" s="715"/>
      <c r="DH33" s="715"/>
      <c r="DI33" s="715"/>
      <c r="DJ33" s="715"/>
      <c r="DK33" s="716"/>
      <c r="DL33" s="688">
        <v>9071461</v>
      </c>
      <c r="DM33" s="715"/>
      <c r="DN33" s="715"/>
      <c r="DO33" s="715"/>
      <c r="DP33" s="715"/>
      <c r="DQ33" s="715"/>
      <c r="DR33" s="715"/>
      <c r="DS33" s="715"/>
      <c r="DT33" s="715"/>
      <c r="DU33" s="715"/>
      <c r="DV33" s="716"/>
      <c r="DW33" s="684">
        <v>48.2</v>
      </c>
      <c r="DX33" s="713"/>
      <c r="DY33" s="713"/>
      <c r="DZ33" s="713"/>
      <c r="EA33" s="713"/>
      <c r="EB33" s="713"/>
      <c r="EC33" s="714"/>
    </row>
    <row r="34" spans="2:133" ht="11.25" customHeight="1">
      <c r="B34" s="676" t="s">
        <v>326</v>
      </c>
      <c r="C34" s="677"/>
      <c r="D34" s="677"/>
      <c r="E34" s="677"/>
      <c r="F34" s="677"/>
      <c r="G34" s="677"/>
      <c r="H34" s="677"/>
      <c r="I34" s="677"/>
      <c r="J34" s="677"/>
      <c r="K34" s="677"/>
      <c r="L34" s="677"/>
      <c r="M34" s="677"/>
      <c r="N34" s="677"/>
      <c r="O34" s="677"/>
      <c r="P34" s="677"/>
      <c r="Q34" s="678"/>
      <c r="R34" s="679">
        <v>866538</v>
      </c>
      <c r="S34" s="680"/>
      <c r="T34" s="680"/>
      <c r="U34" s="680"/>
      <c r="V34" s="680"/>
      <c r="W34" s="680"/>
      <c r="X34" s="680"/>
      <c r="Y34" s="681"/>
      <c r="Z34" s="682">
        <v>1.9</v>
      </c>
      <c r="AA34" s="682"/>
      <c r="AB34" s="682"/>
      <c r="AC34" s="682"/>
      <c r="AD34" s="683">
        <v>11344</v>
      </c>
      <c r="AE34" s="683"/>
      <c r="AF34" s="683"/>
      <c r="AG34" s="683"/>
      <c r="AH34" s="683"/>
      <c r="AI34" s="683"/>
      <c r="AJ34" s="683"/>
      <c r="AK34" s="683"/>
      <c r="AL34" s="684">
        <v>0.1</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7283101</v>
      </c>
      <c r="CS34" s="680"/>
      <c r="CT34" s="680"/>
      <c r="CU34" s="680"/>
      <c r="CV34" s="680"/>
      <c r="CW34" s="680"/>
      <c r="CX34" s="680"/>
      <c r="CY34" s="681"/>
      <c r="CZ34" s="684">
        <v>16.600000000000001</v>
      </c>
      <c r="DA34" s="713"/>
      <c r="DB34" s="713"/>
      <c r="DC34" s="717"/>
      <c r="DD34" s="688">
        <v>4378213</v>
      </c>
      <c r="DE34" s="680"/>
      <c r="DF34" s="680"/>
      <c r="DG34" s="680"/>
      <c r="DH34" s="680"/>
      <c r="DI34" s="680"/>
      <c r="DJ34" s="680"/>
      <c r="DK34" s="681"/>
      <c r="DL34" s="688">
        <v>3636569</v>
      </c>
      <c r="DM34" s="680"/>
      <c r="DN34" s="680"/>
      <c r="DO34" s="680"/>
      <c r="DP34" s="680"/>
      <c r="DQ34" s="680"/>
      <c r="DR34" s="680"/>
      <c r="DS34" s="680"/>
      <c r="DT34" s="680"/>
      <c r="DU34" s="680"/>
      <c r="DV34" s="681"/>
      <c r="DW34" s="684">
        <v>19.3</v>
      </c>
      <c r="DX34" s="713"/>
      <c r="DY34" s="713"/>
      <c r="DZ34" s="713"/>
      <c r="EA34" s="713"/>
      <c r="EB34" s="713"/>
      <c r="EC34" s="714"/>
    </row>
    <row r="35" spans="2:133" ht="11.25" customHeight="1">
      <c r="B35" s="676" t="s">
        <v>330</v>
      </c>
      <c r="C35" s="677"/>
      <c r="D35" s="677"/>
      <c r="E35" s="677"/>
      <c r="F35" s="677"/>
      <c r="G35" s="677"/>
      <c r="H35" s="677"/>
      <c r="I35" s="677"/>
      <c r="J35" s="677"/>
      <c r="K35" s="677"/>
      <c r="L35" s="677"/>
      <c r="M35" s="677"/>
      <c r="N35" s="677"/>
      <c r="O35" s="677"/>
      <c r="P35" s="677"/>
      <c r="Q35" s="678"/>
      <c r="R35" s="679">
        <v>3161200</v>
      </c>
      <c r="S35" s="680"/>
      <c r="T35" s="680"/>
      <c r="U35" s="680"/>
      <c r="V35" s="680"/>
      <c r="W35" s="680"/>
      <c r="X35" s="680"/>
      <c r="Y35" s="681"/>
      <c r="Z35" s="682">
        <v>7</v>
      </c>
      <c r="AA35" s="682"/>
      <c r="AB35" s="682"/>
      <c r="AC35" s="682"/>
      <c r="AD35" s="683" t="s">
        <v>182</v>
      </c>
      <c r="AE35" s="683"/>
      <c r="AF35" s="683"/>
      <c r="AG35" s="683"/>
      <c r="AH35" s="683"/>
      <c r="AI35" s="683"/>
      <c r="AJ35" s="683"/>
      <c r="AK35" s="683"/>
      <c r="AL35" s="684" t="s">
        <v>182</v>
      </c>
      <c r="AM35" s="685"/>
      <c r="AN35" s="685"/>
      <c r="AO35" s="686"/>
      <c r="AP35" s="234"/>
      <c r="AQ35" s="752" t="s">
        <v>331</v>
      </c>
      <c r="AR35" s="753"/>
      <c r="AS35" s="753"/>
      <c r="AT35" s="753"/>
      <c r="AU35" s="753"/>
      <c r="AV35" s="753"/>
      <c r="AW35" s="753"/>
      <c r="AX35" s="753"/>
      <c r="AY35" s="754"/>
      <c r="AZ35" s="668">
        <v>4514467</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608145</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501358</v>
      </c>
      <c r="CS35" s="715"/>
      <c r="CT35" s="715"/>
      <c r="CU35" s="715"/>
      <c r="CV35" s="715"/>
      <c r="CW35" s="715"/>
      <c r="CX35" s="715"/>
      <c r="CY35" s="716"/>
      <c r="CZ35" s="684">
        <v>1.1000000000000001</v>
      </c>
      <c r="DA35" s="713"/>
      <c r="DB35" s="713"/>
      <c r="DC35" s="717"/>
      <c r="DD35" s="688">
        <v>447507</v>
      </c>
      <c r="DE35" s="715"/>
      <c r="DF35" s="715"/>
      <c r="DG35" s="715"/>
      <c r="DH35" s="715"/>
      <c r="DI35" s="715"/>
      <c r="DJ35" s="715"/>
      <c r="DK35" s="716"/>
      <c r="DL35" s="688">
        <v>407775</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c r="B36" s="676" t="s">
        <v>334</v>
      </c>
      <c r="C36" s="677"/>
      <c r="D36" s="677"/>
      <c r="E36" s="677"/>
      <c r="F36" s="677"/>
      <c r="G36" s="677"/>
      <c r="H36" s="677"/>
      <c r="I36" s="677"/>
      <c r="J36" s="677"/>
      <c r="K36" s="677"/>
      <c r="L36" s="677"/>
      <c r="M36" s="677"/>
      <c r="N36" s="677"/>
      <c r="O36" s="677"/>
      <c r="P36" s="677"/>
      <c r="Q36" s="678"/>
      <c r="R36" s="679" t="s">
        <v>182</v>
      </c>
      <c r="S36" s="680"/>
      <c r="T36" s="680"/>
      <c r="U36" s="680"/>
      <c r="V36" s="680"/>
      <c r="W36" s="680"/>
      <c r="X36" s="680"/>
      <c r="Y36" s="681"/>
      <c r="Z36" s="682" t="s">
        <v>182</v>
      </c>
      <c r="AA36" s="682"/>
      <c r="AB36" s="682"/>
      <c r="AC36" s="682"/>
      <c r="AD36" s="683" t="s">
        <v>182</v>
      </c>
      <c r="AE36" s="683"/>
      <c r="AF36" s="683"/>
      <c r="AG36" s="683"/>
      <c r="AH36" s="683"/>
      <c r="AI36" s="683"/>
      <c r="AJ36" s="683"/>
      <c r="AK36" s="683"/>
      <c r="AL36" s="684" t="s">
        <v>182</v>
      </c>
      <c r="AM36" s="685"/>
      <c r="AN36" s="685"/>
      <c r="AO36" s="686"/>
      <c r="AQ36" s="756" t="s">
        <v>335</v>
      </c>
      <c r="AR36" s="757"/>
      <c r="AS36" s="757"/>
      <c r="AT36" s="757"/>
      <c r="AU36" s="757"/>
      <c r="AV36" s="757"/>
      <c r="AW36" s="757"/>
      <c r="AX36" s="757"/>
      <c r="AY36" s="758"/>
      <c r="AZ36" s="679">
        <v>1152242</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519250</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6620531</v>
      </c>
      <c r="CS36" s="680"/>
      <c r="CT36" s="680"/>
      <c r="CU36" s="680"/>
      <c r="CV36" s="680"/>
      <c r="CW36" s="680"/>
      <c r="CX36" s="680"/>
      <c r="CY36" s="681"/>
      <c r="CZ36" s="684">
        <v>15.1</v>
      </c>
      <c r="DA36" s="713"/>
      <c r="DB36" s="713"/>
      <c r="DC36" s="717"/>
      <c r="DD36" s="688">
        <v>5888790</v>
      </c>
      <c r="DE36" s="680"/>
      <c r="DF36" s="680"/>
      <c r="DG36" s="680"/>
      <c r="DH36" s="680"/>
      <c r="DI36" s="680"/>
      <c r="DJ36" s="680"/>
      <c r="DK36" s="681"/>
      <c r="DL36" s="688">
        <v>2150822</v>
      </c>
      <c r="DM36" s="680"/>
      <c r="DN36" s="680"/>
      <c r="DO36" s="680"/>
      <c r="DP36" s="680"/>
      <c r="DQ36" s="680"/>
      <c r="DR36" s="680"/>
      <c r="DS36" s="680"/>
      <c r="DT36" s="680"/>
      <c r="DU36" s="680"/>
      <c r="DV36" s="681"/>
      <c r="DW36" s="684">
        <v>11.4</v>
      </c>
      <c r="DX36" s="713"/>
      <c r="DY36" s="713"/>
      <c r="DZ36" s="713"/>
      <c r="EA36" s="713"/>
      <c r="EB36" s="713"/>
      <c r="EC36" s="714"/>
    </row>
    <row r="37" spans="2:133" ht="11.25" customHeight="1">
      <c r="B37" s="676" t="s">
        <v>338</v>
      </c>
      <c r="C37" s="677"/>
      <c r="D37" s="677"/>
      <c r="E37" s="677"/>
      <c r="F37" s="677"/>
      <c r="G37" s="677"/>
      <c r="H37" s="677"/>
      <c r="I37" s="677"/>
      <c r="J37" s="677"/>
      <c r="K37" s="677"/>
      <c r="L37" s="677"/>
      <c r="M37" s="677"/>
      <c r="N37" s="677"/>
      <c r="O37" s="677"/>
      <c r="P37" s="677"/>
      <c r="Q37" s="678"/>
      <c r="R37" s="679">
        <v>1140100</v>
      </c>
      <c r="S37" s="680"/>
      <c r="T37" s="680"/>
      <c r="U37" s="680"/>
      <c r="V37" s="680"/>
      <c r="W37" s="680"/>
      <c r="X37" s="680"/>
      <c r="Y37" s="681"/>
      <c r="Z37" s="682">
        <v>2.5</v>
      </c>
      <c r="AA37" s="682"/>
      <c r="AB37" s="682"/>
      <c r="AC37" s="682"/>
      <c r="AD37" s="683" t="s">
        <v>182</v>
      </c>
      <c r="AE37" s="683"/>
      <c r="AF37" s="683"/>
      <c r="AG37" s="683"/>
      <c r="AH37" s="683"/>
      <c r="AI37" s="683"/>
      <c r="AJ37" s="683"/>
      <c r="AK37" s="683"/>
      <c r="AL37" s="684" t="s">
        <v>233</v>
      </c>
      <c r="AM37" s="685"/>
      <c r="AN37" s="685"/>
      <c r="AO37" s="686"/>
      <c r="AQ37" s="756" t="s">
        <v>339</v>
      </c>
      <c r="AR37" s="757"/>
      <c r="AS37" s="757"/>
      <c r="AT37" s="757"/>
      <c r="AU37" s="757"/>
      <c r="AV37" s="757"/>
      <c r="AW37" s="757"/>
      <c r="AX37" s="757"/>
      <c r="AY37" s="758"/>
      <c r="AZ37" s="679">
        <v>781196</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9870</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4207287</v>
      </c>
      <c r="CS37" s="715"/>
      <c r="CT37" s="715"/>
      <c r="CU37" s="715"/>
      <c r="CV37" s="715"/>
      <c r="CW37" s="715"/>
      <c r="CX37" s="715"/>
      <c r="CY37" s="716"/>
      <c r="CZ37" s="684">
        <v>9.6</v>
      </c>
      <c r="DA37" s="713"/>
      <c r="DB37" s="713"/>
      <c r="DC37" s="717"/>
      <c r="DD37" s="688">
        <v>4206971</v>
      </c>
      <c r="DE37" s="715"/>
      <c r="DF37" s="715"/>
      <c r="DG37" s="715"/>
      <c r="DH37" s="715"/>
      <c r="DI37" s="715"/>
      <c r="DJ37" s="715"/>
      <c r="DK37" s="716"/>
      <c r="DL37" s="688">
        <v>1024784</v>
      </c>
      <c r="DM37" s="715"/>
      <c r="DN37" s="715"/>
      <c r="DO37" s="715"/>
      <c r="DP37" s="715"/>
      <c r="DQ37" s="715"/>
      <c r="DR37" s="715"/>
      <c r="DS37" s="715"/>
      <c r="DT37" s="715"/>
      <c r="DU37" s="715"/>
      <c r="DV37" s="716"/>
      <c r="DW37" s="684">
        <v>5.4</v>
      </c>
      <c r="DX37" s="713"/>
      <c r="DY37" s="713"/>
      <c r="DZ37" s="713"/>
      <c r="EA37" s="713"/>
      <c r="EB37" s="713"/>
      <c r="EC37" s="714"/>
    </row>
    <row r="38" spans="2:133" ht="11.25" customHeight="1">
      <c r="B38" s="724" t="s">
        <v>342</v>
      </c>
      <c r="C38" s="725"/>
      <c r="D38" s="725"/>
      <c r="E38" s="725"/>
      <c r="F38" s="725"/>
      <c r="G38" s="725"/>
      <c r="H38" s="725"/>
      <c r="I38" s="725"/>
      <c r="J38" s="725"/>
      <c r="K38" s="725"/>
      <c r="L38" s="725"/>
      <c r="M38" s="725"/>
      <c r="N38" s="725"/>
      <c r="O38" s="725"/>
      <c r="P38" s="725"/>
      <c r="Q38" s="726"/>
      <c r="R38" s="759">
        <v>45405285</v>
      </c>
      <c r="S38" s="760"/>
      <c r="T38" s="760"/>
      <c r="U38" s="760"/>
      <c r="V38" s="760"/>
      <c r="W38" s="760"/>
      <c r="X38" s="760"/>
      <c r="Y38" s="761"/>
      <c r="Z38" s="762">
        <v>100</v>
      </c>
      <c r="AA38" s="762"/>
      <c r="AB38" s="762"/>
      <c r="AC38" s="762"/>
      <c r="AD38" s="763">
        <v>17675254</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24219</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16597</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3709052</v>
      </c>
      <c r="CS38" s="680"/>
      <c r="CT38" s="680"/>
      <c r="CU38" s="680"/>
      <c r="CV38" s="680"/>
      <c r="CW38" s="680"/>
      <c r="CX38" s="680"/>
      <c r="CY38" s="681"/>
      <c r="CZ38" s="684">
        <v>8.5</v>
      </c>
      <c r="DA38" s="713"/>
      <c r="DB38" s="713"/>
      <c r="DC38" s="717"/>
      <c r="DD38" s="688">
        <v>3225695</v>
      </c>
      <c r="DE38" s="680"/>
      <c r="DF38" s="680"/>
      <c r="DG38" s="680"/>
      <c r="DH38" s="680"/>
      <c r="DI38" s="680"/>
      <c r="DJ38" s="680"/>
      <c r="DK38" s="681"/>
      <c r="DL38" s="688">
        <v>2874695</v>
      </c>
      <c r="DM38" s="680"/>
      <c r="DN38" s="680"/>
      <c r="DO38" s="680"/>
      <c r="DP38" s="680"/>
      <c r="DQ38" s="680"/>
      <c r="DR38" s="680"/>
      <c r="DS38" s="680"/>
      <c r="DT38" s="680"/>
      <c r="DU38" s="680"/>
      <c r="DV38" s="681"/>
      <c r="DW38" s="684">
        <v>15.3</v>
      </c>
      <c r="DX38" s="713"/>
      <c r="DY38" s="713"/>
      <c r="DZ38" s="713"/>
      <c r="EA38" s="713"/>
      <c r="EB38" s="713"/>
      <c r="EC38" s="714"/>
    </row>
    <row r="39" spans="2:133" ht="11.25" customHeight="1">
      <c r="AQ39" s="756" t="s">
        <v>346</v>
      </c>
      <c r="AR39" s="757"/>
      <c r="AS39" s="757"/>
      <c r="AT39" s="757"/>
      <c r="AU39" s="757"/>
      <c r="AV39" s="757"/>
      <c r="AW39" s="757"/>
      <c r="AX39" s="757"/>
      <c r="AY39" s="758"/>
      <c r="AZ39" s="679">
        <v>853</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94</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2444887</v>
      </c>
      <c r="CS39" s="715"/>
      <c r="CT39" s="715"/>
      <c r="CU39" s="715"/>
      <c r="CV39" s="715"/>
      <c r="CW39" s="715"/>
      <c r="CX39" s="715"/>
      <c r="CY39" s="716"/>
      <c r="CZ39" s="684">
        <v>5.6</v>
      </c>
      <c r="DA39" s="713"/>
      <c r="DB39" s="713"/>
      <c r="DC39" s="717"/>
      <c r="DD39" s="688">
        <v>1428781</v>
      </c>
      <c r="DE39" s="715"/>
      <c r="DF39" s="715"/>
      <c r="DG39" s="715"/>
      <c r="DH39" s="715"/>
      <c r="DI39" s="715"/>
      <c r="DJ39" s="715"/>
      <c r="DK39" s="716"/>
      <c r="DL39" s="688" t="s">
        <v>233</v>
      </c>
      <c r="DM39" s="715"/>
      <c r="DN39" s="715"/>
      <c r="DO39" s="715"/>
      <c r="DP39" s="715"/>
      <c r="DQ39" s="715"/>
      <c r="DR39" s="715"/>
      <c r="DS39" s="715"/>
      <c r="DT39" s="715"/>
      <c r="DU39" s="715"/>
      <c r="DV39" s="716"/>
      <c r="DW39" s="684" t="s">
        <v>182</v>
      </c>
      <c r="DX39" s="713"/>
      <c r="DY39" s="713"/>
      <c r="DZ39" s="713"/>
      <c r="EA39" s="713"/>
      <c r="EB39" s="713"/>
      <c r="EC39" s="714"/>
    </row>
    <row r="40" spans="2:133" ht="11.25" customHeight="1">
      <c r="AQ40" s="756" t="s">
        <v>350</v>
      </c>
      <c r="AR40" s="757"/>
      <c r="AS40" s="757"/>
      <c r="AT40" s="757"/>
      <c r="AU40" s="757"/>
      <c r="AV40" s="757"/>
      <c r="AW40" s="757"/>
      <c r="AX40" s="757"/>
      <c r="AY40" s="758"/>
      <c r="AZ40" s="679">
        <v>698351</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233</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794787</v>
      </c>
      <c r="CS40" s="680"/>
      <c r="CT40" s="680"/>
      <c r="CU40" s="680"/>
      <c r="CV40" s="680"/>
      <c r="CW40" s="680"/>
      <c r="CX40" s="680"/>
      <c r="CY40" s="681"/>
      <c r="CZ40" s="684">
        <v>1.8</v>
      </c>
      <c r="DA40" s="713"/>
      <c r="DB40" s="713"/>
      <c r="DC40" s="717"/>
      <c r="DD40" s="688">
        <v>233287</v>
      </c>
      <c r="DE40" s="680"/>
      <c r="DF40" s="680"/>
      <c r="DG40" s="680"/>
      <c r="DH40" s="680"/>
      <c r="DI40" s="680"/>
      <c r="DJ40" s="680"/>
      <c r="DK40" s="681"/>
      <c r="DL40" s="688">
        <v>1600</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353</v>
      </c>
      <c r="AR41" s="767"/>
      <c r="AS41" s="767"/>
      <c r="AT41" s="767"/>
      <c r="AU41" s="767"/>
      <c r="AV41" s="767"/>
      <c r="AW41" s="767"/>
      <c r="AX41" s="767"/>
      <c r="AY41" s="768"/>
      <c r="AZ41" s="759">
        <v>1857606</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313</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8974116</v>
      </c>
      <c r="CS42" s="680"/>
      <c r="CT42" s="680"/>
      <c r="CU42" s="680"/>
      <c r="CV42" s="680"/>
      <c r="CW42" s="680"/>
      <c r="CX42" s="680"/>
      <c r="CY42" s="681"/>
      <c r="CZ42" s="684">
        <v>20.5</v>
      </c>
      <c r="DA42" s="685"/>
      <c r="DB42" s="685"/>
      <c r="DC42" s="780"/>
      <c r="DD42" s="688">
        <v>1638574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212460</v>
      </c>
      <c r="CS43" s="715"/>
      <c r="CT43" s="715"/>
      <c r="CU43" s="715"/>
      <c r="CV43" s="715"/>
      <c r="CW43" s="715"/>
      <c r="CX43" s="715"/>
      <c r="CY43" s="716"/>
      <c r="CZ43" s="684">
        <v>0.5</v>
      </c>
      <c r="DA43" s="713"/>
      <c r="DB43" s="713"/>
      <c r="DC43" s="717"/>
      <c r="DD43" s="688">
        <v>212460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360</v>
      </c>
      <c r="CD44" s="791" t="s">
        <v>311</v>
      </c>
      <c r="CE44" s="792"/>
      <c r="CF44" s="676" t="s">
        <v>361</v>
      </c>
      <c r="CG44" s="677"/>
      <c r="CH44" s="677"/>
      <c r="CI44" s="677"/>
      <c r="CJ44" s="677"/>
      <c r="CK44" s="677"/>
      <c r="CL44" s="677"/>
      <c r="CM44" s="677"/>
      <c r="CN44" s="677"/>
      <c r="CO44" s="677"/>
      <c r="CP44" s="677"/>
      <c r="CQ44" s="678"/>
      <c r="CR44" s="679">
        <v>7975342</v>
      </c>
      <c r="CS44" s="680"/>
      <c r="CT44" s="680"/>
      <c r="CU44" s="680"/>
      <c r="CV44" s="680"/>
      <c r="CW44" s="680"/>
      <c r="CX44" s="680"/>
      <c r="CY44" s="681"/>
      <c r="CZ44" s="684">
        <v>18.2</v>
      </c>
      <c r="DA44" s="685"/>
      <c r="DB44" s="685"/>
      <c r="DC44" s="780"/>
      <c r="DD44" s="688">
        <v>1440203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362</v>
      </c>
      <c r="CG45" s="677"/>
      <c r="CH45" s="677"/>
      <c r="CI45" s="677"/>
      <c r="CJ45" s="677"/>
      <c r="CK45" s="677"/>
      <c r="CL45" s="677"/>
      <c r="CM45" s="677"/>
      <c r="CN45" s="677"/>
      <c r="CO45" s="677"/>
      <c r="CP45" s="677"/>
      <c r="CQ45" s="678"/>
      <c r="CR45" s="679">
        <v>3828386</v>
      </c>
      <c r="CS45" s="715"/>
      <c r="CT45" s="715"/>
      <c r="CU45" s="715"/>
      <c r="CV45" s="715"/>
      <c r="CW45" s="715"/>
      <c r="CX45" s="715"/>
      <c r="CY45" s="716"/>
      <c r="CZ45" s="684">
        <v>8.6999999999999993</v>
      </c>
      <c r="DA45" s="713"/>
      <c r="DB45" s="713"/>
      <c r="DC45" s="717"/>
      <c r="DD45" s="688">
        <v>149475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363</v>
      </c>
      <c r="CG46" s="677"/>
      <c r="CH46" s="677"/>
      <c r="CI46" s="677"/>
      <c r="CJ46" s="677"/>
      <c r="CK46" s="677"/>
      <c r="CL46" s="677"/>
      <c r="CM46" s="677"/>
      <c r="CN46" s="677"/>
      <c r="CO46" s="677"/>
      <c r="CP46" s="677"/>
      <c r="CQ46" s="678"/>
      <c r="CR46" s="679">
        <v>3972799</v>
      </c>
      <c r="CS46" s="680"/>
      <c r="CT46" s="680"/>
      <c r="CU46" s="680"/>
      <c r="CV46" s="680"/>
      <c r="CW46" s="680"/>
      <c r="CX46" s="680"/>
      <c r="CY46" s="681"/>
      <c r="CZ46" s="684">
        <v>9.1</v>
      </c>
      <c r="DA46" s="685"/>
      <c r="DB46" s="685"/>
      <c r="DC46" s="780"/>
      <c r="DD46" s="688">
        <v>1146471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364</v>
      </c>
      <c r="CG47" s="677"/>
      <c r="CH47" s="677"/>
      <c r="CI47" s="677"/>
      <c r="CJ47" s="677"/>
      <c r="CK47" s="677"/>
      <c r="CL47" s="677"/>
      <c r="CM47" s="677"/>
      <c r="CN47" s="677"/>
      <c r="CO47" s="677"/>
      <c r="CP47" s="677"/>
      <c r="CQ47" s="678"/>
      <c r="CR47" s="679">
        <v>998774</v>
      </c>
      <c r="CS47" s="715"/>
      <c r="CT47" s="715"/>
      <c r="CU47" s="715"/>
      <c r="CV47" s="715"/>
      <c r="CW47" s="715"/>
      <c r="CX47" s="715"/>
      <c r="CY47" s="716"/>
      <c r="CZ47" s="684">
        <v>2.2999999999999998</v>
      </c>
      <c r="DA47" s="713"/>
      <c r="DB47" s="713"/>
      <c r="DC47" s="717"/>
      <c r="DD47" s="688">
        <v>198371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365</v>
      </c>
      <c r="CG48" s="677"/>
      <c r="CH48" s="677"/>
      <c r="CI48" s="677"/>
      <c r="CJ48" s="677"/>
      <c r="CK48" s="677"/>
      <c r="CL48" s="677"/>
      <c r="CM48" s="677"/>
      <c r="CN48" s="677"/>
      <c r="CO48" s="677"/>
      <c r="CP48" s="677"/>
      <c r="CQ48" s="678"/>
      <c r="CR48" s="679" t="s">
        <v>182</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366</v>
      </c>
      <c r="CE49" s="725"/>
      <c r="CF49" s="725"/>
      <c r="CG49" s="725"/>
      <c r="CH49" s="725"/>
      <c r="CI49" s="725"/>
      <c r="CJ49" s="725"/>
      <c r="CK49" s="725"/>
      <c r="CL49" s="725"/>
      <c r="CM49" s="725"/>
      <c r="CN49" s="725"/>
      <c r="CO49" s="725"/>
      <c r="CP49" s="725"/>
      <c r="CQ49" s="726"/>
      <c r="CR49" s="759">
        <v>43791923</v>
      </c>
      <c r="CS49" s="749"/>
      <c r="CT49" s="749"/>
      <c r="CU49" s="749"/>
      <c r="CV49" s="749"/>
      <c r="CW49" s="749"/>
      <c r="CX49" s="749"/>
      <c r="CY49" s="781"/>
      <c r="CZ49" s="764">
        <v>100</v>
      </c>
      <c r="DA49" s="782"/>
      <c r="DB49" s="782"/>
      <c r="DC49" s="783"/>
      <c r="DD49" s="784">
        <v>26442137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E6EXGanVOb1NUnecOZUHWfeZyyFLGNYUox9WCjGDQVlXhXKe4FpXSD+4eRXoz3AAOABLRTwYaDcGt7NDV9eHCA==" saltValue="ZY+S1XsfeSx1+HI1UT3d3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0" sqref="AP70:AT70"/>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7" t="s">
        <v>368</v>
      </c>
      <c r="DK2" s="848"/>
      <c r="DL2" s="848"/>
      <c r="DM2" s="848"/>
      <c r="DN2" s="848"/>
      <c r="DO2" s="849"/>
      <c r="DP2" s="249"/>
      <c r="DQ2" s="847" t="s">
        <v>369</v>
      </c>
      <c r="DR2" s="848"/>
      <c r="DS2" s="848"/>
      <c r="DT2" s="848"/>
      <c r="DU2" s="848"/>
      <c r="DV2" s="848"/>
      <c r="DW2" s="848"/>
      <c r="DX2" s="848"/>
      <c r="DY2" s="848"/>
      <c r="DZ2" s="849"/>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50" t="s">
        <v>370</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51"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6"/>
      <c r="BA5" s="256"/>
      <c r="BB5" s="256"/>
      <c r="BC5" s="256"/>
      <c r="BD5" s="256"/>
      <c r="BE5" s="257"/>
      <c r="BF5" s="257"/>
      <c r="BG5" s="257"/>
      <c r="BH5" s="257"/>
      <c r="BI5" s="257"/>
      <c r="BJ5" s="257"/>
      <c r="BK5" s="257"/>
      <c r="BL5" s="257"/>
      <c r="BM5" s="257"/>
      <c r="BN5" s="257"/>
      <c r="BO5" s="257"/>
      <c r="BP5" s="257"/>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4"/>
    </row>
    <row r="6" spans="1:131" s="255"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52"/>
      <c r="AG6" s="807"/>
      <c r="AH6" s="807"/>
      <c r="AI6" s="807"/>
      <c r="AJ6" s="816"/>
      <c r="AK6" s="807"/>
      <c r="AL6" s="807"/>
      <c r="AM6" s="807"/>
      <c r="AN6" s="807"/>
      <c r="AO6" s="808"/>
      <c r="AP6" s="806"/>
      <c r="AQ6" s="807"/>
      <c r="AR6" s="807"/>
      <c r="AS6" s="807"/>
      <c r="AT6" s="808"/>
      <c r="AU6" s="806"/>
      <c r="AV6" s="807"/>
      <c r="AW6" s="807"/>
      <c r="AX6" s="807"/>
      <c r="AY6" s="816"/>
      <c r="AZ6" s="252"/>
      <c r="BA6" s="252"/>
      <c r="BB6" s="252"/>
      <c r="BC6" s="252"/>
      <c r="BD6" s="252"/>
      <c r="BE6" s="253"/>
      <c r="BF6" s="253"/>
      <c r="BG6" s="253"/>
      <c r="BH6" s="253"/>
      <c r="BI6" s="253"/>
      <c r="BJ6" s="253"/>
      <c r="BK6" s="253"/>
      <c r="BL6" s="253"/>
      <c r="BM6" s="253"/>
      <c r="BN6" s="253"/>
      <c r="BO6" s="253"/>
      <c r="BP6" s="253"/>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4"/>
    </row>
    <row r="7" spans="1:131" s="255" customFormat="1" ht="26.25" customHeight="1" thickTop="1">
      <c r="A7" s="258">
        <v>1</v>
      </c>
      <c r="B7" s="817" t="s">
        <v>389</v>
      </c>
      <c r="C7" s="818"/>
      <c r="D7" s="818"/>
      <c r="E7" s="818"/>
      <c r="F7" s="818"/>
      <c r="G7" s="818"/>
      <c r="H7" s="818"/>
      <c r="I7" s="818"/>
      <c r="J7" s="818"/>
      <c r="K7" s="818"/>
      <c r="L7" s="818"/>
      <c r="M7" s="818"/>
      <c r="N7" s="818"/>
      <c r="O7" s="818"/>
      <c r="P7" s="819"/>
      <c r="Q7" s="820">
        <v>45465</v>
      </c>
      <c r="R7" s="821"/>
      <c r="S7" s="821"/>
      <c r="T7" s="821"/>
      <c r="U7" s="821"/>
      <c r="V7" s="821">
        <v>43853</v>
      </c>
      <c r="W7" s="821"/>
      <c r="X7" s="821"/>
      <c r="Y7" s="821"/>
      <c r="Z7" s="821"/>
      <c r="AA7" s="821">
        <v>1613</v>
      </c>
      <c r="AB7" s="821"/>
      <c r="AC7" s="821"/>
      <c r="AD7" s="821"/>
      <c r="AE7" s="822"/>
      <c r="AF7" s="823">
        <v>1412</v>
      </c>
      <c r="AG7" s="824"/>
      <c r="AH7" s="824"/>
      <c r="AI7" s="824"/>
      <c r="AJ7" s="825"/>
      <c r="AK7" s="863">
        <v>4294</v>
      </c>
      <c r="AL7" s="864"/>
      <c r="AM7" s="864"/>
      <c r="AN7" s="864"/>
      <c r="AO7" s="864"/>
      <c r="AP7" s="864">
        <v>37872</v>
      </c>
      <c r="AQ7" s="864"/>
      <c r="AR7" s="864"/>
      <c r="AS7" s="864"/>
      <c r="AT7" s="864"/>
      <c r="AU7" s="865"/>
      <c r="AV7" s="865"/>
      <c r="AW7" s="865"/>
      <c r="AX7" s="865"/>
      <c r="AY7" s="866"/>
      <c r="AZ7" s="252"/>
      <c r="BA7" s="252"/>
      <c r="BB7" s="252"/>
      <c r="BC7" s="252"/>
      <c r="BD7" s="252"/>
      <c r="BE7" s="253"/>
      <c r="BF7" s="253"/>
      <c r="BG7" s="253"/>
      <c r="BH7" s="253"/>
      <c r="BI7" s="253"/>
      <c r="BJ7" s="253"/>
      <c r="BK7" s="253"/>
      <c r="BL7" s="253"/>
      <c r="BM7" s="253"/>
      <c r="BN7" s="253"/>
      <c r="BO7" s="253"/>
      <c r="BP7" s="253"/>
      <c r="BQ7" s="259">
        <v>1</v>
      </c>
      <c r="BR7" s="260"/>
      <c r="BS7" s="800" t="s">
        <v>598</v>
      </c>
      <c r="BT7" s="801"/>
      <c r="BU7" s="801"/>
      <c r="BV7" s="801"/>
      <c r="BW7" s="801"/>
      <c r="BX7" s="801"/>
      <c r="BY7" s="801"/>
      <c r="BZ7" s="801"/>
      <c r="CA7" s="801"/>
      <c r="CB7" s="801"/>
      <c r="CC7" s="801"/>
      <c r="CD7" s="801"/>
      <c r="CE7" s="801"/>
      <c r="CF7" s="801"/>
      <c r="CG7" s="802"/>
      <c r="CH7" s="860">
        <v>-6</v>
      </c>
      <c r="CI7" s="861"/>
      <c r="CJ7" s="861"/>
      <c r="CK7" s="861"/>
      <c r="CL7" s="862"/>
      <c r="CM7" s="860">
        <v>109</v>
      </c>
      <c r="CN7" s="861"/>
      <c r="CO7" s="861"/>
      <c r="CP7" s="861"/>
      <c r="CQ7" s="862"/>
      <c r="CR7" s="860">
        <v>5</v>
      </c>
      <c r="CS7" s="861"/>
      <c r="CT7" s="861"/>
      <c r="CU7" s="861"/>
      <c r="CV7" s="862"/>
      <c r="CW7" s="860" t="s">
        <v>604</v>
      </c>
      <c r="CX7" s="861"/>
      <c r="CY7" s="861"/>
      <c r="CZ7" s="861"/>
      <c r="DA7" s="862"/>
      <c r="DB7" s="860" t="s">
        <v>605</v>
      </c>
      <c r="DC7" s="861"/>
      <c r="DD7" s="861"/>
      <c r="DE7" s="861"/>
      <c r="DF7" s="862"/>
      <c r="DG7" s="860" t="s">
        <v>606</v>
      </c>
      <c r="DH7" s="861"/>
      <c r="DI7" s="861"/>
      <c r="DJ7" s="861"/>
      <c r="DK7" s="862"/>
      <c r="DL7" s="860" t="s">
        <v>607</v>
      </c>
      <c r="DM7" s="861"/>
      <c r="DN7" s="861"/>
      <c r="DO7" s="861"/>
      <c r="DP7" s="862"/>
      <c r="DQ7" s="860" t="s">
        <v>592</v>
      </c>
      <c r="DR7" s="861"/>
      <c r="DS7" s="861"/>
      <c r="DT7" s="861"/>
      <c r="DU7" s="862"/>
      <c r="DV7" s="853"/>
      <c r="DW7" s="854"/>
      <c r="DX7" s="854"/>
      <c r="DY7" s="854"/>
      <c r="DZ7" s="855"/>
      <c r="EA7" s="254"/>
    </row>
    <row r="8" spans="1:131" s="255" customFormat="1" ht="26.25" customHeight="1">
      <c r="A8" s="261">
        <v>2</v>
      </c>
      <c r="B8" s="838" t="s">
        <v>390</v>
      </c>
      <c r="C8" s="839"/>
      <c r="D8" s="839"/>
      <c r="E8" s="839"/>
      <c r="F8" s="839"/>
      <c r="G8" s="839"/>
      <c r="H8" s="839"/>
      <c r="I8" s="839"/>
      <c r="J8" s="839"/>
      <c r="K8" s="839"/>
      <c r="L8" s="839"/>
      <c r="M8" s="839"/>
      <c r="N8" s="839"/>
      <c r="O8" s="839"/>
      <c r="P8" s="840"/>
      <c r="Q8" s="841">
        <v>12</v>
      </c>
      <c r="R8" s="842"/>
      <c r="S8" s="842"/>
      <c r="T8" s="842"/>
      <c r="U8" s="842"/>
      <c r="V8" s="842">
        <v>12</v>
      </c>
      <c r="W8" s="842"/>
      <c r="X8" s="842"/>
      <c r="Y8" s="842"/>
      <c r="Z8" s="842"/>
      <c r="AA8" s="842" t="s">
        <v>594</v>
      </c>
      <c r="AB8" s="842"/>
      <c r="AC8" s="842"/>
      <c r="AD8" s="842"/>
      <c r="AE8" s="843"/>
      <c r="AF8" s="844" t="s">
        <v>391</v>
      </c>
      <c r="AG8" s="845"/>
      <c r="AH8" s="845"/>
      <c r="AI8" s="845"/>
      <c r="AJ8" s="846"/>
      <c r="AK8" s="856">
        <v>12</v>
      </c>
      <c r="AL8" s="857"/>
      <c r="AM8" s="857"/>
      <c r="AN8" s="857"/>
      <c r="AO8" s="857"/>
      <c r="AP8" s="857" t="s">
        <v>592</v>
      </c>
      <c r="AQ8" s="857"/>
      <c r="AR8" s="857"/>
      <c r="AS8" s="857"/>
      <c r="AT8" s="857"/>
      <c r="AU8" s="858"/>
      <c r="AV8" s="858"/>
      <c r="AW8" s="858"/>
      <c r="AX8" s="858"/>
      <c r="AY8" s="859"/>
      <c r="AZ8" s="252"/>
      <c r="BA8" s="252"/>
      <c r="BB8" s="252"/>
      <c r="BC8" s="252"/>
      <c r="BD8" s="252"/>
      <c r="BE8" s="253"/>
      <c r="BF8" s="253"/>
      <c r="BG8" s="253"/>
      <c r="BH8" s="253"/>
      <c r="BI8" s="253"/>
      <c r="BJ8" s="253"/>
      <c r="BK8" s="253"/>
      <c r="BL8" s="253"/>
      <c r="BM8" s="253"/>
      <c r="BN8" s="253"/>
      <c r="BO8" s="253"/>
      <c r="BP8" s="253"/>
      <c r="BQ8" s="262">
        <v>2</v>
      </c>
      <c r="BR8" s="263"/>
      <c r="BS8" s="797" t="s">
        <v>599</v>
      </c>
      <c r="BT8" s="798"/>
      <c r="BU8" s="798"/>
      <c r="BV8" s="798"/>
      <c r="BW8" s="798"/>
      <c r="BX8" s="798"/>
      <c r="BY8" s="798"/>
      <c r="BZ8" s="798"/>
      <c r="CA8" s="798"/>
      <c r="CB8" s="798"/>
      <c r="CC8" s="798"/>
      <c r="CD8" s="798"/>
      <c r="CE8" s="798"/>
      <c r="CF8" s="798"/>
      <c r="CG8" s="799"/>
      <c r="CH8" s="832">
        <v>4</v>
      </c>
      <c r="CI8" s="833"/>
      <c r="CJ8" s="833"/>
      <c r="CK8" s="833"/>
      <c r="CL8" s="834"/>
      <c r="CM8" s="832">
        <v>69</v>
      </c>
      <c r="CN8" s="833"/>
      <c r="CO8" s="833"/>
      <c r="CP8" s="833"/>
      <c r="CQ8" s="834"/>
      <c r="CR8" s="832">
        <v>6</v>
      </c>
      <c r="CS8" s="833"/>
      <c r="CT8" s="833"/>
      <c r="CU8" s="833"/>
      <c r="CV8" s="834"/>
      <c r="CW8" s="832" t="s">
        <v>529</v>
      </c>
      <c r="CX8" s="833"/>
      <c r="CY8" s="833"/>
      <c r="CZ8" s="833"/>
      <c r="DA8" s="834"/>
      <c r="DB8" s="832" t="s">
        <v>529</v>
      </c>
      <c r="DC8" s="833"/>
      <c r="DD8" s="833"/>
      <c r="DE8" s="833"/>
      <c r="DF8" s="834"/>
      <c r="DG8" s="832" t="s">
        <v>529</v>
      </c>
      <c r="DH8" s="833"/>
      <c r="DI8" s="833"/>
      <c r="DJ8" s="833"/>
      <c r="DK8" s="834"/>
      <c r="DL8" s="832" t="s">
        <v>529</v>
      </c>
      <c r="DM8" s="833"/>
      <c r="DN8" s="833"/>
      <c r="DO8" s="833"/>
      <c r="DP8" s="834"/>
      <c r="DQ8" s="832" t="s">
        <v>529</v>
      </c>
      <c r="DR8" s="833"/>
      <c r="DS8" s="833"/>
      <c r="DT8" s="833"/>
      <c r="DU8" s="834"/>
      <c r="DV8" s="835"/>
      <c r="DW8" s="836"/>
      <c r="DX8" s="836"/>
      <c r="DY8" s="836"/>
      <c r="DZ8" s="837"/>
      <c r="EA8" s="254"/>
    </row>
    <row r="9" spans="1:131" s="255" customFormat="1" ht="26.25" customHeight="1">
      <c r="A9" s="261">
        <v>3</v>
      </c>
      <c r="B9" s="838" t="s">
        <v>392</v>
      </c>
      <c r="C9" s="839"/>
      <c r="D9" s="839"/>
      <c r="E9" s="839"/>
      <c r="F9" s="839"/>
      <c r="G9" s="839"/>
      <c r="H9" s="839"/>
      <c r="I9" s="839"/>
      <c r="J9" s="839"/>
      <c r="K9" s="839"/>
      <c r="L9" s="839"/>
      <c r="M9" s="839"/>
      <c r="N9" s="839"/>
      <c r="O9" s="839"/>
      <c r="P9" s="840"/>
      <c r="Q9" s="841">
        <v>38</v>
      </c>
      <c r="R9" s="842"/>
      <c r="S9" s="842"/>
      <c r="T9" s="842"/>
      <c r="U9" s="842"/>
      <c r="V9" s="842">
        <v>37</v>
      </c>
      <c r="W9" s="842"/>
      <c r="X9" s="842"/>
      <c r="Y9" s="842"/>
      <c r="Z9" s="842"/>
      <c r="AA9" s="842">
        <v>1</v>
      </c>
      <c r="AB9" s="842"/>
      <c r="AC9" s="842"/>
      <c r="AD9" s="842"/>
      <c r="AE9" s="843"/>
      <c r="AF9" s="844">
        <v>1</v>
      </c>
      <c r="AG9" s="845"/>
      <c r="AH9" s="845"/>
      <c r="AI9" s="845"/>
      <c r="AJ9" s="846"/>
      <c r="AK9" s="856">
        <v>16</v>
      </c>
      <c r="AL9" s="857"/>
      <c r="AM9" s="857"/>
      <c r="AN9" s="857"/>
      <c r="AO9" s="857"/>
      <c r="AP9" s="857" t="s">
        <v>593</v>
      </c>
      <c r="AQ9" s="857"/>
      <c r="AR9" s="857"/>
      <c r="AS9" s="857"/>
      <c r="AT9" s="857"/>
      <c r="AU9" s="858"/>
      <c r="AV9" s="858"/>
      <c r="AW9" s="858"/>
      <c r="AX9" s="858"/>
      <c r="AY9" s="859"/>
      <c r="AZ9" s="252"/>
      <c r="BA9" s="252"/>
      <c r="BB9" s="252"/>
      <c r="BC9" s="252"/>
      <c r="BD9" s="252"/>
      <c r="BE9" s="253"/>
      <c r="BF9" s="253"/>
      <c r="BG9" s="253"/>
      <c r="BH9" s="253"/>
      <c r="BI9" s="253"/>
      <c r="BJ9" s="253"/>
      <c r="BK9" s="253"/>
      <c r="BL9" s="253"/>
      <c r="BM9" s="253"/>
      <c r="BN9" s="253"/>
      <c r="BO9" s="253"/>
      <c r="BP9" s="253"/>
      <c r="BQ9" s="262">
        <v>3</v>
      </c>
      <c r="BR9" s="263"/>
      <c r="BS9" s="797" t="s">
        <v>600</v>
      </c>
      <c r="BT9" s="798"/>
      <c r="BU9" s="798"/>
      <c r="BV9" s="798"/>
      <c r="BW9" s="798"/>
      <c r="BX9" s="798"/>
      <c r="BY9" s="798"/>
      <c r="BZ9" s="798"/>
      <c r="CA9" s="798"/>
      <c r="CB9" s="798"/>
      <c r="CC9" s="798"/>
      <c r="CD9" s="798"/>
      <c r="CE9" s="798"/>
      <c r="CF9" s="798"/>
      <c r="CG9" s="799"/>
      <c r="CH9" s="832" t="s">
        <v>608</v>
      </c>
      <c r="CI9" s="833"/>
      <c r="CJ9" s="833"/>
      <c r="CK9" s="833"/>
      <c r="CL9" s="834"/>
      <c r="CM9" s="832">
        <v>110</v>
      </c>
      <c r="CN9" s="833"/>
      <c r="CO9" s="833"/>
      <c r="CP9" s="833"/>
      <c r="CQ9" s="834"/>
      <c r="CR9" s="832">
        <v>110</v>
      </c>
      <c r="CS9" s="833"/>
      <c r="CT9" s="833"/>
      <c r="CU9" s="833"/>
      <c r="CV9" s="834"/>
      <c r="CW9" s="832" t="s">
        <v>529</v>
      </c>
      <c r="CX9" s="833"/>
      <c r="CY9" s="833"/>
      <c r="CZ9" s="833"/>
      <c r="DA9" s="834"/>
      <c r="DB9" s="832" t="s">
        <v>529</v>
      </c>
      <c r="DC9" s="833"/>
      <c r="DD9" s="833"/>
      <c r="DE9" s="833"/>
      <c r="DF9" s="834"/>
      <c r="DG9" s="832" t="s">
        <v>529</v>
      </c>
      <c r="DH9" s="833"/>
      <c r="DI9" s="833"/>
      <c r="DJ9" s="833"/>
      <c r="DK9" s="834"/>
      <c r="DL9" s="832" t="s">
        <v>529</v>
      </c>
      <c r="DM9" s="833"/>
      <c r="DN9" s="833"/>
      <c r="DO9" s="833"/>
      <c r="DP9" s="834"/>
      <c r="DQ9" s="832" t="s">
        <v>529</v>
      </c>
      <c r="DR9" s="833"/>
      <c r="DS9" s="833"/>
      <c r="DT9" s="833"/>
      <c r="DU9" s="834"/>
      <c r="DV9" s="835"/>
      <c r="DW9" s="836"/>
      <c r="DX9" s="836"/>
      <c r="DY9" s="836"/>
      <c r="DZ9" s="837"/>
      <c r="EA9" s="254"/>
    </row>
    <row r="10" spans="1:131" s="255" customFormat="1" ht="26.25" customHeight="1">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56"/>
      <c r="AL10" s="857"/>
      <c r="AM10" s="857"/>
      <c r="AN10" s="857"/>
      <c r="AO10" s="857"/>
      <c r="AP10" s="857"/>
      <c r="AQ10" s="857"/>
      <c r="AR10" s="857"/>
      <c r="AS10" s="857"/>
      <c r="AT10" s="857"/>
      <c r="AU10" s="858"/>
      <c r="AV10" s="858"/>
      <c r="AW10" s="858"/>
      <c r="AX10" s="858"/>
      <c r="AY10" s="859"/>
      <c r="AZ10" s="252"/>
      <c r="BA10" s="252"/>
      <c r="BB10" s="252"/>
      <c r="BC10" s="252"/>
      <c r="BD10" s="252"/>
      <c r="BE10" s="253"/>
      <c r="BF10" s="253"/>
      <c r="BG10" s="253"/>
      <c r="BH10" s="253"/>
      <c r="BI10" s="253"/>
      <c r="BJ10" s="253"/>
      <c r="BK10" s="253"/>
      <c r="BL10" s="253"/>
      <c r="BM10" s="253"/>
      <c r="BN10" s="253"/>
      <c r="BO10" s="253"/>
      <c r="BP10" s="253"/>
      <c r="BQ10" s="262">
        <v>4</v>
      </c>
      <c r="BR10" s="263"/>
      <c r="BS10" s="797" t="s">
        <v>601</v>
      </c>
      <c r="BT10" s="798"/>
      <c r="BU10" s="798"/>
      <c r="BV10" s="798"/>
      <c r="BW10" s="798"/>
      <c r="BX10" s="798"/>
      <c r="BY10" s="798"/>
      <c r="BZ10" s="798"/>
      <c r="CA10" s="798"/>
      <c r="CB10" s="798"/>
      <c r="CC10" s="798"/>
      <c r="CD10" s="798"/>
      <c r="CE10" s="798"/>
      <c r="CF10" s="798"/>
      <c r="CG10" s="799"/>
      <c r="CH10" s="832">
        <v>5</v>
      </c>
      <c r="CI10" s="833"/>
      <c r="CJ10" s="833"/>
      <c r="CK10" s="833"/>
      <c r="CL10" s="834"/>
      <c r="CM10" s="832">
        <v>101</v>
      </c>
      <c r="CN10" s="833"/>
      <c r="CO10" s="833"/>
      <c r="CP10" s="833"/>
      <c r="CQ10" s="834"/>
      <c r="CR10" s="832">
        <v>70</v>
      </c>
      <c r="CS10" s="833"/>
      <c r="CT10" s="833"/>
      <c r="CU10" s="833"/>
      <c r="CV10" s="834"/>
      <c r="CW10" s="832">
        <v>62</v>
      </c>
      <c r="CX10" s="833"/>
      <c r="CY10" s="833"/>
      <c r="CZ10" s="833"/>
      <c r="DA10" s="834"/>
      <c r="DB10" s="832" t="s">
        <v>529</v>
      </c>
      <c r="DC10" s="833"/>
      <c r="DD10" s="833"/>
      <c r="DE10" s="833"/>
      <c r="DF10" s="834"/>
      <c r="DG10" s="832" t="s">
        <v>529</v>
      </c>
      <c r="DH10" s="833"/>
      <c r="DI10" s="833"/>
      <c r="DJ10" s="833"/>
      <c r="DK10" s="834"/>
      <c r="DL10" s="832" t="s">
        <v>529</v>
      </c>
      <c r="DM10" s="833"/>
      <c r="DN10" s="833"/>
      <c r="DO10" s="833"/>
      <c r="DP10" s="834"/>
      <c r="DQ10" s="832" t="s">
        <v>529</v>
      </c>
      <c r="DR10" s="833"/>
      <c r="DS10" s="833"/>
      <c r="DT10" s="833"/>
      <c r="DU10" s="834"/>
      <c r="DV10" s="835"/>
      <c r="DW10" s="836"/>
      <c r="DX10" s="836"/>
      <c r="DY10" s="836"/>
      <c r="DZ10" s="837"/>
      <c r="EA10" s="254"/>
    </row>
    <row r="11" spans="1:131" s="255" customFormat="1" ht="26.25" customHeight="1">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56"/>
      <c r="AL11" s="857"/>
      <c r="AM11" s="857"/>
      <c r="AN11" s="857"/>
      <c r="AO11" s="857"/>
      <c r="AP11" s="857"/>
      <c r="AQ11" s="857"/>
      <c r="AR11" s="857"/>
      <c r="AS11" s="857"/>
      <c r="AT11" s="857"/>
      <c r="AU11" s="858"/>
      <c r="AV11" s="858"/>
      <c r="AW11" s="858"/>
      <c r="AX11" s="858"/>
      <c r="AY11" s="859"/>
      <c r="AZ11" s="252"/>
      <c r="BA11" s="252"/>
      <c r="BB11" s="252"/>
      <c r="BC11" s="252"/>
      <c r="BD11" s="252"/>
      <c r="BE11" s="253"/>
      <c r="BF11" s="253"/>
      <c r="BG11" s="253"/>
      <c r="BH11" s="253"/>
      <c r="BI11" s="253"/>
      <c r="BJ11" s="253"/>
      <c r="BK11" s="253"/>
      <c r="BL11" s="253"/>
      <c r="BM11" s="253"/>
      <c r="BN11" s="253"/>
      <c r="BO11" s="253"/>
      <c r="BP11" s="253"/>
      <c r="BQ11" s="262">
        <v>5</v>
      </c>
      <c r="BR11" s="263"/>
      <c r="BS11" s="797" t="s">
        <v>602</v>
      </c>
      <c r="BT11" s="798"/>
      <c r="BU11" s="798"/>
      <c r="BV11" s="798"/>
      <c r="BW11" s="798"/>
      <c r="BX11" s="798"/>
      <c r="BY11" s="798"/>
      <c r="BZ11" s="798"/>
      <c r="CA11" s="798"/>
      <c r="CB11" s="798"/>
      <c r="CC11" s="798"/>
      <c r="CD11" s="798"/>
      <c r="CE11" s="798"/>
      <c r="CF11" s="798"/>
      <c r="CG11" s="799"/>
      <c r="CH11" s="832">
        <v>0</v>
      </c>
      <c r="CI11" s="833"/>
      <c r="CJ11" s="833"/>
      <c r="CK11" s="833"/>
      <c r="CL11" s="834"/>
      <c r="CM11" s="832">
        <v>39</v>
      </c>
      <c r="CN11" s="833"/>
      <c r="CO11" s="833"/>
      <c r="CP11" s="833"/>
      <c r="CQ11" s="834"/>
      <c r="CR11" s="832">
        <v>12</v>
      </c>
      <c r="CS11" s="833"/>
      <c r="CT11" s="833"/>
      <c r="CU11" s="833"/>
      <c r="CV11" s="834"/>
      <c r="CW11" s="832">
        <v>10</v>
      </c>
      <c r="CX11" s="833"/>
      <c r="CY11" s="833"/>
      <c r="CZ11" s="833"/>
      <c r="DA11" s="834"/>
      <c r="DB11" s="832" t="s">
        <v>529</v>
      </c>
      <c r="DC11" s="833"/>
      <c r="DD11" s="833"/>
      <c r="DE11" s="833"/>
      <c r="DF11" s="834"/>
      <c r="DG11" s="832" t="s">
        <v>529</v>
      </c>
      <c r="DH11" s="833"/>
      <c r="DI11" s="833"/>
      <c r="DJ11" s="833"/>
      <c r="DK11" s="834"/>
      <c r="DL11" s="832" t="s">
        <v>529</v>
      </c>
      <c r="DM11" s="833"/>
      <c r="DN11" s="833"/>
      <c r="DO11" s="833"/>
      <c r="DP11" s="834"/>
      <c r="DQ11" s="832" t="s">
        <v>529</v>
      </c>
      <c r="DR11" s="833"/>
      <c r="DS11" s="833"/>
      <c r="DT11" s="833"/>
      <c r="DU11" s="834"/>
      <c r="DV11" s="835"/>
      <c r="DW11" s="836"/>
      <c r="DX11" s="836"/>
      <c r="DY11" s="836"/>
      <c r="DZ11" s="837"/>
      <c r="EA11" s="254"/>
    </row>
    <row r="12" spans="1:131" s="255" customFormat="1" ht="26.25" customHeight="1">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56"/>
      <c r="AL12" s="857"/>
      <c r="AM12" s="857"/>
      <c r="AN12" s="857"/>
      <c r="AO12" s="857"/>
      <c r="AP12" s="857"/>
      <c r="AQ12" s="857"/>
      <c r="AR12" s="857"/>
      <c r="AS12" s="857"/>
      <c r="AT12" s="857"/>
      <c r="AU12" s="858"/>
      <c r="AV12" s="858"/>
      <c r="AW12" s="858"/>
      <c r="AX12" s="858"/>
      <c r="AY12" s="859"/>
      <c r="AZ12" s="252"/>
      <c r="BA12" s="252"/>
      <c r="BB12" s="252"/>
      <c r="BC12" s="252"/>
      <c r="BD12" s="252"/>
      <c r="BE12" s="253"/>
      <c r="BF12" s="253"/>
      <c r="BG12" s="253"/>
      <c r="BH12" s="253"/>
      <c r="BI12" s="253"/>
      <c r="BJ12" s="253"/>
      <c r="BK12" s="253"/>
      <c r="BL12" s="253"/>
      <c r="BM12" s="253"/>
      <c r="BN12" s="253"/>
      <c r="BO12" s="253"/>
      <c r="BP12" s="253"/>
      <c r="BQ12" s="262">
        <v>6</v>
      </c>
      <c r="BR12" s="263"/>
      <c r="BS12" s="797" t="s">
        <v>603</v>
      </c>
      <c r="BT12" s="798"/>
      <c r="BU12" s="798"/>
      <c r="BV12" s="798"/>
      <c r="BW12" s="798"/>
      <c r="BX12" s="798"/>
      <c r="BY12" s="798"/>
      <c r="BZ12" s="798"/>
      <c r="CA12" s="798"/>
      <c r="CB12" s="798"/>
      <c r="CC12" s="798"/>
      <c r="CD12" s="798"/>
      <c r="CE12" s="798"/>
      <c r="CF12" s="798"/>
      <c r="CG12" s="799"/>
      <c r="CH12" s="832">
        <v>0</v>
      </c>
      <c r="CI12" s="833"/>
      <c r="CJ12" s="833"/>
      <c r="CK12" s="833"/>
      <c r="CL12" s="834"/>
      <c r="CM12" s="832">
        <v>14</v>
      </c>
      <c r="CN12" s="833"/>
      <c r="CO12" s="833"/>
      <c r="CP12" s="833"/>
      <c r="CQ12" s="834"/>
      <c r="CR12" s="832">
        <v>10</v>
      </c>
      <c r="CS12" s="833"/>
      <c r="CT12" s="833"/>
      <c r="CU12" s="833"/>
      <c r="CV12" s="834"/>
      <c r="CW12" s="832">
        <v>6</v>
      </c>
      <c r="CX12" s="833"/>
      <c r="CY12" s="833"/>
      <c r="CZ12" s="833"/>
      <c r="DA12" s="834"/>
      <c r="DB12" s="832" t="s">
        <v>529</v>
      </c>
      <c r="DC12" s="833"/>
      <c r="DD12" s="833"/>
      <c r="DE12" s="833"/>
      <c r="DF12" s="834"/>
      <c r="DG12" s="832" t="s">
        <v>529</v>
      </c>
      <c r="DH12" s="833"/>
      <c r="DI12" s="833"/>
      <c r="DJ12" s="833"/>
      <c r="DK12" s="834"/>
      <c r="DL12" s="832" t="s">
        <v>529</v>
      </c>
      <c r="DM12" s="833"/>
      <c r="DN12" s="833"/>
      <c r="DO12" s="833"/>
      <c r="DP12" s="834"/>
      <c r="DQ12" s="832" t="s">
        <v>529</v>
      </c>
      <c r="DR12" s="833"/>
      <c r="DS12" s="833"/>
      <c r="DT12" s="833"/>
      <c r="DU12" s="834"/>
      <c r="DV12" s="835"/>
      <c r="DW12" s="836"/>
      <c r="DX12" s="836"/>
      <c r="DY12" s="836"/>
      <c r="DZ12" s="837"/>
      <c r="EA12" s="254"/>
    </row>
    <row r="13" spans="1:131" s="255" customFormat="1" ht="26.25" customHeight="1">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56"/>
      <c r="AL13" s="857"/>
      <c r="AM13" s="857"/>
      <c r="AN13" s="857"/>
      <c r="AO13" s="857"/>
      <c r="AP13" s="857"/>
      <c r="AQ13" s="857"/>
      <c r="AR13" s="857"/>
      <c r="AS13" s="857"/>
      <c r="AT13" s="857"/>
      <c r="AU13" s="858"/>
      <c r="AV13" s="858"/>
      <c r="AW13" s="858"/>
      <c r="AX13" s="858"/>
      <c r="AY13" s="859"/>
      <c r="AZ13" s="252"/>
      <c r="BA13" s="252"/>
      <c r="BB13" s="252"/>
      <c r="BC13" s="252"/>
      <c r="BD13" s="252"/>
      <c r="BE13" s="253"/>
      <c r="BF13" s="253"/>
      <c r="BG13" s="253"/>
      <c r="BH13" s="253"/>
      <c r="BI13" s="253"/>
      <c r="BJ13" s="253"/>
      <c r="BK13" s="253"/>
      <c r="BL13" s="253"/>
      <c r="BM13" s="253"/>
      <c r="BN13" s="253"/>
      <c r="BO13" s="253"/>
      <c r="BP13" s="253"/>
      <c r="BQ13" s="262">
        <v>7</v>
      </c>
      <c r="BR13" s="263"/>
      <c r="BS13" s="797"/>
      <c r="BT13" s="798"/>
      <c r="BU13" s="798"/>
      <c r="BV13" s="798"/>
      <c r="BW13" s="798"/>
      <c r="BX13" s="798"/>
      <c r="BY13" s="798"/>
      <c r="BZ13" s="798"/>
      <c r="CA13" s="798"/>
      <c r="CB13" s="798"/>
      <c r="CC13" s="798"/>
      <c r="CD13" s="798"/>
      <c r="CE13" s="798"/>
      <c r="CF13" s="798"/>
      <c r="CG13" s="799"/>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4"/>
    </row>
    <row r="14" spans="1:131" s="255" customFormat="1" ht="26.25" customHeight="1">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56"/>
      <c r="AL14" s="857"/>
      <c r="AM14" s="857"/>
      <c r="AN14" s="857"/>
      <c r="AO14" s="857"/>
      <c r="AP14" s="857"/>
      <c r="AQ14" s="857"/>
      <c r="AR14" s="857"/>
      <c r="AS14" s="857"/>
      <c r="AT14" s="857"/>
      <c r="AU14" s="858"/>
      <c r="AV14" s="858"/>
      <c r="AW14" s="858"/>
      <c r="AX14" s="858"/>
      <c r="AY14" s="859"/>
      <c r="AZ14" s="252"/>
      <c r="BA14" s="252"/>
      <c r="BB14" s="252"/>
      <c r="BC14" s="252"/>
      <c r="BD14" s="252"/>
      <c r="BE14" s="253"/>
      <c r="BF14" s="253"/>
      <c r="BG14" s="253"/>
      <c r="BH14" s="253"/>
      <c r="BI14" s="253"/>
      <c r="BJ14" s="253"/>
      <c r="BK14" s="253"/>
      <c r="BL14" s="253"/>
      <c r="BM14" s="253"/>
      <c r="BN14" s="253"/>
      <c r="BO14" s="253"/>
      <c r="BP14" s="253"/>
      <c r="BQ14" s="262">
        <v>8</v>
      </c>
      <c r="BR14" s="263"/>
      <c r="BS14" s="797"/>
      <c r="BT14" s="798"/>
      <c r="BU14" s="798"/>
      <c r="BV14" s="798"/>
      <c r="BW14" s="798"/>
      <c r="BX14" s="798"/>
      <c r="BY14" s="798"/>
      <c r="BZ14" s="798"/>
      <c r="CA14" s="798"/>
      <c r="CB14" s="798"/>
      <c r="CC14" s="798"/>
      <c r="CD14" s="798"/>
      <c r="CE14" s="798"/>
      <c r="CF14" s="798"/>
      <c r="CG14" s="799"/>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4"/>
    </row>
    <row r="15" spans="1:131" s="255" customFormat="1" ht="26.25" customHeight="1">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56"/>
      <c r="AL15" s="857"/>
      <c r="AM15" s="857"/>
      <c r="AN15" s="857"/>
      <c r="AO15" s="857"/>
      <c r="AP15" s="857"/>
      <c r="AQ15" s="857"/>
      <c r="AR15" s="857"/>
      <c r="AS15" s="857"/>
      <c r="AT15" s="857"/>
      <c r="AU15" s="858"/>
      <c r="AV15" s="858"/>
      <c r="AW15" s="858"/>
      <c r="AX15" s="858"/>
      <c r="AY15" s="859"/>
      <c r="AZ15" s="252"/>
      <c r="BA15" s="252"/>
      <c r="BB15" s="252"/>
      <c r="BC15" s="252"/>
      <c r="BD15" s="252"/>
      <c r="BE15" s="253"/>
      <c r="BF15" s="253"/>
      <c r="BG15" s="253"/>
      <c r="BH15" s="253"/>
      <c r="BI15" s="253"/>
      <c r="BJ15" s="253"/>
      <c r="BK15" s="253"/>
      <c r="BL15" s="253"/>
      <c r="BM15" s="253"/>
      <c r="BN15" s="253"/>
      <c r="BO15" s="253"/>
      <c r="BP15" s="253"/>
      <c r="BQ15" s="262">
        <v>9</v>
      </c>
      <c r="BR15" s="263"/>
      <c r="BS15" s="797"/>
      <c r="BT15" s="798"/>
      <c r="BU15" s="798"/>
      <c r="BV15" s="798"/>
      <c r="BW15" s="798"/>
      <c r="BX15" s="798"/>
      <c r="BY15" s="798"/>
      <c r="BZ15" s="798"/>
      <c r="CA15" s="798"/>
      <c r="CB15" s="798"/>
      <c r="CC15" s="798"/>
      <c r="CD15" s="798"/>
      <c r="CE15" s="798"/>
      <c r="CF15" s="798"/>
      <c r="CG15" s="799"/>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4"/>
    </row>
    <row r="16" spans="1:131" s="255" customFormat="1" ht="26.25" customHeight="1">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56"/>
      <c r="AL16" s="857"/>
      <c r="AM16" s="857"/>
      <c r="AN16" s="857"/>
      <c r="AO16" s="857"/>
      <c r="AP16" s="857"/>
      <c r="AQ16" s="857"/>
      <c r="AR16" s="857"/>
      <c r="AS16" s="857"/>
      <c r="AT16" s="857"/>
      <c r="AU16" s="858"/>
      <c r="AV16" s="858"/>
      <c r="AW16" s="858"/>
      <c r="AX16" s="858"/>
      <c r="AY16" s="859"/>
      <c r="AZ16" s="252"/>
      <c r="BA16" s="252"/>
      <c r="BB16" s="252"/>
      <c r="BC16" s="252"/>
      <c r="BD16" s="252"/>
      <c r="BE16" s="253"/>
      <c r="BF16" s="253"/>
      <c r="BG16" s="253"/>
      <c r="BH16" s="253"/>
      <c r="BI16" s="253"/>
      <c r="BJ16" s="253"/>
      <c r="BK16" s="253"/>
      <c r="BL16" s="253"/>
      <c r="BM16" s="253"/>
      <c r="BN16" s="253"/>
      <c r="BO16" s="253"/>
      <c r="BP16" s="253"/>
      <c r="BQ16" s="262">
        <v>10</v>
      </c>
      <c r="BR16" s="263"/>
      <c r="BS16" s="797"/>
      <c r="BT16" s="798"/>
      <c r="BU16" s="798"/>
      <c r="BV16" s="798"/>
      <c r="BW16" s="798"/>
      <c r="BX16" s="798"/>
      <c r="BY16" s="798"/>
      <c r="BZ16" s="798"/>
      <c r="CA16" s="798"/>
      <c r="CB16" s="798"/>
      <c r="CC16" s="798"/>
      <c r="CD16" s="798"/>
      <c r="CE16" s="798"/>
      <c r="CF16" s="798"/>
      <c r="CG16" s="799"/>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4"/>
    </row>
    <row r="17" spans="1:131" s="255" customFormat="1" ht="26.25" customHeight="1">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56"/>
      <c r="AL17" s="857"/>
      <c r="AM17" s="857"/>
      <c r="AN17" s="857"/>
      <c r="AO17" s="857"/>
      <c r="AP17" s="857"/>
      <c r="AQ17" s="857"/>
      <c r="AR17" s="857"/>
      <c r="AS17" s="857"/>
      <c r="AT17" s="857"/>
      <c r="AU17" s="858"/>
      <c r="AV17" s="858"/>
      <c r="AW17" s="858"/>
      <c r="AX17" s="858"/>
      <c r="AY17" s="859"/>
      <c r="AZ17" s="252"/>
      <c r="BA17" s="252"/>
      <c r="BB17" s="252"/>
      <c r="BC17" s="252"/>
      <c r="BD17" s="252"/>
      <c r="BE17" s="253"/>
      <c r="BF17" s="253"/>
      <c r="BG17" s="253"/>
      <c r="BH17" s="253"/>
      <c r="BI17" s="253"/>
      <c r="BJ17" s="253"/>
      <c r="BK17" s="253"/>
      <c r="BL17" s="253"/>
      <c r="BM17" s="253"/>
      <c r="BN17" s="253"/>
      <c r="BO17" s="253"/>
      <c r="BP17" s="253"/>
      <c r="BQ17" s="262">
        <v>11</v>
      </c>
      <c r="BR17" s="263"/>
      <c r="BS17" s="797"/>
      <c r="BT17" s="798"/>
      <c r="BU17" s="798"/>
      <c r="BV17" s="798"/>
      <c r="BW17" s="798"/>
      <c r="BX17" s="798"/>
      <c r="BY17" s="798"/>
      <c r="BZ17" s="798"/>
      <c r="CA17" s="798"/>
      <c r="CB17" s="798"/>
      <c r="CC17" s="798"/>
      <c r="CD17" s="798"/>
      <c r="CE17" s="798"/>
      <c r="CF17" s="798"/>
      <c r="CG17" s="799"/>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4"/>
    </row>
    <row r="18" spans="1:131" s="255" customFormat="1" ht="26.25" customHeight="1">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56"/>
      <c r="AL18" s="857"/>
      <c r="AM18" s="857"/>
      <c r="AN18" s="857"/>
      <c r="AO18" s="857"/>
      <c r="AP18" s="857"/>
      <c r="AQ18" s="857"/>
      <c r="AR18" s="857"/>
      <c r="AS18" s="857"/>
      <c r="AT18" s="857"/>
      <c r="AU18" s="858"/>
      <c r="AV18" s="858"/>
      <c r="AW18" s="858"/>
      <c r="AX18" s="858"/>
      <c r="AY18" s="859"/>
      <c r="AZ18" s="252"/>
      <c r="BA18" s="252"/>
      <c r="BB18" s="252"/>
      <c r="BC18" s="252"/>
      <c r="BD18" s="252"/>
      <c r="BE18" s="253"/>
      <c r="BF18" s="253"/>
      <c r="BG18" s="253"/>
      <c r="BH18" s="253"/>
      <c r="BI18" s="253"/>
      <c r="BJ18" s="253"/>
      <c r="BK18" s="253"/>
      <c r="BL18" s="253"/>
      <c r="BM18" s="253"/>
      <c r="BN18" s="253"/>
      <c r="BO18" s="253"/>
      <c r="BP18" s="253"/>
      <c r="BQ18" s="262">
        <v>12</v>
      </c>
      <c r="BR18" s="263"/>
      <c r="BS18" s="797"/>
      <c r="BT18" s="798"/>
      <c r="BU18" s="798"/>
      <c r="BV18" s="798"/>
      <c r="BW18" s="798"/>
      <c r="BX18" s="798"/>
      <c r="BY18" s="798"/>
      <c r="BZ18" s="798"/>
      <c r="CA18" s="798"/>
      <c r="CB18" s="798"/>
      <c r="CC18" s="798"/>
      <c r="CD18" s="798"/>
      <c r="CE18" s="798"/>
      <c r="CF18" s="798"/>
      <c r="CG18" s="799"/>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4"/>
    </row>
    <row r="19" spans="1:131" s="255" customFormat="1" ht="26.25" customHeight="1">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56"/>
      <c r="AL19" s="857"/>
      <c r="AM19" s="857"/>
      <c r="AN19" s="857"/>
      <c r="AO19" s="857"/>
      <c r="AP19" s="857"/>
      <c r="AQ19" s="857"/>
      <c r="AR19" s="857"/>
      <c r="AS19" s="857"/>
      <c r="AT19" s="857"/>
      <c r="AU19" s="858"/>
      <c r="AV19" s="858"/>
      <c r="AW19" s="858"/>
      <c r="AX19" s="858"/>
      <c r="AY19" s="859"/>
      <c r="AZ19" s="252"/>
      <c r="BA19" s="252"/>
      <c r="BB19" s="252"/>
      <c r="BC19" s="252"/>
      <c r="BD19" s="252"/>
      <c r="BE19" s="253"/>
      <c r="BF19" s="253"/>
      <c r="BG19" s="253"/>
      <c r="BH19" s="253"/>
      <c r="BI19" s="253"/>
      <c r="BJ19" s="253"/>
      <c r="BK19" s="253"/>
      <c r="BL19" s="253"/>
      <c r="BM19" s="253"/>
      <c r="BN19" s="253"/>
      <c r="BO19" s="253"/>
      <c r="BP19" s="253"/>
      <c r="BQ19" s="262">
        <v>13</v>
      </c>
      <c r="BR19" s="263"/>
      <c r="BS19" s="797"/>
      <c r="BT19" s="798"/>
      <c r="BU19" s="798"/>
      <c r="BV19" s="798"/>
      <c r="BW19" s="798"/>
      <c r="BX19" s="798"/>
      <c r="BY19" s="798"/>
      <c r="BZ19" s="798"/>
      <c r="CA19" s="798"/>
      <c r="CB19" s="798"/>
      <c r="CC19" s="798"/>
      <c r="CD19" s="798"/>
      <c r="CE19" s="798"/>
      <c r="CF19" s="798"/>
      <c r="CG19" s="799"/>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4"/>
    </row>
    <row r="20" spans="1:131" s="255" customFormat="1" ht="26.25" customHeight="1">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56"/>
      <c r="AL20" s="857"/>
      <c r="AM20" s="857"/>
      <c r="AN20" s="857"/>
      <c r="AO20" s="857"/>
      <c r="AP20" s="857"/>
      <c r="AQ20" s="857"/>
      <c r="AR20" s="857"/>
      <c r="AS20" s="857"/>
      <c r="AT20" s="857"/>
      <c r="AU20" s="858"/>
      <c r="AV20" s="858"/>
      <c r="AW20" s="858"/>
      <c r="AX20" s="858"/>
      <c r="AY20" s="859"/>
      <c r="AZ20" s="252"/>
      <c r="BA20" s="252"/>
      <c r="BB20" s="252"/>
      <c r="BC20" s="252"/>
      <c r="BD20" s="252"/>
      <c r="BE20" s="253"/>
      <c r="BF20" s="253"/>
      <c r="BG20" s="253"/>
      <c r="BH20" s="253"/>
      <c r="BI20" s="253"/>
      <c r="BJ20" s="253"/>
      <c r="BK20" s="253"/>
      <c r="BL20" s="253"/>
      <c r="BM20" s="253"/>
      <c r="BN20" s="253"/>
      <c r="BO20" s="253"/>
      <c r="BP20" s="253"/>
      <c r="BQ20" s="262">
        <v>14</v>
      </c>
      <c r="BR20" s="263"/>
      <c r="BS20" s="797"/>
      <c r="BT20" s="798"/>
      <c r="BU20" s="798"/>
      <c r="BV20" s="798"/>
      <c r="BW20" s="798"/>
      <c r="BX20" s="798"/>
      <c r="BY20" s="798"/>
      <c r="BZ20" s="798"/>
      <c r="CA20" s="798"/>
      <c r="CB20" s="798"/>
      <c r="CC20" s="798"/>
      <c r="CD20" s="798"/>
      <c r="CE20" s="798"/>
      <c r="CF20" s="798"/>
      <c r="CG20" s="799"/>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4"/>
    </row>
    <row r="21" spans="1:131" s="255" customFormat="1" ht="26.25" customHeight="1" thickBot="1">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56"/>
      <c r="AL21" s="857"/>
      <c r="AM21" s="857"/>
      <c r="AN21" s="857"/>
      <c r="AO21" s="857"/>
      <c r="AP21" s="857"/>
      <c r="AQ21" s="857"/>
      <c r="AR21" s="857"/>
      <c r="AS21" s="857"/>
      <c r="AT21" s="857"/>
      <c r="AU21" s="858"/>
      <c r="AV21" s="858"/>
      <c r="AW21" s="858"/>
      <c r="AX21" s="858"/>
      <c r="AY21" s="859"/>
      <c r="AZ21" s="252"/>
      <c r="BA21" s="252"/>
      <c r="BB21" s="252"/>
      <c r="BC21" s="252"/>
      <c r="BD21" s="252"/>
      <c r="BE21" s="253"/>
      <c r="BF21" s="253"/>
      <c r="BG21" s="253"/>
      <c r="BH21" s="253"/>
      <c r="BI21" s="253"/>
      <c r="BJ21" s="253"/>
      <c r="BK21" s="253"/>
      <c r="BL21" s="253"/>
      <c r="BM21" s="253"/>
      <c r="BN21" s="253"/>
      <c r="BO21" s="253"/>
      <c r="BP21" s="253"/>
      <c r="BQ21" s="262">
        <v>15</v>
      </c>
      <c r="BR21" s="263"/>
      <c r="BS21" s="797"/>
      <c r="BT21" s="798"/>
      <c r="BU21" s="798"/>
      <c r="BV21" s="798"/>
      <c r="BW21" s="798"/>
      <c r="BX21" s="798"/>
      <c r="BY21" s="798"/>
      <c r="BZ21" s="798"/>
      <c r="CA21" s="798"/>
      <c r="CB21" s="798"/>
      <c r="CC21" s="798"/>
      <c r="CD21" s="798"/>
      <c r="CE21" s="798"/>
      <c r="CF21" s="798"/>
      <c r="CG21" s="799"/>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4"/>
    </row>
    <row r="22" spans="1:131" s="255" customFormat="1" ht="26.25" customHeight="1">
      <c r="A22" s="261">
        <v>16</v>
      </c>
      <c r="B22" s="838"/>
      <c r="C22" s="839"/>
      <c r="D22" s="839"/>
      <c r="E22" s="839"/>
      <c r="F22" s="839"/>
      <c r="G22" s="839"/>
      <c r="H22" s="839"/>
      <c r="I22" s="839"/>
      <c r="J22" s="839"/>
      <c r="K22" s="839"/>
      <c r="L22" s="839"/>
      <c r="M22" s="839"/>
      <c r="N22" s="839"/>
      <c r="O22" s="839"/>
      <c r="P22" s="840"/>
      <c r="Q22" s="867"/>
      <c r="R22" s="868"/>
      <c r="S22" s="868"/>
      <c r="T22" s="868"/>
      <c r="U22" s="868"/>
      <c r="V22" s="868"/>
      <c r="W22" s="868"/>
      <c r="X22" s="868"/>
      <c r="Y22" s="868"/>
      <c r="Z22" s="868"/>
      <c r="AA22" s="868"/>
      <c r="AB22" s="868"/>
      <c r="AC22" s="868"/>
      <c r="AD22" s="868"/>
      <c r="AE22" s="869"/>
      <c r="AF22" s="844"/>
      <c r="AG22" s="845"/>
      <c r="AH22" s="845"/>
      <c r="AI22" s="845"/>
      <c r="AJ22" s="846"/>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797"/>
      <c r="BT22" s="798"/>
      <c r="BU22" s="798"/>
      <c r="BV22" s="798"/>
      <c r="BW22" s="798"/>
      <c r="BX22" s="798"/>
      <c r="BY22" s="798"/>
      <c r="BZ22" s="798"/>
      <c r="CA22" s="798"/>
      <c r="CB22" s="798"/>
      <c r="CC22" s="798"/>
      <c r="CD22" s="798"/>
      <c r="CE22" s="798"/>
      <c r="CF22" s="798"/>
      <c r="CG22" s="799"/>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4"/>
    </row>
    <row r="23" spans="1:131" s="255" customFormat="1" ht="26.25" customHeight="1" thickBot="1">
      <c r="A23" s="264" t="s">
        <v>394</v>
      </c>
      <c r="B23" s="870" t="s">
        <v>395</v>
      </c>
      <c r="C23" s="871"/>
      <c r="D23" s="871"/>
      <c r="E23" s="871"/>
      <c r="F23" s="871"/>
      <c r="G23" s="871"/>
      <c r="H23" s="871"/>
      <c r="I23" s="871"/>
      <c r="J23" s="871"/>
      <c r="K23" s="871"/>
      <c r="L23" s="871"/>
      <c r="M23" s="871"/>
      <c r="N23" s="871"/>
      <c r="O23" s="871"/>
      <c r="P23" s="872"/>
      <c r="Q23" s="873">
        <f>SUM(Q7:U22)</f>
        <v>45515</v>
      </c>
      <c r="R23" s="874"/>
      <c r="S23" s="874"/>
      <c r="T23" s="874"/>
      <c r="U23" s="874"/>
      <c r="V23" s="874">
        <f t="shared" ref="V23" si="0">SUM(V7:Z22)</f>
        <v>43902</v>
      </c>
      <c r="W23" s="874"/>
      <c r="X23" s="874"/>
      <c r="Y23" s="874"/>
      <c r="Z23" s="874"/>
      <c r="AA23" s="874">
        <f t="shared" ref="AA23" si="1">SUM(AA7:AE22)</f>
        <v>1614</v>
      </c>
      <c r="AB23" s="874"/>
      <c r="AC23" s="874"/>
      <c r="AD23" s="874"/>
      <c r="AE23" s="875"/>
      <c r="AF23" s="876">
        <v>1413</v>
      </c>
      <c r="AG23" s="874"/>
      <c r="AH23" s="874"/>
      <c r="AI23" s="874"/>
      <c r="AJ23" s="877"/>
      <c r="AK23" s="878"/>
      <c r="AL23" s="879"/>
      <c r="AM23" s="879"/>
      <c r="AN23" s="879"/>
      <c r="AO23" s="879"/>
      <c r="AP23" s="874">
        <f t="shared" ref="AP23" si="2">SUM(AP7:AT22)</f>
        <v>37872</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797"/>
      <c r="BT23" s="798"/>
      <c r="BU23" s="798"/>
      <c r="BV23" s="798"/>
      <c r="BW23" s="798"/>
      <c r="BX23" s="798"/>
      <c r="BY23" s="798"/>
      <c r="BZ23" s="798"/>
      <c r="CA23" s="798"/>
      <c r="CB23" s="798"/>
      <c r="CC23" s="798"/>
      <c r="CD23" s="798"/>
      <c r="CE23" s="798"/>
      <c r="CF23" s="798"/>
      <c r="CG23" s="799"/>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4"/>
    </row>
    <row r="24" spans="1:131" s="255" customFormat="1" ht="26.25" customHeight="1">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797"/>
      <c r="BT24" s="798"/>
      <c r="BU24" s="798"/>
      <c r="BV24" s="798"/>
      <c r="BW24" s="798"/>
      <c r="BX24" s="798"/>
      <c r="BY24" s="798"/>
      <c r="BZ24" s="798"/>
      <c r="CA24" s="798"/>
      <c r="CB24" s="798"/>
      <c r="CC24" s="798"/>
      <c r="CD24" s="798"/>
      <c r="CE24" s="798"/>
      <c r="CF24" s="798"/>
      <c r="CG24" s="799"/>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4"/>
    </row>
    <row r="25" spans="1:131" s="247" customFormat="1" ht="26.25" customHeight="1" thickBot="1">
      <c r="A25" s="850" t="s">
        <v>397</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2"/>
      <c r="BK25" s="252"/>
      <c r="BL25" s="252"/>
      <c r="BM25" s="252"/>
      <c r="BN25" s="252"/>
      <c r="BO25" s="265"/>
      <c r="BP25" s="265"/>
      <c r="BQ25" s="262">
        <v>19</v>
      </c>
      <c r="BR25" s="263"/>
      <c r="BS25" s="797"/>
      <c r="BT25" s="798"/>
      <c r="BU25" s="798"/>
      <c r="BV25" s="798"/>
      <c r="BW25" s="798"/>
      <c r="BX25" s="798"/>
      <c r="BY25" s="798"/>
      <c r="BZ25" s="798"/>
      <c r="CA25" s="798"/>
      <c r="CB25" s="798"/>
      <c r="CC25" s="798"/>
      <c r="CD25" s="798"/>
      <c r="CE25" s="798"/>
      <c r="CF25" s="798"/>
      <c r="CG25" s="799"/>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6"/>
    </row>
    <row r="26" spans="1:131" s="247" customFormat="1" ht="26.25" customHeight="1">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2" t="s">
        <v>401</v>
      </c>
      <c r="AG26" s="893"/>
      <c r="AH26" s="893"/>
      <c r="AI26" s="893"/>
      <c r="AJ26" s="894"/>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2"/>
      <c r="BK26" s="252"/>
      <c r="BL26" s="252"/>
      <c r="BM26" s="252"/>
      <c r="BN26" s="252"/>
      <c r="BO26" s="265"/>
      <c r="BP26" s="265"/>
      <c r="BQ26" s="262">
        <v>20</v>
      </c>
      <c r="BR26" s="263"/>
      <c r="BS26" s="797"/>
      <c r="BT26" s="798"/>
      <c r="BU26" s="798"/>
      <c r="BV26" s="798"/>
      <c r="BW26" s="798"/>
      <c r="BX26" s="798"/>
      <c r="BY26" s="798"/>
      <c r="BZ26" s="798"/>
      <c r="CA26" s="798"/>
      <c r="CB26" s="798"/>
      <c r="CC26" s="798"/>
      <c r="CD26" s="798"/>
      <c r="CE26" s="798"/>
      <c r="CF26" s="798"/>
      <c r="CG26" s="799"/>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6"/>
    </row>
    <row r="27" spans="1:131" s="247"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5"/>
      <c r="AG27" s="896"/>
      <c r="AH27" s="896"/>
      <c r="AI27" s="896"/>
      <c r="AJ27" s="897"/>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2"/>
      <c r="BK27" s="252"/>
      <c r="BL27" s="252"/>
      <c r="BM27" s="252"/>
      <c r="BN27" s="252"/>
      <c r="BO27" s="265"/>
      <c r="BP27" s="265"/>
      <c r="BQ27" s="262">
        <v>21</v>
      </c>
      <c r="BR27" s="263"/>
      <c r="BS27" s="797"/>
      <c r="BT27" s="798"/>
      <c r="BU27" s="798"/>
      <c r="BV27" s="798"/>
      <c r="BW27" s="798"/>
      <c r="BX27" s="798"/>
      <c r="BY27" s="798"/>
      <c r="BZ27" s="798"/>
      <c r="CA27" s="798"/>
      <c r="CB27" s="798"/>
      <c r="CC27" s="798"/>
      <c r="CD27" s="798"/>
      <c r="CE27" s="798"/>
      <c r="CF27" s="798"/>
      <c r="CG27" s="799"/>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6"/>
    </row>
    <row r="28" spans="1:131" s="247" customFormat="1" ht="26.25" customHeight="1" thickTop="1">
      <c r="A28" s="266">
        <v>1</v>
      </c>
      <c r="B28" s="817" t="s">
        <v>406</v>
      </c>
      <c r="C28" s="818"/>
      <c r="D28" s="818"/>
      <c r="E28" s="818"/>
      <c r="F28" s="818"/>
      <c r="G28" s="818"/>
      <c r="H28" s="818"/>
      <c r="I28" s="818"/>
      <c r="J28" s="818"/>
      <c r="K28" s="818"/>
      <c r="L28" s="818"/>
      <c r="M28" s="818"/>
      <c r="N28" s="818"/>
      <c r="O28" s="818"/>
      <c r="P28" s="819"/>
      <c r="Q28" s="902">
        <v>8127</v>
      </c>
      <c r="R28" s="903"/>
      <c r="S28" s="903"/>
      <c r="T28" s="903"/>
      <c r="U28" s="903"/>
      <c r="V28" s="903">
        <v>7519</v>
      </c>
      <c r="W28" s="903"/>
      <c r="X28" s="903"/>
      <c r="Y28" s="903"/>
      <c r="Z28" s="903"/>
      <c r="AA28" s="903">
        <v>608</v>
      </c>
      <c r="AB28" s="903"/>
      <c r="AC28" s="903"/>
      <c r="AD28" s="903"/>
      <c r="AE28" s="904"/>
      <c r="AF28" s="905">
        <v>608</v>
      </c>
      <c r="AG28" s="903"/>
      <c r="AH28" s="903"/>
      <c r="AI28" s="903"/>
      <c r="AJ28" s="906"/>
      <c r="AK28" s="907">
        <v>698</v>
      </c>
      <c r="AL28" s="898"/>
      <c r="AM28" s="898"/>
      <c r="AN28" s="898"/>
      <c r="AO28" s="898"/>
      <c r="AP28" s="898" t="s">
        <v>596</v>
      </c>
      <c r="AQ28" s="898"/>
      <c r="AR28" s="898"/>
      <c r="AS28" s="898"/>
      <c r="AT28" s="898"/>
      <c r="AU28" s="898" t="s">
        <v>596</v>
      </c>
      <c r="AV28" s="898"/>
      <c r="AW28" s="898"/>
      <c r="AX28" s="898"/>
      <c r="AY28" s="898"/>
      <c r="AZ28" s="899" t="s">
        <v>591</v>
      </c>
      <c r="BA28" s="899"/>
      <c r="BB28" s="899"/>
      <c r="BC28" s="899"/>
      <c r="BD28" s="899"/>
      <c r="BE28" s="900"/>
      <c r="BF28" s="900"/>
      <c r="BG28" s="900"/>
      <c r="BH28" s="900"/>
      <c r="BI28" s="901"/>
      <c r="BJ28" s="252"/>
      <c r="BK28" s="252"/>
      <c r="BL28" s="252"/>
      <c r="BM28" s="252"/>
      <c r="BN28" s="252"/>
      <c r="BO28" s="265"/>
      <c r="BP28" s="265"/>
      <c r="BQ28" s="262">
        <v>22</v>
      </c>
      <c r="BR28" s="263"/>
      <c r="BS28" s="797"/>
      <c r="BT28" s="798"/>
      <c r="BU28" s="798"/>
      <c r="BV28" s="798"/>
      <c r="BW28" s="798"/>
      <c r="BX28" s="798"/>
      <c r="BY28" s="798"/>
      <c r="BZ28" s="798"/>
      <c r="CA28" s="798"/>
      <c r="CB28" s="798"/>
      <c r="CC28" s="798"/>
      <c r="CD28" s="798"/>
      <c r="CE28" s="798"/>
      <c r="CF28" s="798"/>
      <c r="CG28" s="799"/>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6"/>
    </row>
    <row r="29" spans="1:131" s="247" customFormat="1" ht="26.25" customHeight="1">
      <c r="A29" s="266">
        <v>2</v>
      </c>
      <c r="B29" s="838" t="s">
        <v>407</v>
      </c>
      <c r="C29" s="839"/>
      <c r="D29" s="839"/>
      <c r="E29" s="839"/>
      <c r="F29" s="839"/>
      <c r="G29" s="839"/>
      <c r="H29" s="839"/>
      <c r="I29" s="839"/>
      <c r="J29" s="839"/>
      <c r="K29" s="839"/>
      <c r="L29" s="839"/>
      <c r="M29" s="839"/>
      <c r="N29" s="839"/>
      <c r="O29" s="839"/>
      <c r="P29" s="840"/>
      <c r="Q29" s="841">
        <v>6758</v>
      </c>
      <c r="R29" s="842"/>
      <c r="S29" s="842"/>
      <c r="T29" s="842"/>
      <c r="U29" s="842"/>
      <c r="V29" s="842">
        <v>6621</v>
      </c>
      <c r="W29" s="842"/>
      <c r="X29" s="842"/>
      <c r="Y29" s="842"/>
      <c r="Z29" s="842"/>
      <c r="AA29" s="842">
        <v>137</v>
      </c>
      <c r="AB29" s="842"/>
      <c r="AC29" s="842"/>
      <c r="AD29" s="842"/>
      <c r="AE29" s="843"/>
      <c r="AF29" s="844">
        <v>137</v>
      </c>
      <c r="AG29" s="845"/>
      <c r="AH29" s="845"/>
      <c r="AI29" s="845"/>
      <c r="AJ29" s="846"/>
      <c r="AK29" s="910">
        <v>944</v>
      </c>
      <c r="AL29" s="911"/>
      <c r="AM29" s="911"/>
      <c r="AN29" s="911"/>
      <c r="AO29" s="911"/>
      <c r="AP29" s="911" t="s">
        <v>597</v>
      </c>
      <c r="AQ29" s="911"/>
      <c r="AR29" s="911"/>
      <c r="AS29" s="911"/>
      <c r="AT29" s="911"/>
      <c r="AU29" s="911" t="s">
        <v>597</v>
      </c>
      <c r="AV29" s="911"/>
      <c r="AW29" s="911"/>
      <c r="AX29" s="911"/>
      <c r="AY29" s="911"/>
      <c r="AZ29" s="912" t="s">
        <v>529</v>
      </c>
      <c r="BA29" s="912"/>
      <c r="BB29" s="912"/>
      <c r="BC29" s="912"/>
      <c r="BD29" s="912"/>
      <c r="BE29" s="908"/>
      <c r="BF29" s="908"/>
      <c r="BG29" s="908"/>
      <c r="BH29" s="908"/>
      <c r="BI29" s="909"/>
      <c r="BJ29" s="252"/>
      <c r="BK29" s="252"/>
      <c r="BL29" s="252"/>
      <c r="BM29" s="252"/>
      <c r="BN29" s="252"/>
      <c r="BO29" s="265"/>
      <c r="BP29" s="265"/>
      <c r="BQ29" s="262">
        <v>23</v>
      </c>
      <c r="BR29" s="263"/>
      <c r="BS29" s="797"/>
      <c r="BT29" s="798"/>
      <c r="BU29" s="798"/>
      <c r="BV29" s="798"/>
      <c r="BW29" s="798"/>
      <c r="BX29" s="798"/>
      <c r="BY29" s="798"/>
      <c r="BZ29" s="798"/>
      <c r="CA29" s="798"/>
      <c r="CB29" s="798"/>
      <c r="CC29" s="798"/>
      <c r="CD29" s="798"/>
      <c r="CE29" s="798"/>
      <c r="CF29" s="798"/>
      <c r="CG29" s="799"/>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6"/>
    </row>
    <row r="30" spans="1:131" s="247" customFormat="1" ht="26.25" customHeight="1">
      <c r="A30" s="266">
        <v>3</v>
      </c>
      <c r="B30" s="838" t="s">
        <v>408</v>
      </c>
      <c r="C30" s="839"/>
      <c r="D30" s="839"/>
      <c r="E30" s="839"/>
      <c r="F30" s="839"/>
      <c r="G30" s="839"/>
      <c r="H30" s="839"/>
      <c r="I30" s="839"/>
      <c r="J30" s="839"/>
      <c r="K30" s="839"/>
      <c r="L30" s="839"/>
      <c r="M30" s="839"/>
      <c r="N30" s="839"/>
      <c r="O30" s="839"/>
      <c r="P30" s="840"/>
      <c r="Q30" s="841">
        <v>735</v>
      </c>
      <c r="R30" s="842"/>
      <c r="S30" s="842"/>
      <c r="T30" s="842"/>
      <c r="U30" s="842"/>
      <c r="V30" s="842">
        <v>733</v>
      </c>
      <c r="W30" s="842"/>
      <c r="X30" s="842"/>
      <c r="Y30" s="842"/>
      <c r="Z30" s="842"/>
      <c r="AA30" s="842">
        <v>2</v>
      </c>
      <c r="AB30" s="842"/>
      <c r="AC30" s="842"/>
      <c r="AD30" s="842"/>
      <c r="AE30" s="843"/>
      <c r="AF30" s="844">
        <v>2</v>
      </c>
      <c r="AG30" s="845"/>
      <c r="AH30" s="845"/>
      <c r="AI30" s="845"/>
      <c r="AJ30" s="846"/>
      <c r="AK30" s="910">
        <v>229</v>
      </c>
      <c r="AL30" s="911"/>
      <c r="AM30" s="911"/>
      <c r="AN30" s="911"/>
      <c r="AO30" s="911"/>
      <c r="AP30" s="911" t="s">
        <v>597</v>
      </c>
      <c r="AQ30" s="911"/>
      <c r="AR30" s="911"/>
      <c r="AS30" s="911"/>
      <c r="AT30" s="911"/>
      <c r="AU30" s="911" t="s">
        <v>597</v>
      </c>
      <c r="AV30" s="911"/>
      <c r="AW30" s="911"/>
      <c r="AX30" s="911"/>
      <c r="AY30" s="911"/>
      <c r="AZ30" s="912" t="s">
        <v>529</v>
      </c>
      <c r="BA30" s="912"/>
      <c r="BB30" s="912"/>
      <c r="BC30" s="912"/>
      <c r="BD30" s="912"/>
      <c r="BE30" s="908"/>
      <c r="BF30" s="908"/>
      <c r="BG30" s="908"/>
      <c r="BH30" s="908"/>
      <c r="BI30" s="909"/>
      <c r="BJ30" s="252"/>
      <c r="BK30" s="252"/>
      <c r="BL30" s="252"/>
      <c r="BM30" s="252"/>
      <c r="BN30" s="252"/>
      <c r="BO30" s="265"/>
      <c r="BP30" s="265"/>
      <c r="BQ30" s="262">
        <v>24</v>
      </c>
      <c r="BR30" s="263"/>
      <c r="BS30" s="797"/>
      <c r="BT30" s="798"/>
      <c r="BU30" s="798"/>
      <c r="BV30" s="798"/>
      <c r="BW30" s="798"/>
      <c r="BX30" s="798"/>
      <c r="BY30" s="798"/>
      <c r="BZ30" s="798"/>
      <c r="CA30" s="798"/>
      <c r="CB30" s="798"/>
      <c r="CC30" s="798"/>
      <c r="CD30" s="798"/>
      <c r="CE30" s="798"/>
      <c r="CF30" s="798"/>
      <c r="CG30" s="799"/>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6"/>
    </row>
    <row r="31" spans="1:131" s="247" customFormat="1" ht="26.25" customHeight="1">
      <c r="A31" s="266">
        <v>4</v>
      </c>
      <c r="B31" s="838" t="s">
        <v>409</v>
      </c>
      <c r="C31" s="839"/>
      <c r="D31" s="839"/>
      <c r="E31" s="839"/>
      <c r="F31" s="839"/>
      <c r="G31" s="839"/>
      <c r="H31" s="839"/>
      <c r="I31" s="839"/>
      <c r="J31" s="839"/>
      <c r="K31" s="839"/>
      <c r="L31" s="839"/>
      <c r="M31" s="839"/>
      <c r="N31" s="839"/>
      <c r="O31" s="839"/>
      <c r="P31" s="840"/>
      <c r="Q31" s="841">
        <v>1713</v>
      </c>
      <c r="R31" s="842"/>
      <c r="S31" s="842"/>
      <c r="T31" s="842"/>
      <c r="U31" s="842"/>
      <c r="V31" s="842">
        <v>1500</v>
      </c>
      <c r="W31" s="842"/>
      <c r="X31" s="842"/>
      <c r="Y31" s="842"/>
      <c r="Z31" s="842"/>
      <c r="AA31" s="842">
        <v>213</v>
      </c>
      <c r="AB31" s="842"/>
      <c r="AC31" s="842"/>
      <c r="AD31" s="842"/>
      <c r="AE31" s="843"/>
      <c r="AF31" s="844">
        <v>2088</v>
      </c>
      <c r="AG31" s="845"/>
      <c r="AH31" s="845"/>
      <c r="AI31" s="845"/>
      <c r="AJ31" s="846"/>
      <c r="AK31" s="910">
        <v>9</v>
      </c>
      <c r="AL31" s="911"/>
      <c r="AM31" s="911"/>
      <c r="AN31" s="911"/>
      <c r="AO31" s="911"/>
      <c r="AP31" s="911">
        <v>6322</v>
      </c>
      <c r="AQ31" s="911"/>
      <c r="AR31" s="911"/>
      <c r="AS31" s="911"/>
      <c r="AT31" s="911"/>
      <c r="AU31" s="911">
        <v>51</v>
      </c>
      <c r="AV31" s="911"/>
      <c r="AW31" s="911"/>
      <c r="AX31" s="911"/>
      <c r="AY31" s="911"/>
      <c r="AZ31" s="912" t="s">
        <v>529</v>
      </c>
      <c r="BA31" s="912"/>
      <c r="BB31" s="912"/>
      <c r="BC31" s="912"/>
      <c r="BD31" s="912"/>
      <c r="BE31" s="908" t="s">
        <v>410</v>
      </c>
      <c r="BF31" s="908"/>
      <c r="BG31" s="908"/>
      <c r="BH31" s="908"/>
      <c r="BI31" s="909"/>
      <c r="BJ31" s="252"/>
      <c r="BK31" s="252"/>
      <c r="BL31" s="252"/>
      <c r="BM31" s="252"/>
      <c r="BN31" s="252"/>
      <c r="BO31" s="265"/>
      <c r="BP31" s="265"/>
      <c r="BQ31" s="262">
        <v>25</v>
      </c>
      <c r="BR31" s="263"/>
      <c r="BS31" s="797"/>
      <c r="BT31" s="798"/>
      <c r="BU31" s="798"/>
      <c r="BV31" s="798"/>
      <c r="BW31" s="798"/>
      <c r="BX31" s="798"/>
      <c r="BY31" s="798"/>
      <c r="BZ31" s="798"/>
      <c r="CA31" s="798"/>
      <c r="CB31" s="798"/>
      <c r="CC31" s="798"/>
      <c r="CD31" s="798"/>
      <c r="CE31" s="798"/>
      <c r="CF31" s="798"/>
      <c r="CG31" s="799"/>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6"/>
    </row>
    <row r="32" spans="1:131" s="247" customFormat="1" ht="26.25" customHeight="1">
      <c r="A32" s="266">
        <v>5</v>
      </c>
      <c r="B32" s="838" t="s">
        <v>411</v>
      </c>
      <c r="C32" s="839"/>
      <c r="D32" s="839"/>
      <c r="E32" s="839"/>
      <c r="F32" s="839"/>
      <c r="G32" s="839"/>
      <c r="H32" s="839"/>
      <c r="I32" s="839"/>
      <c r="J32" s="839"/>
      <c r="K32" s="839"/>
      <c r="L32" s="839"/>
      <c r="M32" s="839"/>
      <c r="N32" s="839"/>
      <c r="O32" s="839"/>
      <c r="P32" s="840"/>
      <c r="Q32" s="841">
        <v>2084</v>
      </c>
      <c r="R32" s="842"/>
      <c r="S32" s="842"/>
      <c r="T32" s="842"/>
      <c r="U32" s="842"/>
      <c r="V32" s="842">
        <v>2084</v>
      </c>
      <c r="W32" s="842"/>
      <c r="X32" s="842"/>
      <c r="Y32" s="842"/>
      <c r="Z32" s="842"/>
      <c r="AA32" s="842" t="s">
        <v>595</v>
      </c>
      <c r="AB32" s="842"/>
      <c r="AC32" s="842"/>
      <c r="AD32" s="842"/>
      <c r="AE32" s="843"/>
      <c r="AF32" s="844" t="s">
        <v>412</v>
      </c>
      <c r="AG32" s="845"/>
      <c r="AH32" s="845"/>
      <c r="AI32" s="845"/>
      <c r="AJ32" s="846"/>
      <c r="AK32" s="910">
        <v>644</v>
      </c>
      <c r="AL32" s="911"/>
      <c r="AM32" s="911"/>
      <c r="AN32" s="911"/>
      <c r="AO32" s="911"/>
      <c r="AP32" s="911">
        <v>10280</v>
      </c>
      <c r="AQ32" s="911"/>
      <c r="AR32" s="911"/>
      <c r="AS32" s="911"/>
      <c r="AT32" s="911"/>
      <c r="AU32" s="911">
        <v>7731</v>
      </c>
      <c r="AV32" s="911"/>
      <c r="AW32" s="911"/>
      <c r="AX32" s="911"/>
      <c r="AY32" s="911"/>
      <c r="AZ32" s="912" t="s">
        <v>529</v>
      </c>
      <c r="BA32" s="912"/>
      <c r="BB32" s="912"/>
      <c r="BC32" s="912"/>
      <c r="BD32" s="912"/>
      <c r="BE32" s="908" t="s">
        <v>413</v>
      </c>
      <c r="BF32" s="908"/>
      <c r="BG32" s="908"/>
      <c r="BH32" s="908"/>
      <c r="BI32" s="909"/>
      <c r="BJ32" s="252"/>
      <c r="BK32" s="252"/>
      <c r="BL32" s="252"/>
      <c r="BM32" s="252"/>
      <c r="BN32" s="252"/>
      <c r="BO32" s="265"/>
      <c r="BP32" s="265"/>
      <c r="BQ32" s="262">
        <v>26</v>
      </c>
      <c r="BR32" s="263"/>
      <c r="BS32" s="797"/>
      <c r="BT32" s="798"/>
      <c r="BU32" s="798"/>
      <c r="BV32" s="798"/>
      <c r="BW32" s="798"/>
      <c r="BX32" s="798"/>
      <c r="BY32" s="798"/>
      <c r="BZ32" s="798"/>
      <c r="CA32" s="798"/>
      <c r="CB32" s="798"/>
      <c r="CC32" s="798"/>
      <c r="CD32" s="798"/>
      <c r="CE32" s="798"/>
      <c r="CF32" s="798"/>
      <c r="CG32" s="799"/>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6"/>
    </row>
    <row r="33" spans="1:131" s="247" customFormat="1" ht="26.25" customHeight="1">
      <c r="A33" s="266">
        <v>6</v>
      </c>
      <c r="B33" s="838" t="s">
        <v>414</v>
      </c>
      <c r="C33" s="839"/>
      <c r="D33" s="839"/>
      <c r="E33" s="839"/>
      <c r="F33" s="839"/>
      <c r="G33" s="839"/>
      <c r="H33" s="839"/>
      <c r="I33" s="839"/>
      <c r="J33" s="839"/>
      <c r="K33" s="839"/>
      <c r="L33" s="839"/>
      <c r="M33" s="839"/>
      <c r="N33" s="839"/>
      <c r="O33" s="839"/>
      <c r="P33" s="840"/>
      <c r="Q33" s="841">
        <v>758</v>
      </c>
      <c r="R33" s="842"/>
      <c r="S33" s="842"/>
      <c r="T33" s="842"/>
      <c r="U33" s="842"/>
      <c r="V33" s="842">
        <v>758</v>
      </c>
      <c r="W33" s="842"/>
      <c r="X33" s="842"/>
      <c r="Y33" s="842"/>
      <c r="Z33" s="842"/>
      <c r="AA33" s="842" t="s">
        <v>595</v>
      </c>
      <c r="AB33" s="842"/>
      <c r="AC33" s="842"/>
      <c r="AD33" s="842"/>
      <c r="AE33" s="843"/>
      <c r="AF33" s="844" t="s">
        <v>415</v>
      </c>
      <c r="AG33" s="845"/>
      <c r="AH33" s="845"/>
      <c r="AI33" s="845"/>
      <c r="AJ33" s="846"/>
      <c r="AK33" s="910">
        <v>526</v>
      </c>
      <c r="AL33" s="911"/>
      <c r="AM33" s="911"/>
      <c r="AN33" s="911"/>
      <c r="AO33" s="911"/>
      <c r="AP33" s="911">
        <v>4990</v>
      </c>
      <c r="AQ33" s="911"/>
      <c r="AR33" s="911"/>
      <c r="AS33" s="911"/>
      <c r="AT33" s="911"/>
      <c r="AU33" s="911">
        <v>4746</v>
      </c>
      <c r="AV33" s="911"/>
      <c r="AW33" s="911"/>
      <c r="AX33" s="911"/>
      <c r="AY33" s="911"/>
      <c r="AZ33" s="912" t="s">
        <v>529</v>
      </c>
      <c r="BA33" s="912"/>
      <c r="BB33" s="912"/>
      <c r="BC33" s="912"/>
      <c r="BD33" s="912"/>
      <c r="BE33" s="908" t="s">
        <v>413</v>
      </c>
      <c r="BF33" s="908"/>
      <c r="BG33" s="908"/>
      <c r="BH33" s="908"/>
      <c r="BI33" s="909"/>
      <c r="BJ33" s="252"/>
      <c r="BK33" s="252"/>
      <c r="BL33" s="252"/>
      <c r="BM33" s="252"/>
      <c r="BN33" s="252"/>
      <c r="BO33" s="265"/>
      <c r="BP33" s="265"/>
      <c r="BQ33" s="262">
        <v>27</v>
      </c>
      <c r="BR33" s="263"/>
      <c r="BS33" s="797"/>
      <c r="BT33" s="798"/>
      <c r="BU33" s="798"/>
      <c r="BV33" s="798"/>
      <c r="BW33" s="798"/>
      <c r="BX33" s="798"/>
      <c r="BY33" s="798"/>
      <c r="BZ33" s="798"/>
      <c r="CA33" s="798"/>
      <c r="CB33" s="798"/>
      <c r="CC33" s="798"/>
      <c r="CD33" s="798"/>
      <c r="CE33" s="798"/>
      <c r="CF33" s="798"/>
      <c r="CG33" s="799"/>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6"/>
    </row>
    <row r="34" spans="1:131" s="247" customFormat="1" ht="26.25" customHeight="1">
      <c r="A34" s="266">
        <v>7</v>
      </c>
      <c r="B34" s="838" t="s">
        <v>416</v>
      </c>
      <c r="C34" s="839"/>
      <c r="D34" s="839"/>
      <c r="E34" s="839"/>
      <c r="F34" s="839"/>
      <c r="G34" s="839"/>
      <c r="H34" s="839"/>
      <c r="I34" s="839"/>
      <c r="J34" s="839"/>
      <c r="K34" s="839"/>
      <c r="L34" s="839"/>
      <c r="M34" s="839"/>
      <c r="N34" s="839"/>
      <c r="O34" s="839"/>
      <c r="P34" s="840"/>
      <c r="Q34" s="841">
        <v>6</v>
      </c>
      <c r="R34" s="842"/>
      <c r="S34" s="842"/>
      <c r="T34" s="842"/>
      <c r="U34" s="842"/>
      <c r="V34" s="842">
        <v>6</v>
      </c>
      <c r="W34" s="842"/>
      <c r="X34" s="842"/>
      <c r="Y34" s="842"/>
      <c r="Z34" s="842"/>
      <c r="AA34" s="842" t="s">
        <v>595</v>
      </c>
      <c r="AB34" s="842"/>
      <c r="AC34" s="842"/>
      <c r="AD34" s="842"/>
      <c r="AE34" s="843"/>
      <c r="AF34" s="844" t="s">
        <v>182</v>
      </c>
      <c r="AG34" s="845"/>
      <c r="AH34" s="845"/>
      <c r="AI34" s="845"/>
      <c r="AJ34" s="846"/>
      <c r="AK34" s="910">
        <v>3</v>
      </c>
      <c r="AL34" s="911"/>
      <c r="AM34" s="911"/>
      <c r="AN34" s="911"/>
      <c r="AO34" s="911"/>
      <c r="AP34" s="911">
        <v>12</v>
      </c>
      <c r="AQ34" s="911"/>
      <c r="AR34" s="911"/>
      <c r="AS34" s="911"/>
      <c r="AT34" s="911"/>
      <c r="AU34" s="911">
        <v>11</v>
      </c>
      <c r="AV34" s="911"/>
      <c r="AW34" s="911"/>
      <c r="AX34" s="911"/>
      <c r="AY34" s="911"/>
      <c r="AZ34" s="912" t="s">
        <v>529</v>
      </c>
      <c r="BA34" s="912"/>
      <c r="BB34" s="912"/>
      <c r="BC34" s="912"/>
      <c r="BD34" s="912"/>
      <c r="BE34" s="908" t="s">
        <v>417</v>
      </c>
      <c r="BF34" s="908"/>
      <c r="BG34" s="908"/>
      <c r="BH34" s="908"/>
      <c r="BI34" s="909"/>
      <c r="BJ34" s="252"/>
      <c r="BK34" s="252"/>
      <c r="BL34" s="252"/>
      <c r="BM34" s="252"/>
      <c r="BN34" s="252"/>
      <c r="BO34" s="265"/>
      <c r="BP34" s="265"/>
      <c r="BQ34" s="262">
        <v>28</v>
      </c>
      <c r="BR34" s="263"/>
      <c r="BS34" s="797"/>
      <c r="BT34" s="798"/>
      <c r="BU34" s="798"/>
      <c r="BV34" s="798"/>
      <c r="BW34" s="798"/>
      <c r="BX34" s="798"/>
      <c r="BY34" s="798"/>
      <c r="BZ34" s="798"/>
      <c r="CA34" s="798"/>
      <c r="CB34" s="798"/>
      <c r="CC34" s="798"/>
      <c r="CD34" s="798"/>
      <c r="CE34" s="798"/>
      <c r="CF34" s="798"/>
      <c r="CG34" s="799"/>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6"/>
    </row>
    <row r="35" spans="1:131" s="247" customFormat="1" ht="26.25" customHeight="1">
      <c r="A35" s="266">
        <v>8</v>
      </c>
      <c r="B35" s="838" t="s">
        <v>418</v>
      </c>
      <c r="C35" s="839"/>
      <c r="D35" s="839"/>
      <c r="E35" s="839"/>
      <c r="F35" s="839"/>
      <c r="G35" s="839"/>
      <c r="H35" s="839"/>
      <c r="I35" s="839"/>
      <c r="J35" s="839"/>
      <c r="K35" s="839"/>
      <c r="L35" s="839"/>
      <c r="M35" s="839"/>
      <c r="N35" s="839"/>
      <c r="O35" s="839"/>
      <c r="P35" s="840"/>
      <c r="Q35" s="841">
        <v>52</v>
      </c>
      <c r="R35" s="842"/>
      <c r="S35" s="842"/>
      <c r="T35" s="842"/>
      <c r="U35" s="842"/>
      <c r="V35" s="842">
        <v>52</v>
      </c>
      <c r="W35" s="842"/>
      <c r="X35" s="842"/>
      <c r="Y35" s="842"/>
      <c r="Z35" s="842"/>
      <c r="AA35" s="842" t="s">
        <v>595</v>
      </c>
      <c r="AB35" s="842"/>
      <c r="AC35" s="842"/>
      <c r="AD35" s="842"/>
      <c r="AE35" s="843"/>
      <c r="AF35" s="844" t="s">
        <v>412</v>
      </c>
      <c r="AG35" s="845"/>
      <c r="AH35" s="845"/>
      <c r="AI35" s="845"/>
      <c r="AJ35" s="846"/>
      <c r="AK35" s="910">
        <v>1</v>
      </c>
      <c r="AL35" s="911"/>
      <c r="AM35" s="911"/>
      <c r="AN35" s="911"/>
      <c r="AO35" s="911"/>
      <c r="AP35" s="911">
        <v>136</v>
      </c>
      <c r="AQ35" s="911"/>
      <c r="AR35" s="911"/>
      <c r="AS35" s="911"/>
      <c r="AT35" s="911"/>
      <c r="AU35" s="911">
        <v>68</v>
      </c>
      <c r="AV35" s="911"/>
      <c r="AW35" s="911"/>
      <c r="AX35" s="911"/>
      <c r="AY35" s="911"/>
      <c r="AZ35" s="912" t="s">
        <v>529</v>
      </c>
      <c r="BA35" s="912"/>
      <c r="BB35" s="912"/>
      <c r="BC35" s="912"/>
      <c r="BD35" s="912"/>
      <c r="BE35" s="908" t="s">
        <v>419</v>
      </c>
      <c r="BF35" s="908"/>
      <c r="BG35" s="908"/>
      <c r="BH35" s="908"/>
      <c r="BI35" s="909"/>
      <c r="BJ35" s="252"/>
      <c r="BK35" s="252"/>
      <c r="BL35" s="252"/>
      <c r="BM35" s="252"/>
      <c r="BN35" s="252"/>
      <c r="BO35" s="265"/>
      <c r="BP35" s="265"/>
      <c r="BQ35" s="262">
        <v>29</v>
      </c>
      <c r="BR35" s="263"/>
      <c r="BS35" s="797"/>
      <c r="BT35" s="798"/>
      <c r="BU35" s="798"/>
      <c r="BV35" s="798"/>
      <c r="BW35" s="798"/>
      <c r="BX35" s="798"/>
      <c r="BY35" s="798"/>
      <c r="BZ35" s="798"/>
      <c r="CA35" s="798"/>
      <c r="CB35" s="798"/>
      <c r="CC35" s="798"/>
      <c r="CD35" s="798"/>
      <c r="CE35" s="798"/>
      <c r="CF35" s="798"/>
      <c r="CG35" s="799"/>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6"/>
    </row>
    <row r="36" spans="1:131" s="247" customFormat="1" ht="26.25" customHeight="1">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797"/>
      <c r="BT36" s="798"/>
      <c r="BU36" s="798"/>
      <c r="BV36" s="798"/>
      <c r="BW36" s="798"/>
      <c r="BX36" s="798"/>
      <c r="BY36" s="798"/>
      <c r="BZ36" s="798"/>
      <c r="CA36" s="798"/>
      <c r="CB36" s="798"/>
      <c r="CC36" s="798"/>
      <c r="CD36" s="798"/>
      <c r="CE36" s="798"/>
      <c r="CF36" s="798"/>
      <c r="CG36" s="799"/>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6"/>
    </row>
    <row r="37" spans="1:131" s="247" customFormat="1" ht="26.25" customHeight="1">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797"/>
      <c r="BT37" s="798"/>
      <c r="BU37" s="798"/>
      <c r="BV37" s="798"/>
      <c r="BW37" s="798"/>
      <c r="BX37" s="798"/>
      <c r="BY37" s="798"/>
      <c r="BZ37" s="798"/>
      <c r="CA37" s="798"/>
      <c r="CB37" s="798"/>
      <c r="CC37" s="798"/>
      <c r="CD37" s="798"/>
      <c r="CE37" s="798"/>
      <c r="CF37" s="798"/>
      <c r="CG37" s="799"/>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6"/>
    </row>
    <row r="38" spans="1:131" s="247" customFormat="1" ht="26.25" customHeight="1">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797"/>
      <c r="BT38" s="798"/>
      <c r="BU38" s="798"/>
      <c r="BV38" s="798"/>
      <c r="BW38" s="798"/>
      <c r="BX38" s="798"/>
      <c r="BY38" s="798"/>
      <c r="BZ38" s="798"/>
      <c r="CA38" s="798"/>
      <c r="CB38" s="798"/>
      <c r="CC38" s="798"/>
      <c r="CD38" s="798"/>
      <c r="CE38" s="798"/>
      <c r="CF38" s="798"/>
      <c r="CG38" s="799"/>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6"/>
    </row>
    <row r="39" spans="1:131" s="247" customFormat="1" ht="26.25" customHeight="1">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797"/>
      <c r="BT39" s="798"/>
      <c r="BU39" s="798"/>
      <c r="BV39" s="798"/>
      <c r="BW39" s="798"/>
      <c r="BX39" s="798"/>
      <c r="BY39" s="798"/>
      <c r="BZ39" s="798"/>
      <c r="CA39" s="798"/>
      <c r="CB39" s="798"/>
      <c r="CC39" s="798"/>
      <c r="CD39" s="798"/>
      <c r="CE39" s="798"/>
      <c r="CF39" s="798"/>
      <c r="CG39" s="799"/>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6"/>
    </row>
    <row r="40" spans="1:131" s="247" customFormat="1" ht="26.25" customHeight="1">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797"/>
      <c r="BT40" s="798"/>
      <c r="BU40" s="798"/>
      <c r="BV40" s="798"/>
      <c r="BW40" s="798"/>
      <c r="BX40" s="798"/>
      <c r="BY40" s="798"/>
      <c r="BZ40" s="798"/>
      <c r="CA40" s="798"/>
      <c r="CB40" s="798"/>
      <c r="CC40" s="798"/>
      <c r="CD40" s="798"/>
      <c r="CE40" s="798"/>
      <c r="CF40" s="798"/>
      <c r="CG40" s="799"/>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6"/>
    </row>
    <row r="41" spans="1:131" s="247" customFormat="1" ht="26.25" customHeight="1">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797"/>
      <c r="BT41" s="798"/>
      <c r="BU41" s="798"/>
      <c r="BV41" s="798"/>
      <c r="BW41" s="798"/>
      <c r="BX41" s="798"/>
      <c r="BY41" s="798"/>
      <c r="BZ41" s="798"/>
      <c r="CA41" s="798"/>
      <c r="CB41" s="798"/>
      <c r="CC41" s="798"/>
      <c r="CD41" s="798"/>
      <c r="CE41" s="798"/>
      <c r="CF41" s="798"/>
      <c r="CG41" s="799"/>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6"/>
    </row>
    <row r="42" spans="1:131" s="247" customFormat="1" ht="26.25" customHeight="1">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797"/>
      <c r="BT42" s="798"/>
      <c r="BU42" s="798"/>
      <c r="BV42" s="798"/>
      <c r="BW42" s="798"/>
      <c r="BX42" s="798"/>
      <c r="BY42" s="798"/>
      <c r="BZ42" s="798"/>
      <c r="CA42" s="798"/>
      <c r="CB42" s="798"/>
      <c r="CC42" s="798"/>
      <c r="CD42" s="798"/>
      <c r="CE42" s="798"/>
      <c r="CF42" s="798"/>
      <c r="CG42" s="799"/>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6"/>
    </row>
    <row r="43" spans="1:131" s="247" customFormat="1" ht="26.25" customHeight="1">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797"/>
      <c r="BT43" s="798"/>
      <c r="BU43" s="798"/>
      <c r="BV43" s="798"/>
      <c r="BW43" s="798"/>
      <c r="BX43" s="798"/>
      <c r="BY43" s="798"/>
      <c r="BZ43" s="798"/>
      <c r="CA43" s="798"/>
      <c r="CB43" s="798"/>
      <c r="CC43" s="798"/>
      <c r="CD43" s="798"/>
      <c r="CE43" s="798"/>
      <c r="CF43" s="798"/>
      <c r="CG43" s="799"/>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6"/>
    </row>
    <row r="44" spans="1:131" s="247" customFormat="1" ht="26.25" customHeight="1">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797"/>
      <c r="BT44" s="798"/>
      <c r="BU44" s="798"/>
      <c r="BV44" s="798"/>
      <c r="BW44" s="798"/>
      <c r="BX44" s="798"/>
      <c r="BY44" s="798"/>
      <c r="BZ44" s="798"/>
      <c r="CA44" s="798"/>
      <c r="CB44" s="798"/>
      <c r="CC44" s="798"/>
      <c r="CD44" s="798"/>
      <c r="CE44" s="798"/>
      <c r="CF44" s="798"/>
      <c r="CG44" s="799"/>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6"/>
    </row>
    <row r="45" spans="1:131" s="247" customFormat="1" ht="26.25" customHeight="1">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797"/>
      <c r="BT45" s="798"/>
      <c r="BU45" s="798"/>
      <c r="BV45" s="798"/>
      <c r="BW45" s="798"/>
      <c r="BX45" s="798"/>
      <c r="BY45" s="798"/>
      <c r="BZ45" s="798"/>
      <c r="CA45" s="798"/>
      <c r="CB45" s="798"/>
      <c r="CC45" s="798"/>
      <c r="CD45" s="798"/>
      <c r="CE45" s="798"/>
      <c r="CF45" s="798"/>
      <c r="CG45" s="799"/>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6"/>
    </row>
    <row r="46" spans="1:131" s="247" customFormat="1" ht="26.25" customHeight="1">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797"/>
      <c r="BT46" s="798"/>
      <c r="BU46" s="798"/>
      <c r="BV46" s="798"/>
      <c r="BW46" s="798"/>
      <c r="BX46" s="798"/>
      <c r="BY46" s="798"/>
      <c r="BZ46" s="798"/>
      <c r="CA46" s="798"/>
      <c r="CB46" s="798"/>
      <c r="CC46" s="798"/>
      <c r="CD46" s="798"/>
      <c r="CE46" s="798"/>
      <c r="CF46" s="798"/>
      <c r="CG46" s="799"/>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6"/>
    </row>
    <row r="47" spans="1:131" s="247" customFormat="1" ht="26.25" customHeight="1">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797"/>
      <c r="BT47" s="798"/>
      <c r="BU47" s="798"/>
      <c r="BV47" s="798"/>
      <c r="BW47" s="798"/>
      <c r="BX47" s="798"/>
      <c r="BY47" s="798"/>
      <c r="BZ47" s="798"/>
      <c r="CA47" s="798"/>
      <c r="CB47" s="798"/>
      <c r="CC47" s="798"/>
      <c r="CD47" s="798"/>
      <c r="CE47" s="798"/>
      <c r="CF47" s="798"/>
      <c r="CG47" s="799"/>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6"/>
    </row>
    <row r="48" spans="1:131" s="247" customFormat="1" ht="26.25" customHeight="1">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797"/>
      <c r="BT48" s="798"/>
      <c r="BU48" s="798"/>
      <c r="BV48" s="798"/>
      <c r="BW48" s="798"/>
      <c r="BX48" s="798"/>
      <c r="BY48" s="798"/>
      <c r="BZ48" s="798"/>
      <c r="CA48" s="798"/>
      <c r="CB48" s="798"/>
      <c r="CC48" s="798"/>
      <c r="CD48" s="798"/>
      <c r="CE48" s="798"/>
      <c r="CF48" s="798"/>
      <c r="CG48" s="799"/>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6"/>
    </row>
    <row r="49" spans="1:131" s="247" customFormat="1" ht="26.25" customHeight="1">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797"/>
      <c r="BT49" s="798"/>
      <c r="BU49" s="798"/>
      <c r="BV49" s="798"/>
      <c r="BW49" s="798"/>
      <c r="BX49" s="798"/>
      <c r="BY49" s="798"/>
      <c r="BZ49" s="798"/>
      <c r="CA49" s="798"/>
      <c r="CB49" s="798"/>
      <c r="CC49" s="798"/>
      <c r="CD49" s="798"/>
      <c r="CE49" s="798"/>
      <c r="CF49" s="798"/>
      <c r="CG49" s="799"/>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6"/>
    </row>
    <row r="50" spans="1:131" s="247" customFormat="1" ht="26.25" customHeight="1">
      <c r="A50" s="261">
        <v>23</v>
      </c>
      <c r="B50" s="838"/>
      <c r="C50" s="839"/>
      <c r="D50" s="839"/>
      <c r="E50" s="839"/>
      <c r="F50" s="839"/>
      <c r="G50" s="839"/>
      <c r="H50" s="839"/>
      <c r="I50" s="839"/>
      <c r="J50" s="839"/>
      <c r="K50" s="839"/>
      <c r="L50" s="839"/>
      <c r="M50" s="839"/>
      <c r="N50" s="839"/>
      <c r="O50" s="839"/>
      <c r="P50" s="840"/>
      <c r="Q50" s="913"/>
      <c r="R50" s="914"/>
      <c r="S50" s="914"/>
      <c r="T50" s="914"/>
      <c r="U50" s="914"/>
      <c r="V50" s="914"/>
      <c r="W50" s="914"/>
      <c r="X50" s="914"/>
      <c r="Y50" s="914"/>
      <c r="Z50" s="914"/>
      <c r="AA50" s="914"/>
      <c r="AB50" s="914"/>
      <c r="AC50" s="914"/>
      <c r="AD50" s="914"/>
      <c r="AE50" s="915"/>
      <c r="AF50" s="844"/>
      <c r="AG50" s="845"/>
      <c r="AH50" s="845"/>
      <c r="AI50" s="845"/>
      <c r="AJ50" s="846"/>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797"/>
      <c r="BT50" s="798"/>
      <c r="BU50" s="798"/>
      <c r="BV50" s="798"/>
      <c r="BW50" s="798"/>
      <c r="BX50" s="798"/>
      <c r="BY50" s="798"/>
      <c r="BZ50" s="798"/>
      <c r="CA50" s="798"/>
      <c r="CB50" s="798"/>
      <c r="CC50" s="798"/>
      <c r="CD50" s="798"/>
      <c r="CE50" s="798"/>
      <c r="CF50" s="798"/>
      <c r="CG50" s="799"/>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6"/>
    </row>
    <row r="51" spans="1:131" s="247" customFormat="1" ht="26.25" customHeight="1">
      <c r="A51" s="261">
        <v>24</v>
      </c>
      <c r="B51" s="838"/>
      <c r="C51" s="839"/>
      <c r="D51" s="839"/>
      <c r="E51" s="839"/>
      <c r="F51" s="839"/>
      <c r="G51" s="839"/>
      <c r="H51" s="839"/>
      <c r="I51" s="839"/>
      <c r="J51" s="839"/>
      <c r="K51" s="839"/>
      <c r="L51" s="839"/>
      <c r="M51" s="839"/>
      <c r="N51" s="839"/>
      <c r="O51" s="839"/>
      <c r="P51" s="840"/>
      <c r="Q51" s="913"/>
      <c r="R51" s="914"/>
      <c r="S51" s="914"/>
      <c r="T51" s="914"/>
      <c r="U51" s="914"/>
      <c r="V51" s="914"/>
      <c r="W51" s="914"/>
      <c r="X51" s="914"/>
      <c r="Y51" s="914"/>
      <c r="Z51" s="914"/>
      <c r="AA51" s="914"/>
      <c r="AB51" s="914"/>
      <c r="AC51" s="914"/>
      <c r="AD51" s="914"/>
      <c r="AE51" s="915"/>
      <c r="AF51" s="844"/>
      <c r="AG51" s="845"/>
      <c r="AH51" s="845"/>
      <c r="AI51" s="845"/>
      <c r="AJ51" s="846"/>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797"/>
      <c r="BT51" s="798"/>
      <c r="BU51" s="798"/>
      <c r="BV51" s="798"/>
      <c r="BW51" s="798"/>
      <c r="BX51" s="798"/>
      <c r="BY51" s="798"/>
      <c r="BZ51" s="798"/>
      <c r="CA51" s="798"/>
      <c r="CB51" s="798"/>
      <c r="CC51" s="798"/>
      <c r="CD51" s="798"/>
      <c r="CE51" s="798"/>
      <c r="CF51" s="798"/>
      <c r="CG51" s="799"/>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6"/>
    </row>
    <row r="52" spans="1:131" s="247" customFormat="1" ht="26.25" customHeight="1">
      <c r="A52" s="261">
        <v>25</v>
      </c>
      <c r="B52" s="838"/>
      <c r="C52" s="839"/>
      <c r="D52" s="839"/>
      <c r="E52" s="839"/>
      <c r="F52" s="839"/>
      <c r="G52" s="839"/>
      <c r="H52" s="839"/>
      <c r="I52" s="839"/>
      <c r="J52" s="839"/>
      <c r="K52" s="839"/>
      <c r="L52" s="839"/>
      <c r="M52" s="839"/>
      <c r="N52" s="839"/>
      <c r="O52" s="839"/>
      <c r="P52" s="840"/>
      <c r="Q52" s="913"/>
      <c r="R52" s="914"/>
      <c r="S52" s="914"/>
      <c r="T52" s="914"/>
      <c r="U52" s="914"/>
      <c r="V52" s="914"/>
      <c r="W52" s="914"/>
      <c r="X52" s="914"/>
      <c r="Y52" s="914"/>
      <c r="Z52" s="914"/>
      <c r="AA52" s="914"/>
      <c r="AB52" s="914"/>
      <c r="AC52" s="914"/>
      <c r="AD52" s="914"/>
      <c r="AE52" s="915"/>
      <c r="AF52" s="844"/>
      <c r="AG52" s="845"/>
      <c r="AH52" s="845"/>
      <c r="AI52" s="845"/>
      <c r="AJ52" s="846"/>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797"/>
      <c r="BT52" s="798"/>
      <c r="BU52" s="798"/>
      <c r="BV52" s="798"/>
      <c r="BW52" s="798"/>
      <c r="BX52" s="798"/>
      <c r="BY52" s="798"/>
      <c r="BZ52" s="798"/>
      <c r="CA52" s="798"/>
      <c r="CB52" s="798"/>
      <c r="CC52" s="798"/>
      <c r="CD52" s="798"/>
      <c r="CE52" s="798"/>
      <c r="CF52" s="798"/>
      <c r="CG52" s="799"/>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6"/>
    </row>
    <row r="53" spans="1:131" s="247" customFormat="1" ht="26.25" customHeight="1">
      <c r="A53" s="261">
        <v>26</v>
      </c>
      <c r="B53" s="838"/>
      <c r="C53" s="839"/>
      <c r="D53" s="839"/>
      <c r="E53" s="839"/>
      <c r="F53" s="839"/>
      <c r="G53" s="839"/>
      <c r="H53" s="839"/>
      <c r="I53" s="839"/>
      <c r="J53" s="839"/>
      <c r="K53" s="839"/>
      <c r="L53" s="839"/>
      <c r="M53" s="839"/>
      <c r="N53" s="839"/>
      <c r="O53" s="839"/>
      <c r="P53" s="840"/>
      <c r="Q53" s="913"/>
      <c r="R53" s="914"/>
      <c r="S53" s="914"/>
      <c r="T53" s="914"/>
      <c r="U53" s="914"/>
      <c r="V53" s="914"/>
      <c r="W53" s="914"/>
      <c r="X53" s="914"/>
      <c r="Y53" s="914"/>
      <c r="Z53" s="914"/>
      <c r="AA53" s="914"/>
      <c r="AB53" s="914"/>
      <c r="AC53" s="914"/>
      <c r="AD53" s="914"/>
      <c r="AE53" s="915"/>
      <c r="AF53" s="844"/>
      <c r="AG53" s="845"/>
      <c r="AH53" s="845"/>
      <c r="AI53" s="845"/>
      <c r="AJ53" s="846"/>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797"/>
      <c r="BT53" s="798"/>
      <c r="BU53" s="798"/>
      <c r="BV53" s="798"/>
      <c r="BW53" s="798"/>
      <c r="BX53" s="798"/>
      <c r="BY53" s="798"/>
      <c r="BZ53" s="798"/>
      <c r="CA53" s="798"/>
      <c r="CB53" s="798"/>
      <c r="CC53" s="798"/>
      <c r="CD53" s="798"/>
      <c r="CE53" s="798"/>
      <c r="CF53" s="798"/>
      <c r="CG53" s="799"/>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6"/>
    </row>
    <row r="54" spans="1:131" s="247" customFormat="1" ht="26.25" customHeight="1">
      <c r="A54" s="261">
        <v>27</v>
      </c>
      <c r="B54" s="838"/>
      <c r="C54" s="839"/>
      <c r="D54" s="839"/>
      <c r="E54" s="839"/>
      <c r="F54" s="839"/>
      <c r="G54" s="839"/>
      <c r="H54" s="839"/>
      <c r="I54" s="839"/>
      <c r="J54" s="839"/>
      <c r="K54" s="839"/>
      <c r="L54" s="839"/>
      <c r="M54" s="839"/>
      <c r="N54" s="839"/>
      <c r="O54" s="839"/>
      <c r="P54" s="840"/>
      <c r="Q54" s="913"/>
      <c r="R54" s="914"/>
      <c r="S54" s="914"/>
      <c r="T54" s="914"/>
      <c r="U54" s="914"/>
      <c r="V54" s="914"/>
      <c r="W54" s="914"/>
      <c r="X54" s="914"/>
      <c r="Y54" s="914"/>
      <c r="Z54" s="914"/>
      <c r="AA54" s="914"/>
      <c r="AB54" s="914"/>
      <c r="AC54" s="914"/>
      <c r="AD54" s="914"/>
      <c r="AE54" s="915"/>
      <c r="AF54" s="844"/>
      <c r="AG54" s="845"/>
      <c r="AH54" s="845"/>
      <c r="AI54" s="845"/>
      <c r="AJ54" s="846"/>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797"/>
      <c r="BT54" s="798"/>
      <c r="BU54" s="798"/>
      <c r="BV54" s="798"/>
      <c r="BW54" s="798"/>
      <c r="BX54" s="798"/>
      <c r="BY54" s="798"/>
      <c r="BZ54" s="798"/>
      <c r="CA54" s="798"/>
      <c r="CB54" s="798"/>
      <c r="CC54" s="798"/>
      <c r="CD54" s="798"/>
      <c r="CE54" s="798"/>
      <c r="CF54" s="798"/>
      <c r="CG54" s="799"/>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6"/>
    </row>
    <row r="55" spans="1:131" s="247" customFormat="1" ht="26.25" customHeight="1">
      <c r="A55" s="261">
        <v>28</v>
      </c>
      <c r="B55" s="838"/>
      <c r="C55" s="839"/>
      <c r="D55" s="839"/>
      <c r="E55" s="839"/>
      <c r="F55" s="839"/>
      <c r="G55" s="839"/>
      <c r="H55" s="839"/>
      <c r="I55" s="839"/>
      <c r="J55" s="839"/>
      <c r="K55" s="839"/>
      <c r="L55" s="839"/>
      <c r="M55" s="839"/>
      <c r="N55" s="839"/>
      <c r="O55" s="839"/>
      <c r="P55" s="840"/>
      <c r="Q55" s="913"/>
      <c r="R55" s="914"/>
      <c r="S55" s="914"/>
      <c r="T55" s="914"/>
      <c r="U55" s="914"/>
      <c r="V55" s="914"/>
      <c r="W55" s="914"/>
      <c r="X55" s="914"/>
      <c r="Y55" s="914"/>
      <c r="Z55" s="914"/>
      <c r="AA55" s="914"/>
      <c r="AB55" s="914"/>
      <c r="AC55" s="914"/>
      <c r="AD55" s="914"/>
      <c r="AE55" s="915"/>
      <c r="AF55" s="844"/>
      <c r="AG55" s="845"/>
      <c r="AH55" s="845"/>
      <c r="AI55" s="845"/>
      <c r="AJ55" s="846"/>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797"/>
      <c r="BT55" s="798"/>
      <c r="BU55" s="798"/>
      <c r="BV55" s="798"/>
      <c r="BW55" s="798"/>
      <c r="BX55" s="798"/>
      <c r="BY55" s="798"/>
      <c r="BZ55" s="798"/>
      <c r="CA55" s="798"/>
      <c r="CB55" s="798"/>
      <c r="CC55" s="798"/>
      <c r="CD55" s="798"/>
      <c r="CE55" s="798"/>
      <c r="CF55" s="798"/>
      <c r="CG55" s="799"/>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6"/>
    </row>
    <row r="56" spans="1:131" s="247" customFormat="1" ht="26.25" customHeight="1">
      <c r="A56" s="261">
        <v>29</v>
      </c>
      <c r="B56" s="838"/>
      <c r="C56" s="839"/>
      <c r="D56" s="839"/>
      <c r="E56" s="839"/>
      <c r="F56" s="839"/>
      <c r="G56" s="839"/>
      <c r="H56" s="839"/>
      <c r="I56" s="839"/>
      <c r="J56" s="839"/>
      <c r="K56" s="839"/>
      <c r="L56" s="839"/>
      <c r="M56" s="839"/>
      <c r="N56" s="839"/>
      <c r="O56" s="839"/>
      <c r="P56" s="840"/>
      <c r="Q56" s="913"/>
      <c r="R56" s="914"/>
      <c r="S56" s="914"/>
      <c r="T56" s="914"/>
      <c r="U56" s="914"/>
      <c r="V56" s="914"/>
      <c r="W56" s="914"/>
      <c r="X56" s="914"/>
      <c r="Y56" s="914"/>
      <c r="Z56" s="914"/>
      <c r="AA56" s="914"/>
      <c r="AB56" s="914"/>
      <c r="AC56" s="914"/>
      <c r="AD56" s="914"/>
      <c r="AE56" s="915"/>
      <c r="AF56" s="844"/>
      <c r="AG56" s="845"/>
      <c r="AH56" s="845"/>
      <c r="AI56" s="845"/>
      <c r="AJ56" s="846"/>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797"/>
      <c r="BT56" s="798"/>
      <c r="BU56" s="798"/>
      <c r="BV56" s="798"/>
      <c r="BW56" s="798"/>
      <c r="BX56" s="798"/>
      <c r="BY56" s="798"/>
      <c r="BZ56" s="798"/>
      <c r="CA56" s="798"/>
      <c r="CB56" s="798"/>
      <c r="CC56" s="798"/>
      <c r="CD56" s="798"/>
      <c r="CE56" s="798"/>
      <c r="CF56" s="798"/>
      <c r="CG56" s="799"/>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6"/>
    </row>
    <row r="57" spans="1:131" s="247" customFormat="1" ht="26.25" customHeight="1">
      <c r="A57" s="261">
        <v>30</v>
      </c>
      <c r="B57" s="838"/>
      <c r="C57" s="839"/>
      <c r="D57" s="839"/>
      <c r="E57" s="839"/>
      <c r="F57" s="839"/>
      <c r="G57" s="839"/>
      <c r="H57" s="839"/>
      <c r="I57" s="839"/>
      <c r="J57" s="839"/>
      <c r="K57" s="839"/>
      <c r="L57" s="839"/>
      <c r="M57" s="839"/>
      <c r="N57" s="839"/>
      <c r="O57" s="839"/>
      <c r="P57" s="840"/>
      <c r="Q57" s="913"/>
      <c r="R57" s="914"/>
      <c r="S57" s="914"/>
      <c r="T57" s="914"/>
      <c r="U57" s="914"/>
      <c r="V57" s="914"/>
      <c r="W57" s="914"/>
      <c r="X57" s="914"/>
      <c r="Y57" s="914"/>
      <c r="Z57" s="914"/>
      <c r="AA57" s="914"/>
      <c r="AB57" s="914"/>
      <c r="AC57" s="914"/>
      <c r="AD57" s="914"/>
      <c r="AE57" s="915"/>
      <c r="AF57" s="844"/>
      <c r="AG57" s="845"/>
      <c r="AH57" s="845"/>
      <c r="AI57" s="845"/>
      <c r="AJ57" s="846"/>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797"/>
      <c r="BT57" s="798"/>
      <c r="BU57" s="798"/>
      <c r="BV57" s="798"/>
      <c r="BW57" s="798"/>
      <c r="BX57" s="798"/>
      <c r="BY57" s="798"/>
      <c r="BZ57" s="798"/>
      <c r="CA57" s="798"/>
      <c r="CB57" s="798"/>
      <c r="CC57" s="798"/>
      <c r="CD57" s="798"/>
      <c r="CE57" s="798"/>
      <c r="CF57" s="798"/>
      <c r="CG57" s="799"/>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6"/>
    </row>
    <row r="58" spans="1:131" s="247" customFormat="1" ht="26.25" customHeight="1">
      <c r="A58" s="261">
        <v>31</v>
      </c>
      <c r="B58" s="838"/>
      <c r="C58" s="839"/>
      <c r="D58" s="839"/>
      <c r="E58" s="839"/>
      <c r="F58" s="839"/>
      <c r="G58" s="839"/>
      <c r="H58" s="839"/>
      <c r="I58" s="839"/>
      <c r="J58" s="839"/>
      <c r="K58" s="839"/>
      <c r="L58" s="839"/>
      <c r="M58" s="839"/>
      <c r="N58" s="839"/>
      <c r="O58" s="839"/>
      <c r="P58" s="840"/>
      <c r="Q58" s="913"/>
      <c r="R58" s="914"/>
      <c r="S58" s="914"/>
      <c r="T58" s="914"/>
      <c r="U58" s="914"/>
      <c r="V58" s="914"/>
      <c r="W58" s="914"/>
      <c r="X58" s="914"/>
      <c r="Y58" s="914"/>
      <c r="Z58" s="914"/>
      <c r="AA58" s="914"/>
      <c r="AB58" s="914"/>
      <c r="AC58" s="914"/>
      <c r="AD58" s="914"/>
      <c r="AE58" s="915"/>
      <c r="AF58" s="844"/>
      <c r="AG58" s="845"/>
      <c r="AH58" s="845"/>
      <c r="AI58" s="845"/>
      <c r="AJ58" s="846"/>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797"/>
      <c r="BT58" s="798"/>
      <c r="BU58" s="798"/>
      <c r="BV58" s="798"/>
      <c r="BW58" s="798"/>
      <c r="BX58" s="798"/>
      <c r="BY58" s="798"/>
      <c r="BZ58" s="798"/>
      <c r="CA58" s="798"/>
      <c r="CB58" s="798"/>
      <c r="CC58" s="798"/>
      <c r="CD58" s="798"/>
      <c r="CE58" s="798"/>
      <c r="CF58" s="798"/>
      <c r="CG58" s="799"/>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6"/>
    </row>
    <row r="59" spans="1:131" s="247" customFormat="1" ht="26.25" customHeight="1">
      <c r="A59" s="261">
        <v>32</v>
      </c>
      <c r="B59" s="838"/>
      <c r="C59" s="839"/>
      <c r="D59" s="839"/>
      <c r="E59" s="839"/>
      <c r="F59" s="839"/>
      <c r="G59" s="839"/>
      <c r="H59" s="839"/>
      <c r="I59" s="839"/>
      <c r="J59" s="839"/>
      <c r="K59" s="839"/>
      <c r="L59" s="839"/>
      <c r="M59" s="839"/>
      <c r="N59" s="839"/>
      <c r="O59" s="839"/>
      <c r="P59" s="840"/>
      <c r="Q59" s="913"/>
      <c r="R59" s="914"/>
      <c r="S59" s="914"/>
      <c r="T59" s="914"/>
      <c r="U59" s="914"/>
      <c r="V59" s="914"/>
      <c r="W59" s="914"/>
      <c r="X59" s="914"/>
      <c r="Y59" s="914"/>
      <c r="Z59" s="914"/>
      <c r="AA59" s="914"/>
      <c r="AB59" s="914"/>
      <c r="AC59" s="914"/>
      <c r="AD59" s="914"/>
      <c r="AE59" s="915"/>
      <c r="AF59" s="844"/>
      <c r="AG59" s="845"/>
      <c r="AH59" s="845"/>
      <c r="AI59" s="845"/>
      <c r="AJ59" s="846"/>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797"/>
      <c r="BT59" s="798"/>
      <c r="BU59" s="798"/>
      <c r="BV59" s="798"/>
      <c r="BW59" s="798"/>
      <c r="BX59" s="798"/>
      <c r="BY59" s="798"/>
      <c r="BZ59" s="798"/>
      <c r="CA59" s="798"/>
      <c r="CB59" s="798"/>
      <c r="CC59" s="798"/>
      <c r="CD59" s="798"/>
      <c r="CE59" s="798"/>
      <c r="CF59" s="798"/>
      <c r="CG59" s="799"/>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6"/>
    </row>
    <row r="60" spans="1:131" s="247" customFormat="1" ht="26.25" customHeight="1">
      <c r="A60" s="261">
        <v>33</v>
      </c>
      <c r="B60" s="838"/>
      <c r="C60" s="839"/>
      <c r="D60" s="839"/>
      <c r="E60" s="839"/>
      <c r="F60" s="839"/>
      <c r="G60" s="839"/>
      <c r="H60" s="839"/>
      <c r="I60" s="839"/>
      <c r="J60" s="839"/>
      <c r="K60" s="839"/>
      <c r="L60" s="839"/>
      <c r="M60" s="839"/>
      <c r="N60" s="839"/>
      <c r="O60" s="839"/>
      <c r="P60" s="840"/>
      <c r="Q60" s="913"/>
      <c r="R60" s="914"/>
      <c r="S60" s="914"/>
      <c r="T60" s="914"/>
      <c r="U60" s="914"/>
      <c r="V60" s="914"/>
      <c r="W60" s="914"/>
      <c r="X60" s="914"/>
      <c r="Y60" s="914"/>
      <c r="Z60" s="914"/>
      <c r="AA60" s="914"/>
      <c r="AB60" s="914"/>
      <c r="AC60" s="914"/>
      <c r="AD60" s="914"/>
      <c r="AE60" s="915"/>
      <c r="AF60" s="844"/>
      <c r="AG60" s="845"/>
      <c r="AH60" s="845"/>
      <c r="AI60" s="845"/>
      <c r="AJ60" s="846"/>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797"/>
      <c r="BT60" s="798"/>
      <c r="BU60" s="798"/>
      <c r="BV60" s="798"/>
      <c r="BW60" s="798"/>
      <c r="BX60" s="798"/>
      <c r="BY60" s="798"/>
      <c r="BZ60" s="798"/>
      <c r="CA60" s="798"/>
      <c r="CB60" s="798"/>
      <c r="CC60" s="798"/>
      <c r="CD60" s="798"/>
      <c r="CE60" s="798"/>
      <c r="CF60" s="798"/>
      <c r="CG60" s="799"/>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6"/>
    </row>
    <row r="61" spans="1:131" s="247" customFormat="1" ht="26.25" customHeight="1" thickBot="1">
      <c r="A61" s="261">
        <v>34</v>
      </c>
      <c r="B61" s="838"/>
      <c r="C61" s="839"/>
      <c r="D61" s="839"/>
      <c r="E61" s="839"/>
      <c r="F61" s="839"/>
      <c r="G61" s="839"/>
      <c r="H61" s="839"/>
      <c r="I61" s="839"/>
      <c r="J61" s="839"/>
      <c r="K61" s="839"/>
      <c r="L61" s="839"/>
      <c r="M61" s="839"/>
      <c r="N61" s="839"/>
      <c r="O61" s="839"/>
      <c r="P61" s="840"/>
      <c r="Q61" s="913"/>
      <c r="R61" s="914"/>
      <c r="S61" s="914"/>
      <c r="T61" s="914"/>
      <c r="U61" s="914"/>
      <c r="V61" s="914"/>
      <c r="W61" s="914"/>
      <c r="X61" s="914"/>
      <c r="Y61" s="914"/>
      <c r="Z61" s="914"/>
      <c r="AA61" s="914"/>
      <c r="AB61" s="914"/>
      <c r="AC61" s="914"/>
      <c r="AD61" s="914"/>
      <c r="AE61" s="915"/>
      <c r="AF61" s="844"/>
      <c r="AG61" s="845"/>
      <c r="AH61" s="845"/>
      <c r="AI61" s="845"/>
      <c r="AJ61" s="846"/>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797"/>
      <c r="BT61" s="798"/>
      <c r="BU61" s="798"/>
      <c r="BV61" s="798"/>
      <c r="BW61" s="798"/>
      <c r="BX61" s="798"/>
      <c r="BY61" s="798"/>
      <c r="BZ61" s="798"/>
      <c r="CA61" s="798"/>
      <c r="CB61" s="798"/>
      <c r="CC61" s="798"/>
      <c r="CD61" s="798"/>
      <c r="CE61" s="798"/>
      <c r="CF61" s="798"/>
      <c r="CG61" s="799"/>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6"/>
    </row>
    <row r="62" spans="1:131" s="247" customFormat="1" ht="26.25" customHeight="1">
      <c r="A62" s="261">
        <v>35</v>
      </c>
      <c r="B62" s="838"/>
      <c r="C62" s="839"/>
      <c r="D62" s="839"/>
      <c r="E62" s="839"/>
      <c r="F62" s="839"/>
      <c r="G62" s="839"/>
      <c r="H62" s="839"/>
      <c r="I62" s="839"/>
      <c r="J62" s="839"/>
      <c r="K62" s="839"/>
      <c r="L62" s="839"/>
      <c r="M62" s="839"/>
      <c r="N62" s="839"/>
      <c r="O62" s="839"/>
      <c r="P62" s="840"/>
      <c r="Q62" s="913"/>
      <c r="R62" s="914"/>
      <c r="S62" s="914"/>
      <c r="T62" s="914"/>
      <c r="U62" s="914"/>
      <c r="V62" s="914"/>
      <c r="W62" s="914"/>
      <c r="X62" s="914"/>
      <c r="Y62" s="914"/>
      <c r="Z62" s="914"/>
      <c r="AA62" s="914"/>
      <c r="AB62" s="914"/>
      <c r="AC62" s="914"/>
      <c r="AD62" s="914"/>
      <c r="AE62" s="915"/>
      <c r="AF62" s="844"/>
      <c r="AG62" s="845"/>
      <c r="AH62" s="845"/>
      <c r="AI62" s="845"/>
      <c r="AJ62" s="846"/>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797"/>
      <c r="BT62" s="798"/>
      <c r="BU62" s="798"/>
      <c r="BV62" s="798"/>
      <c r="BW62" s="798"/>
      <c r="BX62" s="798"/>
      <c r="BY62" s="798"/>
      <c r="BZ62" s="798"/>
      <c r="CA62" s="798"/>
      <c r="CB62" s="798"/>
      <c r="CC62" s="798"/>
      <c r="CD62" s="798"/>
      <c r="CE62" s="798"/>
      <c r="CF62" s="798"/>
      <c r="CG62" s="799"/>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6"/>
    </row>
    <row r="63" spans="1:131" s="247" customFormat="1" ht="26.25" customHeight="1" thickBot="1">
      <c r="A63" s="264" t="s">
        <v>394</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2836</v>
      </c>
      <c r="AG63" s="922"/>
      <c r="AH63" s="922"/>
      <c r="AI63" s="922"/>
      <c r="AJ63" s="923"/>
      <c r="AK63" s="924"/>
      <c r="AL63" s="919"/>
      <c r="AM63" s="919"/>
      <c r="AN63" s="919"/>
      <c r="AO63" s="919"/>
      <c r="AP63" s="922">
        <f>SUM(AP28:AT62)</f>
        <v>21740</v>
      </c>
      <c r="AQ63" s="922"/>
      <c r="AR63" s="922"/>
      <c r="AS63" s="922"/>
      <c r="AT63" s="922"/>
      <c r="AU63" s="922">
        <f>SUM(AU28:AY62)</f>
        <v>12607</v>
      </c>
      <c r="AV63" s="922"/>
      <c r="AW63" s="922"/>
      <c r="AX63" s="922"/>
      <c r="AY63" s="922"/>
      <c r="AZ63" s="926"/>
      <c r="BA63" s="926"/>
      <c r="BB63" s="926"/>
      <c r="BC63" s="926"/>
      <c r="BD63" s="926"/>
      <c r="BE63" s="927"/>
      <c r="BF63" s="927"/>
      <c r="BG63" s="927"/>
      <c r="BH63" s="927"/>
      <c r="BI63" s="928"/>
      <c r="BJ63" s="929" t="s">
        <v>182</v>
      </c>
      <c r="BK63" s="930"/>
      <c r="BL63" s="930"/>
      <c r="BM63" s="930"/>
      <c r="BN63" s="931"/>
      <c r="BO63" s="265"/>
      <c r="BP63" s="265"/>
      <c r="BQ63" s="262">
        <v>57</v>
      </c>
      <c r="BR63" s="263"/>
      <c r="BS63" s="797"/>
      <c r="BT63" s="798"/>
      <c r="BU63" s="798"/>
      <c r="BV63" s="798"/>
      <c r="BW63" s="798"/>
      <c r="BX63" s="798"/>
      <c r="BY63" s="798"/>
      <c r="BZ63" s="798"/>
      <c r="CA63" s="798"/>
      <c r="CB63" s="798"/>
      <c r="CC63" s="798"/>
      <c r="CD63" s="798"/>
      <c r="CE63" s="798"/>
      <c r="CF63" s="798"/>
      <c r="CG63" s="799"/>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797"/>
      <c r="BT64" s="798"/>
      <c r="BU64" s="798"/>
      <c r="BV64" s="798"/>
      <c r="BW64" s="798"/>
      <c r="BX64" s="798"/>
      <c r="BY64" s="798"/>
      <c r="BZ64" s="798"/>
      <c r="CA64" s="798"/>
      <c r="CB64" s="798"/>
      <c r="CC64" s="798"/>
      <c r="CD64" s="798"/>
      <c r="CE64" s="798"/>
      <c r="CF64" s="798"/>
      <c r="CG64" s="799"/>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6"/>
    </row>
    <row r="65" spans="1:131" s="247" customFormat="1" ht="26.25" customHeight="1" thickBot="1">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797"/>
      <c r="BT65" s="798"/>
      <c r="BU65" s="798"/>
      <c r="BV65" s="798"/>
      <c r="BW65" s="798"/>
      <c r="BX65" s="798"/>
      <c r="BY65" s="798"/>
      <c r="BZ65" s="798"/>
      <c r="CA65" s="798"/>
      <c r="CB65" s="798"/>
      <c r="CC65" s="798"/>
      <c r="CD65" s="798"/>
      <c r="CE65" s="798"/>
      <c r="CF65" s="798"/>
      <c r="CG65" s="799"/>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6"/>
    </row>
    <row r="66" spans="1:131" s="247" customFormat="1" ht="26.25" customHeight="1">
      <c r="A66" s="826" t="s">
        <v>423</v>
      </c>
      <c r="B66" s="827"/>
      <c r="C66" s="827"/>
      <c r="D66" s="827"/>
      <c r="E66" s="827"/>
      <c r="F66" s="827"/>
      <c r="G66" s="827"/>
      <c r="H66" s="827"/>
      <c r="I66" s="827"/>
      <c r="J66" s="827"/>
      <c r="K66" s="827"/>
      <c r="L66" s="827"/>
      <c r="M66" s="827"/>
      <c r="N66" s="827"/>
      <c r="O66" s="827"/>
      <c r="P66" s="828"/>
      <c r="Q66" s="803" t="s">
        <v>398</v>
      </c>
      <c r="R66" s="804"/>
      <c r="S66" s="804"/>
      <c r="T66" s="804"/>
      <c r="U66" s="805"/>
      <c r="V66" s="803" t="s">
        <v>424</v>
      </c>
      <c r="W66" s="804"/>
      <c r="X66" s="804"/>
      <c r="Y66" s="804"/>
      <c r="Z66" s="805"/>
      <c r="AA66" s="803" t="s">
        <v>425</v>
      </c>
      <c r="AB66" s="804"/>
      <c r="AC66" s="804"/>
      <c r="AD66" s="804"/>
      <c r="AE66" s="805"/>
      <c r="AF66" s="932" t="s">
        <v>426</v>
      </c>
      <c r="AG66" s="893"/>
      <c r="AH66" s="893"/>
      <c r="AI66" s="893"/>
      <c r="AJ66" s="933"/>
      <c r="AK66" s="803" t="s">
        <v>427</v>
      </c>
      <c r="AL66" s="827"/>
      <c r="AM66" s="827"/>
      <c r="AN66" s="827"/>
      <c r="AO66" s="828"/>
      <c r="AP66" s="803" t="s">
        <v>428</v>
      </c>
      <c r="AQ66" s="804"/>
      <c r="AR66" s="804"/>
      <c r="AS66" s="804"/>
      <c r="AT66" s="805"/>
      <c r="AU66" s="803" t="s">
        <v>429</v>
      </c>
      <c r="AV66" s="804"/>
      <c r="AW66" s="804"/>
      <c r="AX66" s="804"/>
      <c r="AY66" s="805"/>
      <c r="AZ66" s="803" t="s">
        <v>379</v>
      </c>
      <c r="BA66" s="804"/>
      <c r="BB66" s="804"/>
      <c r="BC66" s="804"/>
      <c r="BD66" s="815"/>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4"/>
      <c r="AG67" s="896"/>
      <c r="AH67" s="896"/>
      <c r="AI67" s="896"/>
      <c r="AJ67" s="935"/>
      <c r="AK67" s="936"/>
      <c r="AL67" s="830"/>
      <c r="AM67" s="830"/>
      <c r="AN67" s="830"/>
      <c r="AO67" s="831"/>
      <c r="AP67" s="806"/>
      <c r="AQ67" s="807"/>
      <c r="AR67" s="807"/>
      <c r="AS67" s="807"/>
      <c r="AT67" s="808"/>
      <c r="AU67" s="806"/>
      <c r="AV67" s="807"/>
      <c r="AW67" s="807"/>
      <c r="AX67" s="807"/>
      <c r="AY67" s="808"/>
      <c r="AZ67" s="806"/>
      <c r="BA67" s="807"/>
      <c r="BB67" s="807"/>
      <c r="BC67" s="807"/>
      <c r="BD67" s="816"/>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609</v>
      </c>
      <c r="C68" s="950"/>
      <c r="D68" s="950"/>
      <c r="E68" s="950"/>
      <c r="F68" s="950"/>
      <c r="G68" s="950"/>
      <c r="H68" s="950"/>
      <c r="I68" s="950"/>
      <c r="J68" s="950"/>
      <c r="K68" s="950"/>
      <c r="L68" s="950"/>
      <c r="M68" s="950"/>
      <c r="N68" s="950"/>
      <c r="O68" s="950"/>
      <c r="P68" s="951"/>
      <c r="Q68" s="952">
        <v>6425</v>
      </c>
      <c r="R68" s="946"/>
      <c r="S68" s="946"/>
      <c r="T68" s="946"/>
      <c r="U68" s="946"/>
      <c r="V68" s="946">
        <v>6178</v>
      </c>
      <c r="W68" s="946"/>
      <c r="X68" s="946"/>
      <c r="Y68" s="946"/>
      <c r="Z68" s="946"/>
      <c r="AA68" s="946">
        <v>67</v>
      </c>
      <c r="AB68" s="946"/>
      <c r="AC68" s="946"/>
      <c r="AD68" s="946"/>
      <c r="AE68" s="946"/>
      <c r="AF68" s="946">
        <v>595</v>
      </c>
      <c r="AG68" s="946"/>
      <c r="AH68" s="946"/>
      <c r="AI68" s="946"/>
      <c r="AJ68" s="946"/>
      <c r="AK68" s="946">
        <v>571</v>
      </c>
      <c r="AL68" s="946"/>
      <c r="AM68" s="946"/>
      <c r="AN68" s="946"/>
      <c r="AO68" s="946"/>
      <c r="AP68" s="946">
        <v>5475</v>
      </c>
      <c r="AQ68" s="946"/>
      <c r="AR68" s="946"/>
      <c r="AS68" s="946"/>
      <c r="AT68" s="946"/>
      <c r="AU68" s="946">
        <v>2249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610</v>
      </c>
      <c r="C69" s="954"/>
      <c r="D69" s="954"/>
      <c r="E69" s="954"/>
      <c r="F69" s="954"/>
      <c r="G69" s="954"/>
      <c r="H69" s="954"/>
      <c r="I69" s="954"/>
      <c r="J69" s="954"/>
      <c r="K69" s="954"/>
      <c r="L69" s="954"/>
      <c r="M69" s="954"/>
      <c r="N69" s="954"/>
      <c r="O69" s="954"/>
      <c r="P69" s="955"/>
      <c r="Q69" s="956">
        <v>1174</v>
      </c>
      <c r="R69" s="911"/>
      <c r="S69" s="911"/>
      <c r="T69" s="911"/>
      <c r="U69" s="911"/>
      <c r="V69" s="911">
        <v>1130</v>
      </c>
      <c r="W69" s="911"/>
      <c r="X69" s="911"/>
      <c r="Y69" s="911"/>
      <c r="Z69" s="911"/>
      <c r="AA69" s="911">
        <v>44</v>
      </c>
      <c r="AB69" s="911"/>
      <c r="AC69" s="911"/>
      <c r="AD69" s="911"/>
      <c r="AE69" s="911"/>
      <c r="AF69" s="911">
        <v>44</v>
      </c>
      <c r="AG69" s="911"/>
      <c r="AH69" s="911"/>
      <c r="AI69" s="911"/>
      <c r="AJ69" s="911"/>
      <c r="AK69" s="911">
        <v>0</v>
      </c>
      <c r="AL69" s="911"/>
      <c r="AM69" s="911"/>
      <c r="AN69" s="911"/>
      <c r="AO69" s="911"/>
      <c r="AP69" s="911" t="s">
        <v>591</v>
      </c>
      <c r="AQ69" s="911"/>
      <c r="AR69" s="911"/>
      <c r="AS69" s="911"/>
      <c r="AT69" s="911"/>
      <c r="AU69" s="911" t="s">
        <v>591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611</v>
      </c>
      <c r="C70" s="954"/>
      <c r="D70" s="954"/>
      <c r="E70" s="954"/>
      <c r="F70" s="954"/>
      <c r="G70" s="954"/>
      <c r="H70" s="954"/>
      <c r="I70" s="954"/>
      <c r="J70" s="954"/>
      <c r="K70" s="954"/>
      <c r="L70" s="954"/>
      <c r="M70" s="954"/>
      <c r="N70" s="954"/>
      <c r="O70" s="954"/>
      <c r="P70" s="955"/>
      <c r="Q70" s="956">
        <v>250623</v>
      </c>
      <c r="R70" s="911"/>
      <c r="S70" s="911"/>
      <c r="T70" s="911"/>
      <c r="U70" s="911"/>
      <c r="V70" s="911">
        <v>237946</v>
      </c>
      <c r="W70" s="911"/>
      <c r="X70" s="911"/>
      <c r="Y70" s="911"/>
      <c r="Z70" s="911"/>
      <c r="AA70" s="911">
        <v>12677</v>
      </c>
      <c r="AB70" s="911"/>
      <c r="AC70" s="911"/>
      <c r="AD70" s="911"/>
      <c r="AE70" s="911"/>
      <c r="AF70" s="911">
        <v>12677</v>
      </c>
      <c r="AG70" s="911"/>
      <c r="AH70" s="911"/>
      <c r="AI70" s="911"/>
      <c r="AJ70" s="911"/>
      <c r="AK70" s="911">
        <v>923</v>
      </c>
      <c r="AL70" s="911"/>
      <c r="AM70" s="911"/>
      <c r="AN70" s="911"/>
      <c r="AO70" s="911"/>
      <c r="AP70" s="911" t="s">
        <v>592</v>
      </c>
      <c r="AQ70" s="911"/>
      <c r="AR70" s="911"/>
      <c r="AS70" s="911"/>
      <c r="AT70" s="911"/>
      <c r="AU70" s="911" t="s">
        <v>591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612</v>
      </c>
      <c r="C71" s="954"/>
      <c r="D71" s="954"/>
      <c r="E71" s="954"/>
      <c r="F71" s="954"/>
      <c r="G71" s="954"/>
      <c r="H71" s="954"/>
      <c r="I71" s="954"/>
      <c r="J71" s="954"/>
      <c r="K71" s="954"/>
      <c r="L71" s="954"/>
      <c r="M71" s="954"/>
      <c r="N71" s="954"/>
      <c r="O71" s="954"/>
      <c r="P71" s="955"/>
      <c r="Q71" s="956">
        <v>9184</v>
      </c>
      <c r="R71" s="911"/>
      <c r="S71" s="911"/>
      <c r="T71" s="911"/>
      <c r="U71" s="911"/>
      <c r="V71" s="911">
        <v>9066</v>
      </c>
      <c r="W71" s="911"/>
      <c r="X71" s="911"/>
      <c r="Y71" s="911"/>
      <c r="Z71" s="911"/>
      <c r="AA71" s="911">
        <v>118</v>
      </c>
      <c r="AB71" s="911"/>
      <c r="AC71" s="911"/>
      <c r="AD71" s="911"/>
      <c r="AE71" s="911"/>
      <c r="AF71" s="911" t="s">
        <v>591</v>
      </c>
      <c r="AG71" s="911"/>
      <c r="AH71" s="911"/>
      <c r="AI71" s="911"/>
      <c r="AJ71" s="911"/>
      <c r="AK71" s="911">
        <v>15</v>
      </c>
      <c r="AL71" s="911"/>
      <c r="AM71" s="911"/>
      <c r="AN71" s="911"/>
      <c r="AO71" s="911"/>
      <c r="AP71" s="911" t="s">
        <v>591</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613</v>
      </c>
      <c r="C72" s="954"/>
      <c r="D72" s="954"/>
      <c r="E72" s="954"/>
      <c r="F72" s="954"/>
      <c r="G72" s="954"/>
      <c r="H72" s="954"/>
      <c r="I72" s="954"/>
      <c r="J72" s="954"/>
      <c r="K72" s="954"/>
      <c r="L72" s="954"/>
      <c r="M72" s="954"/>
      <c r="N72" s="954"/>
      <c r="O72" s="954"/>
      <c r="P72" s="955"/>
      <c r="Q72" s="956">
        <v>1536</v>
      </c>
      <c r="R72" s="911"/>
      <c r="S72" s="911"/>
      <c r="T72" s="911"/>
      <c r="U72" s="911"/>
      <c r="V72" s="911">
        <v>1535</v>
      </c>
      <c r="W72" s="911"/>
      <c r="X72" s="911"/>
      <c r="Y72" s="911"/>
      <c r="Z72" s="911"/>
      <c r="AA72" s="911">
        <v>1</v>
      </c>
      <c r="AB72" s="911"/>
      <c r="AC72" s="911"/>
      <c r="AD72" s="911"/>
      <c r="AE72" s="911"/>
      <c r="AF72" s="911" t="s">
        <v>591</v>
      </c>
      <c r="AG72" s="911"/>
      <c r="AH72" s="911"/>
      <c r="AI72" s="911"/>
      <c r="AJ72" s="911"/>
      <c r="AK72" s="911" t="s">
        <v>591</v>
      </c>
      <c r="AL72" s="911"/>
      <c r="AM72" s="911"/>
      <c r="AN72" s="911"/>
      <c r="AO72" s="911"/>
      <c r="AP72" s="911" t="s">
        <v>591</v>
      </c>
      <c r="AQ72" s="911"/>
      <c r="AR72" s="911"/>
      <c r="AS72" s="911"/>
      <c r="AT72" s="911"/>
      <c r="AU72" s="911" t="s">
        <v>591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614</v>
      </c>
      <c r="C73" s="954"/>
      <c r="D73" s="954"/>
      <c r="E73" s="954"/>
      <c r="F73" s="954"/>
      <c r="G73" s="954"/>
      <c r="H73" s="954"/>
      <c r="I73" s="954"/>
      <c r="J73" s="954"/>
      <c r="K73" s="954"/>
      <c r="L73" s="954"/>
      <c r="M73" s="954"/>
      <c r="N73" s="954"/>
      <c r="O73" s="954"/>
      <c r="P73" s="955"/>
      <c r="Q73" s="956">
        <v>1</v>
      </c>
      <c r="R73" s="911"/>
      <c r="S73" s="911"/>
      <c r="T73" s="911"/>
      <c r="U73" s="911"/>
      <c r="V73" s="911">
        <v>1</v>
      </c>
      <c r="W73" s="911"/>
      <c r="X73" s="911"/>
      <c r="Y73" s="911"/>
      <c r="Z73" s="911"/>
      <c r="AA73" s="911">
        <v>0</v>
      </c>
      <c r="AB73" s="911"/>
      <c r="AC73" s="911"/>
      <c r="AD73" s="911"/>
      <c r="AE73" s="911"/>
      <c r="AF73" s="911" t="s">
        <v>591</v>
      </c>
      <c r="AG73" s="911"/>
      <c r="AH73" s="911"/>
      <c r="AI73" s="911"/>
      <c r="AJ73" s="911"/>
      <c r="AK73" s="911" t="s">
        <v>591</v>
      </c>
      <c r="AL73" s="911"/>
      <c r="AM73" s="911"/>
      <c r="AN73" s="911"/>
      <c r="AO73" s="911"/>
      <c r="AP73" s="911" t="s">
        <v>591</v>
      </c>
      <c r="AQ73" s="911"/>
      <c r="AR73" s="911"/>
      <c r="AS73" s="911"/>
      <c r="AT73" s="911"/>
      <c r="AU73" s="911" t="s">
        <v>620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615</v>
      </c>
      <c r="C74" s="954"/>
      <c r="D74" s="954"/>
      <c r="E74" s="954"/>
      <c r="F74" s="954"/>
      <c r="G74" s="954"/>
      <c r="H74" s="954"/>
      <c r="I74" s="954"/>
      <c r="J74" s="954"/>
      <c r="K74" s="954"/>
      <c r="L74" s="954"/>
      <c r="M74" s="954"/>
      <c r="N74" s="954"/>
      <c r="O74" s="954"/>
      <c r="P74" s="955"/>
      <c r="Q74" s="956">
        <v>60</v>
      </c>
      <c r="R74" s="911"/>
      <c r="S74" s="911"/>
      <c r="T74" s="911"/>
      <c r="U74" s="911"/>
      <c r="V74" s="911">
        <v>59</v>
      </c>
      <c r="W74" s="911"/>
      <c r="X74" s="911"/>
      <c r="Y74" s="911"/>
      <c r="Z74" s="911"/>
      <c r="AA74" s="911">
        <v>1</v>
      </c>
      <c r="AB74" s="911"/>
      <c r="AC74" s="911"/>
      <c r="AD74" s="911"/>
      <c r="AE74" s="911"/>
      <c r="AF74" s="911" t="s">
        <v>591</v>
      </c>
      <c r="AG74" s="911"/>
      <c r="AH74" s="911"/>
      <c r="AI74" s="911"/>
      <c r="AJ74" s="911"/>
      <c r="AK74" s="911">
        <v>24</v>
      </c>
      <c r="AL74" s="911"/>
      <c r="AM74" s="911"/>
      <c r="AN74" s="911"/>
      <c r="AO74" s="911"/>
      <c r="AP74" s="911" t="s">
        <v>591</v>
      </c>
      <c r="AQ74" s="911"/>
      <c r="AR74" s="911"/>
      <c r="AS74" s="911"/>
      <c r="AT74" s="911"/>
      <c r="AU74" s="911" t="s">
        <v>591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616</v>
      </c>
      <c r="C75" s="954"/>
      <c r="D75" s="954"/>
      <c r="E75" s="954"/>
      <c r="F75" s="954"/>
      <c r="G75" s="954"/>
      <c r="H75" s="954"/>
      <c r="I75" s="954"/>
      <c r="J75" s="954"/>
      <c r="K75" s="954"/>
      <c r="L75" s="954"/>
      <c r="M75" s="954"/>
      <c r="N75" s="954"/>
      <c r="O75" s="954"/>
      <c r="P75" s="955"/>
      <c r="Q75" s="959">
        <v>39</v>
      </c>
      <c r="R75" s="960"/>
      <c r="S75" s="960"/>
      <c r="T75" s="960"/>
      <c r="U75" s="910"/>
      <c r="V75" s="961">
        <v>37</v>
      </c>
      <c r="W75" s="960"/>
      <c r="X75" s="960"/>
      <c r="Y75" s="960"/>
      <c r="Z75" s="910"/>
      <c r="AA75" s="961">
        <v>2</v>
      </c>
      <c r="AB75" s="960"/>
      <c r="AC75" s="960"/>
      <c r="AD75" s="960"/>
      <c r="AE75" s="910"/>
      <c r="AF75" s="961" t="s">
        <v>620</v>
      </c>
      <c r="AG75" s="960"/>
      <c r="AH75" s="960"/>
      <c r="AI75" s="960"/>
      <c r="AJ75" s="910"/>
      <c r="AK75" s="961" t="s">
        <v>591</v>
      </c>
      <c r="AL75" s="960"/>
      <c r="AM75" s="960"/>
      <c r="AN75" s="960"/>
      <c r="AO75" s="910"/>
      <c r="AP75" s="961" t="s">
        <v>591</v>
      </c>
      <c r="AQ75" s="960"/>
      <c r="AR75" s="960"/>
      <c r="AS75" s="960"/>
      <c r="AT75" s="910"/>
      <c r="AU75" s="961" t="s">
        <v>591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617</v>
      </c>
      <c r="C76" s="954"/>
      <c r="D76" s="954"/>
      <c r="E76" s="954"/>
      <c r="F76" s="954"/>
      <c r="G76" s="954"/>
      <c r="H76" s="954"/>
      <c r="I76" s="954"/>
      <c r="J76" s="954"/>
      <c r="K76" s="954"/>
      <c r="L76" s="954"/>
      <c r="M76" s="954"/>
      <c r="N76" s="954"/>
      <c r="O76" s="954"/>
      <c r="P76" s="955"/>
      <c r="Q76" s="959">
        <v>2316</v>
      </c>
      <c r="R76" s="960"/>
      <c r="S76" s="960"/>
      <c r="T76" s="960"/>
      <c r="U76" s="910"/>
      <c r="V76" s="961">
        <v>2292</v>
      </c>
      <c r="W76" s="960"/>
      <c r="X76" s="960"/>
      <c r="Y76" s="960"/>
      <c r="Z76" s="910"/>
      <c r="AA76" s="961">
        <v>24</v>
      </c>
      <c r="AB76" s="960"/>
      <c r="AC76" s="960"/>
      <c r="AD76" s="960"/>
      <c r="AE76" s="910"/>
      <c r="AF76" s="961">
        <v>24</v>
      </c>
      <c r="AG76" s="960"/>
      <c r="AH76" s="960"/>
      <c r="AI76" s="960"/>
      <c r="AJ76" s="910"/>
      <c r="AK76" s="961" t="s">
        <v>621</v>
      </c>
      <c r="AL76" s="960"/>
      <c r="AM76" s="960"/>
      <c r="AN76" s="960"/>
      <c r="AO76" s="910"/>
      <c r="AP76" s="961">
        <v>732</v>
      </c>
      <c r="AQ76" s="960"/>
      <c r="AR76" s="960"/>
      <c r="AS76" s="960"/>
      <c r="AT76" s="910"/>
      <c r="AU76" s="961">
        <v>341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618</v>
      </c>
      <c r="C77" s="954"/>
      <c r="D77" s="954"/>
      <c r="E77" s="954"/>
      <c r="F77" s="954"/>
      <c r="G77" s="954"/>
      <c r="H77" s="954"/>
      <c r="I77" s="954"/>
      <c r="J77" s="954"/>
      <c r="K77" s="954"/>
      <c r="L77" s="954"/>
      <c r="M77" s="954"/>
      <c r="N77" s="954"/>
      <c r="O77" s="954"/>
      <c r="P77" s="955"/>
      <c r="Q77" s="959">
        <v>8756</v>
      </c>
      <c r="R77" s="960"/>
      <c r="S77" s="960"/>
      <c r="T77" s="960"/>
      <c r="U77" s="910"/>
      <c r="V77" s="961">
        <v>8025</v>
      </c>
      <c r="W77" s="960"/>
      <c r="X77" s="960"/>
      <c r="Y77" s="960"/>
      <c r="Z77" s="910"/>
      <c r="AA77" s="961">
        <v>731</v>
      </c>
      <c r="AB77" s="960"/>
      <c r="AC77" s="960"/>
      <c r="AD77" s="960"/>
      <c r="AE77" s="910"/>
      <c r="AF77" s="961">
        <v>400</v>
      </c>
      <c r="AG77" s="960"/>
      <c r="AH77" s="960"/>
      <c r="AI77" s="960"/>
      <c r="AJ77" s="910"/>
      <c r="AK77" s="961">
        <v>595</v>
      </c>
      <c r="AL77" s="960"/>
      <c r="AM77" s="960"/>
      <c r="AN77" s="960"/>
      <c r="AO77" s="910"/>
      <c r="AP77" s="961">
        <v>1185</v>
      </c>
      <c r="AQ77" s="960"/>
      <c r="AR77" s="960"/>
      <c r="AS77" s="960"/>
      <c r="AT77" s="910"/>
      <c r="AU77" s="961">
        <v>958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619</v>
      </c>
      <c r="C78" s="954"/>
      <c r="D78" s="954"/>
      <c r="E78" s="954"/>
      <c r="F78" s="954"/>
      <c r="G78" s="954"/>
      <c r="H78" s="954"/>
      <c r="I78" s="954"/>
      <c r="J78" s="954"/>
      <c r="K78" s="954"/>
      <c r="L78" s="954"/>
      <c r="M78" s="954"/>
      <c r="N78" s="954"/>
      <c r="O78" s="954"/>
      <c r="P78" s="955"/>
      <c r="Q78" s="956">
        <v>239</v>
      </c>
      <c r="R78" s="911"/>
      <c r="S78" s="911"/>
      <c r="T78" s="911"/>
      <c r="U78" s="911"/>
      <c r="V78" s="911">
        <v>239</v>
      </c>
      <c r="W78" s="911"/>
      <c r="X78" s="911"/>
      <c r="Y78" s="911"/>
      <c r="Z78" s="911"/>
      <c r="AA78" s="911">
        <v>0</v>
      </c>
      <c r="AB78" s="911"/>
      <c r="AC78" s="911"/>
      <c r="AD78" s="911"/>
      <c r="AE78" s="911"/>
      <c r="AF78" s="911">
        <v>0</v>
      </c>
      <c r="AG78" s="911"/>
      <c r="AH78" s="911"/>
      <c r="AI78" s="911"/>
      <c r="AJ78" s="911"/>
      <c r="AK78" s="911">
        <v>0</v>
      </c>
      <c r="AL78" s="911"/>
      <c r="AM78" s="911"/>
      <c r="AN78" s="911"/>
      <c r="AO78" s="911"/>
      <c r="AP78" s="911">
        <v>0</v>
      </c>
      <c r="AQ78" s="911"/>
      <c r="AR78" s="911"/>
      <c r="AS78" s="911"/>
      <c r="AT78" s="911"/>
      <c r="AU78" s="911" t="s">
        <v>529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394</v>
      </c>
      <c r="B88" s="870" t="s">
        <v>430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13740</v>
      </c>
      <c r="AG88" s="922"/>
      <c r="AH88" s="922"/>
      <c r="AI88" s="922"/>
      <c r="AJ88" s="922"/>
      <c r="AK88" s="919"/>
      <c r="AL88" s="919"/>
      <c r="AM88" s="919"/>
      <c r="AN88" s="919"/>
      <c r="AO88" s="919"/>
      <c r="AP88" s="922">
        <f t="shared" ref="AP88" si="3">SUM(AP68:AT87)</f>
        <v>7392</v>
      </c>
      <c r="AQ88" s="922"/>
      <c r="AR88" s="922"/>
      <c r="AS88" s="922"/>
      <c r="AT88" s="922"/>
      <c r="AU88" s="922">
        <f t="shared" ref="AU88" si="4">SUM(AU68:AY87)</f>
        <v>3548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431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213</v>
      </c>
      <c r="CS102" s="930"/>
      <c r="CT102" s="930"/>
      <c r="CU102" s="930"/>
      <c r="CV102" s="973"/>
      <c r="CW102" s="972">
        <f t="shared" ref="CW102" si="5">SUM(CW7:DA88)</f>
        <v>78</v>
      </c>
      <c r="CX102" s="930"/>
      <c r="CY102" s="930"/>
      <c r="CZ102" s="930"/>
      <c r="DA102" s="973"/>
      <c r="DB102" s="972" t="s">
        <v>596</v>
      </c>
      <c r="DC102" s="930"/>
      <c r="DD102" s="930"/>
      <c r="DE102" s="930"/>
      <c r="DF102" s="973"/>
      <c r="DG102" s="972" t="s">
        <v>592</v>
      </c>
      <c r="DH102" s="930"/>
      <c r="DI102" s="930"/>
      <c r="DJ102" s="930"/>
      <c r="DK102" s="973"/>
      <c r="DL102" s="972" t="s">
        <v>592</v>
      </c>
      <c r="DM102" s="930"/>
      <c r="DN102" s="930"/>
      <c r="DO102" s="930"/>
      <c r="DP102" s="973"/>
      <c r="DQ102" s="972" t="s">
        <v>607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439</v>
      </c>
      <c r="AB109" s="975"/>
      <c r="AC109" s="975"/>
      <c r="AD109" s="975"/>
      <c r="AE109" s="976"/>
      <c r="AF109" s="974" t="s">
        <v>310</v>
      </c>
      <c r="AG109" s="975"/>
      <c r="AH109" s="975"/>
      <c r="AI109" s="975"/>
      <c r="AJ109" s="976"/>
      <c r="AK109" s="974" t="s">
        <v>309</v>
      </c>
      <c r="AL109" s="975"/>
      <c r="AM109" s="975"/>
      <c r="AN109" s="975"/>
      <c r="AO109" s="976"/>
      <c r="AP109" s="974" t="s">
        <v>440</v>
      </c>
      <c r="AQ109" s="975"/>
      <c r="AR109" s="975"/>
      <c r="AS109" s="975"/>
      <c r="AT109" s="977"/>
      <c r="AU109" s="994" t="s">
        <v>438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439</v>
      </c>
      <c r="BR109" s="975"/>
      <c r="BS109" s="975"/>
      <c r="BT109" s="975"/>
      <c r="BU109" s="976"/>
      <c r="BV109" s="974" t="s">
        <v>310</v>
      </c>
      <c r="BW109" s="975"/>
      <c r="BX109" s="975"/>
      <c r="BY109" s="975"/>
      <c r="BZ109" s="976"/>
      <c r="CA109" s="974" t="s">
        <v>309</v>
      </c>
      <c r="CB109" s="975"/>
      <c r="CC109" s="975"/>
      <c r="CD109" s="975"/>
      <c r="CE109" s="976"/>
      <c r="CF109" s="995" t="s">
        <v>440</v>
      </c>
      <c r="CG109" s="995"/>
      <c r="CH109" s="995"/>
      <c r="CI109" s="995"/>
      <c r="CJ109" s="995"/>
      <c r="CK109" s="974" t="s">
        <v>441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439</v>
      </c>
      <c r="DH109" s="975"/>
      <c r="DI109" s="975"/>
      <c r="DJ109" s="975"/>
      <c r="DK109" s="976"/>
      <c r="DL109" s="974" t="s">
        <v>310</v>
      </c>
      <c r="DM109" s="975"/>
      <c r="DN109" s="975"/>
      <c r="DO109" s="975"/>
      <c r="DP109" s="976"/>
      <c r="DQ109" s="974" t="s">
        <v>309</v>
      </c>
      <c r="DR109" s="975"/>
      <c r="DS109" s="975"/>
      <c r="DT109" s="975"/>
      <c r="DU109" s="976"/>
      <c r="DV109" s="974" t="s">
        <v>440</v>
      </c>
      <c r="DW109" s="975"/>
      <c r="DX109" s="975"/>
      <c r="DY109" s="975"/>
      <c r="DZ109" s="977"/>
    </row>
    <row r="110" spans="1:131" s="246" customFormat="1" ht="26.25" customHeight="1">
      <c r="A110" s="978" t="s">
        <v>442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2890360</v>
      </c>
      <c r="AB110" s="982"/>
      <c r="AC110" s="982"/>
      <c r="AD110" s="982"/>
      <c r="AE110" s="983"/>
      <c r="AF110" s="984">
        <v>2853032</v>
      </c>
      <c r="AG110" s="982"/>
      <c r="AH110" s="982"/>
      <c r="AI110" s="982"/>
      <c r="AJ110" s="983"/>
      <c r="AK110" s="984">
        <v>2923481</v>
      </c>
      <c r="AL110" s="982"/>
      <c r="AM110" s="982"/>
      <c r="AN110" s="982"/>
      <c r="AO110" s="983"/>
      <c r="AP110" s="985">
        <v>18.2</v>
      </c>
      <c r="AQ110" s="986"/>
      <c r="AR110" s="986"/>
      <c r="AS110" s="986"/>
      <c r="AT110" s="987"/>
      <c r="AU110" s="988" t="s">
        <v>73</v>
      </c>
      <c r="AV110" s="989"/>
      <c r="AW110" s="989"/>
      <c r="AX110" s="989"/>
      <c r="AY110" s="989"/>
      <c r="AZ110" s="1030" t="s">
        <v>443</v>
      </c>
      <c r="BA110" s="979"/>
      <c r="BB110" s="979"/>
      <c r="BC110" s="979"/>
      <c r="BD110" s="979"/>
      <c r="BE110" s="979"/>
      <c r="BF110" s="979"/>
      <c r="BG110" s="979"/>
      <c r="BH110" s="979"/>
      <c r="BI110" s="979"/>
      <c r="BJ110" s="979"/>
      <c r="BK110" s="979"/>
      <c r="BL110" s="979"/>
      <c r="BM110" s="979"/>
      <c r="BN110" s="979"/>
      <c r="BO110" s="979"/>
      <c r="BP110" s="980"/>
      <c r="BQ110" s="1016">
        <v>36278340</v>
      </c>
      <c r="BR110" s="1017"/>
      <c r="BS110" s="1017"/>
      <c r="BT110" s="1017"/>
      <c r="BU110" s="1017"/>
      <c r="BV110" s="1017">
        <v>37476955</v>
      </c>
      <c r="BW110" s="1017"/>
      <c r="BX110" s="1017"/>
      <c r="BY110" s="1017"/>
      <c r="BZ110" s="1017"/>
      <c r="CA110" s="1017">
        <v>37871957</v>
      </c>
      <c r="CB110" s="1017"/>
      <c r="CC110" s="1017"/>
      <c r="CD110" s="1017"/>
      <c r="CE110" s="1017"/>
      <c r="CF110" s="1031">
        <v>235.5</v>
      </c>
      <c r="CG110" s="1032"/>
      <c r="CH110" s="1032"/>
      <c r="CI110" s="1032"/>
      <c r="CJ110" s="1032"/>
      <c r="CK110" s="1033" t="s">
        <v>444</v>
      </c>
      <c r="CL110" s="1034"/>
      <c r="CM110" s="1013" t="s">
        <v>445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446</v>
      </c>
      <c r="DH110" s="1017"/>
      <c r="DI110" s="1017"/>
      <c r="DJ110" s="1017"/>
      <c r="DK110" s="1017"/>
      <c r="DL110" s="1017" t="s">
        <v>447</v>
      </c>
      <c r="DM110" s="1017"/>
      <c r="DN110" s="1017"/>
      <c r="DO110" s="1017"/>
      <c r="DP110" s="1017"/>
      <c r="DQ110" s="1017" t="s">
        <v>447</v>
      </c>
      <c r="DR110" s="1017"/>
      <c r="DS110" s="1017"/>
      <c r="DT110" s="1017"/>
      <c r="DU110" s="1017"/>
      <c r="DV110" s="1018" t="s">
        <v>447</v>
      </c>
      <c r="DW110" s="1018"/>
      <c r="DX110" s="1018"/>
      <c r="DY110" s="1018"/>
      <c r="DZ110" s="1019"/>
    </row>
    <row r="111" spans="1:131" s="246" customFormat="1" ht="26.25" customHeight="1">
      <c r="A111" s="1020" t="s">
        <v>448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182</v>
      </c>
      <c r="AB111" s="1024"/>
      <c r="AC111" s="1024"/>
      <c r="AD111" s="1024"/>
      <c r="AE111" s="1025"/>
      <c r="AF111" s="1026" t="s">
        <v>449</v>
      </c>
      <c r="AG111" s="1024"/>
      <c r="AH111" s="1024"/>
      <c r="AI111" s="1024"/>
      <c r="AJ111" s="1025"/>
      <c r="AK111" s="1026" t="s">
        <v>447</v>
      </c>
      <c r="AL111" s="1024"/>
      <c r="AM111" s="1024"/>
      <c r="AN111" s="1024"/>
      <c r="AO111" s="1025"/>
      <c r="AP111" s="1027" t="s">
        <v>447</v>
      </c>
      <c r="AQ111" s="1028"/>
      <c r="AR111" s="1028"/>
      <c r="AS111" s="1028"/>
      <c r="AT111" s="1029"/>
      <c r="AU111" s="990"/>
      <c r="AV111" s="991"/>
      <c r="AW111" s="991"/>
      <c r="AX111" s="991"/>
      <c r="AY111" s="991"/>
      <c r="AZ111" s="1039" t="s">
        <v>450</v>
      </c>
      <c r="BA111" s="1040"/>
      <c r="BB111" s="1040"/>
      <c r="BC111" s="1040"/>
      <c r="BD111" s="1040"/>
      <c r="BE111" s="1040"/>
      <c r="BF111" s="1040"/>
      <c r="BG111" s="1040"/>
      <c r="BH111" s="1040"/>
      <c r="BI111" s="1040"/>
      <c r="BJ111" s="1040"/>
      <c r="BK111" s="1040"/>
      <c r="BL111" s="1040"/>
      <c r="BM111" s="1040"/>
      <c r="BN111" s="1040"/>
      <c r="BO111" s="1040"/>
      <c r="BP111" s="1041"/>
      <c r="BQ111" s="1009">
        <v>86657</v>
      </c>
      <c r="BR111" s="1010"/>
      <c r="BS111" s="1010"/>
      <c r="BT111" s="1010"/>
      <c r="BU111" s="1010"/>
      <c r="BV111" s="1010">
        <v>1337643</v>
      </c>
      <c r="BW111" s="1010"/>
      <c r="BX111" s="1010"/>
      <c r="BY111" s="1010"/>
      <c r="BZ111" s="1010"/>
      <c r="CA111" s="1010">
        <v>1329369</v>
      </c>
      <c r="CB111" s="1010"/>
      <c r="CC111" s="1010"/>
      <c r="CD111" s="1010"/>
      <c r="CE111" s="1010"/>
      <c r="CF111" s="1004">
        <v>8.3000000000000007</v>
      </c>
      <c r="CG111" s="1005"/>
      <c r="CH111" s="1005"/>
      <c r="CI111" s="1005"/>
      <c r="CJ111" s="1005"/>
      <c r="CK111" s="1035"/>
      <c r="CL111" s="1036"/>
      <c r="CM111" s="1006" t="s">
        <v>451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452</v>
      </c>
      <c r="DH111" s="1010"/>
      <c r="DI111" s="1010"/>
      <c r="DJ111" s="1010"/>
      <c r="DK111" s="1010"/>
      <c r="DL111" s="1010" t="s">
        <v>447</v>
      </c>
      <c r="DM111" s="1010"/>
      <c r="DN111" s="1010"/>
      <c r="DO111" s="1010"/>
      <c r="DP111" s="1010"/>
      <c r="DQ111" s="1010" t="s">
        <v>182</v>
      </c>
      <c r="DR111" s="1010"/>
      <c r="DS111" s="1010"/>
      <c r="DT111" s="1010"/>
      <c r="DU111" s="1010"/>
      <c r="DV111" s="1011" t="s">
        <v>447</v>
      </c>
      <c r="DW111" s="1011"/>
      <c r="DX111" s="1011"/>
      <c r="DY111" s="1011"/>
      <c r="DZ111" s="1012"/>
    </row>
    <row r="112" spans="1:131" s="246" customFormat="1" ht="26.25" customHeight="1">
      <c r="A112" s="1042" t="s">
        <v>453</v>
      </c>
      <c r="B112" s="1043"/>
      <c r="C112" s="1040" t="s">
        <v>454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447</v>
      </c>
      <c r="AB112" s="1049"/>
      <c r="AC112" s="1049"/>
      <c r="AD112" s="1049"/>
      <c r="AE112" s="1050"/>
      <c r="AF112" s="1051" t="s">
        <v>182</v>
      </c>
      <c r="AG112" s="1049"/>
      <c r="AH112" s="1049"/>
      <c r="AI112" s="1049"/>
      <c r="AJ112" s="1050"/>
      <c r="AK112" s="1051" t="s">
        <v>447</v>
      </c>
      <c r="AL112" s="1049"/>
      <c r="AM112" s="1049"/>
      <c r="AN112" s="1049"/>
      <c r="AO112" s="1050"/>
      <c r="AP112" s="1052" t="s">
        <v>447</v>
      </c>
      <c r="AQ112" s="1053"/>
      <c r="AR112" s="1053"/>
      <c r="AS112" s="1053"/>
      <c r="AT112" s="1054"/>
      <c r="AU112" s="990"/>
      <c r="AV112" s="991"/>
      <c r="AW112" s="991"/>
      <c r="AX112" s="991"/>
      <c r="AY112" s="991"/>
      <c r="AZ112" s="1039" t="s">
        <v>455</v>
      </c>
      <c r="BA112" s="1040"/>
      <c r="BB112" s="1040"/>
      <c r="BC112" s="1040"/>
      <c r="BD112" s="1040"/>
      <c r="BE112" s="1040"/>
      <c r="BF112" s="1040"/>
      <c r="BG112" s="1040"/>
      <c r="BH112" s="1040"/>
      <c r="BI112" s="1040"/>
      <c r="BJ112" s="1040"/>
      <c r="BK112" s="1040"/>
      <c r="BL112" s="1040"/>
      <c r="BM112" s="1040"/>
      <c r="BN112" s="1040"/>
      <c r="BO112" s="1040"/>
      <c r="BP112" s="1041"/>
      <c r="BQ112" s="1009">
        <v>12211225</v>
      </c>
      <c r="BR112" s="1010"/>
      <c r="BS112" s="1010"/>
      <c r="BT112" s="1010"/>
      <c r="BU112" s="1010"/>
      <c r="BV112" s="1010">
        <v>12483443</v>
      </c>
      <c r="BW112" s="1010"/>
      <c r="BX112" s="1010"/>
      <c r="BY112" s="1010"/>
      <c r="BZ112" s="1010"/>
      <c r="CA112" s="1010">
        <v>12605760</v>
      </c>
      <c r="CB112" s="1010"/>
      <c r="CC112" s="1010"/>
      <c r="CD112" s="1010"/>
      <c r="CE112" s="1010"/>
      <c r="CF112" s="1004">
        <v>78.400000000000006</v>
      </c>
      <c r="CG112" s="1005"/>
      <c r="CH112" s="1005"/>
      <c r="CI112" s="1005"/>
      <c r="CJ112" s="1005"/>
      <c r="CK112" s="1035"/>
      <c r="CL112" s="1036"/>
      <c r="CM112" s="1006" t="s">
        <v>456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447</v>
      </c>
      <c r="DH112" s="1010"/>
      <c r="DI112" s="1010"/>
      <c r="DJ112" s="1010"/>
      <c r="DK112" s="1010"/>
      <c r="DL112" s="1010" t="s">
        <v>452</v>
      </c>
      <c r="DM112" s="1010"/>
      <c r="DN112" s="1010"/>
      <c r="DO112" s="1010"/>
      <c r="DP112" s="1010"/>
      <c r="DQ112" s="1010" t="s">
        <v>391</v>
      </c>
      <c r="DR112" s="1010"/>
      <c r="DS112" s="1010"/>
      <c r="DT112" s="1010"/>
      <c r="DU112" s="1010"/>
      <c r="DV112" s="1011" t="s">
        <v>447</v>
      </c>
      <c r="DW112" s="1011"/>
      <c r="DX112" s="1011"/>
      <c r="DY112" s="1011"/>
      <c r="DZ112" s="1012"/>
    </row>
    <row r="113" spans="1:130" s="246" customFormat="1" ht="26.25" customHeight="1">
      <c r="A113" s="1044"/>
      <c r="B113" s="1045"/>
      <c r="C113" s="1040" t="s">
        <v>457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988611</v>
      </c>
      <c r="AB113" s="1024"/>
      <c r="AC113" s="1024"/>
      <c r="AD113" s="1024"/>
      <c r="AE113" s="1025"/>
      <c r="AF113" s="1026">
        <v>1009894</v>
      </c>
      <c r="AG113" s="1024"/>
      <c r="AH113" s="1024"/>
      <c r="AI113" s="1024"/>
      <c r="AJ113" s="1025"/>
      <c r="AK113" s="1026">
        <v>961546</v>
      </c>
      <c r="AL113" s="1024"/>
      <c r="AM113" s="1024"/>
      <c r="AN113" s="1024"/>
      <c r="AO113" s="1025"/>
      <c r="AP113" s="1027">
        <v>6</v>
      </c>
      <c r="AQ113" s="1028"/>
      <c r="AR113" s="1028"/>
      <c r="AS113" s="1028"/>
      <c r="AT113" s="1029"/>
      <c r="AU113" s="990"/>
      <c r="AV113" s="991"/>
      <c r="AW113" s="991"/>
      <c r="AX113" s="991"/>
      <c r="AY113" s="991"/>
      <c r="AZ113" s="1039" t="s">
        <v>458</v>
      </c>
      <c r="BA113" s="1040"/>
      <c r="BB113" s="1040"/>
      <c r="BC113" s="1040"/>
      <c r="BD113" s="1040"/>
      <c r="BE113" s="1040"/>
      <c r="BF113" s="1040"/>
      <c r="BG113" s="1040"/>
      <c r="BH113" s="1040"/>
      <c r="BI113" s="1040"/>
      <c r="BJ113" s="1040"/>
      <c r="BK113" s="1040"/>
      <c r="BL113" s="1040"/>
      <c r="BM113" s="1040"/>
      <c r="BN113" s="1040"/>
      <c r="BO113" s="1040"/>
      <c r="BP113" s="1041"/>
      <c r="BQ113" s="1009">
        <v>2659975</v>
      </c>
      <c r="BR113" s="1010"/>
      <c r="BS113" s="1010"/>
      <c r="BT113" s="1010"/>
      <c r="BU113" s="1010"/>
      <c r="BV113" s="1010">
        <v>2639954</v>
      </c>
      <c r="BW113" s="1010"/>
      <c r="BX113" s="1010"/>
      <c r="BY113" s="1010"/>
      <c r="BZ113" s="1010"/>
      <c r="CA113" s="1010">
        <v>3548696</v>
      </c>
      <c r="CB113" s="1010"/>
      <c r="CC113" s="1010"/>
      <c r="CD113" s="1010"/>
      <c r="CE113" s="1010"/>
      <c r="CF113" s="1004">
        <v>22.1</v>
      </c>
      <c r="CG113" s="1005"/>
      <c r="CH113" s="1005"/>
      <c r="CI113" s="1005"/>
      <c r="CJ113" s="1005"/>
      <c r="CK113" s="1035"/>
      <c r="CL113" s="1036"/>
      <c r="CM113" s="1006" t="s">
        <v>459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447</v>
      </c>
      <c r="DH113" s="1049"/>
      <c r="DI113" s="1049"/>
      <c r="DJ113" s="1049"/>
      <c r="DK113" s="1050"/>
      <c r="DL113" s="1051" t="s">
        <v>447</v>
      </c>
      <c r="DM113" s="1049"/>
      <c r="DN113" s="1049"/>
      <c r="DO113" s="1049"/>
      <c r="DP113" s="1050"/>
      <c r="DQ113" s="1051" t="s">
        <v>446</v>
      </c>
      <c r="DR113" s="1049"/>
      <c r="DS113" s="1049"/>
      <c r="DT113" s="1049"/>
      <c r="DU113" s="1050"/>
      <c r="DV113" s="1052" t="s">
        <v>447</v>
      </c>
      <c r="DW113" s="1053"/>
      <c r="DX113" s="1053"/>
      <c r="DY113" s="1053"/>
      <c r="DZ113" s="1054"/>
    </row>
    <row r="114" spans="1:130" s="246" customFormat="1" ht="26.25" customHeight="1">
      <c r="A114" s="1044"/>
      <c r="B114" s="1045"/>
      <c r="C114" s="1040" t="s">
        <v>460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199934</v>
      </c>
      <c r="AB114" s="1049"/>
      <c r="AC114" s="1049"/>
      <c r="AD114" s="1049"/>
      <c r="AE114" s="1050"/>
      <c r="AF114" s="1051">
        <v>209632</v>
      </c>
      <c r="AG114" s="1049"/>
      <c r="AH114" s="1049"/>
      <c r="AI114" s="1049"/>
      <c r="AJ114" s="1050"/>
      <c r="AK114" s="1051">
        <v>213746</v>
      </c>
      <c r="AL114" s="1049"/>
      <c r="AM114" s="1049"/>
      <c r="AN114" s="1049"/>
      <c r="AO114" s="1050"/>
      <c r="AP114" s="1052">
        <v>1.3</v>
      </c>
      <c r="AQ114" s="1053"/>
      <c r="AR114" s="1053"/>
      <c r="AS114" s="1053"/>
      <c r="AT114" s="1054"/>
      <c r="AU114" s="990"/>
      <c r="AV114" s="991"/>
      <c r="AW114" s="991"/>
      <c r="AX114" s="991"/>
      <c r="AY114" s="991"/>
      <c r="AZ114" s="1039" t="s">
        <v>461</v>
      </c>
      <c r="BA114" s="1040"/>
      <c r="BB114" s="1040"/>
      <c r="BC114" s="1040"/>
      <c r="BD114" s="1040"/>
      <c r="BE114" s="1040"/>
      <c r="BF114" s="1040"/>
      <c r="BG114" s="1040"/>
      <c r="BH114" s="1040"/>
      <c r="BI114" s="1040"/>
      <c r="BJ114" s="1040"/>
      <c r="BK114" s="1040"/>
      <c r="BL114" s="1040"/>
      <c r="BM114" s="1040"/>
      <c r="BN114" s="1040"/>
      <c r="BO114" s="1040"/>
      <c r="BP114" s="1041"/>
      <c r="BQ114" s="1009">
        <v>4237299</v>
      </c>
      <c r="BR114" s="1010"/>
      <c r="BS114" s="1010"/>
      <c r="BT114" s="1010"/>
      <c r="BU114" s="1010"/>
      <c r="BV114" s="1010">
        <v>4250676</v>
      </c>
      <c r="BW114" s="1010"/>
      <c r="BX114" s="1010"/>
      <c r="BY114" s="1010"/>
      <c r="BZ114" s="1010"/>
      <c r="CA114" s="1010">
        <v>4034374</v>
      </c>
      <c r="CB114" s="1010"/>
      <c r="CC114" s="1010"/>
      <c r="CD114" s="1010"/>
      <c r="CE114" s="1010"/>
      <c r="CF114" s="1004">
        <v>25.1</v>
      </c>
      <c r="CG114" s="1005"/>
      <c r="CH114" s="1005"/>
      <c r="CI114" s="1005"/>
      <c r="CJ114" s="1005"/>
      <c r="CK114" s="1035"/>
      <c r="CL114" s="1036"/>
      <c r="CM114" s="1006" t="s">
        <v>462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391</v>
      </c>
      <c r="DH114" s="1049"/>
      <c r="DI114" s="1049"/>
      <c r="DJ114" s="1049"/>
      <c r="DK114" s="1050"/>
      <c r="DL114" s="1051" t="s">
        <v>391</v>
      </c>
      <c r="DM114" s="1049"/>
      <c r="DN114" s="1049"/>
      <c r="DO114" s="1049"/>
      <c r="DP114" s="1050"/>
      <c r="DQ114" s="1051" t="s">
        <v>391</v>
      </c>
      <c r="DR114" s="1049"/>
      <c r="DS114" s="1049"/>
      <c r="DT114" s="1049"/>
      <c r="DU114" s="1050"/>
      <c r="DV114" s="1052" t="s">
        <v>447</v>
      </c>
      <c r="DW114" s="1053"/>
      <c r="DX114" s="1053"/>
      <c r="DY114" s="1053"/>
      <c r="DZ114" s="1054"/>
    </row>
    <row r="115" spans="1:130" s="246" customFormat="1" ht="26.25" customHeight="1">
      <c r="A115" s="1044"/>
      <c r="B115" s="1045"/>
      <c r="C115" s="1040" t="s">
        <v>463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32962</v>
      </c>
      <c r="AB115" s="1024"/>
      <c r="AC115" s="1024"/>
      <c r="AD115" s="1024"/>
      <c r="AE115" s="1025"/>
      <c r="AF115" s="1026">
        <v>32510</v>
      </c>
      <c r="AG115" s="1024"/>
      <c r="AH115" s="1024"/>
      <c r="AI115" s="1024"/>
      <c r="AJ115" s="1025"/>
      <c r="AK115" s="1026">
        <v>10639</v>
      </c>
      <c r="AL115" s="1024"/>
      <c r="AM115" s="1024"/>
      <c r="AN115" s="1024"/>
      <c r="AO115" s="1025"/>
      <c r="AP115" s="1027">
        <v>0.1</v>
      </c>
      <c r="AQ115" s="1028"/>
      <c r="AR115" s="1028"/>
      <c r="AS115" s="1028"/>
      <c r="AT115" s="1029"/>
      <c r="AU115" s="990"/>
      <c r="AV115" s="991"/>
      <c r="AW115" s="991"/>
      <c r="AX115" s="991"/>
      <c r="AY115" s="991"/>
      <c r="AZ115" s="1039" t="s">
        <v>464</v>
      </c>
      <c r="BA115" s="1040"/>
      <c r="BB115" s="1040"/>
      <c r="BC115" s="1040"/>
      <c r="BD115" s="1040"/>
      <c r="BE115" s="1040"/>
      <c r="BF115" s="1040"/>
      <c r="BG115" s="1040"/>
      <c r="BH115" s="1040"/>
      <c r="BI115" s="1040"/>
      <c r="BJ115" s="1040"/>
      <c r="BK115" s="1040"/>
      <c r="BL115" s="1040"/>
      <c r="BM115" s="1040"/>
      <c r="BN115" s="1040"/>
      <c r="BO115" s="1040"/>
      <c r="BP115" s="1041"/>
      <c r="BQ115" s="1009" t="s">
        <v>452</v>
      </c>
      <c r="BR115" s="1010"/>
      <c r="BS115" s="1010"/>
      <c r="BT115" s="1010"/>
      <c r="BU115" s="1010"/>
      <c r="BV115" s="1010" t="s">
        <v>182</v>
      </c>
      <c r="BW115" s="1010"/>
      <c r="BX115" s="1010"/>
      <c r="BY115" s="1010"/>
      <c r="BZ115" s="1010"/>
      <c r="CA115" s="1010" t="s">
        <v>446</v>
      </c>
      <c r="CB115" s="1010"/>
      <c r="CC115" s="1010"/>
      <c r="CD115" s="1010"/>
      <c r="CE115" s="1010"/>
      <c r="CF115" s="1004" t="s">
        <v>449</v>
      </c>
      <c r="CG115" s="1005"/>
      <c r="CH115" s="1005"/>
      <c r="CI115" s="1005"/>
      <c r="CJ115" s="1005"/>
      <c r="CK115" s="1035"/>
      <c r="CL115" s="1036"/>
      <c r="CM115" s="1039" t="s">
        <v>465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182</v>
      </c>
      <c r="DH115" s="1049"/>
      <c r="DI115" s="1049"/>
      <c r="DJ115" s="1049"/>
      <c r="DK115" s="1050"/>
      <c r="DL115" s="1051">
        <v>1271451</v>
      </c>
      <c r="DM115" s="1049"/>
      <c r="DN115" s="1049"/>
      <c r="DO115" s="1049"/>
      <c r="DP115" s="1050"/>
      <c r="DQ115" s="1051">
        <v>1271451</v>
      </c>
      <c r="DR115" s="1049"/>
      <c r="DS115" s="1049"/>
      <c r="DT115" s="1049"/>
      <c r="DU115" s="1050"/>
      <c r="DV115" s="1052">
        <v>7.9</v>
      </c>
      <c r="DW115" s="1053"/>
      <c r="DX115" s="1053"/>
      <c r="DY115" s="1053"/>
      <c r="DZ115" s="1054"/>
    </row>
    <row r="116" spans="1:130" s="246" customFormat="1" ht="26.25" customHeight="1">
      <c r="A116" s="1046"/>
      <c r="B116" s="1047"/>
      <c r="C116" s="1055" t="s">
        <v>466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447</v>
      </c>
      <c r="AB116" s="1049"/>
      <c r="AC116" s="1049"/>
      <c r="AD116" s="1049"/>
      <c r="AE116" s="1050"/>
      <c r="AF116" s="1051" t="s">
        <v>452</v>
      </c>
      <c r="AG116" s="1049"/>
      <c r="AH116" s="1049"/>
      <c r="AI116" s="1049"/>
      <c r="AJ116" s="1050"/>
      <c r="AK116" s="1051" t="s">
        <v>412</v>
      </c>
      <c r="AL116" s="1049"/>
      <c r="AM116" s="1049"/>
      <c r="AN116" s="1049"/>
      <c r="AO116" s="1050"/>
      <c r="AP116" s="1052" t="s">
        <v>446</v>
      </c>
      <c r="AQ116" s="1053"/>
      <c r="AR116" s="1053"/>
      <c r="AS116" s="1053"/>
      <c r="AT116" s="1054"/>
      <c r="AU116" s="990"/>
      <c r="AV116" s="991"/>
      <c r="AW116" s="991"/>
      <c r="AX116" s="991"/>
      <c r="AY116" s="991"/>
      <c r="AZ116" s="1057" t="s">
        <v>467</v>
      </c>
      <c r="BA116" s="1058"/>
      <c r="BB116" s="1058"/>
      <c r="BC116" s="1058"/>
      <c r="BD116" s="1058"/>
      <c r="BE116" s="1058"/>
      <c r="BF116" s="1058"/>
      <c r="BG116" s="1058"/>
      <c r="BH116" s="1058"/>
      <c r="BI116" s="1058"/>
      <c r="BJ116" s="1058"/>
      <c r="BK116" s="1058"/>
      <c r="BL116" s="1058"/>
      <c r="BM116" s="1058"/>
      <c r="BN116" s="1058"/>
      <c r="BO116" s="1058"/>
      <c r="BP116" s="1059"/>
      <c r="BQ116" s="1009" t="s">
        <v>449</v>
      </c>
      <c r="BR116" s="1010"/>
      <c r="BS116" s="1010"/>
      <c r="BT116" s="1010"/>
      <c r="BU116" s="1010"/>
      <c r="BV116" s="1010" t="s">
        <v>412</v>
      </c>
      <c r="BW116" s="1010"/>
      <c r="BX116" s="1010"/>
      <c r="BY116" s="1010"/>
      <c r="BZ116" s="1010"/>
      <c r="CA116" s="1010" t="s">
        <v>182</v>
      </c>
      <c r="CB116" s="1010"/>
      <c r="CC116" s="1010"/>
      <c r="CD116" s="1010"/>
      <c r="CE116" s="1010"/>
      <c r="CF116" s="1004" t="s">
        <v>447</v>
      </c>
      <c r="CG116" s="1005"/>
      <c r="CH116" s="1005"/>
      <c r="CI116" s="1005"/>
      <c r="CJ116" s="1005"/>
      <c r="CK116" s="1035"/>
      <c r="CL116" s="1036"/>
      <c r="CM116" s="1006" t="s">
        <v>468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86657</v>
      </c>
      <c r="DH116" s="1049"/>
      <c r="DI116" s="1049"/>
      <c r="DJ116" s="1049"/>
      <c r="DK116" s="1050"/>
      <c r="DL116" s="1051">
        <v>66192</v>
      </c>
      <c r="DM116" s="1049"/>
      <c r="DN116" s="1049"/>
      <c r="DO116" s="1049"/>
      <c r="DP116" s="1050"/>
      <c r="DQ116" s="1051">
        <v>57918</v>
      </c>
      <c r="DR116" s="1049"/>
      <c r="DS116" s="1049"/>
      <c r="DT116" s="1049"/>
      <c r="DU116" s="1050"/>
      <c r="DV116" s="1052">
        <v>0.4</v>
      </c>
      <c r="DW116" s="1053"/>
      <c r="DX116" s="1053"/>
      <c r="DY116" s="1053"/>
      <c r="DZ116" s="1054"/>
    </row>
    <row r="117" spans="1:130" s="246" customFormat="1" ht="26.25" customHeight="1">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469</v>
      </c>
      <c r="Z117" s="976"/>
      <c r="AA117" s="1066">
        <v>4111867</v>
      </c>
      <c r="AB117" s="1067"/>
      <c r="AC117" s="1067"/>
      <c r="AD117" s="1067"/>
      <c r="AE117" s="1068"/>
      <c r="AF117" s="1069">
        <v>4105068</v>
      </c>
      <c r="AG117" s="1067"/>
      <c r="AH117" s="1067"/>
      <c r="AI117" s="1067"/>
      <c r="AJ117" s="1068"/>
      <c r="AK117" s="1069">
        <v>4109412</v>
      </c>
      <c r="AL117" s="1067"/>
      <c r="AM117" s="1067"/>
      <c r="AN117" s="1067"/>
      <c r="AO117" s="1068"/>
      <c r="AP117" s="1070"/>
      <c r="AQ117" s="1071"/>
      <c r="AR117" s="1071"/>
      <c r="AS117" s="1071"/>
      <c r="AT117" s="1072"/>
      <c r="AU117" s="990"/>
      <c r="AV117" s="991"/>
      <c r="AW117" s="991"/>
      <c r="AX117" s="991"/>
      <c r="AY117" s="991"/>
      <c r="AZ117" s="1057" t="s">
        <v>470</v>
      </c>
      <c r="BA117" s="1058"/>
      <c r="BB117" s="1058"/>
      <c r="BC117" s="1058"/>
      <c r="BD117" s="1058"/>
      <c r="BE117" s="1058"/>
      <c r="BF117" s="1058"/>
      <c r="BG117" s="1058"/>
      <c r="BH117" s="1058"/>
      <c r="BI117" s="1058"/>
      <c r="BJ117" s="1058"/>
      <c r="BK117" s="1058"/>
      <c r="BL117" s="1058"/>
      <c r="BM117" s="1058"/>
      <c r="BN117" s="1058"/>
      <c r="BO117" s="1058"/>
      <c r="BP117" s="1059"/>
      <c r="BQ117" s="1009" t="s">
        <v>391</v>
      </c>
      <c r="BR117" s="1010"/>
      <c r="BS117" s="1010"/>
      <c r="BT117" s="1010"/>
      <c r="BU117" s="1010"/>
      <c r="BV117" s="1010" t="s">
        <v>182</v>
      </c>
      <c r="BW117" s="1010"/>
      <c r="BX117" s="1010"/>
      <c r="BY117" s="1010"/>
      <c r="BZ117" s="1010"/>
      <c r="CA117" s="1010" t="s">
        <v>391</v>
      </c>
      <c r="CB117" s="1010"/>
      <c r="CC117" s="1010"/>
      <c r="CD117" s="1010"/>
      <c r="CE117" s="1010"/>
      <c r="CF117" s="1004" t="s">
        <v>182</v>
      </c>
      <c r="CG117" s="1005"/>
      <c r="CH117" s="1005"/>
      <c r="CI117" s="1005"/>
      <c r="CJ117" s="1005"/>
      <c r="CK117" s="1035"/>
      <c r="CL117" s="1036"/>
      <c r="CM117" s="1006" t="s">
        <v>471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391</v>
      </c>
      <c r="DH117" s="1049"/>
      <c r="DI117" s="1049"/>
      <c r="DJ117" s="1049"/>
      <c r="DK117" s="1050"/>
      <c r="DL117" s="1051" t="s">
        <v>182</v>
      </c>
      <c r="DM117" s="1049"/>
      <c r="DN117" s="1049"/>
      <c r="DO117" s="1049"/>
      <c r="DP117" s="1050"/>
      <c r="DQ117" s="1051" t="s">
        <v>391</v>
      </c>
      <c r="DR117" s="1049"/>
      <c r="DS117" s="1049"/>
      <c r="DT117" s="1049"/>
      <c r="DU117" s="1050"/>
      <c r="DV117" s="1052" t="s">
        <v>447</v>
      </c>
      <c r="DW117" s="1053"/>
      <c r="DX117" s="1053"/>
      <c r="DY117" s="1053"/>
      <c r="DZ117" s="1054"/>
    </row>
    <row r="118" spans="1:130" s="246" customFormat="1" ht="26.25" customHeight="1">
      <c r="A118" s="994" t="s">
        <v>441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439</v>
      </c>
      <c r="AB118" s="975"/>
      <c r="AC118" s="975"/>
      <c r="AD118" s="975"/>
      <c r="AE118" s="976"/>
      <c r="AF118" s="974" t="s">
        <v>310</v>
      </c>
      <c r="AG118" s="975"/>
      <c r="AH118" s="975"/>
      <c r="AI118" s="975"/>
      <c r="AJ118" s="976"/>
      <c r="AK118" s="974" t="s">
        <v>309</v>
      </c>
      <c r="AL118" s="975"/>
      <c r="AM118" s="975"/>
      <c r="AN118" s="975"/>
      <c r="AO118" s="976"/>
      <c r="AP118" s="1061" t="s">
        <v>440</v>
      </c>
      <c r="AQ118" s="1062"/>
      <c r="AR118" s="1062"/>
      <c r="AS118" s="1062"/>
      <c r="AT118" s="1063"/>
      <c r="AU118" s="990"/>
      <c r="AV118" s="991"/>
      <c r="AW118" s="991"/>
      <c r="AX118" s="991"/>
      <c r="AY118" s="991"/>
      <c r="AZ118" s="1064" t="s">
        <v>472</v>
      </c>
      <c r="BA118" s="1055"/>
      <c r="BB118" s="1055"/>
      <c r="BC118" s="1055"/>
      <c r="BD118" s="1055"/>
      <c r="BE118" s="1055"/>
      <c r="BF118" s="1055"/>
      <c r="BG118" s="1055"/>
      <c r="BH118" s="1055"/>
      <c r="BI118" s="1055"/>
      <c r="BJ118" s="1055"/>
      <c r="BK118" s="1055"/>
      <c r="BL118" s="1055"/>
      <c r="BM118" s="1055"/>
      <c r="BN118" s="1055"/>
      <c r="BO118" s="1055"/>
      <c r="BP118" s="1056"/>
      <c r="BQ118" s="1087" t="s">
        <v>447</v>
      </c>
      <c r="BR118" s="1088"/>
      <c r="BS118" s="1088"/>
      <c r="BT118" s="1088"/>
      <c r="BU118" s="1088"/>
      <c r="BV118" s="1088" t="s">
        <v>473</v>
      </c>
      <c r="BW118" s="1088"/>
      <c r="BX118" s="1088"/>
      <c r="BY118" s="1088"/>
      <c r="BZ118" s="1088"/>
      <c r="CA118" s="1088" t="s">
        <v>391</v>
      </c>
      <c r="CB118" s="1088"/>
      <c r="CC118" s="1088"/>
      <c r="CD118" s="1088"/>
      <c r="CE118" s="1088"/>
      <c r="CF118" s="1004" t="s">
        <v>182</v>
      </c>
      <c r="CG118" s="1005"/>
      <c r="CH118" s="1005"/>
      <c r="CI118" s="1005"/>
      <c r="CJ118" s="1005"/>
      <c r="CK118" s="1035"/>
      <c r="CL118" s="1036"/>
      <c r="CM118" s="1006" t="s">
        <v>474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473</v>
      </c>
      <c r="DH118" s="1049"/>
      <c r="DI118" s="1049"/>
      <c r="DJ118" s="1049"/>
      <c r="DK118" s="1050"/>
      <c r="DL118" s="1051" t="s">
        <v>182</v>
      </c>
      <c r="DM118" s="1049"/>
      <c r="DN118" s="1049"/>
      <c r="DO118" s="1049"/>
      <c r="DP118" s="1050"/>
      <c r="DQ118" s="1051" t="s">
        <v>449</v>
      </c>
      <c r="DR118" s="1049"/>
      <c r="DS118" s="1049"/>
      <c r="DT118" s="1049"/>
      <c r="DU118" s="1050"/>
      <c r="DV118" s="1052" t="s">
        <v>449</v>
      </c>
      <c r="DW118" s="1053"/>
      <c r="DX118" s="1053"/>
      <c r="DY118" s="1053"/>
      <c r="DZ118" s="1054"/>
    </row>
    <row r="119" spans="1:130" s="246" customFormat="1" ht="26.25" customHeight="1">
      <c r="A119" s="1148" t="s">
        <v>444</v>
      </c>
      <c r="B119" s="1034"/>
      <c r="C119" s="1013" t="s">
        <v>445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391</v>
      </c>
      <c r="AB119" s="982"/>
      <c r="AC119" s="982"/>
      <c r="AD119" s="982"/>
      <c r="AE119" s="983"/>
      <c r="AF119" s="984" t="s">
        <v>449</v>
      </c>
      <c r="AG119" s="982"/>
      <c r="AH119" s="982"/>
      <c r="AI119" s="982"/>
      <c r="AJ119" s="983"/>
      <c r="AK119" s="984" t="s">
        <v>473</v>
      </c>
      <c r="AL119" s="982"/>
      <c r="AM119" s="982"/>
      <c r="AN119" s="982"/>
      <c r="AO119" s="983"/>
      <c r="AP119" s="985" t="s">
        <v>473</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475</v>
      </c>
      <c r="BP119" s="1096"/>
      <c r="BQ119" s="1087">
        <v>55473496</v>
      </c>
      <c r="BR119" s="1088"/>
      <c r="BS119" s="1088"/>
      <c r="BT119" s="1088"/>
      <c r="BU119" s="1088"/>
      <c r="BV119" s="1088">
        <v>58188671</v>
      </c>
      <c r="BW119" s="1088"/>
      <c r="BX119" s="1088"/>
      <c r="BY119" s="1088"/>
      <c r="BZ119" s="1088"/>
      <c r="CA119" s="1088">
        <v>59390156</v>
      </c>
      <c r="CB119" s="1088"/>
      <c r="CC119" s="1088"/>
      <c r="CD119" s="1088"/>
      <c r="CE119" s="1088"/>
      <c r="CF119" s="1089"/>
      <c r="CG119" s="1090"/>
      <c r="CH119" s="1090"/>
      <c r="CI119" s="1090"/>
      <c r="CJ119" s="1091"/>
      <c r="CK119" s="1037"/>
      <c r="CL119" s="1038"/>
      <c r="CM119" s="1092" t="s">
        <v>476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391</v>
      </c>
      <c r="DH119" s="1074"/>
      <c r="DI119" s="1074"/>
      <c r="DJ119" s="1074"/>
      <c r="DK119" s="1075"/>
      <c r="DL119" s="1073" t="s">
        <v>182</v>
      </c>
      <c r="DM119" s="1074"/>
      <c r="DN119" s="1074"/>
      <c r="DO119" s="1074"/>
      <c r="DP119" s="1075"/>
      <c r="DQ119" s="1073" t="s">
        <v>473</v>
      </c>
      <c r="DR119" s="1074"/>
      <c r="DS119" s="1074"/>
      <c r="DT119" s="1074"/>
      <c r="DU119" s="1075"/>
      <c r="DV119" s="1076" t="s">
        <v>447</v>
      </c>
      <c r="DW119" s="1077"/>
      <c r="DX119" s="1077"/>
      <c r="DY119" s="1077"/>
      <c r="DZ119" s="1078"/>
    </row>
    <row r="120" spans="1:130" s="246" customFormat="1" ht="26.25" customHeight="1">
      <c r="A120" s="1149"/>
      <c r="B120" s="1036"/>
      <c r="C120" s="1006" t="s">
        <v>451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391</v>
      </c>
      <c r="AB120" s="1049"/>
      <c r="AC120" s="1049"/>
      <c r="AD120" s="1049"/>
      <c r="AE120" s="1050"/>
      <c r="AF120" s="1051" t="s">
        <v>447</v>
      </c>
      <c r="AG120" s="1049"/>
      <c r="AH120" s="1049"/>
      <c r="AI120" s="1049"/>
      <c r="AJ120" s="1050"/>
      <c r="AK120" s="1051" t="s">
        <v>447</v>
      </c>
      <c r="AL120" s="1049"/>
      <c r="AM120" s="1049"/>
      <c r="AN120" s="1049"/>
      <c r="AO120" s="1050"/>
      <c r="AP120" s="1052" t="s">
        <v>182</v>
      </c>
      <c r="AQ120" s="1053"/>
      <c r="AR120" s="1053"/>
      <c r="AS120" s="1053"/>
      <c r="AT120" s="1054"/>
      <c r="AU120" s="1079" t="s">
        <v>477</v>
      </c>
      <c r="AV120" s="1080"/>
      <c r="AW120" s="1080"/>
      <c r="AX120" s="1080"/>
      <c r="AY120" s="1081"/>
      <c r="AZ120" s="1030" t="s">
        <v>478</v>
      </c>
      <c r="BA120" s="979"/>
      <c r="BB120" s="979"/>
      <c r="BC120" s="979"/>
      <c r="BD120" s="979"/>
      <c r="BE120" s="979"/>
      <c r="BF120" s="979"/>
      <c r="BG120" s="979"/>
      <c r="BH120" s="979"/>
      <c r="BI120" s="979"/>
      <c r="BJ120" s="979"/>
      <c r="BK120" s="979"/>
      <c r="BL120" s="979"/>
      <c r="BM120" s="979"/>
      <c r="BN120" s="979"/>
      <c r="BO120" s="979"/>
      <c r="BP120" s="980"/>
      <c r="BQ120" s="1016">
        <v>11073557</v>
      </c>
      <c r="BR120" s="1017"/>
      <c r="BS120" s="1017"/>
      <c r="BT120" s="1017"/>
      <c r="BU120" s="1017"/>
      <c r="BV120" s="1017">
        <v>9487849</v>
      </c>
      <c r="BW120" s="1017"/>
      <c r="BX120" s="1017"/>
      <c r="BY120" s="1017"/>
      <c r="BZ120" s="1017"/>
      <c r="CA120" s="1017">
        <v>8954566</v>
      </c>
      <c r="CB120" s="1017"/>
      <c r="CC120" s="1017"/>
      <c r="CD120" s="1017"/>
      <c r="CE120" s="1017"/>
      <c r="CF120" s="1031">
        <v>55.7</v>
      </c>
      <c r="CG120" s="1032"/>
      <c r="CH120" s="1032"/>
      <c r="CI120" s="1032"/>
      <c r="CJ120" s="1032"/>
      <c r="CK120" s="1097" t="s">
        <v>479</v>
      </c>
      <c r="CL120" s="1098"/>
      <c r="CM120" s="1098"/>
      <c r="CN120" s="1098"/>
      <c r="CO120" s="1099"/>
      <c r="CP120" s="1105" t="s">
        <v>480</v>
      </c>
      <c r="CQ120" s="1106"/>
      <c r="CR120" s="1106"/>
      <c r="CS120" s="1106"/>
      <c r="CT120" s="1106"/>
      <c r="CU120" s="1106"/>
      <c r="CV120" s="1106"/>
      <c r="CW120" s="1106"/>
      <c r="CX120" s="1106"/>
      <c r="CY120" s="1106"/>
      <c r="CZ120" s="1106"/>
      <c r="DA120" s="1106"/>
      <c r="DB120" s="1106"/>
      <c r="DC120" s="1106"/>
      <c r="DD120" s="1106"/>
      <c r="DE120" s="1106"/>
      <c r="DF120" s="1107"/>
      <c r="DG120" s="1016">
        <v>7215174</v>
      </c>
      <c r="DH120" s="1017"/>
      <c r="DI120" s="1017"/>
      <c r="DJ120" s="1017"/>
      <c r="DK120" s="1017"/>
      <c r="DL120" s="1017">
        <v>7582027</v>
      </c>
      <c r="DM120" s="1017"/>
      <c r="DN120" s="1017"/>
      <c r="DO120" s="1017"/>
      <c r="DP120" s="1017"/>
      <c r="DQ120" s="1017">
        <v>7730752</v>
      </c>
      <c r="DR120" s="1017"/>
      <c r="DS120" s="1017"/>
      <c r="DT120" s="1017"/>
      <c r="DU120" s="1017"/>
      <c r="DV120" s="1018">
        <v>48.1</v>
      </c>
      <c r="DW120" s="1018"/>
      <c r="DX120" s="1018"/>
      <c r="DY120" s="1018"/>
      <c r="DZ120" s="1019"/>
    </row>
    <row r="121" spans="1:130" s="246" customFormat="1" ht="26.25" customHeight="1">
      <c r="A121" s="1149"/>
      <c r="B121" s="1036"/>
      <c r="C121" s="1057" t="s">
        <v>481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6529</v>
      </c>
      <c r="AB121" s="1049"/>
      <c r="AC121" s="1049"/>
      <c r="AD121" s="1049"/>
      <c r="AE121" s="1050"/>
      <c r="AF121" s="1051" t="s">
        <v>391</v>
      </c>
      <c r="AG121" s="1049"/>
      <c r="AH121" s="1049"/>
      <c r="AI121" s="1049"/>
      <c r="AJ121" s="1050"/>
      <c r="AK121" s="1051" t="s">
        <v>391</v>
      </c>
      <c r="AL121" s="1049"/>
      <c r="AM121" s="1049"/>
      <c r="AN121" s="1049"/>
      <c r="AO121" s="1050"/>
      <c r="AP121" s="1052" t="s">
        <v>182</v>
      </c>
      <c r="AQ121" s="1053"/>
      <c r="AR121" s="1053"/>
      <c r="AS121" s="1053"/>
      <c r="AT121" s="1054"/>
      <c r="AU121" s="1082"/>
      <c r="AV121" s="1083"/>
      <c r="AW121" s="1083"/>
      <c r="AX121" s="1083"/>
      <c r="AY121" s="1084"/>
      <c r="AZ121" s="1039" t="s">
        <v>482</v>
      </c>
      <c r="BA121" s="1040"/>
      <c r="BB121" s="1040"/>
      <c r="BC121" s="1040"/>
      <c r="BD121" s="1040"/>
      <c r="BE121" s="1040"/>
      <c r="BF121" s="1040"/>
      <c r="BG121" s="1040"/>
      <c r="BH121" s="1040"/>
      <c r="BI121" s="1040"/>
      <c r="BJ121" s="1040"/>
      <c r="BK121" s="1040"/>
      <c r="BL121" s="1040"/>
      <c r="BM121" s="1040"/>
      <c r="BN121" s="1040"/>
      <c r="BO121" s="1040"/>
      <c r="BP121" s="1041"/>
      <c r="BQ121" s="1009">
        <v>5470422</v>
      </c>
      <c r="BR121" s="1010"/>
      <c r="BS121" s="1010"/>
      <c r="BT121" s="1010"/>
      <c r="BU121" s="1010"/>
      <c r="BV121" s="1010">
        <v>5728909</v>
      </c>
      <c r="BW121" s="1010"/>
      <c r="BX121" s="1010"/>
      <c r="BY121" s="1010"/>
      <c r="BZ121" s="1010"/>
      <c r="CA121" s="1010">
        <v>5715167</v>
      </c>
      <c r="CB121" s="1010"/>
      <c r="CC121" s="1010"/>
      <c r="CD121" s="1010"/>
      <c r="CE121" s="1010"/>
      <c r="CF121" s="1004">
        <v>35.5</v>
      </c>
      <c r="CG121" s="1005"/>
      <c r="CH121" s="1005"/>
      <c r="CI121" s="1005"/>
      <c r="CJ121" s="1005"/>
      <c r="CK121" s="1100"/>
      <c r="CL121" s="1101"/>
      <c r="CM121" s="1101"/>
      <c r="CN121" s="1101"/>
      <c r="CO121" s="1102"/>
      <c r="CP121" s="1110" t="s">
        <v>483</v>
      </c>
      <c r="CQ121" s="1111"/>
      <c r="CR121" s="1111"/>
      <c r="CS121" s="1111"/>
      <c r="CT121" s="1111"/>
      <c r="CU121" s="1111"/>
      <c r="CV121" s="1111"/>
      <c r="CW121" s="1111"/>
      <c r="CX121" s="1111"/>
      <c r="CY121" s="1111"/>
      <c r="CZ121" s="1111"/>
      <c r="DA121" s="1111"/>
      <c r="DB121" s="1111"/>
      <c r="DC121" s="1111"/>
      <c r="DD121" s="1111"/>
      <c r="DE121" s="1111"/>
      <c r="DF121" s="1112"/>
      <c r="DG121" s="1009">
        <v>4942234</v>
      </c>
      <c r="DH121" s="1010"/>
      <c r="DI121" s="1010"/>
      <c r="DJ121" s="1010"/>
      <c r="DK121" s="1010"/>
      <c r="DL121" s="1010">
        <v>4807598</v>
      </c>
      <c r="DM121" s="1010"/>
      <c r="DN121" s="1010"/>
      <c r="DO121" s="1010"/>
      <c r="DP121" s="1010"/>
      <c r="DQ121" s="1010">
        <v>4745561</v>
      </c>
      <c r="DR121" s="1010"/>
      <c r="DS121" s="1010"/>
      <c r="DT121" s="1010"/>
      <c r="DU121" s="1010"/>
      <c r="DV121" s="1011">
        <v>29.5</v>
      </c>
      <c r="DW121" s="1011"/>
      <c r="DX121" s="1011"/>
      <c r="DY121" s="1011"/>
      <c r="DZ121" s="1012"/>
    </row>
    <row r="122" spans="1:130" s="246" customFormat="1" ht="26.25" customHeight="1">
      <c r="A122" s="1149"/>
      <c r="B122" s="1036"/>
      <c r="C122" s="1006" t="s">
        <v>462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473</v>
      </c>
      <c r="AB122" s="1049"/>
      <c r="AC122" s="1049"/>
      <c r="AD122" s="1049"/>
      <c r="AE122" s="1050"/>
      <c r="AF122" s="1051" t="s">
        <v>473</v>
      </c>
      <c r="AG122" s="1049"/>
      <c r="AH122" s="1049"/>
      <c r="AI122" s="1049"/>
      <c r="AJ122" s="1050"/>
      <c r="AK122" s="1051" t="s">
        <v>449</v>
      </c>
      <c r="AL122" s="1049"/>
      <c r="AM122" s="1049"/>
      <c r="AN122" s="1049"/>
      <c r="AO122" s="1050"/>
      <c r="AP122" s="1052" t="s">
        <v>447</v>
      </c>
      <c r="AQ122" s="1053"/>
      <c r="AR122" s="1053"/>
      <c r="AS122" s="1053"/>
      <c r="AT122" s="1054"/>
      <c r="AU122" s="1082"/>
      <c r="AV122" s="1083"/>
      <c r="AW122" s="1083"/>
      <c r="AX122" s="1083"/>
      <c r="AY122" s="1084"/>
      <c r="AZ122" s="1064" t="s">
        <v>484</v>
      </c>
      <c r="BA122" s="1055"/>
      <c r="BB122" s="1055"/>
      <c r="BC122" s="1055"/>
      <c r="BD122" s="1055"/>
      <c r="BE122" s="1055"/>
      <c r="BF122" s="1055"/>
      <c r="BG122" s="1055"/>
      <c r="BH122" s="1055"/>
      <c r="BI122" s="1055"/>
      <c r="BJ122" s="1055"/>
      <c r="BK122" s="1055"/>
      <c r="BL122" s="1055"/>
      <c r="BM122" s="1055"/>
      <c r="BN122" s="1055"/>
      <c r="BO122" s="1055"/>
      <c r="BP122" s="1056"/>
      <c r="BQ122" s="1087">
        <v>36846453</v>
      </c>
      <c r="BR122" s="1088"/>
      <c r="BS122" s="1088"/>
      <c r="BT122" s="1088"/>
      <c r="BU122" s="1088"/>
      <c r="BV122" s="1088">
        <v>37291764</v>
      </c>
      <c r="BW122" s="1088"/>
      <c r="BX122" s="1088"/>
      <c r="BY122" s="1088"/>
      <c r="BZ122" s="1088"/>
      <c r="CA122" s="1088">
        <v>38149149</v>
      </c>
      <c r="CB122" s="1088"/>
      <c r="CC122" s="1088"/>
      <c r="CD122" s="1088"/>
      <c r="CE122" s="1088"/>
      <c r="CF122" s="1108">
        <v>237.2</v>
      </c>
      <c r="CG122" s="1109"/>
      <c r="CH122" s="1109"/>
      <c r="CI122" s="1109"/>
      <c r="CJ122" s="1109"/>
      <c r="CK122" s="1100"/>
      <c r="CL122" s="1101"/>
      <c r="CM122" s="1101"/>
      <c r="CN122" s="1101"/>
      <c r="CO122" s="1102"/>
      <c r="CP122" s="1110" t="s">
        <v>485</v>
      </c>
      <c r="CQ122" s="1111"/>
      <c r="CR122" s="1111"/>
      <c r="CS122" s="1111"/>
      <c r="CT122" s="1111"/>
      <c r="CU122" s="1111"/>
      <c r="CV122" s="1111"/>
      <c r="CW122" s="1111"/>
      <c r="CX122" s="1111"/>
      <c r="CY122" s="1111"/>
      <c r="CZ122" s="1111"/>
      <c r="DA122" s="1111"/>
      <c r="DB122" s="1111"/>
      <c r="DC122" s="1111"/>
      <c r="DD122" s="1111"/>
      <c r="DE122" s="1111"/>
      <c r="DF122" s="1112"/>
      <c r="DG122" s="1009">
        <v>2700</v>
      </c>
      <c r="DH122" s="1010"/>
      <c r="DI122" s="1010"/>
      <c r="DJ122" s="1010"/>
      <c r="DK122" s="1010"/>
      <c r="DL122" s="1010">
        <v>42306</v>
      </c>
      <c r="DM122" s="1010"/>
      <c r="DN122" s="1010"/>
      <c r="DO122" s="1010"/>
      <c r="DP122" s="1010"/>
      <c r="DQ122" s="1010">
        <v>67592</v>
      </c>
      <c r="DR122" s="1010"/>
      <c r="DS122" s="1010"/>
      <c r="DT122" s="1010"/>
      <c r="DU122" s="1010"/>
      <c r="DV122" s="1011">
        <v>0.4</v>
      </c>
      <c r="DW122" s="1011"/>
      <c r="DX122" s="1011"/>
      <c r="DY122" s="1011"/>
      <c r="DZ122" s="1012"/>
    </row>
    <row r="123" spans="1:130" s="246" customFormat="1" ht="26.25" customHeight="1">
      <c r="A123" s="1149"/>
      <c r="B123" s="1036"/>
      <c r="C123" s="1006" t="s">
        <v>468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21417</v>
      </c>
      <c r="AB123" s="1049"/>
      <c r="AC123" s="1049"/>
      <c r="AD123" s="1049"/>
      <c r="AE123" s="1050"/>
      <c r="AF123" s="1051">
        <v>21227</v>
      </c>
      <c r="AG123" s="1049"/>
      <c r="AH123" s="1049"/>
      <c r="AI123" s="1049"/>
      <c r="AJ123" s="1050"/>
      <c r="AK123" s="1051">
        <v>8833</v>
      </c>
      <c r="AL123" s="1049"/>
      <c r="AM123" s="1049"/>
      <c r="AN123" s="1049"/>
      <c r="AO123" s="1050"/>
      <c r="AP123" s="1052">
        <v>0.1</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486</v>
      </c>
      <c r="BP123" s="1096"/>
      <c r="BQ123" s="1155">
        <v>53390432</v>
      </c>
      <c r="BR123" s="1156"/>
      <c r="BS123" s="1156"/>
      <c r="BT123" s="1156"/>
      <c r="BU123" s="1156"/>
      <c r="BV123" s="1156">
        <v>52508522</v>
      </c>
      <c r="BW123" s="1156"/>
      <c r="BX123" s="1156"/>
      <c r="BY123" s="1156"/>
      <c r="BZ123" s="1156"/>
      <c r="CA123" s="1156">
        <v>52818882</v>
      </c>
      <c r="CB123" s="1156"/>
      <c r="CC123" s="1156"/>
      <c r="CD123" s="1156"/>
      <c r="CE123" s="1156"/>
      <c r="CF123" s="1089"/>
      <c r="CG123" s="1090"/>
      <c r="CH123" s="1090"/>
      <c r="CI123" s="1090"/>
      <c r="CJ123" s="1091"/>
      <c r="CK123" s="1100"/>
      <c r="CL123" s="1101"/>
      <c r="CM123" s="1101"/>
      <c r="CN123" s="1101"/>
      <c r="CO123" s="1102"/>
      <c r="CP123" s="1110" t="s">
        <v>487</v>
      </c>
      <c r="CQ123" s="1111"/>
      <c r="CR123" s="1111"/>
      <c r="CS123" s="1111"/>
      <c r="CT123" s="1111"/>
      <c r="CU123" s="1111"/>
      <c r="CV123" s="1111"/>
      <c r="CW123" s="1111"/>
      <c r="CX123" s="1111"/>
      <c r="CY123" s="1111"/>
      <c r="CZ123" s="1111"/>
      <c r="DA123" s="1111"/>
      <c r="DB123" s="1111"/>
      <c r="DC123" s="1111"/>
      <c r="DD123" s="1111"/>
      <c r="DE123" s="1111"/>
      <c r="DF123" s="1112"/>
      <c r="DG123" s="1048">
        <v>38136</v>
      </c>
      <c r="DH123" s="1049"/>
      <c r="DI123" s="1049"/>
      <c r="DJ123" s="1049"/>
      <c r="DK123" s="1050"/>
      <c r="DL123" s="1051">
        <v>39731</v>
      </c>
      <c r="DM123" s="1049"/>
      <c r="DN123" s="1049"/>
      <c r="DO123" s="1049"/>
      <c r="DP123" s="1050"/>
      <c r="DQ123" s="1051">
        <v>50576</v>
      </c>
      <c r="DR123" s="1049"/>
      <c r="DS123" s="1049"/>
      <c r="DT123" s="1049"/>
      <c r="DU123" s="1050"/>
      <c r="DV123" s="1052">
        <v>0.3</v>
      </c>
      <c r="DW123" s="1053"/>
      <c r="DX123" s="1053"/>
      <c r="DY123" s="1053"/>
      <c r="DZ123" s="1054"/>
    </row>
    <row r="124" spans="1:130" s="246" customFormat="1" ht="26.25" customHeight="1" thickBot="1">
      <c r="A124" s="1149"/>
      <c r="B124" s="1036"/>
      <c r="C124" s="1006" t="s">
        <v>471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182</v>
      </c>
      <c r="AB124" s="1049"/>
      <c r="AC124" s="1049"/>
      <c r="AD124" s="1049"/>
      <c r="AE124" s="1050"/>
      <c r="AF124" s="1051" t="s">
        <v>449</v>
      </c>
      <c r="AG124" s="1049"/>
      <c r="AH124" s="1049"/>
      <c r="AI124" s="1049"/>
      <c r="AJ124" s="1050"/>
      <c r="AK124" s="1051" t="s">
        <v>182</v>
      </c>
      <c r="AL124" s="1049"/>
      <c r="AM124" s="1049"/>
      <c r="AN124" s="1049"/>
      <c r="AO124" s="1050"/>
      <c r="AP124" s="1052" t="s">
        <v>182</v>
      </c>
      <c r="AQ124" s="1053"/>
      <c r="AR124" s="1053"/>
      <c r="AS124" s="1053"/>
      <c r="AT124" s="1054"/>
      <c r="AU124" s="1151" t="s">
        <v>488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12.8</v>
      </c>
      <c r="BR124" s="1118"/>
      <c r="BS124" s="1118"/>
      <c r="BT124" s="1118"/>
      <c r="BU124" s="1118"/>
      <c r="BV124" s="1118">
        <v>35.299999999999997</v>
      </c>
      <c r="BW124" s="1118"/>
      <c r="BX124" s="1118"/>
      <c r="BY124" s="1118"/>
      <c r="BZ124" s="1118"/>
      <c r="CA124" s="1118">
        <v>40.799999999999997</v>
      </c>
      <c r="CB124" s="1118"/>
      <c r="CC124" s="1118"/>
      <c r="CD124" s="1118"/>
      <c r="CE124" s="1118"/>
      <c r="CF124" s="1119"/>
      <c r="CG124" s="1120"/>
      <c r="CH124" s="1120"/>
      <c r="CI124" s="1120"/>
      <c r="CJ124" s="1121"/>
      <c r="CK124" s="1103"/>
      <c r="CL124" s="1103"/>
      <c r="CM124" s="1103"/>
      <c r="CN124" s="1103"/>
      <c r="CO124" s="1104"/>
      <c r="CP124" s="1110" t="s">
        <v>489</v>
      </c>
      <c r="CQ124" s="1111"/>
      <c r="CR124" s="1111"/>
      <c r="CS124" s="1111"/>
      <c r="CT124" s="1111"/>
      <c r="CU124" s="1111"/>
      <c r="CV124" s="1111"/>
      <c r="CW124" s="1111"/>
      <c r="CX124" s="1111"/>
      <c r="CY124" s="1111"/>
      <c r="CZ124" s="1111"/>
      <c r="DA124" s="1111"/>
      <c r="DB124" s="1111"/>
      <c r="DC124" s="1111"/>
      <c r="DD124" s="1111"/>
      <c r="DE124" s="1111"/>
      <c r="DF124" s="1112"/>
      <c r="DG124" s="1095">
        <v>12981</v>
      </c>
      <c r="DH124" s="1074"/>
      <c r="DI124" s="1074"/>
      <c r="DJ124" s="1074"/>
      <c r="DK124" s="1075"/>
      <c r="DL124" s="1073">
        <v>11781</v>
      </c>
      <c r="DM124" s="1074"/>
      <c r="DN124" s="1074"/>
      <c r="DO124" s="1074"/>
      <c r="DP124" s="1075"/>
      <c r="DQ124" s="1073">
        <v>11279</v>
      </c>
      <c r="DR124" s="1074"/>
      <c r="DS124" s="1074"/>
      <c r="DT124" s="1074"/>
      <c r="DU124" s="1075"/>
      <c r="DV124" s="1076">
        <v>0.1</v>
      </c>
      <c r="DW124" s="1077"/>
      <c r="DX124" s="1077"/>
      <c r="DY124" s="1077"/>
      <c r="DZ124" s="1078"/>
    </row>
    <row r="125" spans="1:130" s="246" customFormat="1" ht="26.25" customHeight="1">
      <c r="A125" s="1149"/>
      <c r="B125" s="1036"/>
      <c r="C125" s="1006" t="s">
        <v>474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391</v>
      </c>
      <c r="AB125" s="1049"/>
      <c r="AC125" s="1049"/>
      <c r="AD125" s="1049"/>
      <c r="AE125" s="1050"/>
      <c r="AF125" s="1051" t="s">
        <v>473</v>
      </c>
      <c r="AG125" s="1049"/>
      <c r="AH125" s="1049"/>
      <c r="AI125" s="1049"/>
      <c r="AJ125" s="1050"/>
      <c r="AK125" s="1051" t="s">
        <v>182</v>
      </c>
      <c r="AL125" s="1049"/>
      <c r="AM125" s="1049"/>
      <c r="AN125" s="1049"/>
      <c r="AO125" s="1050"/>
      <c r="AP125" s="1052" t="s">
        <v>490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491</v>
      </c>
      <c r="CL125" s="1098"/>
      <c r="CM125" s="1098"/>
      <c r="CN125" s="1098"/>
      <c r="CO125" s="1099"/>
      <c r="CP125" s="1030" t="s">
        <v>492</v>
      </c>
      <c r="CQ125" s="979"/>
      <c r="CR125" s="979"/>
      <c r="CS125" s="979"/>
      <c r="CT125" s="979"/>
      <c r="CU125" s="979"/>
      <c r="CV125" s="979"/>
      <c r="CW125" s="979"/>
      <c r="CX125" s="979"/>
      <c r="CY125" s="979"/>
      <c r="CZ125" s="979"/>
      <c r="DA125" s="979"/>
      <c r="DB125" s="979"/>
      <c r="DC125" s="979"/>
      <c r="DD125" s="979"/>
      <c r="DE125" s="979"/>
      <c r="DF125" s="980"/>
      <c r="DG125" s="1016" t="s">
        <v>182</v>
      </c>
      <c r="DH125" s="1017"/>
      <c r="DI125" s="1017"/>
      <c r="DJ125" s="1017"/>
      <c r="DK125" s="1017"/>
      <c r="DL125" s="1017" t="s">
        <v>473</v>
      </c>
      <c r="DM125" s="1017"/>
      <c r="DN125" s="1017"/>
      <c r="DO125" s="1017"/>
      <c r="DP125" s="1017"/>
      <c r="DQ125" s="1017" t="s">
        <v>493</v>
      </c>
      <c r="DR125" s="1017"/>
      <c r="DS125" s="1017"/>
      <c r="DT125" s="1017"/>
      <c r="DU125" s="1017"/>
      <c r="DV125" s="1018" t="s">
        <v>473</v>
      </c>
      <c r="DW125" s="1018"/>
      <c r="DX125" s="1018"/>
      <c r="DY125" s="1018"/>
      <c r="DZ125" s="1019"/>
    </row>
    <row r="126" spans="1:130" s="246" customFormat="1" ht="26.25" customHeight="1" thickBot="1">
      <c r="A126" s="1149"/>
      <c r="B126" s="1036"/>
      <c r="C126" s="1006" t="s">
        <v>476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182</v>
      </c>
      <c r="AB126" s="1049"/>
      <c r="AC126" s="1049"/>
      <c r="AD126" s="1049"/>
      <c r="AE126" s="1050"/>
      <c r="AF126" s="1051">
        <v>6851</v>
      </c>
      <c r="AG126" s="1049"/>
      <c r="AH126" s="1049"/>
      <c r="AI126" s="1049"/>
      <c r="AJ126" s="1050"/>
      <c r="AK126" s="1051">
        <v>1653</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495</v>
      </c>
      <c r="DH126" s="1010"/>
      <c r="DI126" s="1010"/>
      <c r="DJ126" s="1010"/>
      <c r="DK126" s="1010"/>
      <c r="DL126" s="1010" t="s">
        <v>182</v>
      </c>
      <c r="DM126" s="1010"/>
      <c r="DN126" s="1010"/>
      <c r="DO126" s="1010"/>
      <c r="DP126" s="1010"/>
      <c r="DQ126" s="1010" t="s">
        <v>182</v>
      </c>
      <c r="DR126" s="1010"/>
      <c r="DS126" s="1010"/>
      <c r="DT126" s="1010"/>
      <c r="DU126" s="1010"/>
      <c r="DV126" s="1011" t="s">
        <v>182</v>
      </c>
      <c r="DW126" s="1011"/>
      <c r="DX126" s="1011"/>
      <c r="DY126" s="1011"/>
      <c r="DZ126" s="1012"/>
    </row>
    <row r="127" spans="1:130" s="246" customFormat="1" ht="26.25" customHeight="1">
      <c r="A127" s="1150"/>
      <c r="B127" s="1038"/>
      <c r="C127" s="1092" t="s">
        <v>496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5016</v>
      </c>
      <c r="AB127" s="1049"/>
      <c r="AC127" s="1049"/>
      <c r="AD127" s="1049"/>
      <c r="AE127" s="1050"/>
      <c r="AF127" s="1051">
        <v>4432</v>
      </c>
      <c r="AG127" s="1049"/>
      <c r="AH127" s="1049"/>
      <c r="AI127" s="1049"/>
      <c r="AJ127" s="1050"/>
      <c r="AK127" s="1051">
        <v>153</v>
      </c>
      <c r="AL127" s="1049"/>
      <c r="AM127" s="1049"/>
      <c r="AN127" s="1049"/>
      <c r="AO127" s="1050"/>
      <c r="AP127" s="1052">
        <v>0</v>
      </c>
      <c r="AQ127" s="1053"/>
      <c r="AR127" s="1053"/>
      <c r="AS127" s="1053"/>
      <c r="AT127" s="1054"/>
      <c r="AU127" s="282"/>
      <c r="AV127" s="282"/>
      <c r="AW127" s="282"/>
      <c r="AX127" s="1122" t="s">
        <v>497</v>
      </c>
      <c r="AY127" s="1123"/>
      <c r="AZ127" s="1123"/>
      <c r="BA127" s="1123"/>
      <c r="BB127" s="1123"/>
      <c r="BC127" s="1123"/>
      <c r="BD127" s="1123"/>
      <c r="BE127" s="1124"/>
      <c r="BF127" s="1125" t="s">
        <v>498</v>
      </c>
      <c r="BG127" s="1123"/>
      <c r="BH127" s="1123"/>
      <c r="BI127" s="1123"/>
      <c r="BJ127" s="1123"/>
      <c r="BK127" s="1123"/>
      <c r="BL127" s="1124"/>
      <c r="BM127" s="1125" t="s">
        <v>499</v>
      </c>
      <c r="BN127" s="1123"/>
      <c r="BO127" s="1123"/>
      <c r="BP127" s="1123"/>
      <c r="BQ127" s="1123"/>
      <c r="BR127" s="1123"/>
      <c r="BS127" s="1124"/>
      <c r="BT127" s="1125" t="s">
        <v>500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501</v>
      </c>
      <c r="CQ127" s="1040"/>
      <c r="CR127" s="1040"/>
      <c r="CS127" s="1040"/>
      <c r="CT127" s="1040"/>
      <c r="CU127" s="1040"/>
      <c r="CV127" s="1040"/>
      <c r="CW127" s="1040"/>
      <c r="CX127" s="1040"/>
      <c r="CY127" s="1040"/>
      <c r="CZ127" s="1040"/>
      <c r="DA127" s="1040"/>
      <c r="DB127" s="1040"/>
      <c r="DC127" s="1040"/>
      <c r="DD127" s="1040"/>
      <c r="DE127" s="1040"/>
      <c r="DF127" s="1041"/>
      <c r="DG127" s="1009" t="s">
        <v>182</v>
      </c>
      <c r="DH127" s="1010"/>
      <c r="DI127" s="1010"/>
      <c r="DJ127" s="1010"/>
      <c r="DK127" s="1010"/>
      <c r="DL127" s="1010" t="s">
        <v>391</v>
      </c>
      <c r="DM127" s="1010"/>
      <c r="DN127" s="1010"/>
      <c r="DO127" s="1010"/>
      <c r="DP127" s="1010"/>
      <c r="DQ127" s="1010" t="s">
        <v>182</v>
      </c>
      <c r="DR127" s="1010"/>
      <c r="DS127" s="1010"/>
      <c r="DT127" s="1010"/>
      <c r="DU127" s="1010"/>
      <c r="DV127" s="1011" t="s">
        <v>391</v>
      </c>
      <c r="DW127" s="1011"/>
      <c r="DX127" s="1011"/>
      <c r="DY127" s="1011"/>
      <c r="DZ127" s="1012"/>
    </row>
    <row r="128" spans="1:130" s="246" customFormat="1" ht="26.25" customHeight="1" thickBot="1">
      <c r="A128" s="1133" t="s">
        <v>502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503</v>
      </c>
      <c r="X128" s="1135"/>
      <c r="Y128" s="1135"/>
      <c r="Z128" s="1136"/>
      <c r="AA128" s="1137">
        <v>491033</v>
      </c>
      <c r="AB128" s="1138"/>
      <c r="AC128" s="1138"/>
      <c r="AD128" s="1138"/>
      <c r="AE128" s="1139"/>
      <c r="AF128" s="1140">
        <v>532058</v>
      </c>
      <c r="AG128" s="1138"/>
      <c r="AH128" s="1138"/>
      <c r="AI128" s="1138"/>
      <c r="AJ128" s="1139"/>
      <c r="AK128" s="1140">
        <v>539597</v>
      </c>
      <c r="AL128" s="1138"/>
      <c r="AM128" s="1138"/>
      <c r="AN128" s="1138"/>
      <c r="AO128" s="1139"/>
      <c r="AP128" s="1141"/>
      <c r="AQ128" s="1142"/>
      <c r="AR128" s="1142"/>
      <c r="AS128" s="1142"/>
      <c r="AT128" s="1143"/>
      <c r="AU128" s="282"/>
      <c r="AV128" s="282"/>
      <c r="AW128" s="282"/>
      <c r="AX128" s="978" t="s">
        <v>504</v>
      </c>
      <c r="AY128" s="979"/>
      <c r="AZ128" s="979"/>
      <c r="BA128" s="979"/>
      <c r="BB128" s="979"/>
      <c r="BC128" s="979"/>
      <c r="BD128" s="979"/>
      <c r="BE128" s="980"/>
      <c r="BF128" s="1144" t="s">
        <v>391</v>
      </c>
      <c r="BG128" s="1145"/>
      <c r="BH128" s="1145"/>
      <c r="BI128" s="1145"/>
      <c r="BJ128" s="1145"/>
      <c r="BK128" s="1145"/>
      <c r="BL128" s="1146"/>
      <c r="BM128" s="1144">
        <v>12.55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505</v>
      </c>
      <c r="CQ128" s="1127"/>
      <c r="CR128" s="1127"/>
      <c r="CS128" s="1127"/>
      <c r="CT128" s="1127"/>
      <c r="CU128" s="1127"/>
      <c r="CV128" s="1127"/>
      <c r="CW128" s="1127"/>
      <c r="CX128" s="1127"/>
      <c r="CY128" s="1127"/>
      <c r="CZ128" s="1127"/>
      <c r="DA128" s="1127"/>
      <c r="DB128" s="1127"/>
      <c r="DC128" s="1127"/>
      <c r="DD128" s="1127"/>
      <c r="DE128" s="1127"/>
      <c r="DF128" s="1128"/>
      <c r="DG128" s="1129" t="s">
        <v>495</v>
      </c>
      <c r="DH128" s="1130"/>
      <c r="DI128" s="1130"/>
      <c r="DJ128" s="1130"/>
      <c r="DK128" s="1130"/>
      <c r="DL128" s="1130" t="s">
        <v>182</v>
      </c>
      <c r="DM128" s="1130"/>
      <c r="DN128" s="1130"/>
      <c r="DO128" s="1130"/>
      <c r="DP128" s="1130"/>
      <c r="DQ128" s="1130" t="s">
        <v>182</v>
      </c>
      <c r="DR128" s="1130"/>
      <c r="DS128" s="1130"/>
      <c r="DT128" s="1130"/>
      <c r="DU128" s="1130"/>
      <c r="DV128" s="1131" t="s">
        <v>182</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506</v>
      </c>
      <c r="X129" s="1164"/>
      <c r="Y129" s="1164"/>
      <c r="Z129" s="1165"/>
      <c r="AA129" s="1048">
        <v>18785453</v>
      </c>
      <c r="AB129" s="1049"/>
      <c r="AC129" s="1049"/>
      <c r="AD129" s="1049"/>
      <c r="AE129" s="1050"/>
      <c r="AF129" s="1051">
        <v>18675936</v>
      </c>
      <c r="AG129" s="1049"/>
      <c r="AH129" s="1049"/>
      <c r="AI129" s="1049"/>
      <c r="AJ129" s="1050"/>
      <c r="AK129" s="1051">
        <v>18767037</v>
      </c>
      <c r="AL129" s="1049"/>
      <c r="AM129" s="1049"/>
      <c r="AN129" s="1049"/>
      <c r="AO129" s="1050"/>
      <c r="AP129" s="1166"/>
      <c r="AQ129" s="1167"/>
      <c r="AR129" s="1167"/>
      <c r="AS129" s="1167"/>
      <c r="AT129" s="1168"/>
      <c r="AU129" s="284"/>
      <c r="AV129" s="284"/>
      <c r="AW129" s="284"/>
      <c r="AX129" s="1157" t="s">
        <v>507</v>
      </c>
      <c r="AY129" s="1040"/>
      <c r="AZ129" s="1040"/>
      <c r="BA129" s="1040"/>
      <c r="BB129" s="1040"/>
      <c r="BC129" s="1040"/>
      <c r="BD129" s="1040"/>
      <c r="BE129" s="1041"/>
      <c r="BF129" s="1158" t="s">
        <v>391</v>
      </c>
      <c r="BG129" s="1159"/>
      <c r="BH129" s="1159"/>
      <c r="BI129" s="1159"/>
      <c r="BJ129" s="1159"/>
      <c r="BK129" s="1159"/>
      <c r="BL129" s="1160"/>
      <c r="BM129" s="1158">
        <v>17.55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509</v>
      </c>
      <c r="X130" s="1164"/>
      <c r="Y130" s="1164"/>
      <c r="Z130" s="1165"/>
      <c r="AA130" s="1048">
        <v>2568727</v>
      </c>
      <c r="AB130" s="1049"/>
      <c r="AC130" s="1049"/>
      <c r="AD130" s="1049"/>
      <c r="AE130" s="1050"/>
      <c r="AF130" s="1051">
        <v>2623692</v>
      </c>
      <c r="AG130" s="1049"/>
      <c r="AH130" s="1049"/>
      <c r="AI130" s="1049"/>
      <c r="AJ130" s="1050"/>
      <c r="AK130" s="1051">
        <v>2684776</v>
      </c>
      <c r="AL130" s="1049"/>
      <c r="AM130" s="1049"/>
      <c r="AN130" s="1049"/>
      <c r="AO130" s="1050"/>
      <c r="AP130" s="1166"/>
      <c r="AQ130" s="1167"/>
      <c r="AR130" s="1167"/>
      <c r="AS130" s="1167"/>
      <c r="AT130" s="1168"/>
      <c r="AU130" s="284"/>
      <c r="AV130" s="284"/>
      <c r="AW130" s="284"/>
      <c r="AX130" s="1157" t="s">
        <v>510</v>
      </c>
      <c r="AY130" s="1040"/>
      <c r="AZ130" s="1040"/>
      <c r="BA130" s="1040"/>
      <c r="BB130" s="1040"/>
      <c r="BC130" s="1040"/>
      <c r="BD130" s="1040"/>
      <c r="BE130" s="1041"/>
      <c r="BF130" s="1194">
        <v>5.9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511</v>
      </c>
      <c r="X131" s="1202"/>
      <c r="Y131" s="1202"/>
      <c r="Z131" s="1203"/>
      <c r="AA131" s="1095">
        <v>16216726</v>
      </c>
      <c r="AB131" s="1074"/>
      <c r="AC131" s="1074"/>
      <c r="AD131" s="1074"/>
      <c r="AE131" s="1075"/>
      <c r="AF131" s="1073">
        <v>16052244</v>
      </c>
      <c r="AG131" s="1074"/>
      <c r="AH131" s="1074"/>
      <c r="AI131" s="1074"/>
      <c r="AJ131" s="1075"/>
      <c r="AK131" s="1073">
        <v>16082261</v>
      </c>
      <c r="AL131" s="1074"/>
      <c r="AM131" s="1074"/>
      <c r="AN131" s="1074"/>
      <c r="AO131" s="1075"/>
      <c r="AP131" s="1204"/>
      <c r="AQ131" s="1205"/>
      <c r="AR131" s="1205"/>
      <c r="AS131" s="1205"/>
      <c r="AT131" s="1206"/>
      <c r="AU131" s="284"/>
      <c r="AV131" s="284"/>
      <c r="AW131" s="284"/>
      <c r="AX131" s="1176" t="s">
        <v>512</v>
      </c>
      <c r="AY131" s="1127"/>
      <c r="AZ131" s="1127"/>
      <c r="BA131" s="1127"/>
      <c r="BB131" s="1127"/>
      <c r="BC131" s="1127"/>
      <c r="BD131" s="1127"/>
      <c r="BE131" s="1128"/>
      <c r="BF131" s="1177">
        <v>40.799999999999997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513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514</v>
      </c>
      <c r="W132" s="1187"/>
      <c r="X132" s="1187"/>
      <c r="Y132" s="1187"/>
      <c r="Z132" s="1188"/>
      <c r="AA132" s="1189">
        <v>6.4877900290000001</v>
      </c>
      <c r="AB132" s="1190"/>
      <c r="AC132" s="1190"/>
      <c r="AD132" s="1190"/>
      <c r="AE132" s="1191"/>
      <c r="AF132" s="1192">
        <v>5.9139270499999999</v>
      </c>
      <c r="AG132" s="1190"/>
      <c r="AH132" s="1190"/>
      <c r="AI132" s="1190"/>
      <c r="AJ132" s="1191"/>
      <c r="AK132" s="1192">
        <v>5.503200079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515</v>
      </c>
      <c r="W133" s="1170"/>
      <c r="X133" s="1170"/>
      <c r="Y133" s="1170"/>
      <c r="Z133" s="1171"/>
      <c r="AA133" s="1172">
        <v>7</v>
      </c>
      <c r="AB133" s="1173"/>
      <c r="AC133" s="1173"/>
      <c r="AD133" s="1173"/>
      <c r="AE133" s="1174"/>
      <c r="AF133" s="1172">
        <v>6.3</v>
      </c>
      <c r="AG133" s="1173"/>
      <c r="AH133" s="1173"/>
      <c r="AI133" s="1173"/>
      <c r="AJ133" s="1174"/>
      <c r="AK133" s="1172">
        <v>5.9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C80c8+cXbVy0XCKsG0HHbOiVECQsSiwcRdu30qmIH+wXilgQXexCQctBXiQPR7FhBAFT4US5QmF05CMYnC9cQ==" saltValue="wgwDukhwmpmFUw8sft6p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L96" sqref="AL96"/>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lE9DC7PUqQol1qDl3dF3jJLD3o3B2vslfJ6qbHFkOqDa5vR+EdmQkv+ZRBAmDseyPvqJ9nf4byTF99szS++HA==" saltValue="KF8TjHRZ1BKt3w+/72ld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fbgclx5TjWP7PR79RBZWeci/IDGBynaTwZZ2LDihBsiZ5RhSaLtc7ZGnKOqLUFh9vyfgBe0bisB5ngIen5NQQ==" saltValue="0WvFjB9SLXzD/PdK21T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519</v>
      </c>
      <c r="AP7" s="303"/>
      <c r="AQ7" s="304" t="s">
        <v>520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521</v>
      </c>
      <c r="AQ8" s="310" t="s">
        <v>522</v>
      </c>
      <c r="AR8" s="311" t="s">
        <v>523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524</v>
      </c>
      <c r="AL9" s="1213"/>
      <c r="AM9" s="1213"/>
      <c r="AN9" s="1214"/>
      <c r="AO9" s="312">
        <v>4283110</v>
      </c>
      <c r="AP9" s="312">
        <v>55799</v>
      </c>
      <c r="AQ9" s="313">
        <v>72852</v>
      </c>
      <c r="AR9" s="314">
        <v>-23.4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525</v>
      </c>
      <c r="AL10" s="1213"/>
      <c r="AM10" s="1213"/>
      <c r="AN10" s="1214"/>
      <c r="AO10" s="315">
        <v>712665</v>
      </c>
      <c r="AP10" s="315">
        <v>9284</v>
      </c>
      <c r="AQ10" s="316">
        <v>5779</v>
      </c>
      <c r="AR10" s="317">
        <v>60.7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526</v>
      </c>
      <c r="AL11" s="1213"/>
      <c r="AM11" s="1213"/>
      <c r="AN11" s="1214"/>
      <c r="AO11" s="315">
        <v>696762</v>
      </c>
      <c r="AP11" s="315">
        <v>9077</v>
      </c>
      <c r="AQ11" s="316">
        <v>5205</v>
      </c>
      <c r="AR11" s="317">
        <v>74.400000000000006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527</v>
      </c>
      <c r="AL12" s="1213"/>
      <c r="AM12" s="1213"/>
      <c r="AN12" s="1214"/>
      <c r="AO12" s="315">
        <v>62157</v>
      </c>
      <c r="AP12" s="315">
        <v>810</v>
      </c>
      <c r="AQ12" s="316">
        <v>1186</v>
      </c>
      <c r="AR12" s="317">
        <v>-31.7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529</v>
      </c>
      <c r="AP13" s="315" t="s">
        <v>529</v>
      </c>
      <c r="AQ13" s="316">
        <v>2</v>
      </c>
      <c r="AR13" s="317" t="s">
        <v>529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530</v>
      </c>
      <c r="AL14" s="1213"/>
      <c r="AM14" s="1213"/>
      <c r="AN14" s="1214"/>
      <c r="AO14" s="315" t="s">
        <v>529</v>
      </c>
      <c r="AP14" s="315" t="s">
        <v>529</v>
      </c>
      <c r="AQ14" s="316">
        <v>3005</v>
      </c>
      <c r="AR14" s="317" t="s">
        <v>529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531</v>
      </c>
      <c r="AL15" s="1213"/>
      <c r="AM15" s="1213"/>
      <c r="AN15" s="1214"/>
      <c r="AO15" s="315">
        <v>212460</v>
      </c>
      <c r="AP15" s="315">
        <v>2768</v>
      </c>
      <c r="AQ15" s="316">
        <v>1720</v>
      </c>
      <c r="AR15" s="317">
        <v>60.9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532</v>
      </c>
      <c r="AL16" s="1216"/>
      <c r="AM16" s="1216"/>
      <c r="AN16" s="1217"/>
      <c r="AO16" s="315">
        <v>-425839</v>
      </c>
      <c r="AP16" s="315">
        <v>-5548</v>
      </c>
      <c r="AQ16" s="316">
        <v>-6900</v>
      </c>
      <c r="AR16" s="317">
        <v>-19.600000000000001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5541315</v>
      </c>
      <c r="AP17" s="315">
        <v>72191</v>
      </c>
      <c r="AQ17" s="316">
        <v>82850</v>
      </c>
      <c r="AR17" s="317">
        <v>-12.9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537</v>
      </c>
      <c r="AL21" s="1208"/>
      <c r="AM21" s="1208"/>
      <c r="AN21" s="1209"/>
      <c r="AO21" s="327">
        <v>6.88</v>
      </c>
      <c r="AP21" s="328">
        <v>8.1999999999999993</v>
      </c>
      <c r="AQ21" s="329">
        <v>-1.32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538</v>
      </c>
      <c r="AL22" s="1208"/>
      <c r="AM22" s="1208"/>
      <c r="AN22" s="1209"/>
      <c r="AO22" s="332">
        <v>100.9</v>
      </c>
      <c r="AP22" s="333">
        <v>97.9</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519</v>
      </c>
      <c r="AP30" s="303"/>
      <c r="AQ30" s="304" t="s">
        <v>520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521</v>
      </c>
      <c r="AQ31" s="310" t="s">
        <v>522</v>
      </c>
      <c r="AR31" s="311" t="s">
        <v>523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542</v>
      </c>
      <c r="AL32" s="1224"/>
      <c r="AM32" s="1224"/>
      <c r="AN32" s="1225"/>
      <c r="AO32" s="342">
        <v>2923481</v>
      </c>
      <c r="AP32" s="342">
        <v>38086</v>
      </c>
      <c r="AQ32" s="343">
        <v>53769</v>
      </c>
      <c r="AR32" s="344">
        <v>-29.2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543</v>
      </c>
      <c r="AL33" s="1224"/>
      <c r="AM33" s="1224"/>
      <c r="AN33" s="1225"/>
      <c r="AO33" s="342" t="s">
        <v>529</v>
      </c>
      <c r="AP33" s="342" t="s">
        <v>529</v>
      </c>
      <c r="AQ33" s="343" t="s">
        <v>529</v>
      </c>
      <c r="AR33" s="344" t="s">
        <v>529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544</v>
      </c>
      <c r="AL34" s="1224"/>
      <c r="AM34" s="1224"/>
      <c r="AN34" s="1225"/>
      <c r="AO34" s="342" t="s">
        <v>529</v>
      </c>
      <c r="AP34" s="342" t="s">
        <v>529</v>
      </c>
      <c r="AQ34" s="343">
        <v>30</v>
      </c>
      <c r="AR34" s="344" t="s">
        <v>529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545</v>
      </c>
      <c r="AL35" s="1224"/>
      <c r="AM35" s="1224"/>
      <c r="AN35" s="1225"/>
      <c r="AO35" s="342">
        <v>961546</v>
      </c>
      <c r="AP35" s="342">
        <v>12527</v>
      </c>
      <c r="AQ35" s="343">
        <v>13935</v>
      </c>
      <c r="AR35" s="344">
        <v>-10.1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546</v>
      </c>
      <c r="AL36" s="1224"/>
      <c r="AM36" s="1224"/>
      <c r="AN36" s="1225"/>
      <c r="AO36" s="342">
        <v>213746</v>
      </c>
      <c r="AP36" s="342">
        <v>2785</v>
      </c>
      <c r="AQ36" s="343">
        <v>1254</v>
      </c>
      <c r="AR36" s="344">
        <v>122.1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547</v>
      </c>
      <c r="AL37" s="1224"/>
      <c r="AM37" s="1224"/>
      <c r="AN37" s="1225"/>
      <c r="AO37" s="342">
        <v>10639</v>
      </c>
      <c r="AP37" s="342">
        <v>139</v>
      </c>
      <c r="AQ37" s="343">
        <v>601</v>
      </c>
      <c r="AR37" s="344">
        <v>-76.900000000000006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548</v>
      </c>
      <c r="AL38" s="1227"/>
      <c r="AM38" s="1227"/>
      <c r="AN38" s="1228"/>
      <c r="AO38" s="345" t="s">
        <v>529</v>
      </c>
      <c r="AP38" s="345" t="s">
        <v>529</v>
      </c>
      <c r="AQ38" s="346">
        <v>1</v>
      </c>
      <c r="AR38" s="334" t="s">
        <v>529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549</v>
      </c>
      <c r="AL39" s="1227"/>
      <c r="AM39" s="1227"/>
      <c r="AN39" s="1228"/>
      <c r="AO39" s="342">
        <v>-539597</v>
      </c>
      <c r="AP39" s="342">
        <v>-7030</v>
      </c>
      <c r="AQ39" s="343">
        <v>-4013</v>
      </c>
      <c r="AR39" s="344">
        <v>75.2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550</v>
      </c>
      <c r="AL40" s="1224"/>
      <c r="AM40" s="1224"/>
      <c r="AN40" s="1225"/>
      <c r="AO40" s="342">
        <v>-2684776</v>
      </c>
      <c r="AP40" s="342">
        <v>-34977</v>
      </c>
      <c r="AQ40" s="343">
        <v>-48341</v>
      </c>
      <c r="AR40" s="344">
        <v>-27.6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885039</v>
      </c>
      <c r="AP41" s="342">
        <v>11530</v>
      </c>
      <c r="AQ41" s="343">
        <v>17235</v>
      </c>
      <c r="AR41" s="344">
        <v>-33.1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519</v>
      </c>
      <c r="AN49" s="1220" t="s">
        <v>554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555</v>
      </c>
      <c r="AO50" s="359" t="s">
        <v>556</v>
      </c>
      <c r="AP50" s="360" t="s">
        <v>557</v>
      </c>
      <c r="AQ50" s="361" t="s">
        <v>558</v>
      </c>
      <c r="AR50" s="362" t="s">
        <v>559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8428704</v>
      </c>
      <c r="AN51" s="364">
        <v>107648</v>
      </c>
      <c r="AO51" s="365">
        <v>57.7</v>
      </c>
      <c r="AP51" s="366">
        <v>66255</v>
      </c>
      <c r="AQ51" s="367">
        <v>3.6</v>
      </c>
      <c r="AR51" s="368">
        <v>54.1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3079730</v>
      </c>
      <c r="AN52" s="372">
        <v>39333</v>
      </c>
      <c r="AO52" s="373">
        <v>12.3</v>
      </c>
      <c r="AP52" s="374">
        <v>31822</v>
      </c>
      <c r="AQ52" s="375">
        <v>8.8000000000000007</v>
      </c>
      <c r="AR52" s="376">
        <v>3.5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6397094</v>
      </c>
      <c r="AN53" s="364">
        <v>82025</v>
      </c>
      <c r="AO53" s="365">
        <v>-23.8</v>
      </c>
      <c r="AP53" s="366">
        <v>92247</v>
      </c>
      <c r="AQ53" s="367">
        <v>39.200000000000003</v>
      </c>
      <c r="AR53" s="368">
        <v>-63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2984749</v>
      </c>
      <c r="AN54" s="372">
        <v>38271</v>
      </c>
      <c r="AO54" s="373">
        <v>-2.7</v>
      </c>
      <c r="AP54" s="374">
        <v>37204</v>
      </c>
      <c r="AQ54" s="375">
        <v>16.899999999999999</v>
      </c>
      <c r="AR54" s="376">
        <v>-19.600000000000001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8354374</v>
      </c>
      <c r="AN55" s="364">
        <v>107607</v>
      </c>
      <c r="AO55" s="365">
        <v>31.2</v>
      </c>
      <c r="AP55" s="366">
        <v>67319</v>
      </c>
      <c r="AQ55" s="367">
        <v>-27</v>
      </c>
      <c r="AR55" s="368">
        <v>58.2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4445274</v>
      </c>
      <c r="AN56" s="372">
        <v>57256</v>
      </c>
      <c r="AO56" s="373">
        <v>49.6</v>
      </c>
      <c r="AP56" s="374">
        <v>38101</v>
      </c>
      <c r="AQ56" s="375">
        <v>2.4</v>
      </c>
      <c r="AR56" s="376">
        <v>47.2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9155575</v>
      </c>
      <c r="AN57" s="364">
        <v>118668</v>
      </c>
      <c r="AO57" s="365">
        <v>10.3</v>
      </c>
      <c r="AP57" s="366">
        <v>70615</v>
      </c>
      <c r="AQ57" s="367">
        <v>4.9000000000000004</v>
      </c>
      <c r="AR57" s="368">
        <v>5.4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3084355</v>
      </c>
      <c r="AN58" s="372">
        <v>39977</v>
      </c>
      <c r="AO58" s="373">
        <v>-30.2</v>
      </c>
      <c r="AP58" s="374">
        <v>37382</v>
      </c>
      <c r="AQ58" s="375">
        <v>-1.9</v>
      </c>
      <c r="AR58" s="376">
        <v>-28.3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7975342</v>
      </c>
      <c r="AN59" s="364">
        <v>103901</v>
      </c>
      <c r="AO59" s="365">
        <v>-12.4</v>
      </c>
      <c r="AP59" s="366">
        <v>69185</v>
      </c>
      <c r="AQ59" s="367">
        <v>-2</v>
      </c>
      <c r="AR59" s="368">
        <v>-10.4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3972799</v>
      </c>
      <c r="AN60" s="372">
        <v>51757</v>
      </c>
      <c r="AO60" s="373">
        <v>29.5</v>
      </c>
      <c r="AP60" s="374">
        <v>38519</v>
      </c>
      <c r="AQ60" s="375">
        <v>3</v>
      </c>
      <c r="AR60" s="376">
        <v>26.5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8062218</v>
      </c>
      <c r="AN61" s="379">
        <v>103970</v>
      </c>
      <c r="AO61" s="380">
        <v>12.6</v>
      </c>
      <c r="AP61" s="381">
        <v>73124</v>
      </c>
      <c r="AQ61" s="382">
        <v>3.7</v>
      </c>
      <c r="AR61" s="368">
        <v>8.9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3513381</v>
      </c>
      <c r="AN62" s="372">
        <v>45319</v>
      </c>
      <c r="AO62" s="373">
        <v>11.7</v>
      </c>
      <c r="AP62" s="374">
        <v>36606</v>
      </c>
      <c r="AQ62" s="375">
        <v>5.8</v>
      </c>
      <c r="AR62" s="376">
        <v>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efFwlFpYfJXEoYq4NbxbQb8IvHJIGulgmAqUr9oDWreR6vlpJANs2K6tUKRGF77MlMB6T/mw8pULKD7fwcsg==" saltValue="OxtNn+uodMlyK2lDHGJL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85" zoomScaleNormal="85" zoomScaleSheetLayoutView="55" workbookViewId="0">
      <selection activeCell="AF101" sqref="AF101"/>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VWn4pC00O4aN33lokqjc938LgfMC6jv6bNW9FjJGCR6JNBVgmPtvHe0MRAf+r/qltw4qz+YXu1WN7XScpMHNw==" saltValue="QvRQvq0VTmCVo5l8HZB1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85" zoomScale="70" zoomScaleNormal="70" zoomScaleSheetLayoutView="55" workbookViewId="0">
      <selection activeCell="AW116" sqref="AW11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NMWOw9ICC4wcseygJy2Wckd116Q1sJJa0gbbfdENdE5E5Vb93cHQIE3r71OuQ8dVymuL5UiSzPqbVxH02bAAA==" saltValue="4oRM1PBHeXlXm3CYI+GJ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85" zoomScaleNormal="85"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2" t="s">
        <v>3</v>
      </c>
      <c r="D47" s="1232"/>
      <c r="E47" s="1233"/>
      <c r="F47" s="11">
        <v>13.92</v>
      </c>
      <c r="G47" s="12">
        <v>13.73</v>
      </c>
      <c r="H47" s="12">
        <v>17.43</v>
      </c>
      <c r="I47" s="12">
        <v>17.670000000000002</v>
      </c>
      <c r="J47" s="13">
        <v>25.18</v>
      </c>
    </row>
    <row r="48" spans="2:10" ht="57.75" customHeight="1">
      <c r="B48" s="14"/>
      <c r="C48" s="1234" t="s">
        <v>4</v>
      </c>
      <c r="D48" s="1234"/>
      <c r="E48" s="1235"/>
      <c r="F48" s="15">
        <v>3.48</v>
      </c>
      <c r="G48" s="16">
        <v>7.77</v>
      </c>
      <c r="H48" s="16">
        <v>6.08</v>
      </c>
      <c r="I48" s="16">
        <v>7.7</v>
      </c>
      <c r="J48" s="17">
        <v>7.37</v>
      </c>
    </row>
    <row r="49" spans="2:10" ht="57.75" customHeight="1" thickBot="1">
      <c r="B49" s="18"/>
      <c r="C49" s="1236" t="s">
        <v>5</v>
      </c>
      <c r="D49" s="1236"/>
      <c r="E49" s="1237"/>
      <c r="F49" s="19" t="s">
        <v>575</v>
      </c>
      <c r="G49" s="20">
        <v>4.54</v>
      </c>
      <c r="H49" s="20">
        <v>2.15</v>
      </c>
      <c r="I49" s="20">
        <v>2.04</v>
      </c>
      <c r="J49" s="21">
        <v>7.54</v>
      </c>
    </row>
    <row r="50" spans="2:10" ht="13.5" customHeight="1"/>
    <row r="51" spans="2:10" ht="13.5" hidden="1" customHeight="1"/>
    <row r="52" spans="2:10" ht="13.5" hidden="1" customHeight="1"/>
    <row r="53" spans="2:10" ht="13.5" hidden="1" customHeight="1"/>
  </sheetData>
  <sheetProtection algorithmName="SHA-512" hashValue="yb+3blxVp4AC3rA86CfVMwbx6cXagh8INPaUzVaPpElH83aAciXFlpP1M+TSnUulXWRo2MqchakiFEx4KREQ4g==" saltValue="f2KSgBnWnQjbXFNgwU+/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永林 祐輝</cp:lastModifiedBy>
  <cp:lastPrinted>2020-03-06T05:37:06Z</cp:lastPrinted>
  <dcterms:created xsi:type="dcterms:W3CDTF">2020-02-10T02:37:25Z</dcterms:created>
  <dcterms:modified xsi:type="dcterms:W3CDTF">2020-09-17T23:40:39Z</dcterms:modified>
  <cp:category/>
</cp:coreProperties>
</file>