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総務部_財政課\○財政係\●財政状況資料集\30年度\0817 【追加依頼】財政状況資料集の追加分（公会計分）のダウンロードについて\04_県回答\◎結合後\"/>
    </mc:Choice>
  </mc:AlternateContent>
  <bookViews>
    <workbookView xWindow="0" yWindow="0" windowWidth="17670" windowHeight="7080" firstSheet="13" activeTab="13"/>
  </bookViews>
  <sheets>
    <sheet name="総括表" sheetId="10" r:id="rId1"/>
    <sheet name="普通会計の状況" sheetId="11" r:id="rId2"/>
    <sheet name="各会計、関係団体の財政状況及び健全化判断比率" sheetId="12" r:id="rId3"/>
    <sheet name="経常経費分析表（経常収支比率の分析）" sheetId="14" r:id="rId4"/>
    <sheet name="財政比較分析表" sheetId="13"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63" i="12"/>
  <c r="AP63" i="12"/>
  <c r="AU88" i="12"/>
  <c r="AP88" i="12"/>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<sst xmlns="http://schemas.openxmlformats.org/spreadsheetml/2006/main" count="1129" uniqueCount="612">
  <si>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</si>
  <si>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</si>
  <si>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</si>
  <si>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</si>
  <si>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</si>
  <si>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</si>
  <si>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</si>
  <si>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</si>
  <si>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</si>
  <si>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</si>
  <si>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</si>
  <si>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</si>
  <si>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</si>
  <si>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</si>
  <si>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</si>
  <si>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</si>
  <si>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</si>
  <si>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</si>
  <si>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</si>
  <si>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</si>
  <si>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</si>
  <si>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</si>
  <si>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</si>
  <si>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</si>
  <si>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</si>
  <si>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</si>
  <si>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</si>
  <si>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</si>
  <si>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</si>
  <si>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</si>
  <si>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</si>
  <si>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</si>
  <si>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</si>
  <si>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</si>
  <si>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</si>
  <si>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</si>
  <si>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</si>
  <si>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</si>
  <si>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</si>
  <si>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</si>
  <si>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</si>
  <si>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</si>
  <si>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</si>
  <si>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</si>
  <si>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</si>
  <si>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</si>
  <si>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</si>
  <si>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</si>
  <si>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</si>
  <si>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</si>
  <si>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</si>
  <si>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</si>
  <si>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</si>
  <si>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</si>
  <si>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</si>
  <si>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</si>
  <si>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</si>
  <si>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</si>
  <si>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</si>
  <si>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</si>
  <si>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</si>
  <si>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</si>
  <si>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</si>
  <si>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</si>
  <si>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</si>
  <si>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</si>
  <si>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</si>
  <si>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</si>
  <si>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</si>
  <si>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</si>
  <si>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</si>
  <si>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</si>
  <si>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</si>
  <si>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</si>
  <si>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</si>
  <si>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</si>
  <si>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</si>
  <si>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</si>
  <si>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</si>
  <si>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</si>
  <si>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</si>
  <si>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</si>
  <si>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</si>
  <si>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</si>
  <si>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</si>
  <si>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</si>
  <si>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</si>
  <si>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</si>
  <si>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</si>
  <si>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</si>
  <si>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</si>
  <si>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</si>
  <si>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</si>
  <si>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</si>
  <si>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</si>
  <si>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</si>
  <si>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</si>
  <si>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</si>
  <si>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喜多方市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</si>
  <si>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</si>
  <si>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</si>
  <si>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</si>
  <si>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</si>
  <si>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</si>
  <si>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</si>
  <si>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</si>
  <si>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</si>
  <si>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</si>
  <si>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</si>
  <si>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</si>
  <si>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</si>
  <si>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</si>
  <si>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</si>
  <si>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</si>
  <si>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</si>
  <si>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</si>
  <si>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</si>
  <si>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</si>
  <si>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</si>
  <si>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</si>
  <si>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</si>
  <si>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</si>
  <si>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</si>
  <si>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</si>
  <si>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</si>
  <si>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</si>
  <si>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</si>
  <si>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</si>
  <si>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</si>
  <si>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</si>
  <si>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</si>
  <si>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</si>
  <si>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</si>
  <si>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</si>
  <si>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</si>
  <si>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</si>
  <si>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</si>
  <si>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</si>
  <si>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</si>
  <si>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</si>
  <si>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</si>
  <si>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</si>
  <si>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</si>
  <si>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</si>
  <si>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</si>
  <si>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</si>
  <si>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</si>
  <si>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</si>
  <si>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</si>
  <si>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</si>
  <si>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</si>
  <si>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</si>
  <si>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</si>
  <si>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</si>
  <si>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</si>
  <si>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</si>
  <si>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</si>
  <si>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</si>
  <si>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</si>
  <si>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</si>
  <si>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</si>
  <si>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</si>
  <si>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</si>
  <si>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</si>
  <si>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</si>
  <si>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</si>
  <si>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</si>
  <si>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</si>
  <si>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</si>
  <si>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</si>
  <si>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</si>
  <si>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</si>
  <si>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</si>
  <si>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</si>
  <si>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</si>
  <si>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</si>
  <si>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</si>
  <si>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</si>
  <si>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</si>
  <si>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</si>
  <si>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</si>
  <si>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</si>
  <si>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</si>
  <si>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</si>
  <si>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</si>
  <si>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</si>
  <si>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</si>
  <si>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</si>
  <si>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</si>
  <si>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</si>
  <si>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</si>
  <si>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</si>
  <si>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</si>
  <si>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</si>
  <si>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</si>
  <si>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</si>
  <si>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</si>
  <si>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</si>
  <si>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</si>
  <si>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</si>
  <si>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</si>
  <si>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</si>
  <si>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</si>
  <si>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</si>
  <si>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</si>
  <si>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</si>
  <si>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</si>
  <si>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</si>
  <si>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</si>
  <si>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</si>
  <si>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</si>
  <si>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福島県喜多方市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</si>
  <si>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</si>
  <si>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</si>
  <si>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</si>
  <si>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</si>
  <si>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</si>
  <si>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</si>
  <si>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</si>
  <si>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</si>
  <si>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</si>
  <si>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</si>
  <si>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</si>
  <si>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</si>
  <si>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</si>
  <si>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</si>
  <si>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</si>
  <si>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</si>
  <si>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</si>
  <si>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</si>
  <si>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</si>
  <si>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</si>
  <si>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</si>
  <si>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</si>
  <si>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</si>
  <si>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</si>
  <si>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</si>
  <si>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</si>
  <si>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</si>
  <si>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</si>
  <si>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</si>
  <si>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</si>
  <si>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</si>
  <si>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</si>
  <si>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</si>
  <si>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</si>
  <si>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</si>
  <si>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</si>
  <si>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</si>
  <si>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</si>
  <si>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</si>
  <si>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</si>
  <si>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</si>
  <si>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</si>
  <si>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</si>
  <si>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</si>
  <si>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</si>
  <si>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</si>
  <si>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</si>
  <si>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</si>
  <si>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</si>
  <si>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</si>
  <si>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</si>
  <si>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</si>
  <si>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</si>
  <si>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</si>
  <si>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</si>
  <si>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</si>
  <si>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</si>
  <si>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</si>
  <si>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</si>
  <si>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</si>
  <si>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</si>
  <si>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</si>
  <si>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</si>
  <si>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</si>
  <si>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</si>
  <si>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</si>
  <si>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</si>
  <si>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</si>
  <si>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</si>
  <si>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</si>
  <si>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</si>
  <si>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</si>
  <si>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</si>
  <si>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</si>
  <si>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</si>
  <si>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</si>
  <si>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</si>
  <si>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</si>
  <si>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</si>
  <si>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</si>
  <si>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</si>
  <si>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</si>
  <si>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</si>
  <si>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</si>
  <si>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</si>
  <si>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</si>
  <si>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</si>
  <si>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</si>
  <si>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</si>
  <si>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</si>
  <si>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</si>
  <si>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</si>
  <si>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</si>
  <si>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</si>
  <si>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</si>
  <si>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</si>
  <si>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</si>
  <si>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</si>
  <si>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</si>
  <si>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</si>
  <si>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</si>
  <si>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</si>
  <si>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</si>
  <si>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</si>
  <si>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</si>
  <si>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</si>
  <si>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</si>
  <si>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</si>
  <si>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</si>
  <si>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</si>
  <si>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</si>
  <si>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</si>
  <si>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</si>
  <si>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</si>
  <si>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</si>
  <si>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</si>
  <si>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</si>
  <si>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</si>
  <si>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</si>
  <si>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</si>
  <si>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</si>
  <si>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</si>
  <si>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</si>
  <si>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</si>
  <si>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</si>
  <si>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</si>
  <si>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</si>
  <si>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</si>
  <si>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</si>
  <si>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</si>
  <si>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</si>
  <si>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</si>
  <si>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</si>
  <si>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</si>
  <si>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</si>
  <si>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</si>
  <si>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</si>
  <si>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</si>
  <si>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</si>
  <si>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</si>
  <si>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</si>
  <si>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</si>
  <si>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</si>
  <si>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</si>
  <si>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</si>
  <si>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</si>
  <si>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</si>
  <si>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</si>
  <si>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</si>
  <si>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福島県喜多方市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</si>
  <si>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</si>
  <si>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</si>
  <si>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</si>
  <si>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</si>
  <si>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</si>
  <si>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</si>
  <si>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</si>
  <si>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</si>
  <si>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</si>
  <si>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</si>
  <si>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</si>
  <si>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</si>
  <si>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</si>
  <si>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</si>
  <si>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</si>
  <si>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</si>
  <si>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</si>
  <si>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</si>
  <si>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</si>
  <si>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</si>
  <si>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</si>
  <si>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塩川駅西土地区画整理事業特別会計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</si>
  <si>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</si>
  <si>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</si>
  <si>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</si>
  <si>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</si>
  <si>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</si>
  <si>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</si>
  <si>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</si>
  <si>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</si>
  <si>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</si>
  <si>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</si>
  <si>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</si>
  <si>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</si>
  <si>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</si>
  <si>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</si>
  <si>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</si>
  <si>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</si>
  <si>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</si>
  <si>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</si>
  <si>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工業団地造成事業特別会計</t>
    <phoneticPr fontId="5"/>
  </si>
  <si>
    <t>-</t>
    <phoneticPr fontId="5"/>
  </si>
  <si>
    <t>法非適用企業</t>
    <phoneticPr fontId="5"/>
  </si>
  <si>
    <t>農業集落排水事業特別会計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</si>
  <si>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</si>
  <si>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</si>
  <si>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</si>
  <si>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</si>
  <si>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</si>
  <si>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</si>
  <si>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</si>
  <si>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</si>
  <si>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</si>
  <si>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</si>
  <si>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</si>
  <si>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</si>
  <si>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</si>
  <si>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</si>
  <si>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</si>
  <si>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</si>
  <si>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</si>
  <si>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</si>
  <si>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</si>
  <si>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</si>
  <si>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</si>
  <si>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</si>
  <si>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</si>
  <si>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</si>
  <si>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</si>
  <si>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</si>
  <si>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</si>
  <si>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</si>
  <si>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</si>
  <si>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</si>
  <si>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</si>
  <si>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</si>
  <si>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</si>
  <si>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</si>
  <si>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</si>
  <si>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</si>
  <si>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</si>
  <si>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</si>
  <si>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</si>
  <si>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</si>
  <si>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</si>
  <si>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</si>
  <si>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</si>
  <si>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</si>
  <si>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</si>
  <si>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</si>
  <si>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</si>
  <si>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</si>
  <si>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</si>
  <si>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</si>
  <si>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</si>
  <si>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</si>
  <si>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</si>
  <si>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</si>
  <si>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</si>
  <si>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</si>
  <si>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</si>
  <si>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</si>
  <si>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</si>
  <si>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</si>
  <si>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</si>
  <si>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</si>
  <si>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</si>
  <si>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</si>
  <si>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</si>
  <si>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</si>
  <si>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</si>
  <si>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</si>
  <si>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</si>
  <si>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</si>
  <si>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</si>
  <si>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</si>
  <si>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</si>
  <si>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</si>
  <si>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</si>
  <si>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</si>
  <si>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</si>
  <si>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</si>
  <si>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</si>
  <si>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</si>
  <si>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</si>
  <si>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</si>
  <si>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</si>
  <si>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</si>
  <si>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</si>
  <si>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</si>
  <si>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</si>
  <si>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</si>
  <si>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</si>
  <si>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</si>
  <si>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</si>
  <si>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</si>
  <si>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</si>
  <si>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</si>
  <si>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</si>
  <si>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</si>
  <si>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</si>
  <si>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</si>
  <si>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</si>
  <si>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</si>
  <si>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</si>
  <si>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</si>
  <si>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</si>
  <si>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</si>
  <si>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</si>
  <si>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</si>
  <si>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</si>
  <si>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</si>
  <si>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</si>
  <si>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</si>
  <si>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</si>
  <si>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</si>
  <si>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</si>
  <si>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</si>
  <si>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</si>
  <si>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</si>
  <si>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</si>
  <si>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</si>
  <si>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</si>
  <si>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</si>
  <si>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</si>
  <si>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</si>
  <si>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</si>
  <si>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</si>
  <si>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</si>
  <si>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</si>
  <si>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</si>
  <si>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</si>
  <si>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</si>
  <si>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</si>
  <si>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</si>
  <si>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</si>
  <si>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</si>
  <si>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</si>
  <si>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</si>
  <si>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</si>
  <si>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</si>
  <si>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</si>
  <si>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</si>
  <si>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</si>
  <si>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</si>
  <si>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</si>
  <si>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</si>
  <si>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</si>
  <si>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</si>
  <si>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</si>
  <si>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</si>
  <si>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1.02</t>
  </si>
  <si>
    <t>▲ 0.43</t>
  </si>
  <si>
    <t>▲ 2.34</t>
  </si>
  <si>
    <t>水道事業会計</t>
  </si>
  <si>
    <t>国民健康保険事業特別会計</t>
  </si>
  <si>
    <t>一般会計</t>
  </si>
  <si>
    <t>介護保険事業特別会計</t>
  </si>
  <si>
    <t>公有林整備事業特別会計</t>
  </si>
  <si>
    <t>後期高齢者医療事業特別会計</t>
  </si>
  <si>
    <t>塩川駅西土地区画整理事業特別会計</t>
  </si>
  <si>
    <t>工業団地造成事業特別会計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</si>
  <si>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</si>
  <si>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</si>
  <si>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</si>
  <si>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</si>
  <si>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</si>
  <si>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</si>
  <si>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</si>
  <si>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</si>
  <si>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</si>
  <si>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財団法人喜多方市体育協会</t>
    <rPh sb="0" eb="2">
      <t>ザイダン</t>
    </rPh>
    <rPh sb="2" eb="4">
      <t>ホウジン</t>
    </rPh>
    <rPh sb="4" eb="8">
      <t>キタカタシ</t>
    </rPh>
    <rPh sb="8" eb="10">
      <t>タイイク</t>
    </rPh>
    <rPh sb="10" eb="12">
      <t>キョウカイ</t>
    </rPh>
    <phoneticPr fontId="2"/>
  </si>
  <si>
    <t>喜多方市ふるさと振興株式会社</t>
    <rPh sb="0" eb="4">
      <t>キタカタシ</t>
    </rPh>
    <rPh sb="8" eb="10">
      <t>シンコウ</t>
    </rPh>
    <rPh sb="10" eb="12">
      <t>カブシキ</t>
    </rPh>
    <rPh sb="12" eb="14">
      <t>カイシャ</t>
    </rPh>
    <phoneticPr fontId="2"/>
  </si>
  <si>
    <t>喜多方地方土地開発公社</t>
    <rPh sb="0" eb="3">
      <t>キタカタ</t>
    </rPh>
    <rPh sb="3" eb="5">
      <t>チホウ</t>
    </rPh>
    <rPh sb="5" eb="7">
      <t>トチ</t>
    </rPh>
    <rPh sb="7" eb="9">
      <t>カイハツ</t>
    </rPh>
    <rPh sb="9" eb="11">
      <t>コウシャ</t>
    </rPh>
    <phoneticPr fontId="2"/>
  </si>
  <si>
    <t>職員退職手当基金</t>
    <rPh sb="0" eb="2">
      <t>ショクイン</t>
    </rPh>
    <rPh sb="2" eb="4">
      <t>タイショク</t>
    </rPh>
    <rPh sb="4" eb="6">
      <t>テアテ</t>
    </rPh>
    <rPh sb="6" eb="8">
      <t>キキン</t>
    </rPh>
    <phoneticPr fontId="2"/>
  </si>
  <si>
    <t>ふるさと創生事業基金</t>
    <rPh sb="4" eb="6">
      <t>ソウセイ</t>
    </rPh>
    <rPh sb="6" eb="8">
      <t>ジギョウ</t>
    </rPh>
    <rPh sb="8" eb="10">
      <t>キキン</t>
    </rPh>
    <phoneticPr fontId="2"/>
  </si>
  <si>
    <t>まち・ひと・しごと創生基金</t>
    <rPh sb="9" eb="11">
      <t>ソウセイ</t>
    </rPh>
    <rPh sb="11" eb="13">
      <t>キキン</t>
    </rPh>
    <phoneticPr fontId="2"/>
  </si>
  <si>
    <t>ふれあい福祉基金</t>
    <rPh sb="4" eb="6">
      <t>フクシ</t>
    </rPh>
    <rPh sb="6" eb="8">
      <t>キキン</t>
    </rPh>
    <phoneticPr fontId="2"/>
  </si>
  <si>
    <t>国営会津北部農業水利事業基金</t>
    <rPh sb="0" eb="2">
      <t>コクエイ</t>
    </rPh>
    <rPh sb="2" eb="4">
      <t>アイヅ</t>
    </rPh>
    <rPh sb="4" eb="6">
      <t>ホクブ</t>
    </rPh>
    <rPh sb="6" eb="8">
      <t>ノウギョウ</t>
    </rPh>
    <rPh sb="8" eb="10">
      <t>スイリ</t>
    </rPh>
    <rPh sb="10" eb="12">
      <t>ジギョウ</t>
    </rPh>
    <rPh sb="12" eb="14">
      <t>キキン</t>
    </rPh>
    <phoneticPr fontId="2"/>
  </si>
  <si>
    <t>喜多方地方広域市町村圏組合</t>
    <rPh sb="0" eb="10">
      <t>キタカタチホウコウイキシチョウソン</t>
    </rPh>
    <rPh sb="10" eb="11">
      <t>ケン</t>
    </rPh>
    <rPh sb="11" eb="13">
      <t>クミアイ</t>
    </rPh>
    <phoneticPr fontId="2"/>
  </si>
  <si>
    <t>●一般会計</t>
    <rPh sb="1" eb="3">
      <t>イッパン</t>
    </rPh>
    <rPh sb="3" eb="5">
      <t>カイケイ</t>
    </rPh>
    <phoneticPr fontId="2"/>
  </si>
  <si>
    <t>●喜多方プラザ特別会計</t>
    <rPh sb="1" eb="4">
      <t>キタカタ</t>
    </rPh>
    <rPh sb="7" eb="9">
      <t>トクベツ</t>
    </rPh>
    <rPh sb="9" eb="11">
      <t>カイケイ</t>
    </rPh>
    <phoneticPr fontId="2"/>
  </si>
  <si>
    <t>●介護保険事業特別会計</t>
    <rPh sb="1" eb="3">
      <t>カイゴ</t>
    </rPh>
    <rPh sb="3" eb="5">
      <t>ホケン</t>
    </rPh>
    <rPh sb="5" eb="7">
      <t>ジギョウ</t>
    </rPh>
    <rPh sb="7" eb="9">
      <t>トクベツ</t>
    </rPh>
    <rPh sb="9" eb="11">
      <t>カイケイ</t>
    </rPh>
    <phoneticPr fontId="2"/>
  </si>
  <si>
    <t>-</t>
    <phoneticPr fontId="2"/>
  </si>
  <si>
    <t>-</t>
    <phoneticPr fontId="2"/>
  </si>
  <si>
    <t>福島県市町村総合事務組合</t>
    <rPh sb="0" eb="3">
      <t>フクシマケン</t>
    </rPh>
    <rPh sb="3" eb="6">
      <t>シチョウソン</t>
    </rPh>
    <rPh sb="6" eb="8">
      <t>ソウゴウ</t>
    </rPh>
    <rPh sb="8" eb="10">
      <t>ジム</t>
    </rPh>
    <rPh sb="10" eb="12">
      <t>クミアイ</t>
    </rPh>
    <phoneticPr fontId="2"/>
  </si>
  <si>
    <t>●消防補償等特別会計</t>
    <rPh sb="1" eb="3">
      <t>ショウボウ</t>
    </rPh>
    <rPh sb="3" eb="5">
      <t>ホショウ</t>
    </rPh>
    <rPh sb="5" eb="6">
      <t>トウ</t>
    </rPh>
    <rPh sb="6" eb="8">
      <t>トクベツ</t>
    </rPh>
    <rPh sb="8" eb="10">
      <t>カイケイ</t>
    </rPh>
    <phoneticPr fontId="2"/>
  </si>
  <si>
    <t>●消防賞じゅつ金特別会計</t>
    <rPh sb="1" eb="3">
      <t>ショウボウ</t>
    </rPh>
    <rPh sb="3" eb="4">
      <t>ショウ</t>
    </rPh>
    <rPh sb="7" eb="8">
      <t>キン</t>
    </rPh>
    <rPh sb="8" eb="10">
      <t>トクベツ</t>
    </rPh>
    <rPh sb="10" eb="12">
      <t>カイケイ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</si>
  <si>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</si>
  <si>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●自治会館管理特別会計</t>
    <rPh sb="1" eb="4">
      <t>ジチカイ</t>
    </rPh>
    <rPh sb="4" eb="5">
      <t>カン</t>
    </rPh>
    <rPh sb="5" eb="7">
      <t>カンリ</t>
    </rPh>
    <rPh sb="7" eb="9">
      <t>トクベツ</t>
    </rPh>
    <rPh sb="9" eb="11">
      <t>カイケイ</t>
    </rPh>
    <phoneticPr fontId="2"/>
  </si>
  <si>
    <t>-</t>
    <phoneticPr fontId="2"/>
  </si>
  <si>
    <t>福島県後期高齢者医療広域連合</t>
    <rPh sb="0" eb="3">
      <t>フクシマケン</t>
    </rPh>
    <rPh sb="3" eb="5">
      <t>コウキ</t>
    </rPh>
    <rPh sb="5" eb="7">
      <t>コウレイ</t>
    </rPh>
    <rPh sb="7" eb="8">
      <t>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</si>
  <si>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</si>
  <si>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</si>
  <si>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</si>
  <si>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</si>
  <si>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</si>
  <si>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</si>
  <si>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</si>
  <si>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</si>
  <si>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</si>
  <si>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比率を上回っており、有形固定資産減価償却率は下回っている。前年度と比較して将来負担比率は0.2ポイント減少し、有形固定資産減価償却率は1.8ポイント上昇している状況である。将来負担比率の減少の要因として、公営企業債等繰入見込額において水道事業、下水道事業に係る地方債の計画的償還により地方債残高が減少したことが挙げられる。有形固定資産減価償却率の上昇は、認定こども園・幼稚園・保育所、一般廃棄物処理施設、体育館・プール、保健センター・保健所、福祉施設、市民会館、図書館の減価償却率が上昇して老朽化が進んだことが大きな要因である。今後は、地方債の適正な管理に努め将来負担比率の上昇の抑制とともに、減価償却率が著しく高い施設について適正な維持管理を進めることにより有形固定資産減価償却率の上昇を抑制し、施設の老朽化対策に取り組みたい。</t>
    <rPh sb="1" eb="3">
      <t>ショウライ</t>
    </rPh>
    <rPh sb="3" eb="5">
      <t>フタン</t>
    </rPh>
    <rPh sb="5" eb="7">
      <t>ヒリツ</t>
    </rPh>
    <rPh sb="8" eb="10">
      <t>ルイジ</t>
    </rPh>
    <rPh sb="10" eb="12">
      <t>ダンタイ</t>
    </rPh>
    <rPh sb="12" eb="14">
      <t>ヒリツ</t>
    </rPh>
    <rPh sb="15" eb="17">
      <t>ウワマワ</t>
    </rPh>
    <rPh sb="22" eb="24">
      <t>ユウケイ</t>
    </rPh>
    <rPh sb="24" eb="26">
      <t>コテイ</t>
    </rPh>
    <rPh sb="26" eb="28">
      <t>シサン</t>
    </rPh>
    <rPh sb="28" eb="30">
      <t>ゲンカ</t>
    </rPh>
    <rPh sb="30" eb="32">
      <t>ショウキャク</t>
    </rPh>
    <rPh sb="32" eb="33">
      <t>リツ</t>
    </rPh>
    <rPh sb="34" eb="36">
      <t>シタマワ</t>
    </rPh>
    <rPh sb="41" eb="44">
      <t>ゼンネンド</t>
    </rPh>
    <rPh sb="45" eb="47">
      <t>ヒカク</t>
    </rPh>
    <rPh sb="49" eb="51">
      <t>ショウライ</t>
    </rPh>
    <rPh sb="51" eb="53">
      <t>フタン</t>
    </rPh>
    <rPh sb="53" eb="55">
      <t>ヒリツ</t>
    </rPh>
    <rPh sb="63" eb="65">
      <t>ゲンショウ</t>
    </rPh>
    <rPh sb="67" eb="69">
      <t>ユウケイ</t>
    </rPh>
    <rPh sb="69" eb="71">
      <t>コテイ</t>
    </rPh>
    <rPh sb="71" eb="73">
      <t>シサン</t>
    </rPh>
    <rPh sb="73" eb="75">
      <t>ゲンカ</t>
    </rPh>
    <rPh sb="75" eb="77">
      <t>ショウキャク</t>
    </rPh>
    <rPh sb="77" eb="78">
      <t>リツ</t>
    </rPh>
    <rPh sb="86" eb="88">
      <t>ジョウショウ</t>
    </rPh>
    <rPh sb="92" eb="94">
      <t>ジョウキョウ</t>
    </rPh>
    <rPh sb="98" eb="100">
      <t>ショウライ</t>
    </rPh>
    <rPh sb="100" eb="102">
      <t>フタン</t>
    </rPh>
    <rPh sb="102" eb="104">
      <t>ヒリツ</t>
    </rPh>
    <rPh sb="105" eb="107">
      <t>ゲンショウ</t>
    </rPh>
    <rPh sb="108" eb="110">
      <t>ヨウイン</t>
    </rPh>
    <rPh sb="114" eb="116">
      <t>コウエイ</t>
    </rPh>
    <rPh sb="116" eb="118">
      <t>キギョウ</t>
    </rPh>
    <rPh sb="118" eb="119">
      <t>サイ</t>
    </rPh>
    <rPh sb="119" eb="120">
      <t>ナド</t>
    </rPh>
    <rPh sb="120" eb="122">
      <t>クリイレ</t>
    </rPh>
    <rPh sb="122" eb="124">
      <t>ミコミ</t>
    </rPh>
    <rPh sb="124" eb="125">
      <t>ガク</t>
    </rPh>
    <rPh sb="129" eb="131">
      <t>スイドウ</t>
    </rPh>
    <rPh sb="131" eb="133">
      <t>ジギョウ</t>
    </rPh>
    <rPh sb="134" eb="137">
      <t>ゲスイドウ</t>
    </rPh>
    <rPh sb="137" eb="139">
      <t>ジギョウ</t>
    </rPh>
    <rPh sb="140" eb="141">
      <t>カカ</t>
    </rPh>
    <rPh sb="142" eb="145">
      <t>チホウサイ</t>
    </rPh>
    <rPh sb="146" eb="149">
      <t>ケイカクテキ</t>
    </rPh>
    <rPh sb="149" eb="151">
      <t>ショウカン</t>
    </rPh>
    <rPh sb="154" eb="157">
      <t>チホウサイ</t>
    </rPh>
    <rPh sb="157" eb="159">
      <t>ザンダカ</t>
    </rPh>
    <rPh sb="160" eb="162">
      <t>ゲンショウ</t>
    </rPh>
    <rPh sb="167" eb="168">
      <t>ア</t>
    </rPh>
    <rPh sb="173" eb="175">
      <t>ユウケイ</t>
    </rPh>
    <rPh sb="175" eb="177">
      <t>コテイ</t>
    </rPh>
    <rPh sb="177" eb="179">
      <t>シサン</t>
    </rPh>
    <rPh sb="179" eb="181">
      <t>ゲンカ</t>
    </rPh>
    <rPh sb="181" eb="183">
      <t>ショウキャク</t>
    </rPh>
    <rPh sb="183" eb="184">
      <t>リツ</t>
    </rPh>
    <rPh sb="185" eb="187">
      <t>ジョウショウ</t>
    </rPh>
    <rPh sb="189" eb="191">
      <t>ニンテイ</t>
    </rPh>
    <rPh sb="194" eb="195">
      <t>エン</t>
    </rPh>
    <rPh sb="196" eb="199">
      <t>ヨウチエン</t>
    </rPh>
    <rPh sb="200" eb="202">
      <t>ホイク</t>
    </rPh>
    <rPh sb="202" eb="203">
      <t>ショ</t>
    </rPh>
    <rPh sb="204" eb="206">
      <t>イッパン</t>
    </rPh>
    <rPh sb="206" eb="209">
      <t>ハイキブツ</t>
    </rPh>
    <rPh sb="209" eb="211">
      <t>ショリ</t>
    </rPh>
    <rPh sb="211" eb="213">
      <t>シセツ</t>
    </rPh>
    <rPh sb="214" eb="217">
      <t>タイイクカン</t>
    </rPh>
    <rPh sb="222" eb="224">
      <t>ホケン</t>
    </rPh>
    <rPh sb="229" eb="232">
      <t>ホケンショ</t>
    </rPh>
    <rPh sb="233" eb="235">
      <t>フクシ</t>
    </rPh>
    <rPh sb="235" eb="237">
      <t>シセツ</t>
    </rPh>
    <rPh sb="238" eb="240">
      <t>シミン</t>
    </rPh>
    <rPh sb="240" eb="242">
      <t>カイカン</t>
    </rPh>
    <rPh sb="243" eb="246">
      <t>トショカン</t>
    </rPh>
    <rPh sb="247" eb="249">
      <t>ゲンカ</t>
    </rPh>
    <rPh sb="249" eb="251">
      <t>ショウキャク</t>
    </rPh>
    <rPh sb="251" eb="252">
      <t>リツ</t>
    </rPh>
    <rPh sb="253" eb="255">
      <t>ジョウショウ</t>
    </rPh>
    <rPh sb="257" eb="260">
      <t>ロウキュウカ</t>
    </rPh>
    <rPh sb="261" eb="262">
      <t>スス</t>
    </rPh>
    <rPh sb="267" eb="268">
      <t>オオ</t>
    </rPh>
    <rPh sb="270" eb="272">
      <t>ヨウイン</t>
    </rPh>
    <rPh sb="276" eb="278">
      <t>コンゴ</t>
    </rPh>
    <rPh sb="280" eb="283">
      <t>チホウサイ</t>
    </rPh>
    <rPh sb="284" eb="286">
      <t>テキセイ</t>
    </rPh>
    <rPh sb="287" eb="289">
      <t>カンリ</t>
    </rPh>
    <rPh sb="290" eb="291">
      <t>ツト</t>
    </rPh>
    <rPh sb="292" eb="294">
      <t>ショウライ</t>
    </rPh>
    <rPh sb="294" eb="296">
      <t>フタン</t>
    </rPh>
    <rPh sb="296" eb="298">
      <t>ヒリツ</t>
    </rPh>
    <rPh sb="299" eb="301">
      <t>ジョウショウ</t>
    </rPh>
    <rPh sb="302" eb="304">
      <t>ヨクセイ</t>
    </rPh>
    <rPh sb="309" eb="311">
      <t>ゲンカ</t>
    </rPh>
    <rPh sb="311" eb="313">
      <t>ショウキャク</t>
    </rPh>
    <rPh sb="313" eb="314">
      <t>リツ</t>
    </rPh>
    <rPh sb="315" eb="316">
      <t>イチジル</t>
    </rPh>
    <rPh sb="318" eb="319">
      <t>タカ</t>
    </rPh>
    <rPh sb="320" eb="322">
      <t>シセツ</t>
    </rPh>
    <rPh sb="326" eb="328">
      <t>テキセイ</t>
    </rPh>
    <rPh sb="329" eb="331">
      <t>イジ</t>
    </rPh>
    <rPh sb="331" eb="333">
      <t>カンリ</t>
    </rPh>
    <rPh sb="334" eb="335">
      <t>スス</t>
    </rPh>
    <rPh sb="342" eb="344">
      <t>ユウケイ</t>
    </rPh>
    <rPh sb="344" eb="346">
      <t>コテイ</t>
    </rPh>
    <rPh sb="346" eb="348">
      <t>シサン</t>
    </rPh>
    <rPh sb="348" eb="350">
      <t>ゲンカ</t>
    </rPh>
    <rPh sb="350" eb="352">
      <t>ショウキャク</t>
    </rPh>
    <rPh sb="352" eb="353">
      <t>リツ</t>
    </rPh>
    <rPh sb="354" eb="356">
      <t>ジョウショウ</t>
    </rPh>
    <rPh sb="357" eb="359">
      <t>ヨクセイ</t>
    </rPh>
    <rPh sb="361" eb="363">
      <t>シセツ</t>
    </rPh>
    <rPh sb="364" eb="367">
      <t>ロウキュウカ</t>
    </rPh>
    <rPh sb="367" eb="369">
      <t>タイサク</t>
    </rPh>
    <rPh sb="370" eb="371">
      <t>ト</t>
    </rPh>
    <rPh sb="372" eb="373">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</si>
  <si>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</si>
  <si>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</si>
  <si>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</si>
  <si>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</si>
  <si>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</si>
  <si>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</si>
  <si>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を上回っており、実質公債費率は類似団体を下回っている。将来負担比率は前年度と比較して0.2ポイント減少しており、これは上記の地方債残高の減少に加え、退職手当負担見込額において、職員数が減少したことにより見込額が減少したことで将来負担額が減少したことが主な要因である。実質公債費率は前年度と比較して0.1ポイント減少しており、主な要因として喜多方地方広域市町村圏組合が発行した地方債に充てたと認められる負担金において、一部平成29年度で償還終了を迎え減少したものがあることが挙げられるものの将来的には大規模事業の実施に際し発行した地方債の元利償還金の増加により上昇が見込まれる。今後も、新規発行の地方債の抑制、債務負担行為等の必要性について十分に検討をしながら計画的な財政運営を継続していく。</t>
    <rPh sb="1" eb="3">
      <t>ショウライ</t>
    </rPh>
    <rPh sb="3" eb="5">
      <t>フタン</t>
    </rPh>
    <rPh sb="5" eb="7">
      <t>ヒリツ</t>
    </rPh>
    <rPh sb="8" eb="10">
      <t>ルイジ</t>
    </rPh>
    <rPh sb="10" eb="12">
      <t>ダンタイ</t>
    </rPh>
    <rPh sb="13" eb="15">
      <t>ウワマワ</t>
    </rPh>
    <rPh sb="20" eb="22">
      <t>ジッシツ</t>
    </rPh>
    <rPh sb="22" eb="25">
      <t>コウサイヒ</t>
    </rPh>
    <rPh sb="25" eb="26">
      <t>リツ</t>
    </rPh>
    <rPh sb="27" eb="29">
      <t>ルイジ</t>
    </rPh>
    <rPh sb="29" eb="31">
      <t>ダンタイ</t>
    </rPh>
    <rPh sb="32" eb="34">
      <t>シタマワ</t>
    </rPh>
    <rPh sb="39" eb="41">
      <t>ショウライ</t>
    </rPh>
    <rPh sb="41" eb="43">
      <t>フタン</t>
    </rPh>
    <rPh sb="43" eb="45">
      <t>ヒリツ</t>
    </rPh>
    <rPh sb="46" eb="49">
      <t>ゼンネンド</t>
    </rPh>
    <rPh sb="50" eb="52">
      <t>ヒカク</t>
    </rPh>
    <rPh sb="61" eb="63">
      <t>ゲンショウ</t>
    </rPh>
    <rPh sb="71" eb="73">
      <t>ジョウキ</t>
    </rPh>
    <rPh sb="74" eb="77">
      <t>チホウサイ</t>
    </rPh>
    <rPh sb="77" eb="79">
      <t>ザンダカ</t>
    </rPh>
    <rPh sb="80" eb="82">
      <t>ゲンショウ</t>
    </rPh>
    <rPh sb="83" eb="84">
      <t>クワ</t>
    </rPh>
    <rPh sb="86" eb="88">
      <t>タイショク</t>
    </rPh>
    <rPh sb="88" eb="90">
      <t>テアテ</t>
    </rPh>
    <rPh sb="90" eb="92">
      <t>フタン</t>
    </rPh>
    <rPh sb="92" eb="94">
      <t>ミコミ</t>
    </rPh>
    <rPh sb="94" eb="95">
      <t>ガク</t>
    </rPh>
    <rPh sb="100" eb="102">
      <t>ショクイン</t>
    </rPh>
    <rPh sb="102" eb="103">
      <t>スウ</t>
    </rPh>
    <rPh sb="104" eb="106">
      <t>ゲンショウ</t>
    </rPh>
    <rPh sb="113" eb="115">
      <t>ミコミ</t>
    </rPh>
    <rPh sb="115" eb="116">
      <t>ガク</t>
    </rPh>
    <rPh sb="117" eb="119">
      <t>ゲンショウ</t>
    </rPh>
    <rPh sb="124" eb="126">
      <t>ショウライ</t>
    </rPh>
    <rPh sb="126" eb="128">
      <t>フタン</t>
    </rPh>
    <rPh sb="128" eb="129">
      <t>ガク</t>
    </rPh>
    <rPh sb="130" eb="132">
      <t>ゲンショウ</t>
    </rPh>
    <rPh sb="137" eb="138">
      <t>オモ</t>
    </rPh>
    <rPh sb="139" eb="141">
      <t>ヨウイン</t>
    </rPh>
    <rPh sb="145" eb="147">
      <t>ジッシツ</t>
    </rPh>
    <rPh sb="147" eb="150">
      <t>コウサイヒ</t>
    </rPh>
    <rPh sb="150" eb="151">
      <t>リツ</t>
    </rPh>
    <rPh sb="152" eb="155">
      <t>ゼンネンド</t>
    </rPh>
    <rPh sb="156" eb="158">
      <t>ヒカク</t>
    </rPh>
    <rPh sb="167" eb="169">
      <t>ゲンショウ</t>
    </rPh>
    <rPh sb="174" eb="175">
      <t>オモ</t>
    </rPh>
    <rPh sb="176" eb="178">
      <t>ヨウイン</t>
    </rPh>
    <rPh sb="181" eb="184">
      <t>キタカタ</t>
    </rPh>
    <rPh sb="184" eb="186">
      <t>チホウ</t>
    </rPh>
    <rPh sb="186" eb="188">
      <t>コウイキ</t>
    </rPh>
    <rPh sb="188" eb="191">
      <t>シチョウソン</t>
    </rPh>
    <rPh sb="191" eb="192">
      <t>ケン</t>
    </rPh>
    <rPh sb="192" eb="194">
      <t>クミアイ</t>
    </rPh>
    <rPh sb="195" eb="197">
      <t>ハッコウ</t>
    </rPh>
    <rPh sb="199" eb="201">
      <t>チホウ</t>
    </rPh>
    <rPh sb="201" eb="202">
      <t>サイ</t>
    </rPh>
    <rPh sb="203" eb="204">
      <t>ア</t>
    </rPh>
    <rPh sb="207" eb="208">
      <t>ミト</t>
    </rPh>
    <rPh sb="212" eb="215">
      <t>フタンキン</t>
    </rPh>
    <rPh sb="220" eb="222">
      <t>イチブ</t>
    </rPh>
    <rPh sb="222" eb="224">
      <t>ヘイセイ</t>
    </rPh>
    <rPh sb="226" eb="228">
      <t>ネンド</t>
    </rPh>
    <rPh sb="229" eb="231">
      <t>ショウカン</t>
    </rPh>
    <rPh sb="231" eb="233">
      <t>シュウリョウ</t>
    </rPh>
    <rPh sb="234" eb="235">
      <t>ムカ</t>
    </rPh>
    <rPh sb="236" eb="238">
      <t>ゲンショウ</t>
    </rPh>
    <rPh sb="248" eb="249">
      <t>ア</t>
    </rPh>
    <rPh sb="256" eb="259">
      <t>ショウライテキ</t>
    </rPh>
    <rPh sb="261" eb="264">
      <t>ダイキボ</t>
    </rPh>
    <rPh sb="264" eb="266">
      <t>ジギョウ</t>
    </rPh>
    <rPh sb="267" eb="269">
      <t>ジッシ</t>
    </rPh>
    <rPh sb="270" eb="271">
      <t>サイ</t>
    </rPh>
    <rPh sb="272" eb="274">
      <t>ハッコウ</t>
    </rPh>
    <rPh sb="276" eb="279">
      <t>チホウサイ</t>
    </rPh>
    <rPh sb="280" eb="282">
      <t>ガンリ</t>
    </rPh>
    <rPh sb="282" eb="285">
      <t>ショウカンキン</t>
    </rPh>
    <rPh sb="286" eb="288">
      <t>ゾウカ</t>
    </rPh>
    <rPh sb="291" eb="293">
      <t>ジョウショウ</t>
    </rPh>
    <rPh sb="294" eb="296">
      <t>ミコ</t>
    </rPh>
    <rPh sb="300" eb="302">
      <t>コンゴ</t>
    </rPh>
    <rPh sb="304" eb="306">
      <t>シンキ</t>
    </rPh>
    <rPh sb="306" eb="308">
      <t>ハッコウ</t>
    </rPh>
    <rPh sb="309" eb="312">
      <t>チホウサイ</t>
    </rPh>
    <rPh sb="313" eb="315">
      <t>ヨクセイ</t>
    </rPh>
    <rPh sb="316" eb="318">
      <t>サイム</t>
    </rPh>
    <rPh sb="318" eb="320">
      <t>フタン</t>
    </rPh>
    <rPh sb="320" eb="322">
      <t>コウイ</t>
    </rPh>
    <rPh sb="322" eb="323">
      <t>トウ</t>
    </rPh>
    <rPh sb="324" eb="327">
      <t>ヒツヨウセイ</t>
    </rPh>
    <rPh sb="331" eb="333">
      <t>ジュウブン</t>
    </rPh>
    <rPh sb="334" eb="336">
      <t>ケントウ</t>
    </rPh>
    <rPh sb="341" eb="344">
      <t>ケイカクテキ</t>
    </rPh>
    <rPh sb="345" eb="347">
      <t>ザイセイ</t>
    </rPh>
    <rPh sb="347" eb="349">
      <t>ウンエイ</t>
    </rPh>
    <rPh sb="350" eb="352">
      <t>ケイゾク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</si>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</sst>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87974</c:v>
                </c:pt>
                <c:pt idx="2">
                  <c:v>83280</c:v>
                </c:pt>
                <c:pt idx="3">
                  <c:v>88968</c:v>
                </c:pt>
                <c:pt idx="4">
                  <c:v>85173</c:v>
                </c:pt>
              </c:numCache>
            </c:numRef>
          </c:val>
          <c:smooth val="0"/>
          <c:extLst>
            <c:ext xmlns:c16="http://schemas.microsoft.com/office/drawing/2014/chart" uri="{C3380CC4-5D6E-409C-BE32-E72D297353CC}">
              <c16:uniqueId val="{00000000-2E42-43B5-9840-1EBB251095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68492</c:v>
                </c:pt>
                <c:pt idx="1">
                  <c:v>52829</c:v>
                </c:pt>
                <c:pt idx="2">
                  <c:v>48133</c:v>
                </c:pt>
                <c:pt idx="3">
                  <c:v>68241</c:v>
                </c:pt>
                <c:pt idx="4">
                  <c:v>55681</c:v>
                </c:pt>
              </c:numCache>
            </c:numRef>
          </c:val>
          <c:smooth val="0"/>
          <c:extLst>
            <c:ext xmlns:c16="http://schemas.microsoft.com/office/drawing/2014/chart" uri="{C3380CC4-5D6E-409C-BE32-E72D297353CC}">
              <c16:uniqueId val="{00000001-2E42-43B5-9840-1EBB2510956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3.27</c:v>
                </c:pt>
                <c:pt idx="1">
                  <c:v>3.25</c:v>
                </c:pt>
                <c:pt idx="2">
                  <c:v>2.7</c:v>
                </c:pt>
                <c:pt idx="3">
                  <c:v>3.2</c:v>
                </c:pt>
                <c:pt idx="4">
                  <c:v>2.42</c:v>
                </c:pt>
              </c:numCache>
            </c:numRef>
          </c:val>
          <c:extLst>
            <c:ext xmlns:c16="http://schemas.microsoft.com/office/drawing/2014/chart" uri="{C3380CC4-5D6E-409C-BE32-E72D297353CC}">
              <c16:uniqueId val="{00000000-2CBB-4CE5-8373-9AF18D22AB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18.579999999999998</c:v>
                </c:pt>
                <c:pt idx="1">
                  <c:v>19.22</c:v>
                </c:pt>
                <c:pt idx="2">
                  <c:v>19.73</c:v>
                </c:pt>
                <c:pt idx="3">
                  <c:v>20.29</c:v>
                </c:pt>
                <c:pt idx="4">
                  <c:v>18.989999999999998</c:v>
                </c:pt>
              </c:numCache>
            </c:numRef>
          </c:val>
          <c:extLst>
            <c:ext xmlns:c16="http://schemas.microsoft.com/office/drawing/2014/chart" uri="{C3380CC4-5D6E-409C-BE32-E72D297353CC}">
              <c16:uniqueId val="{00000001-2CBB-4CE5-8373-9AF18D22AB7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-1.02</c:v>
                </c:pt>
                <c:pt idx="1">
                  <c:v>0.75</c:v>
                </c:pt>
                <c:pt idx="2">
                  <c:v>-0.43</c:v>
                </c:pt>
                <c:pt idx="3">
                  <c:v>0.46</c:v>
                </c:pt>
                <c:pt idx="4">
                  <c:v>-2.34</c:v>
                </c:pt>
              </c:numCache>
            </c:numRef>
          </c:val>
          <c:smooth val="0"/>
          <c:extLst>
            <c:ext xmlns:c16="http://schemas.microsoft.com/office/drawing/2014/chart" uri="{C3380CC4-5D6E-409C-BE32-E72D297353CC}">
              <c16:uniqueId val="{00000002-2CBB-4CE5-8373-9AF18D22AB7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0.05</c:v>
                </c:pt>
                <c:pt idx="6">
                  <c:v>#N/A</c:v>
                </c:pt>
                <c:pt idx="7">
                  <c:v>0</c:v>
                </c:pt>
                <c:pt idx="8">
                  <c:v>#N/A</c:v>
                </c:pt>
                <c:pt idx="9">
                  <c:v>0</c:v>
                </c:pt>
              </c:numCache>
            </c:numRef>
          </c:val>
          <c:extLst>
            <c:ext xmlns:c16="http://schemas.microsoft.com/office/drawing/2014/chart" uri="{C3380CC4-5D6E-409C-BE32-E72D297353CC}">
              <c16:uniqueId val="{00000000-493D-4468-9CE6-D37BADEC15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3D-4468-9CE6-D37BADEC15DC}"/>
            </c:ext>
          </c:extLst>
        </c:ser>
        <c:ser>
          <c:idx val="2"/>
          <c:order val="2"/>
          <c:tx>
            <c:strRef>
              <c:f>データシート!$A$29</c:f>
              <c:strCache>
                <c:ptCount val="1"/>
                <c:pt idx="0">
                  <c:v>工業団地造成事業特別会計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493D-4468-9CE6-D37BADEC15DC}"/>
            </c:ext>
          </c:extLst>
        </c:ser>
        <c:ser>
          <c:idx val="3"/>
          <c:order val="3"/>
          <c:tx>
            <c:strRef>
              <c:f>データシート!$A$30</c:f>
              <c:strCache>
                <c:ptCount val="1"/>
                <c:pt idx="0">
                  <c:v>塩川駅西土地区画整理事業特別会計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93D-4468-9CE6-D37BADEC15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493D-4468-9CE6-D37BADEC15DC}"/>
            </c:ext>
          </c:extLst>
        </c:ser>
        <c:ser>
          <c:idx val="5"/>
          <c:order val="5"/>
          <c:tx>
            <c:strRef>
              <c:f>データシート!$A$32</c:f>
              <c:strCache>
                <c:ptCount val="1"/>
                <c:pt idx="0">
                  <c:v>公有林整備事業特別会計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93D-4468-9CE6-D37BADEC15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0.72</c:v>
                </c:pt>
                <c:pt idx="2">
                  <c:v>#N/A</c:v>
                </c:pt>
                <c:pt idx="3">
                  <c:v>0.72</c:v>
                </c:pt>
                <c:pt idx="4">
                  <c:v>#N/A</c:v>
                </c:pt>
                <c:pt idx="5">
                  <c:v>0.79</c:v>
                </c:pt>
                <c:pt idx="6">
                  <c:v>#N/A</c:v>
                </c:pt>
                <c:pt idx="7">
                  <c:v>0.55000000000000004</c:v>
                </c:pt>
                <c:pt idx="8">
                  <c:v>#N/A</c:v>
                </c:pt>
                <c:pt idx="9">
                  <c:v>1.02</c:v>
                </c:pt>
              </c:numCache>
            </c:numRef>
          </c:val>
          <c:extLst>
            <c:ext xmlns:c16="http://schemas.microsoft.com/office/drawing/2014/chart" uri="{C3380CC4-5D6E-409C-BE32-E72D297353CC}">
              <c16:uniqueId val="{00000006-493D-4468-9CE6-D37BADEC15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3.27</c:v>
                </c:pt>
                <c:pt idx="2">
                  <c:v>#N/A</c:v>
                </c:pt>
                <c:pt idx="3">
                  <c:v>3.25</c:v>
                </c:pt>
                <c:pt idx="4">
                  <c:v>#N/A</c:v>
                </c:pt>
                <c:pt idx="5">
                  <c:v>2.7</c:v>
                </c:pt>
                <c:pt idx="6">
                  <c:v>#N/A</c:v>
                </c:pt>
                <c:pt idx="7">
                  <c:v>3.19</c:v>
                </c:pt>
                <c:pt idx="8">
                  <c:v>#N/A</c:v>
                </c:pt>
                <c:pt idx="9">
                  <c:v>2.41</c:v>
                </c:pt>
              </c:numCache>
            </c:numRef>
          </c:val>
          <c:extLst>
            <c:ext xmlns:c16="http://schemas.microsoft.com/office/drawing/2014/chart" uri="{C3380CC4-5D6E-409C-BE32-E72D297353CC}">
              <c16:uniqueId val="{00000007-493D-4468-9CE6-D37BADEC15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4.13</c:v>
                </c:pt>
                <c:pt idx="2">
                  <c:v>#N/A</c:v>
                </c:pt>
                <c:pt idx="3">
                  <c:v>4.12</c:v>
                </c:pt>
                <c:pt idx="4">
                  <c:v>#N/A</c:v>
                </c:pt>
                <c:pt idx="5">
                  <c:v>4.43</c:v>
                </c:pt>
                <c:pt idx="6">
                  <c:v>#N/A</c:v>
                </c:pt>
                <c:pt idx="7">
                  <c:v>5.05</c:v>
                </c:pt>
                <c:pt idx="8">
                  <c:v>#N/A</c:v>
                </c:pt>
                <c:pt idx="9">
                  <c:v>3.06</c:v>
                </c:pt>
              </c:numCache>
            </c:numRef>
          </c:val>
          <c:extLst>
            <c:ext xmlns:c16="http://schemas.microsoft.com/office/drawing/2014/chart" uri="{C3380CC4-5D6E-409C-BE32-E72D297353CC}">
              <c16:uniqueId val="{00000008-493D-4468-9CE6-D37BADEC15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3.23</c:v>
                </c:pt>
                <c:pt idx="2">
                  <c:v>#N/A</c:v>
                </c:pt>
                <c:pt idx="3">
                  <c:v>3.08</c:v>
                </c:pt>
                <c:pt idx="4">
                  <c:v>#N/A</c:v>
                </c:pt>
                <c:pt idx="5">
                  <c:v>3.32</c:v>
                </c:pt>
                <c:pt idx="6">
                  <c:v>#N/A</c:v>
                </c:pt>
                <c:pt idx="7">
                  <c:v>4.32</c:v>
                </c:pt>
                <c:pt idx="8">
                  <c:v>#N/A</c:v>
                </c:pt>
                <c:pt idx="9">
                  <c:v>5.08</c:v>
                </c:pt>
              </c:numCache>
            </c:numRef>
          </c:val>
          <c:extLst>
            <c:ext xmlns:c16="http://schemas.microsoft.com/office/drawing/2014/chart" uri="{C3380CC4-5D6E-409C-BE32-E72D297353CC}">
              <c16:uniqueId val="{00000009-493D-4468-9CE6-D37BADEC15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2378</c:v>
                </c:pt>
                <c:pt idx="5">
                  <c:v>2293</c:v>
                </c:pt>
                <c:pt idx="8">
                  <c:v>2296</c:v>
                </c:pt>
                <c:pt idx="11">
                  <c:v>2218</c:v>
                </c:pt>
                <c:pt idx="14">
                  <c:v>2197</c:v>
                </c:pt>
              </c:numCache>
            </c:numRef>
          </c:val>
          <c:extLst>
            <c:ext xmlns:c16="http://schemas.microsoft.com/office/drawing/2014/chart" uri="{C3380CC4-5D6E-409C-BE32-E72D297353CC}">
              <c16:uniqueId val="{00000000-491B-4DA4-A594-3537304795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1B-4DA4-A594-3537304795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268</c:v>
                </c:pt>
                <c:pt idx="3">
                  <c:v>181</c:v>
                </c:pt>
                <c:pt idx="6">
                  <c:v>106</c:v>
                </c:pt>
                <c:pt idx="9">
                  <c:v>84</c:v>
                </c:pt>
                <c:pt idx="12">
                  <c:v>14</c:v>
                </c:pt>
              </c:numCache>
            </c:numRef>
          </c:val>
          <c:extLst>
            <c:ext xmlns:c16="http://schemas.microsoft.com/office/drawing/2014/chart" uri="{C3380CC4-5D6E-409C-BE32-E72D297353CC}">
              <c16:uniqueId val="{00000002-491B-4DA4-A594-3537304795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175</c:v>
                </c:pt>
                <c:pt idx="3">
                  <c:v>178</c:v>
                </c:pt>
                <c:pt idx="6">
                  <c:v>159</c:v>
                </c:pt>
                <c:pt idx="9">
                  <c:v>172</c:v>
                </c:pt>
                <c:pt idx="12">
                  <c:v>132</c:v>
                </c:pt>
              </c:numCache>
            </c:numRef>
          </c:val>
          <c:extLst>
            <c:ext xmlns:c16="http://schemas.microsoft.com/office/drawing/2014/chart" uri="{C3380CC4-5D6E-409C-BE32-E72D297353CC}">
              <c16:uniqueId val="{00000003-491B-4DA4-A594-3537304795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821</c:v>
                </c:pt>
                <c:pt idx="3">
                  <c:v>827</c:v>
                </c:pt>
                <c:pt idx="6">
                  <c:v>817</c:v>
                </c:pt>
                <c:pt idx="9">
                  <c:v>896</c:v>
                </c:pt>
                <c:pt idx="12">
                  <c:v>882</c:v>
                </c:pt>
              </c:numCache>
            </c:numRef>
          </c:val>
          <c:extLst>
            <c:ext xmlns:c16="http://schemas.microsoft.com/office/drawing/2014/chart" uri="{C3380CC4-5D6E-409C-BE32-E72D297353CC}">
              <c16:uniqueId val="{00000004-491B-4DA4-A594-3537304795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1B-4DA4-A594-3537304795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1B-4DA4-A594-3537304795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2496</c:v>
                </c:pt>
                <c:pt idx="3">
                  <c:v>2349</c:v>
                </c:pt>
                <c:pt idx="6">
                  <c:v>2335</c:v>
                </c:pt>
                <c:pt idx="9">
                  <c:v>2321</c:v>
                </c:pt>
                <c:pt idx="12">
                  <c:v>2270</c:v>
                </c:pt>
              </c:numCache>
            </c:numRef>
          </c:val>
          <c:extLst>
            <c:ext xmlns:c16="http://schemas.microsoft.com/office/drawing/2014/chart" uri="{C3380CC4-5D6E-409C-BE32-E72D297353CC}">
              <c16:uniqueId val="{00000007-491B-4DA4-A594-3537304795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1382</c:v>
                </c:pt>
                <c:pt idx="2">
                  <c:v>#N/A</c:v>
                </c:pt>
                <c:pt idx="3">
                  <c:v>#N/A</c:v>
                </c:pt>
                <c:pt idx="4">
                  <c:v>1242</c:v>
                </c:pt>
                <c:pt idx="5">
                  <c:v>#N/A</c:v>
                </c:pt>
                <c:pt idx="6">
                  <c:v>#N/A</c:v>
                </c:pt>
                <c:pt idx="7">
                  <c:v>1121</c:v>
                </c:pt>
                <c:pt idx="8">
                  <c:v>#N/A</c:v>
                </c:pt>
                <c:pt idx="9">
                  <c:v>#N/A</c:v>
                </c:pt>
                <c:pt idx="10">
                  <c:v>1255</c:v>
                </c:pt>
                <c:pt idx="11">
                  <c:v>#N/A</c:v>
                </c:pt>
                <c:pt idx="12">
                  <c:v>#N/A</c:v>
                </c:pt>
                <c:pt idx="13">
                  <c:v>1101</c:v>
                </c:pt>
                <c:pt idx="14">
                  <c:v>#N/A</c:v>
                </c:pt>
              </c:numCache>
            </c:numRef>
          </c:val>
          <c:smooth val="0"/>
          <c:extLst>
            <c:ext xmlns:c16="http://schemas.microsoft.com/office/drawing/2014/chart" uri="{C3380CC4-5D6E-409C-BE32-E72D297353CC}">
              <c16:uniqueId val="{00000008-491B-4DA4-A594-3537304795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25398</c:v>
                </c:pt>
                <c:pt idx="5">
                  <c:v>25776</c:v>
                </c:pt>
                <c:pt idx="8">
                  <c:v>25483</c:v>
                </c:pt>
                <c:pt idx="11">
                  <c:v>26147</c:v>
                </c:pt>
                <c:pt idx="14">
                  <c:v>26125</c:v>
                </c:pt>
              </c:numCache>
            </c:numRef>
          </c:val>
          <c:extLst>
            <c:ext xmlns:c16="http://schemas.microsoft.com/office/drawing/2014/chart" uri="{C3380CC4-5D6E-409C-BE32-E72D297353CC}">
              <c16:uniqueId val="{00000000-971F-4E10-AA36-358D92C0B4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414</c:v>
                </c:pt>
                <c:pt idx="5">
                  <c:v>343</c:v>
                </c:pt>
                <c:pt idx="8">
                  <c:v>267</c:v>
                </c:pt>
                <c:pt idx="11">
                  <c:v>198</c:v>
                </c:pt>
                <c:pt idx="14">
                  <c:v>224</c:v>
                </c:pt>
              </c:numCache>
            </c:numRef>
          </c:val>
          <c:extLst>
            <c:ext xmlns:c16="http://schemas.microsoft.com/office/drawing/2014/chart" uri="{C3380CC4-5D6E-409C-BE32-E72D297353CC}">
              <c16:uniqueId val="{00000001-971F-4E10-AA36-358D92C0B4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7457</c:v>
                </c:pt>
                <c:pt idx="5">
                  <c:v>8479</c:v>
                </c:pt>
                <c:pt idx="8">
                  <c:v>8433</c:v>
                </c:pt>
                <c:pt idx="11">
                  <c:v>8011</c:v>
                </c:pt>
                <c:pt idx="14">
                  <c:v>7904</c:v>
                </c:pt>
              </c:numCache>
            </c:numRef>
          </c:val>
          <c:extLst>
            <c:ext xmlns:c16="http://schemas.microsoft.com/office/drawing/2014/chart" uri="{C3380CC4-5D6E-409C-BE32-E72D297353CC}">
              <c16:uniqueId val="{00000002-971F-4E10-AA36-358D92C0B4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1F-4E10-AA36-358D92C0B4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1F-4E10-AA36-358D92C0B4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40</c:v>
                </c:pt>
                <c:pt idx="3">
                  <c:v>25</c:v>
                </c:pt>
                <c:pt idx="6">
                  <c:v>10</c:v>
                </c:pt>
                <c:pt idx="9">
                  <c:v>0</c:v>
                </c:pt>
                <c:pt idx="12">
                  <c:v>0</c:v>
                </c:pt>
              </c:numCache>
            </c:numRef>
          </c:val>
          <c:extLst>
            <c:ext xmlns:c16="http://schemas.microsoft.com/office/drawing/2014/chart" uri="{C3380CC4-5D6E-409C-BE32-E72D297353CC}">
              <c16:uniqueId val="{00000005-971F-4E10-AA36-358D92C0B4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4953</c:v>
                </c:pt>
                <c:pt idx="3">
                  <c:v>4848</c:v>
                </c:pt>
                <c:pt idx="6">
                  <c:v>4538</c:v>
                </c:pt>
                <c:pt idx="9">
                  <c:v>4453</c:v>
                </c:pt>
                <c:pt idx="12">
                  <c:v>4291</c:v>
                </c:pt>
              </c:numCache>
            </c:numRef>
          </c:val>
          <c:extLst>
            <c:ext xmlns:c16="http://schemas.microsoft.com/office/drawing/2014/chart" uri="{C3380CC4-5D6E-409C-BE32-E72D297353CC}">
              <c16:uniqueId val="{00000006-971F-4E10-AA36-358D92C0B4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772</c:v>
                </c:pt>
                <c:pt idx="3">
                  <c:v>1239</c:v>
                </c:pt>
                <c:pt idx="6">
                  <c:v>1331</c:v>
                </c:pt>
                <c:pt idx="9">
                  <c:v>1257</c:v>
                </c:pt>
                <c:pt idx="12">
                  <c:v>1334</c:v>
                </c:pt>
              </c:numCache>
            </c:numRef>
          </c:val>
          <c:extLst>
            <c:ext xmlns:c16="http://schemas.microsoft.com/office/drawing/2014/chart" uri="{C3380CC4-5D6E-409C-BE32-E72D297353CC}">
              <c16:uniqueId val="{00000007-971F-4E10-AA36-358D92C0B4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9643</c:v>
                </c:pt>
                <c:pt idx="3">
                  <c:v>9291</c:v>
                </c:pt>
                <c:pt idx="6">
                  <c:v>9001</c:v>
                </c:pt>
                <c:pt idx="9">
                  <c:v>9062</c:v>
                </c:pt>
                <c:pt idx="12">
                  <c:v>8947</c:v>
                </c:pt>
              </c:numCache>
            </c:numRef>
          </c:val>
          <c:extLst>
            <c:ext xmlns:c16="http://schemas.microsoft.com/office/drawing/2014/chart" uri="{C3380CC4-5D6E-409C-BE32-E72D297353CC}">
              <c16:uniqueId val="{00000008-971F-4E10-AA36-358D92C0B4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327</c:v>
                </c:pt>
                <c:pt idx="3">
                  <c:v>167</c:v>
                </c:pt>
                <c:pt idx="6">
                  <c:v>77</c:v>
                </c:pt>
                <c:pt idx="9">
                  <c:v>28</c:v>
                </c:pt>
                <c:pt idx="12">
                  <c:v>22</c:v>
                </c:pt>
              </c:numCache>
            </c:numRef>
          </c:val>
          <c:extLst>
            <c:ext xmlns:c16="http://schemas.microsoft.com/office/drawing/2014/chart" uri="{C3380CC4-5D6E-409C-BE32-E72D297353CC}">
              <c16:uniqueId val="{00000009-971F-4E10-AA36-358D92C0B4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25332</c:v>
                </c:pt>
                <c:pt idx="3">
                  <c:v>25380</c:v>
                </c:pt>
                <c:pt idx="6">
                  <c:v>25496</c:v>
                </c:pt>
                <c:pt idx="9">
                  <c:v>26076</c:v>
                </c:pt>
                <c:pt idx="12">
                  <c:v>26030</c:v>
                </c:pt>
              </c:numCache>
            </c:numRef>
          </c:val>
          <c:extLst>
            <c:ext xmlns:c16="http://schemas.microsoft.com/office/drawing/2014/chart" uri="{C3380CC4-5D6E-409C-BE32-E72D297353CC}">
              <c16:uniqueId val="{0000000A-971F-4E10-AA36-358D92C0B4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7799</c:v>
                </c:pt>
                <c:pt idx="2">
                  <c:v>#N/A</c:v>
                </c:pt>
                <c:pt idx="3">
                  <c:v>#N/A</c:v>
                </c:pt>
                <c:pt idx="4">
                  <c:v>6352</c:v>
                </c:pt>
                <c:pt idx="5">
                  <c:v>#N/A</c:v>
                </c:pt>
                <c:pt idx="6">
                  <c:v>#N/A</c:v>
                </c:pt>
                <c:pt idx="7">
                  <c:v>6271</c:v>
                </c:pt>
                <c:pt idx="8">
                  <c:v>#N/A</c:v>
                </c:pt>
                <c:pt idx="9">
                  <c:v>#N/A</c:v>
                </c:pt>
                <c:pt idx="10">
                  <c:v>6521</c:v>
                </c:pt>
                <c:pt idx="11">
                  <c:v>#N/A</c:v>
                </c:pt>
                <c:pt idx="12">
                  <c:v>#N/A</c:v>
                </c:pt>
                <c:pt idx="13">
                  <c:v>6372</c:v>
                </c:pt>
                <c:pt idx="14">
                  <c:v>#N/A</c:v>
                </c:pt>
              </c:numCache>
            </c:numRef>
          </c:val>
          <c:smooth val="0"/>
          <c:extLst>
            <c:ext xmlns:c16="http://schemas.microsoft.com/office/drawing/2014/chart" uri="{C3380CC4-5D6E-409C-BE32-E72D297353CC}">
              <c16:uniqueId val="{0000000B-971F-4E10-AA36-358D92C0B4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3154</c:v>
                </c:pt>
                <c:pt idx="1">
                  <c:v>3160</c:v>
                </c:pt>
                <c:pt idx="2">
                  <c:v>2905</c:v>
                </c:pt>
              </c:numCache>
            </c:numRef>
          </c:val>
          <c:extLst>
            <c:ext xmlns:c16="http://schemas.microsoft.com/office/drawing/2014/chart" uri="{C3380CC4-5D6E-409C-BE32-E72D297353CC}">
              <c16:uniqueId val="{00000000-C0AD-493E-9614-D52943B03C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2819</c:v>
                </c:pt>
                <c:pt idx="1">
                  <c:v>3122</c:v>
                </c:pt>
                <c:pt idx="2">
                  <c:v>3122</c:v>
                </c:pt>
              </c:numCache>
            </c:numRef>
          </c:val>
          <c:extLst>
            <c:ext xmlns:c16="http://schemas.microsoft.com/office/drawing/2014/chart" uri="{C3380CC4-5D6E-409C-BE32-E72D297353CC}">
              <c16:uniqueId val="{00000001-C0AD-493E-9614-D52943B03C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1908</c:v>
                </c:pt>
                <c:pt idx="1">
                  <c:v>1197</c:v>
                </c:pt>
                <c:pt idx="2">
                  <c:v>1132</c:v>
                </c:pt>
              </c:numCache>
            </c:numRef>
          </c:val>
          <c:extLst>
            <c:ext xmlns:c16="http://schemas.microsoft.com/office/drawing/2014/chart" uri="{C3380CC4-5D6E-409C-BE32-E72D297353CC}">
              <c16:uniqueId val="{00000002-C0AD-493E-9614-D52943B03CF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{78E46E6A-8857-413B-BF2A-4EB2DFE8CEC8}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C43-44E2-86E8-DA3B5F990C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{9FBBAE17-7D22-4FDD-BFFB-9DEFB8F6F05B}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43-44E2-86E8-DA3B5F990C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{477F92CD-D329-42A8-B89A-5C3D1DA23231}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43-44E2-86E8-DA3B5F990C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{CAB65C1C-5D67-46BC-A352-AC267E53C965}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43-44E2-86E8-DA3B5F990C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{D1DB7A08-F73E-4FDA-8529-C90D82E3D283}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43-44E2-86E8-DA3B5F990C8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{4A77E72F-C81D-45B0-B394-AB71B58CF696}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C43-44E2-86E8-DA3B5F990C81}"/>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{B99C2DAA-A25E-48B6-8CE9-4D6961281140}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C43-44E2-86E8-DA3B5F990C81}"/>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{13C155A9-F99F-4296-8B41-1A5387363910}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C43-44E2-86E8-DA3B5F990C81}"/>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{E31E53E6-A69E-480B-9367-6539D1B44071}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C43-44E2-86E8-DA3B5F990C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35.799999999999997</c:v>
                </c:pt>
                <c:pt idx="24">
                  <c:v>37.299999999999997</c:v>
                </c:pt>
                <c:pt idx="32">
                  <c:v>39.1</c:v>
                </c:pt>
              </c:numCache>
            </c:numRef>
          </c:xVal>
          <c:yVal>
            <c:numRef>
              <c:f>公会計指標分析・財政指標組合せ分析表!$BP$51:$DC$51</c:f>
              <c:numCache>
                <c:formatCode>#,##0.0;"▲ "#,##0.0</c:formatCode>
                <c:ptCount val="40"/>
                <c:pt idx="16">
                  <c:v>45.5</c:v>
                </c:pt>
                <c:pt idx="24">
                  <c:v>48.5</c:v>
                </c:pt>
                <c:pt idx="32">
                  <c:v>48.3</c:v>
                </c:pt>
              </c:numCache>
            </c:numRef>
          </c:yVal>
          <c:smooth val="0"/>
          <c:extLst>
            <c:ext xmlns:c16="http://schemas.microsoft.com/office/drawing/2014/chart" uri="{C3380CC4-5D6E-409C-BE32-E72D297353CC}">
              <c16:uniqueId val="{00000009-BC43-44E2-86E8-DA3B5F990C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{41A96219-C9AF-488F-9EBA-C79977E399D5}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C43-44E2-86E8-DA3B5F990C8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{48F38041-AE06-49BD-8730-07DE36793912}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43-44E2-86E8-DA3B5F990C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{0EB06217-2746-4FE4-9B6D-FBA5F0E5CAE9}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43-44E2-86E8-DA3B5F990C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{16CF0720-2E58-4BDF-9C16-E88E4DFC3304}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43-44E2-86E8-DA3B5F990C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{C6307FD1-7331-469D-8880-3CBB3810C610}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43-44E2-86E8-DA3B5F990C8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{B0A53214-A947-43A3-84A3-202E724E2FC4}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C43-44E2-86E8-DA3B5F990C81}"/>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{9FE95735-7E68-4CD4-BF55-BADE1DDF6C5B}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C43-44E2-86E8-DA3B5F990C81}"/>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{134EB10F-1551-4E50-B25C-49F6302311A8}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C43-44E2-86E8-DA3B5F990C81}"/>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{063DB4BD-6C6B-4BE2-A38B-40D13C7C50F4}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C43-44E2-86E8-DA3B5F990C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59.6</c:v>
                </c:pt>
                <c:pt idx="32">
                  <c:v>60.5</c:v>
                </c:pt>
              </c:numCache>
            </c:numRef>
          </c:xVal>
          <c:yVal>
            <c:numRef>
              <c:f>公会計指標分析・財政指標組合せ分析表!$BP$55:$DC$55</c:f>
              <c:numCache>
                <c:formatCode>#,##0.0;"▲ "#,##0.0</c:formatCode>
                <c:ptCount val="40"/>
                <c:pt idx="16">
                  <c:v>54.6</c:v>
                </c:pt>
                <c:pt idx="24">
                  <c:v>53.2</c:v>
                </c:pt>
                <c:pt idx="32">
                  <c:v>47.9</c:v>
                </c:pt>
              </c:numCache>
            </c:numRef>
          </c:yVal>
          <c:smooth val="0"/>
          <c:extLst>
            <c:ext xmlns:c16="http://schemas.microsoft.com/office/drawing/2014/chart" uri="{C3380CC4-5D6E-409C-BE32-E72D297353CC}">
              <c16:uniqueId val="{00000013-BC43-44E2-86E8-DA3B5F990C81}"/>
            </c:ext>
          </c:extLst>
        </c:ser>
        <c:dLbls>
          <c:showLegendKey val="0"/>
          <c:showVal val="1"/>
          <c:showCatName val="0"/>
          <c:showSerName val="0"/>
          <c:showPercent val="0"/>
          <c:showBubbleSize val="0"/>
        </c:dLbls>
        <c:axId val="46179840"/>
        <c:axId val="46181760"/>
      </c:scatterChart>
      <c:valAx>
        <c:axId val="46179840"/>
        <c:scaling>
          <c:orientation val="minMax"/>
          <c:max val="63"/>
          <c:min val="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6.2"/>
          <c:min val="4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{D49721D2-D311-4488-A254-8CDB4EBB664C}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F6C-4F38-85EB-A7FD0EA285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{E2DD2BE5-29E7-414D-88C7-22997CB9C793}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6C-4F38-85EB-A7FD0EA285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{F9F7CFD3-84EF-42B3-915B-5DA590822FCF}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6C-4F38-85EB-A7FD0EA285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{6DC206EC-8F87-4BBB-8639-598B958A56A4}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6C-4F38-85EB-A7FD0EA285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{3EC3C623-31CB-4A03-806D-9F2989F867E8}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6C-4F38-85EB-A7FD0EA285A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{E44FA534-2B0C-4735-8878-A54382A84DD1}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F6C-4F38-85EB-A7FD0EA285AB}"/>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{BECBCB81-9F11-4297-ADBF-34E621949C8E}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F6C-4F38-85EB-A7FD0EA285AB}"/>
                </c:ext>
              </c:extLst>
            </c:dLbl>
            <c:dLbl>
              <c:idx val="24"/>
              <c:layout>
                <c:manualLayout>
                  <c:x val="-2.6544867509350423E-2"/>
                  <c:y val="-7.882402783190987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{BCCE0B43-81FA-4D18-AE71-FDF43D5AE5D2}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F6C-4F38-85EB-A7FD0EA285AB}"/>
                </c:ext>
              </c:extLst>
            </c:dLbl>
            <c:dLbl>
              <c:idx val="32"/>
              <c:layout>
                <c:manualLayout>
                  <c:x val="-3.6851115728870877E-2"/>
                  <c:y val="-4.600926634367805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{79F6680A-B2C0-430F-A106-2222B218BB69}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F6C-4F38-85EB-A7FD0EA285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11.5</c:v>
                </c:pt>
                <c:pt idx="16">
                  <c:v>8.9</c:v>
                </c:pt>
                <c:pt idx="24">
                  <c:v>8.6999999999999993</c:v>
                </c:pt>
                <c:pt idx="32">
                  <c:v>8.6</c:v>
                </c:pt>
              </c:numCache>
            </c:numRef>
          </c:xVal>
          <c:yVal>
            <c:numRef>
              <c:f>公会計指標分析・財政指標組合せ分析表!$BP$73:$DC$73</c:f>
              <c:numCache>
                <c:formatCode>#,##0.0;"▲ "#,##0.0</c:formatCode>
                <c:ptCount val="40"/>
                <c:pt idx="0">
                  <c:v>56.2</c:v>
                </c:pt>
                <c:pt idx="8">
                  <c:v>45.2</c:v>
                </c:pt>
                <c:pt idx="16">
                  <c:v>45.5</c:v>
                </c:pt>
                <c:pt idx="24">
                  <c:v>48.5</c:v>
                </c:pt>
                <c:pt idx="32">
                  <c:v>48.3</c:v>
                </c:pt>
              </c:numCache>
            </c:numRef>
          </c:yVal>
          <c:smooth val="0"/>
          <c:extLst>
            <c:ext xmlns:c16="http://schemas.microsoft.com/office/drawing/2014/chart" uri="{C3380CC4-5D6E-409C-BE32-E72D297353CC}">
              <c16:uniqueId val="{00000009-7F6C-4F38-85EB-A7FD0EA285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{3444C086-250D-44EC-B357-3275A0787B65}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F6C-4F38-85EB-A7FD0EA285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{EFE87596-B112-4FA9-9974-F2F063E0C3AE}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6C-4F38-85EB-A7FD0EA285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{89286FDD-0887-41B1-84CB-4D5F449F6830}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6C-4F38-85EB-A7FD0EA285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{380E9302-EC72-43DE-87D5-71C64CE84EF6}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6C-4F38-85EB-A7FD0EA285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{4D10A06E-64BA-424C-9403-3A46EF2C1063}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6C-4F38-85EB-A7FD0EA285AB}"/>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{D22B6AAA-9900-4CDD-8873-F3FA3FEFB3CE}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F6C-4F38-85EB-A7FD0EA285AB}"/>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{BDF37ABF-5543-4DCA-A4F3-B791A3F920D7}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F6C-4F38-85EB-A7FD0EA285AB}"/>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{E1C065CA-07FF-4635-908D-01D4CBDAEE81}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F6C-4F38-85EB-A7FD0EA285AB}"/>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{9A030180-73B8-43F8-8E0C-F15F527537D0}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F6C-4F38-85EB-A7FD0EA285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9.5</c:v>
                </c:pt>
                <c:pt idx="16">
                  <c:v>10</c:v>
                </c:pt>
                <c:pt idx="24">
                  <c:v>9.8000000000000007</c:v>
                </c:pt>
                <c:pt idx="32">
                  <c:v>9.6</c:v>
                </c:pt>
              </c:numCache>
            </c:numRef>
          </c:xVal>
          <c:yVal>
            <c:numRef>
              <c:f>公会計指標分析・財政指標組合せ分析表!$BP$77:$DC$77</c:f>
              <c:numCache>
                <c:formatCode>#,##0.0;"▲ "#,##0.0</c:formatCode>
                <c:ptCount val="40"/>
                <c:pt idx="0">
                  <c:v>33</c:v>
                </c:pt>
                <c:pt idx="8">
                  <c:v>32.799999999999997</c:v>
                </c:pt>
                <c:pt idx="16">
                  <c:v>54.6</c:v>
                </c:pt>
                <c:pt idx="24">
                  <c:v>53.2</c:v>
                </c:pt>
                <c:pt idx="32">
                  <c:v>47.9</c:v>
                </c:pt>
              </c:numCache>
            </c:numRef>
          </c:yVal>
          <c:smooth val="0"/>
          <c:extLst>
            <c:ext xmlns:c16="http://schemas.microsoft.com/office/drawing/2014/chart" uri="{C3380CC4-5D6E-409C-BE32-E72D297353CC}">
              <c16:uniqueId val="{00000013-7F6C-4F38-85EB-A7FD0EA285AB}"/>
            </c:ext>
          </c:extLst>
        </c:ser>
        <c:dLbls>
          <c:showLegendKey val="0"/>
          <c:showVal val="1"/>
          <c:showCatName val="0"/>
          <c:showSerName val="0"/>
          <c:showPercent val="0"/>
          <c:showBubbleSize val="0"/>
        </c:dLbls>
        <c:axId val="84219776"/>
        <c:axId val="84234240"/>
      </c:scatterChart>
      <c:valAx>
        <c:axId val="84219776"/>
        <c:scaling>
          <c:orientation val="minMax"/>
          <c:max val="13.29999999999999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実質公債費比率の分子は、前年度と比較して減少している。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この主な要因として、組合等が起こした地方債の元利償還金に対する負担金等において、広域市町村圏組合が発行した地方債の償還の一部が平成２９年度をもって終了したため減少していることと、債務負担行為に基づく支出額において、社会福祉法人借入金及び土地改良区実施事業負担金について平成２９年度で償還終了したことが影響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公営企業債等繰入見込額において、水道事業、下水道事業にかかる起債の計画的償還により地方債残高が減少したことから、前年度と比較して減少している。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また、退職手当負担見込額においても、退職者２０名に対して新規採用者が１８人であったことから職員数が減少したことにより見込額が減少している。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これらの影響により、将来負担比率の分子は前年度と比較して減少している。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福島県喜多方市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減少による歳入減及び各種事業実施の歳出増による財源不足を調整するために財政調整基金を取り崩したこと、地方創生を積極的に推進するための各種事業を実施するためにまち・ひと・しごと創生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百万円取り崩したことなどの影響で基金残高の合計額が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段階的縮減や人口減少に伴う税収の減等に対応できるよう財政調整基金の適正な規模を維持していくとともに、今後増加していくことが見込まれる公共施設の維持管理や退職者の増に対応していくための特定目的基金の設置・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まち・ひと・しごと創生基金：まち・ひと・しごと創生総合戦略に掲げる施策の実施を図る。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ふれあい福祉基金：高齢者における在宅福祉の向上等、保健福祉の増進を図る。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まち・ひと・しごと創生基金：若者定住促進事業補助金等の総合戦略に基づく事業を執行するため、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ふれあい福祉基金：送迎用マイクロバスの購入等の事業を実施するため、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まち・ひと・しごと創生基金：総合戦略事業を計画的に実施するために取り崩し、今後残高は大幅に減少する見込みである。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職員退職手当基金：令和元年度まで計画的に積立を行い、令和２年度以降は退職者の増に伴う退職手当の増額に対応するため取り崩していく予定である。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普通交付税の段階的縮減などの影響による財源不足を調整するため、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256,343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千円取り崩したことにより残高が減少している。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適正な規模を維持していくとともに、今後見込まれる普通交付税の減少や普通建設事業費の増加などによる財源不足を調整するために活用していく。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年度は地方財政法第７条の規定に基づき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百万円積み立てたが、公債費の償還に対応するために積み立てた額と同額の繰入も行ったため、結果として残高は前年度とほぼ変わらない状況である。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今後も複合施設の建設など市債を活用した大規模事業を実施する予定があり、償還額は今後も増大していくことが見込まれるため、計画的に活用し償還に必要な財源の確保を図る。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47,999
47,735
554.63
25,293,499
24,850,340
370,465
15,298,307
26,030,442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、福島県平均を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下回っているが、道路の減価償却率が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％と低いために有形固定資産全体の減価償却率も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％と低くなっている。他の施設類型については、類似団体平均、福島県平均と同程度であるが、減価償却率が著しく高い施設類型については、平成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月に策定した公共施設等総合管理計画に基づき，適正な維持管理を進めることにより、有形固定資産減価償却率の上昇を抑制したい。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3" name="フローチャート: 判断 72"/>
        <xdr:cNvSpPr/>
      </xdr:nvSpPr>
      <xdr:spPr>
        <a:xfrm>
          <a:off x="2476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99801</xdr:rowOff>
    </xdr:from>
    <xdr:to>
      <xdr:col>23</xdr:col>
      <xdr:colOff>136525</xdr:colOff>
      <xdr:row>33</xdr:row>
      <xdr:rowOff>29951</xdr:rowOff>
    </xdr:to>
    <xdr:sp macro="" textlink="">
      <xdr:nvSpPr>
        <xdr:cNvPr id="79" name="楕円 78"/>
        <xdr:cNvSpPr/>
      </xdr:nvSpPr>
      <xdr:spPr>
        <a:xfrm>
          <a:off x="4711700" y="63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78228</xdr:rowOff>
    </xdr:from>
    <xdr:ext cx="405111" cy="259045"/>
    <xdr:sp macro="" textlink="">
      <xdr:nvSpPr>
        <xdr:cNvPr id="80" name="有形固定資産減価償却率該当値テキスト"/>
        <xdr:cNvSpPr txBox="1"/>
      </xdr:nvSpPr>
      <xdr:spPr>
        <a:xfrm>
          <a:off x="4813300" y="633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132186</xdr:rowOff>
    </xdr:from>
    <xdr:to>
      <xdr:col>19</xdr:col>
      <xdr:colOff>187325</xdr:colOff>
      <xdr:row>33</xdr:row>
      <xdr:rowOff>62336</xdr:rowOff>
    </xdr:to>
    <xdr:sp macro="" textlink="">
      <xdr:nvSpPr>
        <xdr:cNvPr id="81" name="楕円 80"/>
        <xdr:cNvSpPr/>
      </xdr:nvSpPr>
      <xdr:spPr>
        <a:xfrm>
          <a:off x="4000500" y="63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150601</xdr:rowOff>
    </xdr:from>
    <xdr:to>
      <xdr:col>23</xdr:col>
      <xdr:colOff>85725</xdr:colOff>
      <xdr:row>33</xdr:row>
      <xdr:rowOff>11536</xdr:rowOff>
    </xdr:to>
    <xdr:cxnSp macro="">
      <xdr:nvCxnSpPr>
        <xdr:cNvPr id="82" name="直線コネクタ 81"/>
        <xdr:cNvCxnSpPr/>
      </xdr:nvCxnSpPr>
      <xdr:spPr>
        <a:xfrm flipV="1">
          <a:off x="4051300" y="6408526"/>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159173</xdr:rowOff>
    </xdr:from>
    <xdr:to>
      <xdr:col>15</xdr:col>
      <xdr:colOff>187325</xdr:colOff>
      <xdr:row>33</xdr:row>
      <xdr:rowOff>89323</xdr:rowOff>
    </xdr:to>
    <xdr:sp macro="" textlink="">
      <xdr:nvSpPr>
        <xdr:cNvPr id="83" name="楕円 82"/>
        <xdr:cNvSpPr/>
      </xdr:nvSpPr>
      <xdr:spPr>
        <a:xfrm>
          <a:off x="3238500" y="641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11536</xdr:rowOff>
    </xdr:from>
    <xdr:to>
      <xdr:col>19</xdr:col>
      <xdr:colOff>136525</xdr:colOff>
      <xdr:row>33</xdr:row>
      <xdr:rowOff>38523</xdr:rowOff>
    </xdr:to>
    <xdr:cxnSp macro="">
      <xdr:nvCxnSpPr>
        <xdr:cNvPr id="84" name="直線コネクタ 83"/>
        <xdr:cNvCxnSpPr/>
      </xdr:nvCxnSpPr>
      <xdr:spPr>
        <a:xfrm flipV="1">
          <a:off x="3289300" y="6440911"/>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5" name="n_1ave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6"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87" name="n_3aveValue有形固定資産減価償却率"/>
        <xdr:cNvSpPr txBox="1"/>
      </xdr:nvSpPr>
      <xdr:spPr>
        <a:xfrm>
          <a:off x="2324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53463</xdr:rowOff>
    </xdr:from>
    <xdr:ext cx="405111" cy="259045"/>
    <xdr:sp macro="" textlink="">
      <xdr:nvSpPr>
        <xdr:cNvPr id="88" name="n_1mainValue有形固定資産減価償却率"/>
        <xdr:cNvSpPr txBox="1"/>
      </xdr:nvSpPr>
      <xdr:spPr>
        <a:xfrm>
          <a:off x="3836044" y="6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80450</xdr:rowOff>
    </xdr:from>
    <xdr:ext cx="405111" cy="259045"/>
    <xdr:sp macro="" textlink="">
      <xdr:nvSpPr>
        <xdr:cNvPr id="89" name="n_2mainValue有形固定資産減価償却率"/>
        <xdr:cNvSpPr txBox="1"/>
      </xdr:nvSpPr>
      <xdr:spPr>
        <a:xfrm>
          <a:off x="3086744" y="650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152.2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ポイント上回っているが、これは類似団体平均よりも将来負担比率が高く、人件費や物件費が高い水準にあることが要因である。また前年度と比較し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65.1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ており、これは普通交付税の縮減による歳入減への対応や様々なニーズに対応する業務の執行のための財政調整基金取崩しによる分子の上昇、普通交付税の縮減の影響等による分母の減少が要因である。今後は定員規模の適正化等により人件費の適正化を図り、また物件費抑制のため予算査定時での必要性の総点検により経費削減に努め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0" name="直線コネクタ 119"/>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1"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2" name="直線コネクタ 121"/>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3"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4" name="直線コネクタ 123"/>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5"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6" name="フローチャート: 判断 125"/>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7" name="フローチャート: 判断 126"/>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140045</xdr:rowOff>
    </xdr:from>
    <xdr:to>
      <xdr:col>76</xdr:col>
      <xdr:colOff>73025</xdr:colOff>
      <xdr:row>30</xdr:row>
      <xdr:rowOff>70195</xdr:rowOff>
    </xdr:to>
    <xdr:sp macro="" textlink="">
      <xdr:nvSpPr>
        <xdr:cNvPr id="133" name="楕円 132"/>
        <xdr:cNvSpPr/>
      </xdr:nvSpPr>
      <xdr:spPr>
        <a:xfrm>
          <a:off x="14744700" y="58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162922</xdr:rowOff>
    </xdr:from>
    <xdr:ext cx="469744" cy="259045"/>
    <xdr:sp macro="" textlink="">
      <xdr:nvSpPr>
        <xdr:cNvPr id="134" name="債務償還比率該当値テキスト"/>
        <xdr:cNvSpPr txBox="1"/>
      </xdr:nvSpPr>
      <xdr:spPr>
        <a:xfrm>
          <a:off x="14846300" y="573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35524</xdr:rowOff>
    </xdr:from>
    <xdr:to>
      <xdr:col>72</xdr:col>
      <xdr:colOff>123825</xdr:colOff>
      <xdr:row>30</xdr:row>
      <xdr:rowOff>137124</xdr:rowOff>
    </xdr:to>
    <xdr:sp macro="" textlink="">
      <xdr:nvSpPr>
        <xdr:cNvPr id="135" name="楕円 134"/>
        <xdr:cNvSpPr/>
      </xdr:nvSpPr>
      <xdr:spPr>
        <a:xfrm>
          <a:off x="14033500" y="595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19395</xdr:rowOff>
    </xdr:from>
    <xdr:to>
      <xdr:col>76</xdr:col>
      <xdr:colOff>22225</xdr:colOff>
      <xdr:row>30</xdr:row>
      <xdr:rowOff>86324</xdr:rowOff>
    </xdr:to>
    <xdr:cxnSp macro="">
      <xdr:nvCxnSpPr>
        <xdr:cNvPr id="136" name="直線コネクタ 135"/>
        <xdr:cNvCxnSpPr/>
      </xdr:nvCxnSpPr>
      <xdr:spPr>
        <a:xfrm flipV="1">
          <a:off x="14084300" y="5934420"/>
          <a:ext cx="7112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37"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153651</xdr:rowOff>
    </xdr:from>
    <xdr:ext cx="469744" cy="259045"/>
    <xdr:sp macro="" textlink="">
      <xdr:nvSpPr>
        <xdr:cNvPr id="138" name="n_1mainValue債務償還比率"/>
        <xdr:cNvSpPr txBox="1"/>
      </xdr:nvSpPr>
      <xdr:spPr>
        <a:xfrm>
          <a:off x="13836727" y="57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47,999
47,735
554.63
25,293,499
24,850,340
370,465
15,298,307
26,030,442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103777</xdr:rowOff>
    </xdr:from>
    <xdr:to>
      <xdr:col>10</xdr:col>
      <xdr:colOff>165100</xdr:colOff>
      <xdr:row>37</xdr:row>
      <xdr:rowOff>33927</xdr:rowOff>
    </xdr:to>
    <xdr:sp macro="" textlink="">
      <xdr:nvSpPr>
        <xdr:cNvPr id="66" name="フローチャート: 判断 65"/>
        <xdr:cNvSpPr/>
      </xdr:nvSpPr>
      <xdr:spPr>
        <a:xfrm>
          <a:off x="1968500"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121738</xdr:rowOff>
    </xdr:from>
    <xdr:to>
      <xdr:col>24</xdr:col>
      <xdr:colOff>114300</xdr:colOff>
      <xdr:row>40</xdr:row>
      <xdr:rowOff>51888</xdr:rowOff>
    </xdr:to>
    <xdr:sp macro="" textlink="">
      <xdr:nvSpPr>
        <xdr:cNvPr id="72" name="楕円 71"/>
        <xdr:cNvSpPr/>
      </xdr:nvSpPr>
      <xdr:spPr>
        <a:xfrm>
          <a:off x="45847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100165</xdr:rowOff>
    </xdr:from>
    <xdr:ext cx="405111" cy="259045"/>
    <xdr:sp macro="" textlink="">
      <xdr:nvSpPr>
        <xdr:cNvPr id="73" name="【道路】&#10;有形固定資産減価償却率該当値テキスト"/>
        <xdr:cNvSpPr txBox="1"/>
      </xdr:nvSpPr>
      <xdr:spPr>
        <a:xfrm>
          <a:off x="4673600"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154396</xdr:rowOff>
    </xdr:from>
    <xdr:to>
      <xdr:col>20</xdr:col>
      <xdr:colOff>38100</xdr:colOff>
      <xdr:row>40</xdr:row>
      <xdr:rowOff>84546</xdr:rowOff>
    </xdr:to>
    <xdr:sp macro="" textlink="">
      <xdr:nvSpPr>
        <xdr:cNvPr id="74" name="楕円 73"/>
        <xdr:cNvSpPr/>
      </xdr:nvSpPr>
      <xdr:spPr>
        <a:xfrm>
          <a:off x="3746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xdr:rowOff>
    </xdr:from>
    <xdr:to>
      <xdr:col>24</xdr:col>
      <xdr:colOff>63500</xdr:colOff>
      <xdr:row>40</xdr:row>
      <xdr:rowOff>33746</xdr:rowOff>
    </xdr:to>
    <xdr:cxnSp macro="">
      <xdr:nvCxnSpPr>
        <xdr:cNvPr id="75" name="直線コネクタ 74"/>
        <xdr:cNvCxnSpPr/>
      </xdr:nvCxnSpPr>
      <xdr:spPr>
        <a:xfrm flipV="1">
          <a:off x="3797300" y="685908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12337</xdr:rowOff>
    </xdr:from>
    <xdr:to>
      <xdr:col>15</xdr:col>
      <xdr:colOff>101600</xdr:colOff>
      <xdr:row>40</xdr:row>
      <xdr:rowOff>113937</xdr:rowOff>
    </xdr:to>
    <xdr:sp macro="" textlink="">
      <xdr:nvSpPr>
        <xdr:cNvPr id="76" name="楕円 75"/>
        <xdr:cNvSpPr/>
      </xdr:nvSpPr>
      <xdr:spPr>
        <a:xfrm>
          <a:off x="2857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33746</xdr:rowOff>
    </xdr:from>
    <xdr:to>
      <xdr:col>19</xdr:col>
      <xdr:colOff>177800</xdr:colOff>
      <xdr:row>40</xdr:row>
      <xdr:rowOff>63137</xdr:rowOff>
    </xdr:to>
    <xdr:cxnSp macro="">
      <xdr:nvCxnSpPr>
        <xdr:cNvPr id="77" name="直線コネクタ 76"/>
        <xdr:cNvCxnSpPr/>
      </xdr:nvCxnSpPr>
      <xdr:spPr>
        <a:xfrm flipV="1">
          <a:off x="2908300" y="68917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78"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79"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50454</xdr:rowOff>
    </xdr:from>
    <xdr:ext cx="405111" cy="259045"/>
    <xdr:sp macro="" textlink="">
      <xdr:nvSpPr>
        <xdr:cNvPr id="80" name="n_3aveValue【道路】&#10;有形固定資産減価償却率"/>
        <xdr:cNvSpPr txBox="1"/>
      </xdr:nvSpPr>
      <xdr:spPr>
        <a:xfrm>
          <a:off x="1816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75673</xdr:rowOff>
    </xdr:from>
    <xdr:ext cx="405111" cy="259045"/>
    <xdr:sp macro="" textlink="">
      <xdr:nvSpPr>
        <xdr:cNvPr id="81" name="n_1mainValue【道路】&#10;有形固定資産減価償却率"/>
        <xdr:cNvSpPr txBox="1"/>
      </xdr:nvSpPr>
      <xdr:spPr>
        <a:xfrm>
          <a:off x="35820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105064</xdr:rowOff>
    </xdr:from>
    <xdr:ext cx="405111" cy="259045"/>
    <xdr:sp macro="" textlink="">
      <xdr:nvSpPr>
        <xdr:cNvPr id="82" name="n_2mainValue【道路】&#10;有形固定資産減価償却率"/>
        <xdr:cNvSpPr txBox="1"/>
      </xdr:nvSpPr>
      <xdr:spPr>
        <a:xfrm>
          <a:off x="2705744"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1"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5" name="フローチャート: 判断 114"/>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90913</xdr:rowOff>
    </xdr:from>
    <xdr:to>
      <xdr:col>55</xdr:col>
      <xdr:colOff>50800</xdr:colOff>
      <xdr:row>40</xdr:row>
      <xdr:rowOff>21063</xdr:rowOff>
    </xdr:to>
    <xdr:sp macro="" textlink="">
      <xdr:nvSpPr>
        <xdr:cNvPr id="121" name="楕円 120"/>
        <xdr:cNvSpPr/>
      </xdr:nvSpPr>
      <xdr:spPr>
        <a:xfrm>
          <a:off x="10426700" y="67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69340</xdr:rowOff>
    </xdr:from>
    <xdr:ext cx="534377" cy="259045"/>
    <xdr:sp macro="" textlink="">
      <xdr:nvSpPr>
        <xdr:cNvPr id="122" name="【道路】&#10;一人当たり延長該当値テキスト"/>
        <xdr:cNvSpPr txBox="1"/>
      </xdr:nvSpPr>
      <xdr:spPr>
        <a:xfrm>
          <a:off x="10515600" y="675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97085</xdr:rowOff>
    </xdr:from>
    <xdr:to>
      <xdr:col>50</xdr:col>
      <xdr:colOff>165100</xdr:colOff>
      <xdr:row>40</xdr:row>
      <xdr:rowOff>27235</xdr:rowOff>
    </xdr:to>
    <xdr:sp macro="" textlink="">
      <xdr:nvSpPr>
        <xdr:cNvPr id="123" name="楕円 122"/>
        <xdr:cNvSpPr/>
      </xdr:nvSpPr>
      <xdr:spPr>
        <a:xfrm>
          <a:off x="9588500" y="67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141713</xdr:rowOff>
    </xdr:from>
    <xdr:to>
      <xdr:col>55</xdr:col>
      <xdr:colOff>0</xdr:colOff>
      <xdr:row>39</xdr:row>
      <xdr:rowOff>147885</xdr:rowOff>
    </xdr:to>
    <xdr:cxnSp macro="">
      <xdr:nvCxnSpPr>
        <xdr:cNvPr id="124" name="直線コネクタ 123"/>
        <xdr:cNvCxnSpPr/>
      </xdr:nvCxnSpPr>
      <xdr:spPr>
        <a:xfrm flipV="1">
          <a:off x="9639300" y="6828263"/>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103981</xdr:rowOff>
    </xdr:from>
    <xdr:to>
      <xdr:col>46</xdr:col>
      <xdr:colOff>38100</xdr:colOff>
      <xdr:row>40</xdr:row>
      <xdr:rowOff>34131</xdr:rowOff>
    </xdr:to>
    <xdr:sp macro="" textlink="">
      <xdr:nvSpPr>
        <xdr:cNvPr id="125" name="楕円 124"/>
        <xdr:cNvSpPr/>
      </xdr:nvSpPr>
      <xdr:spPr>
        <a:xfrm>
          <a:off x="8699500" y="67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147885</xdr:rowOff>
    </xdr:from>
    <xdr:to>
      <xdr:col>50</xdr:col>
      <xdr:colOff>114300</xdr:colOff>
      <xdr:row>39</xdr:row>
      <xdr:rowOff>154781</xdr:rowOff>
    </xdr:to>
    <xdr:cxnSp macro="">
      <xdr:nvCxnSpPr>
        <xdr:cNvPr id="126" name="直線コネクタ 125"/>
        <xdr:cNvCxnSpPr/>
      </xdr:nvCxnSpPr>
      <xdr:spPr>
        <a:xfrm flipV="1">
          <a:off x="8750300" y="6834435"/>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27"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28"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29" name="n_3aveValue【道路】&#10;一人当たり延長"/>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18362</xdr:rowOff>
    </xdr:from>
    <xdr:ext cx="534377" cy="259045"/>
    <xdr:sp macro="" textlink="">
      <xdr:nvSpPr>
        <xdr:cNvPr id="130" name="n_1mainValue【道路】&#10;一人当たり延長"/>
        <xdr:cNvSpPr txBox="1"/>
      </xdr:nvSpPr>
      <xdr:spPr>
        <a:xfrm>
          <a:off x="9359411" y="687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25258</xdr:rowOff>
    </xdr:from>
    <xdr:ext cx="534377" cy="259045"/>
    <xdr:sp macro="" textlink="">
      <xdr:nvSpPr>
        <xdr:cNvPr id="131" name="n_2mainValue【道路】&#10;一人当たり延長"/>
        <xdr:cNvSpPr txBox="1"/>
      </xdr:nvSpPr>
      <xdr:spPr>
        <a:xfrm>
          <a:off x="8483111" y="688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66" name="フローチャート: 判断 165"/>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136978</xdr:rowOff>
    </xdr:from>
    <xdr:to>
      <xdr:col>24</xdr:col>
      <xdr:colOff>114300</xdr:colOff>
      <xdr:row>59</xdr:row>
      <xdr:rowOff>67128</xdr:rowOff>
    </xdr:to>
    <xdr:sp macro="" textlink="">
      <xdr:nvSpPr>
        <xdr:cNvPr id="172" name="楕円 171"/>
        <xdr:cNvSpPr/>
      </xdr:nvSpPr>
      <xdr:spPr>
        <a:xfrm>
          <a:off x="45847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115405</xdr:rowOff>
    </xdr:from>
    <xdr:ext cx="405111" cy="259045"/>
    <xdr:sp macro="" textlink="">
      <xdr:nvSpPr>
        <xdr:cNvPr id="173" name="【橋りょう・トンネル】&#10;有形固定資産減価償却率該当値テキスト"/>
        <xdr:cNvSpPr txBox="1"/>
      </xdr:nvSpPr>
      <xdr:spPr>
        <a:xfrm>
          <a:off x="4673600" y="10059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164737</xdr:rowOff>
    </xdr:from>
    <xdr:to>
      <xdr:col>20</xdr:col>
      <xdr:colOff>38100</xdr:colOff>
      <xdr:row>59</xdr:row>
      <xdr:rowOff>94887</xdr:rowOff>
    </xdr:to>
    <xdr:sp macro="" textlink="">
      <xdr:nvSpPr>
        <xdr:cNvPr id="174" name="楕円 173"/>
        <xdr:cNvSpPr/>
      </xdr:nvSpPr>
      <xdr:spPr>
        <a:xfrm>
          <a:off x="3746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16328</xdr:rowOff>
    </xdr:from>
    <xdr:to>
      <xdr:col>24</xdr:col>
      <xdr:colOff>63500</xdr:colOff>
      <xdr:row>59</xdr:row>
      <xdr:rowOff>44087</xdr:rowOff>
    </xdr:to>
    <xdr:cxnSp macro="">
      <xdr:nvCxnSpPr>
        <xdr:cNvPr id="175" name="直線コネクタ 174"/>
        <xdr:cNvCxnSpPr/>
      </xdr:nvCxnSpPr>
      <xdr:spPr>
        <a:xfrm flipV="1">
          <a:off x="3797300" y="1013187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19413</xdr:rowOff>
    </xdr:from>
    <xdr:to>
      <xdr:col>15</xdr:col>
      <xdr:colOff>101600</xdr:colOff>
      <xdr:row>59</xdr:row>
      <xdr:rowOff>121013</xdr:rowOff>
    </xdr:to>
    <xdr:sp macro="" textlink="">
      <xdr:nvSpPr>
        <xdr:cNvPr id="176" name="楕円 175"/>
        <xdr:cNvSpPr/>
      </xdr:nvSpPr>
      <xdr:spPr>
        <a:xfrm>
          <a:off x="2857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44087</xdr:rowOff>
    </xdr:from>
    <xdr:to>
      <xdr:col>19</xdr:col>
      <xdr:colOff>177800</xdr:colOff>
      <xdr:row>59</xdr:row>
      <xdr:rowOff>70213</xdr:rowOff>
    </xdr:to>
    <xdr:cxnSp macro="">
      <xdr:nvCxnSpPr>
        <xdr:cNvPr id="177" name="直線コネクタ 176"/>
        <xdr:cNvCxnSpPr/>
      </xdr:nvCxnSpPr>
      <xdr:spPr>
        <a:xfrm flipV="1">
          <a:off x="2908300" y="101596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8"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79"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80"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111414</xdr:rowOff>
    </xdr:from>
    <xdr:ext cx="405111" cy="259045"/>
    <xdr:sp macro="" textlink="">
      <xdr:nvSpPr>
        <xdr:cNvPr id="181" name="n_1mainValue【橋りょう・トンネル】&#10;有形固定資産減価償却率"/>
        <xdr:cNvSpPr txBox="1"/>
      </xdr:nvSpPr>
      <xdr:spPr>
        <a:xfrm>
          <a:off x="35820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137540</xdr:rowOff>
    </xdr:from>
    <xdr:ext cx="405111" cy="259045"/>
    <xdr:sp macro="" textlink="">
      <xdr:nvSpPr>
        <xdr:cNvPr id="182" name="n_2mainValue【橋りょう・トンネル】&#10;有形固定資産減価償却率"/>
        <xdr:cNvSpPr txBox="1"/>
      </xdr:nvSpPr>
      <xdr:spPr>
        <a:xfrm>
          <a:off x="2705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09"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43093</xdr:rowOff>
    </xdr:from>
    <xdr:to>
      <xdr:col>41</xdr:col>
      <xdr:colOff>101600</xdr:colOff>
      <xdr:row>62</xdr:row>
      <xdr:rowOff>144693</xdr:rowOff>
    </xdr:to>
    <xdr:sp macro="" textlink="">
      <xdr:nvSpPr>
        <xdr:cNvPr id="213" name="フローチャート: 判断 212"/>
        <xdr:cNvSpPr/>
      </xdr:nvSpPr>
      <xdr:spPr>
        <a:xfrm>
          <a:off x="7810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142851</xdr:rowOff>
    </xdr:from>
    <xdr:to>
      <xdr:col>55</xdr:col>
      <xdr:colOff>50800</xdr:colOff>
      <xdr:row>61</xdr:row>
      <xdr:rowOff>73001</xdr:rowOff>
    </xdr:to>
    <xdr:sp macro="" textlink="">
      <xdr:nvSpPr>
        <xdr:cNvPr id="219" name="楕円 218"/>
        <xdr:cNvSpPr/>
      </xdr:nvSpPr>
      <xdr:spPr>
        <a:xfrm>
          <a:off x="10426700" y="104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165728</xdr:rowOff>
    </xdr:from>
    <xdr:ext cx="599010" cy="259045"/>
    <xdr:sp macro="" textlink="">
      <xdr:nvSpPr>
        <xdr:cNvPr id="220" name="【橋りょう・トンネル】&#10;一人当たり有形固定資産（償却資産）額該当値テキスト"/>
        <xdr:cNvSpPr txBox="1"/>
      </xdr:nvSpPr>
      <xdr:spPr>
        <a:xfrm>
          <a:off x="10515600" y="1028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150654</xdr:rowOff>
    </xdr:from>
    <xdr:to>
      <xdr:col>50</xdr:col>
      <xdr:colOff>165100</xdr:colOff>
      <xdr:row>61</xdr:row>
      <xdr:rowOff>80804</xdr:rowOff>
    </xdr:to>
    <xdr:sp macro="" textlink="">
      <xdr:nvSpPr>
        <xdr:cNvPr id="221" name="楕円 220"/>
        <xdr:cNvSpPr/>
      </xdr:nvSpPr>
      <xdr:spPr>
        <a:xfrm>
          <a:off x="9588500" y="1043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22201</xdr:rowOff>
    </xdr:from>
    <xdr:to>
      <xdr:col>55</xdr:col>
      <xdr:colOff>0</xdr:colOff>
      <xdr:row>61</xdr:row>
      <xdr:rowOff>30004</xdr:rowOff>
    </xdr:to>
    <xdr:cxnSp macro="">
      <xdr:nvCxnSpPr>
        <xdr:cNvPr id="222" name="直線コネクタ 221"/>
        <xdr:cNvCxnSpPr/>
      </xdr:nvCxnSpPr>
      <xdr:spPr>
        <a:xfrm flipV="1">
          <a:off x="9639300" y="10480651"/>
          <a:ext cx="838200" cy="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156676</xdr:rowOff>
    </xdr:from>
    <xdr:to>
      <xdr:col>46</xdr:col>
      <xdr:colOff>38100</xdr:colOff>
      <xdr:row>61</xdr:row>
      <xdr:rowOff>86826</xdr:rowOff>
    </xdr:to>
    <xdr:sp macro="" textlink="">
      <xdr:nvSpPr>
        <xdr:cNvPr id="223" name="楕円 222"/>
        <xdr:cNvSpPr/>
      </xdr:nvSpPr>
      <xdr:spPr>
        <a:xfrm>
          <a:off x="8699500" y="104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30004</xdr:rowOff>
    </xdr:from>
    <xdr:to>
      <xdr:col>50</xdr:col>
      <xdr:colOff>114300</xdr:colOff>
      <xdr:row>61</xdr:row>
      <xdr:rowOff>36026</xdr:rowOff>
    </xdr:to>
    <xdr:cxnSp macro="">
      <xdr:nvCxnSpPr>
        <xdr:cNvPr id="224" name="直線コネクタ 223"/>
        <xdr:cNvCxnSpPr/>
      </xdr:nvCxnSpPr>
      <xdr:spPr>
        <a:xfrm flipV="1">
          <a:off x="8750300" y="10488454"/>
          <a:ext cx="889000" cy="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25"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26"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161220</xdr:rowOff>
    </xdr:from>
    <xdr:ext cx="599010" cy="259045"/>
    <xdr:sp macro="" textlink="">
      <xdr:nvSpPr>
        <xdr:cNvPr id="227" name="n_3aveValue【橋りょう・トンネル】&#10;一人当たり有形固定資産（償却資産）額"/>
        <xdr:cNvSpPr txBox="1"/>
      </xdr:nvSpPr>
      <xdr:spPr>
        <a:xfrm>
          <a:off x="7561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97331</xdr:rowOff>
    </xdr:from>
    <xdr:ext cx="599010" cy="259045"/>
    <xdr:sp macro="" textlink="">
      <xdr:nvSpPr>
        <xdr:cNvPr id="228" name="n_1mainValue【橋りょう・トンネル】&#10;一人当たり有形固定資産（償却資産）額"/>
        <xdr:cNvSpPr txBox="1"/>
      </xdr:nvSpPr>
      <xdr:spPr>
        <a:xfrm>
          <a:off x="9327095" y="1021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103353</xdr:rowOff>
    </xdr:from>
    <xdr:ext cx="599010" cy="259045"/>
    <xdr:sp macro="" textlink="">
      <xdr:nvSpPr>
        <xdr:cNvPr id="229" name="n_2mainValue【橋りょう・トンネル】&#10;一人当たり有形固定資産（償却資産）額"/>
        <xdr:cNvSpPr txBox="1"/>
      </xdr:nvSpPr>
      <xdr:spPr>
        <a:xfrm>
          <a:off x="8450795" y="1021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59"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63" name="フローチャート: 判断 262"/>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69" name="楕円 268"/>
        <xdr:cNvSpPr/>
      </xdr:nvSpPr>
      <xdr:spPr>
        <a:xfrm>
          <a:off x="45847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93363</xdr:rowOff>
    </xdr:from>
    <xdr:ext cx="405111" cy="259045"/>
    <xdr:sp macro="" textlink="">
      <xdr:nvSpPr>
        <xdr:cNvPr id="270" name="【公営住宅】&#10;有形固定資産減価償却率該当値テキスト"/>
        <xdr:cNvSpPr txBox="1"/>
      </xdr:nvSpPr>
      <xdr:spPr>
        <a:xfrm>
          <a:off x="4673600"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145414</xdr:rowOff>
    </xdr:from>
    <xdr:to>
      <xdr:col>20</xdr:col>
      <xdr:colOff>38100</xdr:colOff>
      <xdr:row>82</xdr:row>
      <xdr:rowOff>75564</xdr:rowOff>
    </xdr:to>
    <xdr:sp macro="" textlink="">
      <xdr:nvSpPr>
        <xdr:cNvPr id="271" name="楕円 270"/>
        <xdr:cNvSpPr/>
      </xdr:nvSpPr>
      <xdr:spPr>
        <a:xfrm>
          <a:off x="3746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165736</xdr:rowOff>
    </xdr:from>
    <xdr:to>
      <xdr:col>24</xdr:col>
      <xdr:colOff>63500</xdr:colOff>
      <xdr:row>82</xdr:row>
      <xdr:rowOff>24764</xdr:rowOff>
    </xdr:to>
    <xdr:cxnSp macro="">
      <xdr:nvCxnSpPr>
        <xdr:cNvPr id="272" name="直線コネクタ 271"/>
        <xdr:cNvCxnSpPr/>
      </xdr:nvCxnSpPr>
      <xdr:spPr>
        <a:xfrm flipV="1">
          <a:off x="3797300" y="1405318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17780</xdr:rowOff>
    </xdr:from>
    <xdr:to>
      <xdr:col>15</xdr:col>
      <xdr:colOff>101600</xdr:colOff>
      <xdr:row>82</xdr:row>
      <xdr:rowOff>119380</xdr:rowOff>
    </xdr:to>
    <xdr:sp macro="" textlink="">
      <xdr:nvSpPr>
        <xdr:cNvPr id="273" name="楕円 272"/>
        <xdr:cNvSpPr/>
      </xdr:nvSpPr>
      <xdr:spPr>
        <a:xfrm>
          <a:off x="2857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24764</xdr:rowOff>
    </xdr:from>
    <xdr:to>
      <xdr:col>19</xdr:col>
      <xdr:colOff>177800</xdr:colOff>
      <xdr:row>82</xdr:row>
      <xdr:rowOff>68580</xdr:rowOff>
    </xdr:to>
    <xdr:cxnSp macro="">
      <xdr:nvCxnSpPr>
        <xdr:cNvPr id="274" name="直線コネクタ 273"/>
        <xdr:cNvCxnSpPr/>
      </xdr:nvCxnSpPr>
      <xdr:spPr>
        <a:xfrm flipV="1">
          <a:off x="2908300" y="140836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75"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76"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77"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66691</xdr:rowOff>
    </xdr:from>
    <xdr:ext cx="405111" cy="259045"/>
    <xdr:sp macro="" textlink="">
      <xdr:nvSpPr>
        <xdr:cNvPr id="278" name="n_1mainValue【公営住宅】&#10;有形固定資産減価償却率"/>
        <xdr:cNvSpPr txBox="1"/>
      </xdr:nvSpPr>
      <xdr:spPr>
        <a:xfrm>
          <a:off x="35820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110507</xdr:rowOff>
    </xdr:from>
    <xdr:ext cx="405111" cy="259045"/>
    <xdr:sp macro="" textlink="">
      <xdr:nvSpPr>
        <xdr:cNvPr id="279" name="n_2mainValue【公営住宅】&#10;有形固定資産減価償却率"/>
        <xdr:cNvSpPr txBox="1"/>
      </xdr:nvSpPr>
      <xdr:spPr>
        <a:xfrm>
          <a:off x="2705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10"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129032</xdr:rowOff>
    </xdr:from>
    <xdr:to>
      <xdr:col>41</xdr:col>
      <xdr:colOff>101600</xdr:colOff>
      <xdr:row>86</xdr:row>
      <xdr:rowOff>59182</xdr:rowOff>
    </xdr:to>
    <xdr:sp macro="" textlink="">
      <xdr:nvSpPr>
        <xdr:cNvPr id="314" name="フローチャート: 判断 313"/>
        <xdr:cNvSpPr/>
      </xdr:nvSpPr>
      <xdr:spPr>
        <a:xfrm>
          <a:off x="7810500" y="1470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113030</xdr:rowOff>
    </xdr:from>
    <xdr:to>
      <xdr:col>55</xdr:col>
      <xdr:colOff>50800</xdr:colOff>
      <xdr:row>86</xdr:row>
      <xdr:rowOff>43180</xdr:rowOff>
    </xdr:to>
    <xdr:sp macro="" textlink="">
      <xdr:nvSpPr>
        <xdr:cNvPr id="320" name="楕円 319"/>
        <xdr:cNvSpPr/>
      </xdr:nvSpPr>
      <xdr:spPr>
        <a:xfrm>
          <a:off x="10426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91457</xdr:rowOff>
    </xdr:from>
    <xdr:ext cx="469744" cy="259045"/>
    <xdr:sp macro="" textlink="">
      <xdr:nvSpPr>
        <xdr:cNvPr id="321" name="【公営住宅】&#10;一人当たり面積該当値テキスト"/>
        <xdr:cNvSpPr txBox="1"/>
      </xdr:nvSpPr>
      <xdr:spPr>
        <a:xfrm>
          <a:off x="10515600"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116949</xdr:rowOff>
    </xdr:from>
    <xdr:to>
      <xdr:col>50</xdr:col>
      <xdr:colOff>165100</xdr:colOff>
      <xdr:row>86</xdr:row>
      <xdr:rowOff>47099</xdr:rowOff>
    </xdr:to>
    <xdr:sp macro="" textlink="">
      <xdr:nvSpPr>
        <xdr:cNvPr id="322" name="楕円 321"/>
        <xdr:cNvSpPr/>
      </xdr:nvSpPr>
      <xdr:spPr>
        <a:xfrm>
          <a:off x="9588500" y="1469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163830</xdr:rowOff>
    </xdr:from>
    <xdr:to>
      <xdr:col>55</xdr:col>
      <xdr:colOff>0</xdr:colOff>
      <xdr:row>85</xdr:row>
      <xdr:rowOff>167749</xdr:rowOff>
    </xdr:to>
    <xdr:cxnSp macro="">
      <xdr:nvCxnSpPr>
        <xdr:cNvPr id="323" name="直線コネクタ 322"/>
        <xdr:cNvCxnSpPr/>
      </xdr:nvCxnSpPr>
      <xdr:spPr>
        <a:xfrm flipV="1">
          <a:off x="9639300" y="14737080"/>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119072</xdr:rowOff>
    </xdr:from>
    <xdr:to>
      <xdr:col>46</xdr:col>
      <xdr:colOff>38100</xdr:colOff>
      <xdr:row>86</xdr:row>
      <xdr:rowOff>49222</xdr:rowOff>
    </xdr:to>
    <xdr:sp macro="" textlink="">
      <xdr:nvSpPr>
        <xdr:cNvPr id="324" name="楕円 323"/>
        <xdr:cNvSpPr/>
      </xdr:nvSpPr>
      <xdr:spPr>
        <a:xfrm>
          <a:off x="8699500" y="146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167749</xdr:rowOff>
    </xdr:from>
    <xdr:to>
      <xdr:col>50</xdr:col>
      <xdr:colOff>114300</xdr:colOff>
      <xdr:row>85</xdr:row>
      <xdr:rowOff>169872</xdr:rowOff>
    </xdr:to>
    <xdr:cxnSp macro="">
      <xdr:nvCxnSpPr>
        <xdr:cNvPr id="325" name="直線コネクタ 324"/>
        <xdr:cNvCxnSpPr/>
      </xdr:nvCxnSpPr>
      <xdr:spPr>
        <a:xfrm flipV="1">
          <a:off x="8750300" y="14740999"/>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26"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27"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75709</xdr:rowOff>
    </xdr:from>
    <xdr:ext cx="469744" cy="259045"/>
    <xdr:sp macro="" textlink="">
      <xdr:nvSpPr>
        <xdr:cNvPr id="328" name="n_3aveValue【公営住宅】&#10;一人当たり面積"/>
        <xdr:cNvSpPr txBox="1"/>
      </xdr:nvSpPr>
      <xdr:spPr>
        <a:xfrm>
          <a:off x="7626427" y="1447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38226</xdr:rowOff>
    </xdr:from>
    <xdr:ext cx="469744" cy="259045"/>
    <xdr:sp macro="" textlink="">
      <xdr:nvSpPr>
        <xdr:cNvPr id="329" name="n_1mainValue【公営住宅】&#10;一人当たり面積"/>
        <xdr:cNvSpPr txBox="1"/>
      </xdr:nvSpPr>
      <xdr:spPr>
        <a:xfrm>
          <a:off x="9391727" y="1478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40349</xdr:rowOff>
    </xdr:from>
    <xdr:ext cx="469744" cy="259045"/>
    <xdr:sp macro="" textlink="">
      <xdr:nvSpPr>
        <xdr:cNvPr id="330" name="n_2mainValue【公営住宅】&#10;一人当たり面積"/>
        <xdr:cNvSpPr txBox="1"/>
      </xdr:nvSpPr>
      <xdr:spPr>
        <a:xfrm>
          <a:off x="8515427" y="1478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72" name="直線コネクタ 371"/>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73"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74" name="直線コネクタ 373"/>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6" name="直線コネクタ 37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77"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78" name="フローチャート: 判断 377"/>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79" name="フローチャート: 判断 378"/>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80" name="フローチャート: 判断 379"/>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5806</xdr:rowOff>
    </xdr:from>
    <xdr:to>
      <xdr:col>72</xdr:col>
      <xdr:colOff>38100</xdr:colOff>
      <xdr:row>37</xdr:row>
      <xdr:rowOff>107406</xdr:rowOff>
    </xdr:to>
    <xdr:sp macro="" textlink="">
      <xdr:nvSpPr>
        <xdr:cNvPr id="381" name="フローチャート: 判断 380"/>
        <xdr:cNvSpPr/>
      </xdr:nvSpPr>
      <xdr:spPr>
        <a:xfrm>
          <a:off x="13652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59690</xdr:rowOff>
    </xdr:from>
    <xdr:to>
      <xdr:col>85</xdr:col>
      <xdr:colOff>177800</xdr:colOff>
      <xdr:row>35</xdr:row>
      <xdr:rowOff>161290</xdr:rowOff>
    </xdr:to>
    <xdr:sp macro="" textlink="">
      <xdr:nvSpPr>
        <xdr:cNvPr id="387" name="楕円 386"/>
        <xdr:cNvSpPr/>
      </xdr:nvSpPr>
      <xdr:spPr>
        <a:xfrm>
          <a:off x="16268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82567</xdr:rowOff>
    </xdr:from>
    <xdr:ext cx="405111" cy="259045"/>
    <xdr:sp macro="" textlink="">
      <xdr:nvSpPr>
        <xdr:cNvPr id="388" name="【認定こども園・幼稚園・保育所】&#10;有形固定資産減価償却率該当値テキスト"/>
        <xdr:cNvSpPr txBox="1"/>
      </xdr:nvSpPr>
      <xdr:spPr>
        <a:xfrm>
          <a:off x="163576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120106</xdr:rowOff>
    </xdr:from>
    <xdr:to>
      <xdr:col>81</xdr:col>
      <xdr:colOff>101600</xdr:colOff>
      <xdr:row>36</xdr:row>
      <xdr:rowOff>50256</xdr:rowOff>
    </xdr:to>
    <xdr:sp macro="" textlink="">
      <xdr:nvSpPr>
        <xdr:cNvPr id="389" name="楕円 388"/>
        <xdr:cNvSpPr/>
      </xdr:nvSpPr>
      <xdr:spPr>
        <a:xfrm>
          <a:off x="15430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110490</xdr:rowOff>
    </xdr:from>
    <xdr:to>
      <xdr:col>85</xdr:col>
      <xdr:colOff>127000</xdr:colOff>
      <xdr:row>35</xdr:row>
      <xdr:rowOff>170906</xdr:rowOff>
    </xdr:to>
    <xdr:cxnSp macro="">
      <xdr:nvCxnSpPr>
        <xdr:cNvPr id="390" name="直線コネクタ 389"/>
        <xdr:cNvCxnSpPr/>
      </xdr:nvCxnSpPr>
      <xdr:spPr>
        <a:xfrm flipV="1">
          <a:off x="15481300" y="6111240"/>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126637</xdr:rowOff>
    </xdr:from>
    <xdr:to>
      <xdr:col>76</xdr:col>
      <xdr:colOff>165100</xdr:colOff>
      <xdr:row>36</xdr:row>
      <xdr:rowOff>56787</xdr:rowOff>
    </xdr:to>
    <xdr:sp macro="" textlink="">
      <xdr:nvSpPr>
        <xdr:cNvPr id="391" name="楕円 390"/>
        <xdr:cNvSpPr/>
      </xdr:nvSpPr>
      <xdr:spPr>
        <a:xfrm>
          <a:off x="14541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170906</xdr:rowOff>
    </xdr:from>
    <xdr:to>
      <xdr:col>81</xdr:col>
      <xdr:colOff>50800</xdr:colOff>
      <xdr:row>36</xdr:row>
      <xdr:rowOff>5987</xdr:rowOff>
    </xdr:to>
    <xdr:cxnSp macro="">
      <xdr:nvCxnSpPr>
        <xdr:cNvPr id="392" name="直線コネクタ 391"/>
        <xdr:cNvCxnSpPr/>
      </xdr:nvCxnSpPr>
      <xdr:spPr>
        <a:xfrm flipV="1">
          <a:off x="14592300" y="617165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393"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394"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123933</xdr:rowOff>
    </xdr:from>
    <xdr:ext cx="405111" cy="259045"/>
    <xdr:sp macro="" textlink="">
      <xdr:nvSpPr>
        <xdr:cNvPr id="395" name="n_3aveValue【認定こども園・幼稚園・保育所】&#10;有形固定資産減価償却率"/>
        <xdr:cNvSpPr txBox="1"/>
      </xdr:nvSpPr>
      <xdr:spPr>
        <a:xfrm>
          <a:off x="13500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66783</xdr:rowOff>
    </xdr:from>
    <xdr:ext cx="405111" cy="259045"/>
    <xdr:sp macro="" textlink="">
      <xdr:nvSpPr>
        <xdr:cNvPr id="396" name="n_1mainValue【認定こども園・幼稚園・保育所】&#10;有形固定資産減価償却率"/>
        <xdr:cNvSpPr txBox="1"/>
      </xdr:nvSpPr>
      <xdr:spPr>
        <a:xfrm>
          <a:off x="152660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73314</xdr:rowOff>
    </xdr:from>
    <xdr:ext cx="405111" cy="259045"/>
    <xdr:sp macro="" textlink="">
      <xdr:nvSpPr>
        <xdr:cNvPr id="397" name="n_2mainValue【認定こども園・幼稚園・保育所】&#10;有形固定資産減価償却率"/>
        <xdr:cNvSpPr txBox="1"/>
      </xdr:nvSpPr>
      <xdr:spPr>
        <a:xfrm>
          <a:off x="14389744" y="590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8" name="直線コネクタ 40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9" name="テキスト ボックス 40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0" name="直線コネクタ 40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1" name="テキスト ボックス 41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2" name="直線コネクタ 41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3" name="テキスト ボックス 41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4" name="直線コネクタ 41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5" name="テキスト ボックス 41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19" name="直線コネクタ 418"/>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20"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21" name="直線コネクタ 420"/>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22"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23" name="直線コネクタ 422"/>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24" name="【認定こども園・幼稚園・保育所】&#10;一人当たり面積平均値テキスト"/>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25" name="フローチャート: 判断 424"/>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26" name="フローチャート: 判断 425"/>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7" name="フローチャート: 判断 426"/>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45974</xdr:rowOff>
    </xdr:from>
    <xdr:to>
      <xdr:col>102</xdr:col>
      <xdr:colOff>165100</xdr:colOff>
      <xdr:row>39</xdr:row>
      <xdr:rowOff>147574</xdr:rowOff>
    </xdr:to>
    <xdr:sp macro="" textlink="">
      <xdr:nvSpPr>
        <xdr:cNvPr id="428" name="フローチャート: 判断 427"/>
        <xdr:cNvSpPr/>
      </xdr:nvSpPr>
      <xdr:spPr>
        <a:xfrm>
          <a:off x="19494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125984</xdr:rowOff>
    </xdr:from>
    <xdr:to>
      <xdr:col>116</xdr:col>
      <xdr:colOff>114300</xdr:colOff>
      <xdr:row>40</xdr:row>
      <xdr:rowOff>56134</xdr:rowOff>
    </xdr:to>
    <xdr:sp macro="" textlink="">
      <xdr:nvSpPr>
        <xdr:cNvPr id="434" name="楕円 433"/>
        <xdr:cNvSpPr/>
      </xdr:nvSpPr>
      <xdr:spPr>
        <a:xfrm>
          <a:off x="221107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104411</xdr:rowOff>
    </xdr:from>
    <xdr:ext cx="469744" cy="259045"/>
    <xdr:sp macro="" textlink="">
      <xdr:nvSpPr>
        <xdr:cNvPr id="435" name="【認定こども園・幼稚園・保育所】&#10;一人当たり面積該当値テキスト"/>
        <xdr:cNvSpPr txBox="1"/>
      </xdr:nvSpPr>
      <xdr:spPr>
        <a:xfrm>
          <a:off x="22199600"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130556</xdr:rowOff>
    </xdr:from>
    <xdr:to>
      <xdr:col>112</xdr:col>
      <xdr:colOff>38100</xdr:colOff>
      <xdr:row>40</xdr:row>
      <xdr:rowOff>60706</xdr:rowOff>
    </xdr:to>
    <xdr:sp macro="" textlink="">
      <xdr:nvSpPr>
        <xdr:cNvPr id="436" name="楕円 435"/>
        <xdr:cNvSpPr/>
      </xdr:nvSpPr>
      <xdr:spPr>
        <a:xfrm>
          <a:off x="21272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xdr:rowOff>
    </xdr:from>
    <xdr:to>
      <xdr:col>116</xdr:col>
      <xdr:colOff>63500</xdr:colOff>
      <xdr:row>40</xdr:row>
      <xdr:rowOff>9906</xdr:rowOff>
    </xdr:to>
    <xdr:cxnSp macro="">
      <xdr:nvCxnSpPr>
        <xdr:cNvPr id="437" name="直線コネクタ 436"/>
        <xdr:cNvCxnSpPr/>
      </xdr:nvCxnSpPr>
      <xdr:spPr>
        <a:xfrm flipV="1">
          <a:off x="21323300" y="686333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137414</xdr:rowOff>
    </xdr:from>
    <xdr:to>
      <xdr:col>107</xdr:col>
      <xdr:colOff>101600</xdr:colOff>
      <xdr:row>40</xdr:row>
      <xdr:rowOff>67564</xdr:rowOff>
    </xdr:to>
    <xdr:sp macro="" textlink="">
      <xdr:nvSpPr>
        <xdr:cNvPr id="438" name="楕円 437"/>
        <xdr:cNvSpPr/>
      </xdr:nvSpPr>
      <xdr:spPr>
        <a:xfrm>
          <a:off x="20383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xdr:rowOff>
    </xdr:from>
    <xdr:to>
      <xdr:col>111</xdr:col>
      <xdr:colOff>177800</xdr:colOff>
      <xdr:row>40</xdr:row>
      <xdr:rowOff>16764</xdr:rowOff>
    </xdr:to>
    <xdr:cxnSp macro="">
      <xdr:nvCxnSpPr>
        <xdr:cNvPr id="439" name="直線コネクタ 438"/>
        <xdr:cNvCxnSpPr/>
      </xdr:nvCxnSpPr>
      <xdr:spPr>
        <a:xfrm flipV="1">
          <a:off x="20434300" y="686790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40"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41"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164101</xdr:rowOff>
    </xdr:from>
    <xdr:ext cx="469744" cy="259045"/>
    <xdr:sp macro="" textlink="">
      <xdr:nvSpPr>
        <xdr:cNvPr id="442" name="n_3aveValue【認定こども園・幼稚園・保育所】&#10;一人当たり面積"/>
        <xdr:cNvSpPr txBox="1"/>
      </xdr:nvSpPr>
      <xdr:spPr>
        <a:xfrm>
          <a:off x="19310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51833</xdr:rowOff>
    </xdr:from>
    <xdr:ext cx="469744" cy="259045"/>
    <xdr:sp macro="" textlink="">
      <xdr:nvSpPr>
        <xdr:cNvPr id="443" name="n_1mainValue【認定こども園・幼稚園・保育所】&#10;一人当たり面積"/>
        <xdr:cNvSpPr txBox="1"/>
      </xdr:nvSpPr>
      <xdr:spPr>
        <a:xfrm>
          <a:off x="210757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58691</xdr:rowOff>
    </xdr:from>
    <xdr:ext cx="469744" cy="259045"/>
    <xdr:sp macro="" textlink="">
      <xdr:nvSpPr>
        <xdr:cNvPr id="444" name="n_2mainValue【認定こども園・幼稚園・保育所】&#10;一人当たり面積"/>
        <xdr:cNvSpPr txBox="1"/>
      </xdr:nvSpPr>
      <xdr:spPr>
        <a:xfrm>
          <a:off x="20199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5" name="テキスト ボックス 46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69" name="直線コネクタ 468"/>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70"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71" name="直線コネクタ 470"/>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72"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73" name="直線コネクタ 472"/>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74"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75" name="フローチャート: 判断 474"/>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76" name="フローチャート: 判断 475"/>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77" name="フローチャート: 判断 476"/>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78" name="フローチャート: 判断 477"/>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484" name="楕円 483"/>
        <xdr:cNvSpPr/>
      </xdr:nvSpPr>
      <xdr:spPr>
        <a:xfrm>
          <a:off x="16268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59707</xdr:rowOff>
    </xdr:from>
    <xdr:ext cx="405111" cy="259045"/>
    <xdr:sp macro="" textlink="">
      <xdr:nvSpPr>
        <xdr:cNvPr id="485" name="【学校施設】&#10;有形固定資産減価償却率該当値テキスト"/>
        <xdr:cNvSpPr txBox="1"/>
      </xdr:nvSpPr>
      <xdr:spPr>
        <a:xfrm>
          <a:off x="16357600"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65405</xdr:rowOff>
    </xdr:from>
    <xdr:to>
      <xdr:col>81</xdr:col>
      <xdr:colOff>101600</xdr:colOff>
      <xdr:row>59</xdr:row>
      <xdr:rowOff>167005</xdr:rowOff>
    </xdr:to>
    <xdr:sp macro="" textlink="">
      <xdr:nvSpPr>
        <xdr:cNvPr id="486" name="楕円 485"/>
        <xdr:cNvSpPr/>
      </xdr:nvSpPr>
      <xdr:spPr>
        <a:xfrm>
          <a:off x="15430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87630</xdr:rowOff>
    </xdr:from>
    <xdr:to>
      <xdr:col>85</xdr:col>
      <xdr:colOff>127000</xdr:colOff>
      <xdr:row>59</xdr:row>
      <xdr:rowOff>116205</xdr:rowOff>
    </xdr:to>
    <xdr:cxnSp macro="">
      <xdr:nvCxnSpPr>
        <xdr:cNvPr id="487" name="直線コネクタ 486"/>
        <xdr:cNvCxnSpPr/>
      </xdr:nvCxnSpPr>
      <xdr:spPr>
        <a:xfrm flipV="1">
          <a:off x="15481300" y="102031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17780</xdr:rowOff>
    </xdr:from>
    <xdr:to>
      <xdr:col>76</xdr:col>
      <xdr:colOff>165100</xdr:colOff>
      <xdr:row>59</xdr:row>
      <xdr:rowOff>119380</xdr:rowOff>
    </xdr:to>
    <xdr:sp macro="" textlink="">
      <xdr:nvSpPr>
        <xdr:cNvPr id="488" name="楕円 487"/>
        <xdr:cNvSpPr/>
      </xdr:nvSpPr>
      <xdr:spPr>
        <a:xfrm>
          <a:off x="14541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68580</xdr:rowOff>
    </xdr:from>
    <xdr:to>
      <xdr:col>81</xdr:col>
      <xdr:colOff>50800</xdr:colOff>
      <xdr:row>59</xdr:row>
      <xdr:rowOff>116205</xdr:rowOff>
    </xdr:to>
    <xdr:cxnSp macro="">
      <xdr:nvCxnSpPr>
        <xdr:cNvPr id="489" name="直線コネクタ 488"/>
        <xdr:cNvCxnSpPr/>
      </xdr:nvCxnSpPr>
      <xdr:spPr>
        <a:xfrm>
          <a:off x="14592300" y="101841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490"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491"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492"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12082</xdr:rowOff>
    </xdr:from>
    <xdr:ext cx="405111" cy="259045"/>
    <xdr:sp macro="" textlink="">
      <xdr:nvSpPr>
        <xdr:cNvPr id="493" name="n_1mainValue【学校施設】&#10;有形固定資産減価償却率"/>
        <xdr:cNvSpPr txBox="1"/>
      </xdr:nvSpPr>
      <xdr:spPr>
        <a:xfrm>
          <a:off x="15266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135907</xdr:rowOff>
    </xdr:from>
    <xdr:ext cx="405111" cy="259045"/>
    <xdr:sp macro="" textlink="">
      <xdr:nvSpPr>
        <xdr:cNvPr id="494" name="n_2mainValue【学校施設】&#10;有形固定資産減価償却率"/>
        <xdr:cNvSpPr txBox="1"/>
      </xdr:nvSpPr>
      <xdr:spPr>
        <a:xfrm>
          <a:off x="14389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5" name="直線コネクタ 50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6" name="テキスト ボックス 50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7" name="直線コネクタ 50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08" name="テキスト ボックス 507"/>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9" name="直線コネクタ 50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10" name="テキスト ボックス 509"/>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1" name="直線コネクタ 51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12" name="テキスト ボックス 511"/>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4" name="テキスト ボックス 51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16" name="直線コネクタ 515"/>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17"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18" name="直線コネクタ 517"/>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19"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20" name="直線コネクタ 519"/>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21"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22" name="フローチャート: 判断 521"/>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23" name="フローチャート: 判断 522"/>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24" name="フローチャート: 判断 523"/>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25141</xdr:rowOff>
    </xdr:from>
    <xdr:to>
      <xdr:col>102</xdr:col>
      <xdr:colOff>165100</xdr:colOff>
      <xdr:row>63</xdr:row>
      <xdr:rowOff>126741</xdr:rowOff>
    </xdr:to>
    <xdr:sp macro="" textlink="">
      <xdr:nvSpPr>
        <xdr:cNvPr id="525" name="フローチャート: 判断 524"/>
        <xdr:cNvSpPr/>
      </xdr:nvSpPr>
      <xdr:spPr>
        <a:xfrm>
          <a:off x="19494500" y="108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25827</xdr:rowOff>
    </xdr:from>
    <xdr:to>
      <xdr:col>116</xdr:col>
      <xdr:colOff>114300</xdr:colOff>
      <xdr:row>63</xdr:row>
      <xdr:rowOff>127427</xdr:rowOff>
    </xdr:to>
    <xdr:sp macro="" textlink="">
      <xdr:nvSpPr>
        <xdr:cNvPr id="531" name="楕円 530"/>
        <xdr:cNvSpPr/>
      </xdr:nvSpPr>
      <xdr:spPr>
        <a:xfrm>
          <a:off x="22110700" y="1082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32" name="【学校施設】&#10;一人当たり面積該当値テキスト"/>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27198</xdr:rowOff>
    </xdr:from>
    <xdr:to>
      <xdr:col>112</xdr:col>
      <xdr:colOff>38100</xdr:colOff>
      <xdr:row>63</xdr:row>
      <xdr:rowOff>128798</xdr:rowOff>
    </xdr:to>
    <xdr:sp macro="" textlink="">
      <xdr:nvSpPr>
        <xdr:cNvPr id="533" name="楕円 532"/>
        <xdr:cNvSpPr/>
      </xdr:nvSpPr>
      <xdr:spPr>
        <a:xfrm>
          <a:off x="21272500" y="1082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76627</xdr:rowOff>
    </xdr:from>
    <xdr:to>
      <xdr:col>116</xdr:col>
      <xdr:colOff>63500</xdr:colOff>
      <xdr:row>63</xdr:row>
      <xdr:rowOff>77998</xdr:rowOff>
    </xdr:to>
    <xdr:cxnSp macro="">
      <xdr:nvCxnSpPr>
        <xdr:cNvPr id="534" name="直線コネクタ 533"/>
        <xdr:cNvCxnSpPr/>
      </xdr:nvCxnSpPr>
      <xdr:spPr>
        <a:xfrm flipV="1">
          <a:off x="21323300" y="10877977"/>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29164</xdr:rowOff>
    </xdr:from>
    <xdr:to>
      <xdr:col>107</xdr:col>
      <xdr:colOff>101600</xdr:colOff>
      <xdr:row>63</xdr:row>
      <xdr:rowOff>130764</xdr:rowOff>
    </xdr:to>
    <xdr:sp macro="" textlink="">
      <xdr:nvSpPr>
        <xdr:cNvPr id="535" name="楕円 534"/>
        <xdr:cNvSpPr/>
      </xdr:nvSpPr>
      <xdr:spPr>
        <a:xfrm>
          <a:off x="20383500" y="108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77998</xdr:rowOff>
    </xdr:from>
    <xdr:to>
      <xdr:col>111</xdr:col>
      <xdr:colOff>177800</xdr:colOff>
      <xdr:row>63</xdr:row>
      <xdr:rowOff>79964</xdr:rowOff>
    </xdr:to>
    <xdr:cxnSp macro="">
      <xdr:nvCxnSpPr>
        <xdr:cNvPr id="536" name="直線コネクタ 535"/>
        <xdr:cNvCxnSpPr/>
      </xdr:nvCxnSpPr>
      <xdr:spPr>
        <a:xfrm flipV="1">
          <a:off x="20434300" y="10879348"/>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37"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38"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143268</xdr:rowOff>
    </xdr:from>
    <xdr:ext cx="469744" cy="259045"/>
    <xdr:sp macro="" textlink="">
      <xdr:nvSpPr>
        <xdr:cNvPr id="539" name="n_3aveValue【学校施設】&#10;一人当たり面積"/>
        <xdr:cNvSpPr txBox="1"/>
      </xdr:nvSpPr>
      <xdr:spPr>
        <a:xfrm>
          <a:off x="19310427" y="1060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119925</xdr:rowOff>
    </xdr:from>
    <xdr:ext cx="469744" cy="259045"/>
    <xdr:sp macro="" textlink="">
      <xdr:nvSpPr>
        <xdr:cNvPr id="540" name="n_1mainValue【学校施設】&#10;一人当たり面積"/>
        <xdr:cNvSpPr txBox="1"/>
      </xdr:nvSpPr>
      <xdr:spPr>
        <a:xfrm>
          <a:off x="21075727" y="1092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121891</xdr:rowOff>
    </xdr:from>
    <xdr:ext cx="469744" cy="259045"/>
    <xdr:sp macro="" textlink="">
      <xdr:nvSpPr>
        <xdr:cNvPr id="541" name="n_2mainValue【学校施設】&#10;一人当たり面積"/>
        <xdr:cNvSpPr txBox="1"/>
      </xdr:nvSpPr>
      <xdr:spPr>
        <a:xfrm>
          <a:off x="20199427" y="1092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0" name="テキスト ボックス 5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1" name="直線コネクタ 5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2" name="直線コネクタ 5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3" name="テキスト ボックス 5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4" name="直線コネクタ 5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5" name="テキスト ボックス 5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6" name="直線コネクタ 5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7" name="テキスト ボックス 5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8" name="直線コネクタ 5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9" name="テキスト ボックス 5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0" name="直線コネクタ 5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1" name="テキスト ボックス 5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2" name="直線コネクタ 5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3" name="テキスト ボックス 5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4" name="直線コネクタ 5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5" name="テキスト ボックス 5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67" name="直線コネクタ 566"/>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68"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69" name="直線コネクタ 568"/>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1" name="直線コネクタ 57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72"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73" name="フローチャート: 判断 57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574" name="フローチャート: 判断 573"/>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575" name="フローチャート: 判断 574"/>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5262</xdr:rowOff>
    </xdr:from>
    <xdr:to>
      <xdr:col>72</xdr:col>
      <xdr:colOff>38100</xdr:colOff>
      <xdr:row>81</xdr:row>
      <xdr:rowOff>106862</xdr:rowOff>
    </xdr:to>
    <xdr:sp macro="" textlink="">
      <xdr:nvSpPr>
        <xdr:cNvPr id="576" name="フローチャート: 判断 575"/>
        <xdr:cNvSpPr/>
      </xdr:nvSpPr>
      <xdr:spPr>
        <a:xfrm>
          <a:off x="13652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7" name="テキスト ボックス 5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8" name="テキスト ボックス 5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9" name="テキスト ボックス 5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0" name="テキスト ボックス 5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1" name="テキスト ボックス 5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52614</xdr:rowOff>
    </xdr:from>
    <xdr:to>
      <xdr:col>85</xdr:col>
      <xdr:colOff>177800</xdr:colOff>
      <xdr:row>80</xdr:row>
      <xdr:rowOff>154214</xdr:rowOff>
    </xdr:to>
    <xdr:sp macro="" textlink="">
      <xdr:nvSpPr>
        <xdr:cNvPr id="582" name="楕円 581"/>
        <xdr:cNvSpPr/>
      </xdr:nvSpPr>
      <xdr:spPr>
        <a:xfrm>
          <a:off x="162687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75491</xdr:rowOff>
    </xdr:from>
    <xdr:ext cx="405111" cy="259045"/>
    <xdr:sp macro="" textlink="">
      <xdr:nvSpPr>
        <xdr:cNvPr id="583" name="【児童館】&#10;有形固定資産減価償却率該当値テキスト"/>
        <xdr:cNvSpPr txBox="1"/>
      </xdr:nvSpPr>
      <xdr:spPr>
        <a:xfrm>
          <a:off x="16357600" y="1362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78739</xdr:rowOff>
    </xdr:from>
    <xdr:to>
      <xdr:col>81</xdr:col>
      <xdr:colOff>101600</xdr:colOff>
      <xdr:row>81</xdr:row>
      <xdr:rowOff>8889</xdr:rowOff>
    </xdr:to>
    <xdr:sp macro="" textlink="">
      <xdr:nvSpPr>
        <xdr:cNvPr id="584" name="楕円 583"/>
        <xdr:cNvSpPr/>
      </xdr:nvSpPr>
      <xdr:spPr>
        <a:xfrm>
          <a:off x="15430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103414</xdr:rowOff>
    </xdr:from>
    <xdr:to>
      <xdr:col>85</xdr:col>
      <xdr:colOff>127000</xdr:colOff>
      <xdr:row>80</xdr:row>
      <xdr:rowOff>129539</xdr:rowOff>
    </xdr:to>
    <xdr:cxnSp macro="">
      <xdr:nvCxnSpPr>
        <xdr:cNvPr id="585" name="直線コネクタ 584"/>
        <xdr:cNvCxnSpPr/>
      </xdr:nvCxnSpPr>
      <xdr:spPr>
        <a:xfrm flipV="1">
          <a:off x="15481300" y="13819414"/>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106499</xdr:rowOff>
    </xdr:from>
    <xdr:to>
      <xdr:col>76</xdr:col>
      <xdr:colOff>165100</xdr:colOff>
      <xdr:row>81</xdr:row>
      <xdr:rowOff>36649</xdr:rowOff>
    </xdr:to>
    <xdr:sp macro="" textlink="">
      <xdr:nvSpPr>
        <xdr:cNvPr id="586" name="楕円 585"/>
        <xdr:cNvSpPr/>
      </xdr:nvSpPr>
      <xdr:spPr>
        <a:xfrm>
          <a:off x="14541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129539</xdr:rowOff>
    </xdr:from>
    <xdr:to>
      <xdr:col>81</xdr:col>
      <xdr:colOff>50800</xdr:colOff>
      <xdr:row>80</xdr:row>
      <xdr:rowOff>157299</xdr:rowOff>
    </xdr:to>
    <xdr:cxnSp macro="">
      <xdr:nvCxnSpPr>
        <xdr:cNvPr id="587" name="直線コネクタ 586"/>
        <xdr:cNvCxnSpPr/>
      </xdr:nvCxnSpPr>
      <xdr:spPr>
        <a:xfrm flipV="1">
          <a:off x="14592300" y="1384553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588"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589"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123389</xdr:rowOff>
    </xdr:from>
    <xdr:ext cx="405111" cy="259045"/>
    <xdr:sp macro="" textlink="">
      <xdr:nvSpPr>
        <xdr:cNvPr id="590" name="n_3aveValue【児童館】&#10;有形固定資産減価償却率"/>
        <xdr:cNvSpPr txBox="1"/>
      </xdr:nvSpPr>
      <xdr:spPr>
        <a:xfrm>
          <a:off x="13500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25416</xdr:rowOff>
    </xdr:from>
    <xdr:ext cx="405111" cy="259045"/>
    <xdr:sp macro="" textlink="">
      <xdr:nvSpPr>
        <xdr:cNvPr id="591" name="n_1mainValue【児童館】&#10;有形固定資産減価償却率"/>
        <xdr:cNvSpPr txBox="1"/>
      </xdr:nvSpPr>
      <xdr:spPr>
        <a:xfrm>
          <a:off x="15266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53176</xdr:rowOff>
    </xdr:from>
    <xdr:ext cx="405111" cy="259045"/>
    <xdr:sp macro="" textlink="">
      <xdr:nvSpPr>
        <xdr:cNvPr id="592" name="n_2mainValue【児童館】&#10;有形固定資産減価償却率"/>
        <xdr:cNvSpPr txBox="1"/>
      </xdr:nvSpPr>
      <xdr:spPr>
        <a:xfrm>
          <a:off x="143897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1" name="テキスト ボックス 6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2" name="直線コネクタ 6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3" name="直線コネクタ 60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4" name="テキスト ボックス 60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5" name="直線コネクタ 60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6" name="テキスト ボックス 60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7" name="直線コネクタ 60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8" name="テキスト ボックス 60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9" name="直線コネクタ 60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0" name="テキスト ボックス 60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1" name="直線コネクタ 61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2" name="テキスト ボックス 61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3" name="直線コネクタ 61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4" name="テキスト ボックス 61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5" name="直線コネクタ 6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6" name="テキスト ボックス 6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18" name="直線コネクタ 617"/>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19"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20" name="直線コネクタ 619"/>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21"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22" name="直線コネクタ 621"/>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23"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4" name="フローチャート: 判断 623"/>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25" name="フローチャート: 判断 624"/>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26" name="フローチャート: 判断 625"/>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27" name="フローチャート: 判断 626"/>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8" name="テキスト ボックス 6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11793</xdr:rowOff>
    </xdr:from>
    <xdr:to>
      <xdr:col>116</xdr:col>
      <xdr:colOff>114300</xdr:colOff>
      <xdr:row>85</xdr:row>
      <xdr:rowOff>113393</xdr:rowOff>
    </xdr:to>
    <xdr:sp macro="" textlink="">
      <xdr:nvSpPr>
        <xdr:cNvPr id="633" name="楕円 632"/>
        <xdr:cNvSpPr/>
      </xdr:nvSpPr>
      <xdr:spPr>
        <a:xfrm>
          <a:off x="22110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161670</xdr:rowOff>
    </xdr:from>
    <xdr:ext cx="469744" cy="259045"/>
    <xdr:sp macro="" textlink="">
      <xdr:nvSpPr>
        <xdr:cNvPr id="634" name="【児童館】&#10;一人当たり面積該当値テキスト"/>
        <xdr:cNvSpPr txBox="1"/>
      </xdr:nvSpPr>
      <xdr:spPr>
        <a:xfrm>
          <a:off x="22199600"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19957</xdr:rowOff>
    </xdr:from>
    <xdr:to>
      <xdr:col>112</xdr:col>
      <xdr:colOff>38100</xdr:colOff>
      <xdr:row>84</xdr:row>
      <xdr:rowOff>121557</xdr:rowOff>
    </xdr:to>
    <xdr:sp macro="" textlink="">
      <xdr:nvSpPr>
        <xdr:cNvPr id="635" name="楕円 634"/>
        <xdr:cNvSpPr/>
      </xdr:nvSpPr>
      <xdr:spPr>
        <a:xfrm>
          <a:off x="21272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70757</xdr:rowOff>
    </xdr:from>
    <xdr:to>
      <xdr:col>116</xdr:col>
      <xdr:colOff>63500</xdr:colOff>
      <xdr:row>85</xdr:row>
      <xdr:rowOff>62593</xdr:rowOff>
    </xdr:to>
    <xdr:cxnSp macro="">
      <xdr:nvCxnSpPr>
        <xdr:cNvPr id="636" name="直線コネクタ 635"/>
        <xdr:cNvCxnSpPr/>
      </xdr:nvCxnSpPr>
      <xdr:spPr>
        <a:xfrm>
          <a:off x="21323300" y="144725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93436</xdr:rowOff>
    </xdr:from>
    <xdr:to>
      <xdr:col>107</xdr:col>
      <xdr:colOff>101600</xdr:colOff>
      <xdr:row>84</xdr:row>
      <xdr:rowOff>23586</xdr:rowOff>
    </xdr:to>
    <xdr:sp macro="" textlink="">
      <xdr:nvSpPr>
        <xdr:cNvPr id="637" name="楕円 636"/>
        <xdr:cNvSpPr/>
      </xdr:nvSpPr>
      <xdr:spPr>
        <a:xfrm>
          <a:off x="20383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144236</xdr:rowOff>
    </xdr:from>
    <xdr:to>
      <xdr:col>111</xdr:col>
      <xdr:colOff>177800</xdr:colOff>
      <xdr:row>84</xdr:row>
      <xdr:rowOff>70757</xdr:rowOff>
    </xdr:to>
    <xdr:cxnSp macro="">
      <xdr:nvCxnSpPr>
        <xdr:cNvPr id="638" name="直線コネクタ 637"/>
        <xdr:cNvCxnSpPr/>
      </xdr:nvCxnSpPr>
      <xdr:spPr>
        <a:xfrm>
          <a:off x="20434300" y="14374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639"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40" name="n_2aveValue【児童館】&#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641" name="n_3aveValue【児童館】&#10;一人当たり面積"/>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112684</xdr:rowOff>
    </xdr:from>
    <xdr:ext cx="469744" cy="259045"/>
    <xdr:sp macro="" textlink="">
      <xdr:nvSpPr>
        <xdr:cNvPr id="642" name="n_1mainValue【児童館】&#10;一人当たり面積"/>
        <xdr:cNvSpPr txBox="1"/>
      </xdr:nvSpPr>
      <xdr:spPr>
        <a:xfrm>
          <a:off x="210757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40113</xdr:rowOff>
    </xdr:from>
    <xdr:ext cx="469744" cy="259045"/>
    <xdr:sp macro="" textlink="">
      <xdr:nvSpPr>
        <xdr:cNvPr id="643" name="n_2mainValue【児童館】&#10;一人当たり面積"/>
        <xdr:cNvSpPr txBox="1"/>
      </xdr:nvSpPr>
      <xdr:spPr>
        <a:xfrm>
          <a:off x="2019942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5" name="テキスト ボックス 65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5" name="テキスト ボックス 66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69" name="直線コネクタ 668"/>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70"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71" name="直線コネクタ 670"/>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3" name="直線コネクタ 6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74"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75" name="フローチャート: 判断 674"/>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76" name="フローチャート: 判断 675"/>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77" name="フローチャート: 判断 676"/>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61323</xdr:rowOff>
    </xdr:from>
    <xdr:to>
      <xdr:col>72</xdr:col>
      <xdr:colOff>38100</xdr:colOff>
      <xdr:row>103</xdr:row>
      <xdr:rowOff>162923</xdr:rowOff>
    </xdr:to>
    <xdr:sp macro="" textlink="">
      <xdr:nvSpPr>
        <xdr:cNvPr id="678" name="フローチャート: 判断 677"/>
        <xdr:cNvSpPr/>
      </xdr:nvSpPr>
      <xdr:spPr>
        <a:xfrm>
          <a:off x="13652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62956</xdr:rowOff>
    </xdr:from>
    <xdr:to>
      <xdr:col>85</xdr:col>
      <xdr:colOff>177800</xdr:colOff>
      <xdr:row>102</xdr:row>
      <xdr:rowOff>164556</xdr:rowOff>
    </xdr:to>
    <xdr:sp macro="" textlink="">
      <xdr:nvSpPr>
        <xdr:cNvPr id="684" name="楕円 683"/>
        <xdr:cNvSpPr/>
      </xdr:nvSpPr>
      <xdr:spPr>
        <a:xfrm>
          <a:off x="162687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85833</xdr:rowOff>
    </xdr:from>
    <xdr:ext cx="405111" cy="259045"/>
    <xdr:sp macro="" textlink="">
      <xdr:nvSpPr>
        <xdr:cNvPr id="685" name="【公民館】&#10;有形固定資産減価償却率該当値テキスト"/>
        <xdr:cNvSpPr txBox="1"/>
      </xdr:nvSpPr>
      <xdr:spPr>
        <a:xfrm>
          <a:off x="16357600" y="174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95613</xdr:rowOff>
    </xdr:from>
    <xdr:to>
      <xdr:col>81</xdr:col>
      <xdr:colOff>101600</xdr:colOff>
      <xdr:row>103</xdr:row>
      <xdr:rowOff>25763</xdr:rowOff>
    </xdr:to>
    <xdr:sp macro="" textlink="">
      <xdr:nvSpPr>
        <xdr:cNvPr id="686" name="楕円 685"/>
        <xdr:cNvSpPr/>
      </xdr:nvSpPr>
      <xdr:spPr>
        <a:xfrm>
          <a:off x="15430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113756</xdr:rowOff>
    </xdr:from>
    <xdr:to>
      <xdr:col>85</xdr:col>
      <xdr:colOff>127000</xdr:colOff>
      <xdr:row>102</xdr:row>
      <xdr:rowOff>146413</xdr:rowOff>
    </xdr:to>
    <xdr:cxnSp macro="">
      <xdr:nvCxnSpPr>
        <xdr:cNvPr id="687" name="直線コネクタ 686"/>
        <xdr:cNvCxnSpPr/>
      </xdr:nvCxnSpPr>
      <xdr:spPr>
        <a:xfrm flipV="1">
          <a:off x="15481300" y="176016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64588</xdr:rowOff>
    </xdr:from>
    <xdr:to>
      <xdr:col>76</xdr:col>
      <xdr:colOff>165100</xdr:colOff>
      <xdr:row>102</xdr:row>
      <xdr:rowOff>166188</xdr:rowOff>
    </xdr:to>
    <xdr:sp macro="" textlink="">
      <xdr:nvSpPr>
        <xdr:cNvPr id="688" name="楕円 687"/>
        <xdr:cNvSpPr/>
      </xdr:nvSpPr>
      <xdr:spPr>
        <a:xfrm>
          <a:off x="14541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115388</xdr:rowOff>
    </xdr:from>
    <xdr:to>
      <xdr:col>81</xdr:col>
      <xdr:colOff>50800</xdr:colOff>
      <xdr:row>102</xdr:row>
      <xdr:rowOff>146413</xdr:rowOff>
    </xdr:to>
    <xdr:cxnSp macro="">
      <xdr:nvCxnSpPr>
        <xdr:cNvPr id="689" name="直線コネクタ 688"/>
        <xdr:cNvCxnSpPr/>
      </xdr:nvCxnSpPr>
      <xdr:spPr>
        <a:xfrm>
          <a:off x="14592300" y="176032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90"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691"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8000</xdr:rowOff>
    </xdr:from>
    <xdr:ext cx="405111" cy="259045"/>
    <xdr:sp macro="" textlink="">
      <xdr:nvSpPr>
        <xdr:cNvPr id="692" name="n_3aveValue【公民館】&#10;有形固定資産減価償却率"/>
        <xdr:cNvSpPr txBox="1"/>
      </xdr:nvSpPr>
      <xdr:spPr>
        <a:xfrm>
          <a:off x="13500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42290</xdr:rowOff>
    </xdr:from>
    <xdr:ext cx="405111" cy="259045"/>
    <xdr:sp macro="" textlink="">
      <xdr:nvSpPr>
        <xdr:cNvPr id="693" name="n_1mainValue【公民館】&#10;有形固定資産減価償却率"/>
        <xdr:cNvSpPr txBox="1"/>
      </xdr:nvSpPr>
      <xdr:spPr>
        <a:xfrm>
          <a:off x="152660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11265</xdr:rowOff>
    </xdr:from>
    <xdr:ext cx="405111" cy="259045"/>
    <xdr:sp macro="" textlink="">
      <xdr:nvSpPr>
        <xdr:cNvPr id="694" name="n_2mainValue【公民館】&#10;有形固定資産減価償却率"/>
        <xdr:cNvSpPr txBox="1"/>
      </xdr:nvSpPr>
      <xdr:spPr>
        <a:xfrm>
          <a:off x="143897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20" name="直線コネクタ 719"/>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1"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2" name="直線コネクタ 721"/>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23"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24" name="直線コネクタ 723"/>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25"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26" name="フローチャート: 判断 725"/>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27" name="フローチャート: 判断 726"/>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28" name="フローチャート: 判断 727"/>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729" name="フローチャート: 判断 728"/>
        <xdr:cNvSpPr/>
      </xdr:nvSpPr>
      <xdr:spPr>
        <a:xfrm>
          <a:off x="19494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144599</xdr:rowOff>
    </xdr:from>
    <xdr:to>
      <xdr:col>116</xdr:col>
      <xdr:colOff>114300</xdr:colOff>
      <xdr:row>107</xdr:row>
      <xdr:rowOff>74749</xdr:rowOff>
    </xdr:to>
    <xdr:sp macro="" textlink="">
      <xdr:nvSpPr>
        <xdr:cNvPr id="735" name="楕円 734"/>
        <xdr:cNvSpPr/>
      </xdr:nvSpPr>
      <xdr:spPr>
        <a:xfrm>
          <a:off x="221107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123026</xdr:rowOff>
    </xdr:from>
    <xdr:ext cx="469744" cy="259045"/>
    <xdr:sp macro="" textlink="">
      <xdr:nvSpPr>
        <xdr:cNvPr id="736" name="【公民館】&#10;一人当たり面積該当値テキスト"/>
        <xdr:cNvSpPr txBox="1"/>
      </xdr:nvSpPr>
      <xdr:spPr>
        <a:xfrm>
          <a:off x="22199600"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151130</xdr:rowOff>
    </xdr:from>
    <xdr:to>
      <xdr:col>112</xdr:col>
      <xdr:colOff>38100</xdr:colOff>
      <xdr:row>107</xdr:row>
      <xdr:rowOff>81280</xdr:rowOff>
    </xdr:to>
    <xdr:sp macro="" textlink="">
      <xdr:nvSpPr>
        <xdr:cNvPr id="737" name="楕円 736"/>
        <xdr:cNvSpPr/>
      </xdr:nvSpPr>
      <xdr:spPr>
        <a:xfrm>
          <a:off x="2127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23949</xdr:rowOff>
    </xdr:from>
    <xdr:to>
      <xdr:col>116</xdr:col>
      <xdr:colOff>63500</xdr:colOff>
      <xdr:row>107</xdr:row>
      <xdr:rowOff>30480</xdr:rowOff>
    </xdr:to>
    <xdr:cxnSp macro="">
      <xdr:nvCxnSpPr>
        <xdr:cNvPr id="738" name="直線コネクタ 737"/>
        <xdr:cNvCxnSpPr/>
      </xdr:nvCxnSpPr>
      <xdr:spPr>
        <a:xfrm flipV="1">
          <a:off x="21323300" y="1836909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156029</xdr:rowOff>
    </xdr:from>
    <xdr:to>
      <xdr:col>107</xdr:col>
      <xdr:colOff>101600</xdr:colOff>
      <xdr:row>107</xdr:row>
      <xdr:rowOff>86179</xdr:rowOff>
    </xdr:to>
    <xdr:sp macro="" textlink="">
      <xdr:nvSpPr>
        <xdr:cNvPr id="739" name="楕円 738"/>
        <xdr:cNvSpPr/>
      </xdr:nvSpPr>
      <xdr:spPr>
        <a:xfrm>
          <a:off x="20383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30480</xdr:rowOff>
    </xdr:from>
    <xdr:to>
      <xdr:col>111</xdr:col>
      <xdr:colOff>177800</xdr:colOff>
      <xdr:row>107</xdr:row>
      <xdr:rowOff>35379</xdr:rowOff>
    </xdr:to>
    <xdr:cxnSp macro="">
      <xdr:nvCxnSpPr>
        <xdr:cNvPr id="740" name="直線コネクタ 739"/>
        <xdr:cNvCxnSpPr/>
      </xdr:nvCxnSpPr>
      <xdr:spPr>
        <a:xfrm flipV="1">
          <a:off x="20434300" y="183756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41"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42"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83111</xdr:rowOff>
    </xdr:from>
    <xdr:ext cx="469744" cy="259045"/>
    <xdr:sp macro="" textlink="">
      <xdr:nvSpPr>
        <xdr:cNvPr id="743" name="n_3aveValue【公民館】&#10;一人当たり面積"/>
        <xdr:cNvSpPr txBox="1"/>
      </xdr:nvSpPr>
      <xdr:spPr>
        <a:xfrm>
          <a:off x="19310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97807</xdr:rowOff>
    </xdr:from>
    <xdr:ext cx="469744" cy="259045"/>
    <xdr:sp macro="" textlink="">
      <xdr:nvSpPr>
        <xdr:cNvPr id="744" name="n_1main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102706</xdr:rowOff>
    </xdr:from>
    <xdr:ext cx="469744" cy="259045"/>
    <xdr:sp macro="" textlink="">
      <xdr:nvSpPr>
        <xdr:cNvPr id="745" name="n_2mainValue【公民館】&#10;一人当たり面積"/>
        <xdr:cNvSpPr txBox="1"/>
      </xdr:nvSpPr>
      <xdr:spPr>
        <a:xfrm>
          <a:off x="20199427" y="1810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道路の減価償却率は、類似団体平均を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34.5</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下回り、福島県平均を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下回る状況である。道路台帳上の供用開始年月日を取得年月日とみなしているが、市町村合併に伴う市道認定路線の見直しによる道路台帳の再整備により償却率が低くなっている。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橋梁・トンネルの一人当たり有形固定資産額が類似団体平均を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165,826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円、福島県平均を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299,869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円上回り、保有量が多い状況である。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学校施設、児童館、公民館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の減価償却率は、類似団体平均、福島県平均を上回っており、老朽化が進んでいる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認定こども園・幼稚園・保育所の減価償却率は、類似団体平均を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、福島県平均を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上回り、老朽化が進んでいる状況である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47,999
47,735
554.63
25,293,499
24,850,340
370,465
15,298,307
26,030,442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19050</xdr:rowOff>
    </xdr:from>
    <xdr:to>
      <xdr:col>24</xdr:col>
      <xdr:colOff>114300</xdr:colOff>
      <xdr:row>35</xdr:row>
      <xdr:rowOff>120650</xdr:rowOff>
    </xdr:to>
    <xdr:sp macro="" textlink="">
      <xdr:nvSpPr>
        <xdr:cNvPr id="70" name="楕円 69"/>
        <xdr:cNvSpPr/>
      </xdr:nvSpPr>
      <xdr:spPr>
        <a:xfrm>
          <a:off x="45847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105427</xdr:rowOff>
    </xdr:from>
    <xdr:ext cx="405111" cy="259045"/>
    <xdr:sp macro="" textlink="">
      <xdr:nvSpPr>
        <xdr:cNvPr id="71" name="【図書館】&#10;有形固定資産減価償却率該当値テキスト"/>
        <xdr:cNvSpPr txBox="1"/>
      </xdr:nvSpPr>
      <xdr:spPr>
        <a:xfrm>
          <a:off x="4673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44450</xdr:rowOff>
    </xdr:from>
    <xdr:to>
      <xdr:col>20</xdr:col>
      <xdr:colOff>38100</xdr:colOff>
      <xdr:row>35</xdr:row>
      <xdr:rowOff>146050</xdr:rowOff>
    </xdr:to>
    <xdr:sp macro="" textlink="">
      <xdr:nvSpPr>
        <xdr:cNvPr id="72" name="楕円 71"/>
        <xdr:cNvSpPr/>
      </xdr:nvSpPr>
      <xdr:spPr>
        <a:xfrm>
          <a:off x="3746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69850</xdr:rowOff>
    </xdr:from>
    <xdr:to>
      <xdr:col>24</xdr:col>
      <xdr:colOff>63500</xdr:colOff>
      <xdr:row>35</xdr:row>
      <xdr:rowOff>95250</xdr:rowOff>
    </xdr:to>
    <xdr:cxnSp macro="">
      <xdr:nvCxnSpPr>
        <xdr:cNvPr id="73" name="直線コネクタ 72"/>
        <xdr:cNvCxnSpPr/>
      </xdr:nvCxnSpPr>
      <xdr:spPr>
        <a:xfrm flipV="1">
          <a:off x="3797300" y="6070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69850</xdr:rowOff>
    </xdr:from>
    <xdr:to>
      <xdr:col>15</xdr:col>
      <xdr:colOff>101600</xdr:colOff>
      <xdr:row>36</xdr:row>
      <xdr:rowOff>0</xdr:rowOff>
    </xdr:to>
    <xdr:sp macro="" textlink="">
      <xdr:nvSpPr>
        <xdr:cNvPr id="74" name="楕円 73"/>
        <xdr:cNvSpPr/>
      </xdr:nvSpPr>
      <xdr:spPr>
        <a:xfrm>
          <a:off x="2857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95250</xdr:rowOff>
    </xdr:from>
    <xdr:to>
      <xdr:col>19</xdr:col>
      <xdr:colOff>177800</xdr:colOff>
      <xdr:row>35</xdr:row>
      <xdr:rowOff>120650</xdr:rowOff>
    </xdr:to>
    <xdr:cxnSp macro="">
      <xdr:nvCxnSpPr>
        <xdr:cNvPr id="75" name="直線コネクタ 74"/>
        <xdr:cNvCxnSpPr/>
      </xdr:nvCxnSpPr>
      <xdr:spPr>
        <a:xfrm flipV="1">
          <a:off x="2908300" y="6096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6"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7"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78" name="n_3aveValue【図書館】&#10;有形固定資産減価償却率"/>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162577</xdr:rowOff>
    </xdr:from>
    <xdr:ext cx="405111" cy="259045"/>
    <xdr:sp macro="" textlink="">
      <xdr:nvSpPr>
        <xdr:cNvPr id="79" name="n_1mainValue【図書館】&#10;有形固定資産減価償却率"/>
        <xdr:cNvSpPr txBox="1"/>
      </xdr:nvSpPr>
      <xdr:spPr>
        <a:xfrm>
          <a:off x="35820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16527</xdr:rowOff>
    </xdr:from>
    <xdr:ext cx="405111" cy="259045"/>
    <xdr:sp macro="" textlink="">
      <xdr:nvSpPr>
        <xdr:cNvPr id="80" name="n_2mainValue【図書館】&#10;有形固定資産減価償却率"/>
        <xdr:cNvSpPr txBox="1"/>
      </xdr:nvSpPr>
      <xdr:spPr>
        <a:xfrm>
          <a:off x="2705744"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5"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8" name="フローチャート: 判断 107"/>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09" name="フローチャート: 判断 108"/>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5" name="楕円 114"/>
        <xdr:cNvSpPr/>
      </xdr:nvSpPr>
      <xdr:spPr>
        <a:xfrm>
          <a:off x="10426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88917</xdr:rowOff>
    </xdr:from>
    <xdr:ext cx="469744" cy="259045"/>
    <xdr:sp macro="" textlink="">
      <xdr:nvSpPr>
        <xdr:cNvPr id="116" name="【図書館】&#10;一人当たり面積該当値テキスト"/>
        <xdr:cNvSpPr txBox="1"/>
      </xdr:nvSpPr>
      <xdr:spPr>
        <a:xfrm>
          <a:off x="10515600" y="67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xdr:rowOff>
    </xdr:from>
    <xdr:to>
      <xdr:col>50</xdr:col>
      <xdr:colOff>165100</xdr:colOff>
      <xdr:row>40</xdr:row>
      <xdr:rowOff>109855</xdr:rowOff>
    </xdr:to>
    <xdr:sp macro="" textlink="">
      <xdr:nvSpPr>
        <xdr:cNvPr id="117" name="楕円 116"/>
        <xdr:cNvSpPr/>
      </xdr:nvSpPr>
      <xdr:spPr>
        <a:xfrm>
          <a:off x="9588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53340</xdr:rowOff>
    </xdr:from>
    <xdr:to>
      <xdr:col>55</xdr:col>
      <xdr:colOff>0</xdr:colOff>
      <xdr:row>40</xdr:row>
      <xdr:rowOff>59055</xdr:rowOff>
    </xdr:to>
    <xdr:cxnSp macro="">
      <xdr:nvCxnSpPr>
        <xdr:cNvPr id="118" name="直線コネクタ 117"/>
        <xdr:cNvCxnSpPr/>
      </xdr:nvCxnSpPr>
      <xdr:spPr>
        <a:xfrm flipV="1">
          <a:off x="9639300" y="69113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8255</xdr:rowOff>
    </xdr:from>
    <xdr:to>
      <xdr:col>46</xdr:col>
      <xdr:colOff>38100</xdr:colOff>
      <xdr:row>40</xdr:row>
      <xdr:rowOff>109855</xdr:rowOff>
    </xdr:to>
    <xdr:sp macro="" textlink="">
      <xdr:nvSpPr>
        <xdr:cNvPr id="119" name="楕円 118"/>
        <xdr:cNvSpPr/>
      </xdr:nvSpPr>
      <xdr:spPr>
        <a:xfrm>
          <a:off x="8699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59055</xdr:rowOff>
    </xdr:from>
    <xdr:to>
      <xdr:col>50</xdr:col>
      <xdr:colOff>114300</xdr:colOff>
      <xdr:row>40</xdr:row>
      <xdr:rowOff>59055</xdr:rowOff>
    </xdr:to>
    <xdr:cxnSp macro="">
      <xdr:nvCxnSpPr>
        <xdr:cNvPr id="120" name="直線コネクタ 119"/>
        <xdr:cNvCxnSpPr/>
      </xdr:nvCxnSpPr>
      <xdr:spPr>
        <a:xfrm>
          <a:off x="8750300" y="691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1"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2"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23"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100982</xdr:rowOff>
    </xdr:from>
    <xdr:ext cx="469744" cy="259045"/>
    <xdr:sp macro="" textlink="">
      <xdr:nvSpPr>
        <xdr:cNvPr id="124" name="n_1mainValue【図書館】&#10;一人当たり面積"/>
        <xdr:cNvSpPr txBox="1"/>
      </xdr:nvSpPr>
      <xdr:spPr>
        <a:xfrm>
          <a:off x="9391727" y="69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100982</xdr:rowOff>
    </xdr:from>
    <xdr:ext cx="469744" cy="259045"/>
    <xdr:sp macro="" textlink="">
      <xdr:nvSpPr>
        <xdr:cNvPr id="125" name="n_2mainValue【図書館】&#10;一人当たり面積"/>
        <xdr:cNvSpPr txBox="1"/>
      </xdr:nvSpPr>
      <xdr:spPr>
        <a:xfrm>
          <a:off x="8515427" y="69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55"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8" name="フローチャート: 判断 157"/>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59" name="フローチャート: 判断 158"/>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78740</xdr:rowOff>
    </xdr:from>
    <xdr:to>
      <xdr:col>24</xdr:col>
      <xdr:colOff>114300</xdr:colOff>
      <xdr:row>58</xdr:row>
      <xdr:rowOff>8890</xdr:rowOff>
    </xdr:to>
    <xdr:sp macro="" textlink="">
      <xdr:nvSpPr>
        <xdr:cNvPr id="165" name="楕円 164"/>
        <xdr:cNvSpPr/>
      </xdr:nvSpPr>
      <xdr:spPr>
        <a:xfrm>
          <a:off x="45847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101617</xdr:rowOff>
    </xdr:from>
    <xdr:ext cx="405111" cy="259045"/>
    <xdr:sp macro="" textlink="">
      <xdr:nvSpPr>
        <xdr:cNvPr id="166" name="【体育館・プール】&#10;有形固定資産減価償却率該当値テキスト"/>
        <xdr:cNvSpPr txBox="1"/>
      </xdr:nvSpPr>
      <xdr:spPr>
        <a:xfrm>
          <a:off x="4673600"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133985</xdr:rowOff>
    </xdr:from>
    <xdr:to>
      <xdr:col>20</xdr:col>
      <xdr:colOff>38100</xdr:colOff>
      <xdr:row>58</xdr:row>
      <xdr:rowOff>64135</xdr:rowOff>
    </xdr:to>
    <xdr:sp macro="" textlink="">
      <xdr:nvSpPr>
        <xdr:cNvPr id="167" name="楕円 166"/>
        <xdr:cNvSpPr/>
      </xdr:nvSpPr>
      <xdr:spPr>
        <a:xfrm>
          <a:off x="3746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129540</xdr:rowOff>
    </xdr:from>
    <xdr:to>
      <xdr:col>24</xdr:col>
      <xdr:colOff>63500</xdr:colOff>
      <xdr:row>58</xdr:row>
      <xdr:rowOff>13335</xdr:rowOff>
    </xdr:to>
    <xdr:cxnSp macro="">
      <xdr:nvCxnSpPr>
        <xdr:cNvPr id="168" name="直線コネクタ 167"/>
        <xdr:cNvCxnSpPr/>
      </xdr:nvCxnSpPr>
      <xdr:spPr>
        <a:xfrm flipV="1">
          <a:off x="3797300" y="990219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8255</xdr:rowOff>
    </xdr:from>
    <xdr:to>
      <xdr:col>15</xdr:col>
      <xdr:colOff>101600</xdr:colOff>
      <xdr:row>58</xdr:row>
      <xdr:rowOff>109855</xdr:rowOff>
    </xdr:to>
    <xdr:sp macro="" textlink="">
      <xdr:nvSpPr>
        <xdr:cNvPr id="169" name="楕円 168"/>
        <xdr:cNvSpPr/>
      </xdr:nvSpPr>
      <xdr:spPr>
        <a:xfrm>
          <a:off x="2857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xdr:rowOff>
    </xdr:from>
    <xdr:to>
      <xdr:col>19</xdr:col>
      <xdr:colOff>177800</xdr:colOff>
      <xdr:row>58</xdr:row>
      <xdr:rowOff>59055</xdr:rowOff>
    </xdr:to>
    <xdr:cxnSp macro="">
      <xdr:nvCxnSpPr>
        <xdr:cNvPr id="170" name="直線コネクタ 169"/>
        <xdr:cNvCxnSpPr/>
      </xdr:nvCxnSpPr>
      <xdr:spPr>
        <a:xfrm flipV="1">
          <a:off x="2908300" y="99574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1"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72"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173" name="n_3aveValue【体育館・プー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80662</xdr:rowOff>
    </xdr:from>
    <xdr:ext cx="405111" cy="259045"/>
    <xdr:sp macro="" textlink="">
      <xdr:nvSpPr>
        <xdr:cNvPr id="174" name="n_1mainValue【体育館・プール】&#10;有形固定資産減価償却率"/>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126382</xdr:rowOff>
    </xdr:from>
    <xdr:ext cx="405111" cy="259045"/>
    <xdr:sp macro="" textlink="">
      <xdr:nvSpPr>
        <xdr:cNvPr id="175" name="n_2mainValue【体育館・プール】&#10;有形固定資産減価償却率"/>
        <xdr:cNvSpPr txBox="1"/>
      </xdr:nvSpPr>
      <xdr:spPr>
        <a:xfrm>
          <a:off x="2705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02"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05" name="フローチャート: 判断 204"/>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144882</xdr:rowOff>
    </xdr:from>
    <xdr:to>
      <xdr:col>41</xdr:col>
      <xdr:colOff>101600</xdr:colOff>
      <xdr:row>63</xdr:row>
      <xdr:rowOff>75032</xdr:rowOff>
    </xdr:to>
    <xdr:sp macro="" textlink="">
      <xdr:nvSpPr>
        <xdr:cNvPr id="206" name="フローチャート: 判断 205"/>
        <xdr:cNvSpPr/>
      </xdr:nvSpPr>
      <xdr:spPr>
        <a:xfrm>
          <a:off x="7810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118821</xdr:rowOff>
    </xdr:from>
    <xdr:to>
      <xdr:col>55</xdr:col>
      <xdr:colOff>50800</xdr:colOff>
      <xdr:row>63</xdr:row>
      <xdr:rowOff>48971</xdr:rowOff>
    </xdr:to>
    <xdr:sp macro="" textlink="">
      <xdr:nvSpPr>
        <xdr:cNvPr id="212" name="楕円 211"/>
        <xdr:cNvSpPr/>
      </xdr:nvSpPr>
      <xdr:spPr>
        <a:xfrm>
          <a:off x="10426700" y="1074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141698</xdr:rowOff>
    </xdr:from>
    <xdr:ext cx="469744" cy="259045"/>
    <xdr:sp macro="" textlink="">
      <xdr:nvSpPr>
        <xdr:cNvPr id="213" name="【体育館・プール】&#10;一人当たり面積該当値テキスト"/>
        <xdr:cNvSpPr txBox="1"/>
      </xdr:nvSpPr>
      <xdr:spPr>
        <a:xfrm>
          <a:off x="10515600" y="1060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121565</xdr:rowOff>
    </xdr:from>
    <xdr:to>
      <xdr:col>50</xdr:col>
      <xdr:colOff>165100</xdr:colOff>
      <xdr:row>63</xdr:row>
      <xdr:rowOff>51715</xdr:rowOff>
    </xdr:to>
    <xdr:sp macro="" textlink="">
      <xdr:nvSpPr>
        <xdr:cNvPr id="214" name="楕円 213"/>
        <xdr:cNvSpPr/>
      </xdr:nvSpPr>
      <xdr:spPr>
        <a:xfrm>
          <a:off x="9588500" y="107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169621</xdr:rowOff>
    </xdr:from>
    <xdr:to>
      <xdr:col>55</xdr:col>
      <xdr:colOff>0</xdr:colOff>
      <xdr:row>63</xdr:row>
      <xdr:rowOff>915</xdr:rowOff>
    </xdr:to>
    <xdr:cxnSp macro="">
      <xdr:nvCxnSpPr>
        <xdr:cNvPr id="215" name="直線コネクタ 214"/>
        <xdr:cNvCxnSpPr/>
      </xdr:nvCxnSpPr>
      <xdr:spPr>
        <a:xfrm flipV="1">
          <a:off x="9639300" y="10799521"/>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124308</xdr:rowOff>
    </xdr:from>
    <xdr:to>
      <xdr:col>46</xdr:col>
      <xdr:colOff>38100</xdr:colOff>
      <xdr:row>63</xdr:row>
      <xdr:rowOff>54458</xdr:rowOff>
    </xdr:to>
    <xdr:sp macro="" textlink="">
      <xdr:nvSpPr>
        <xdr:cNvPr id="216" name="楕円 215"/>
        <xdr:cNvSpPr/>
      </xdr:nvSpPr>
      <xdr:spPr>
        <a:xfrm>
          <a:off x="8699500" y="107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915</xdr:rowOff>
    </xdr:from>
    <xdr:to>
      <xdr:col>50</xdr:col>
      <xdr:colOff>114300</xdr:colOff>
      <xdr:row>63</xdr:row>
      <xdr:rowOff>3658</xdr:rowOff>
    </xdr:to>
    <xdr:cxnSp macro="">
      <xdr:nvCxnSpPr>
        <xdr:cNvPr id="217" name="直線コネクタ 216"/>
        <xdr:cNvCxnSpPr/>
      </xdr:nvCxnSpPr>
      <xdr:spPr>
        <a:xfrm flipV="1">
          <a:off x="8750300" y="1080226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18"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19"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91559</xdr:rowOff>
    </xdr:from>
    <xdr:ext cx="469744" cy="259045"/>
    <xdr:sp macro="" textlink="">
      <xdr:nvSpPr>
        <xdr:cNvPr id="220" name="n_3aveValue【体育館・プール】&#10;一人当たり面積"/>
        <xdr:cNvSpPr txBox="1"/>
      </xdr:nvSpPr>
      <xdr:spPr>
        <a:xfrm>
          <a:off x="7626427"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68242</xdr:rowOff>
    </xdr:from>
    <xdr:ext cx="469744" cy="259045"/>
    <xdr:sp macro="" textlink="">
      <xdr:nvSpPr>
        <xdr:cNvPr id="221" name="n_1mainValue【体育館・プール】&#10;一人当たり面積"/>
        <xdr:cNvSpPr txBox="1"/>
      </xdr:nvSpPr>
      <xdr:spPr>
        <a:xfrm>
          <a:off x="9391727" y="1052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70985</xdr:rowOff>
    </xdr:from>
    <xdr:ext cx="469744" cy="259045"/>
    <xdr:sp macro="" textlink="">
      <xdr:nvSpPr>
        <xdr:cNvPr id="222" name="n_2mainValue【体育館・プール】&#10;一人当たり面積"/>
        <xdr:cNvSpPr txBox="1"/>
      </xdr:nvSpPr>
      <xdr:spPr>
        <a:xfrm>
          <a:off x="8515427" y="1052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47" name="直線コネクタ 246"/>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8"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9" name="直線コネクタ 248"/>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4" name="フローチャート: 判断 253"/>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5" name="フローチャート: 判断 254"/>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56" name="フローチャート: 判断 255"/>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95886</xdr:rowOff>
    </xdr:from>
    <xdr:to>
      <xdr:col>24</xdr:col>
      <xdr:colOff>114300</xdr:colOff>
      <xdr:row>78</xdr:row>
      <xdr:rowOff>26036</xdr:rowOff>
    </xdr:to>
    <xdr:sp macro="" textlink="">
      <xdr:nvSpPr>
        <xdr:cNvPr id="262" name="楕円 261"/>
        <xdr:cNvSpPr/>
      </xdr:nvSpPr>
      <xdr:spPr>
        <a:xfrm>
          <a:off x="4584700" y="132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35578</xdr:rowOff>
    </xdr:from>
    <xdr:ext cx="405111" cy="259045"/>
    <xdr:sp macro="" textlink="">
      <xdr:nvSpPr>
        <xdr:cNvPr id="263" name="【福祉施設】&#10;有形固定資産減価償却率該当値テキスト"/>
        <xdr:cNvSpPr txBox="1"/>
      </xdr:nvSpPr>
      <xdr:spPr>
        <a:xfrm>
          <a:off x="4673600" y="1323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126364</xdr:rowOff>
    </xdr:from>
    <xdr:to>
      <xdr:col>20</xdr:col>
      <xdr:colOff>38100</xdr:colOff>
      <xdr:row>78</xdr:row>
      <xdr:rowOff>56514</xdr:rowOff>
    </xdr:to>
    <xdr:sp macro="" textlink="">
      <xdr:nvSpPr>
        <xdr:cNvPr id="264" name="楕円 263"/>
        <xdr:cNvSpPr/>
      </xdr:nvSpPr>
      <xdr:spPr>
        <a:xfrm>
          <a:off x="3746500" y="133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146686</xdr:rowOff>
    </xdr:from>
    <xdr:to>
      <xdr:col>24</xdr:col>
      <xdr:colOff>63500</xdr:colOff>
      <xdr:row>78</xdr:row>
      <xdr:rowOff>5714</xdr:rowOff>
    </xdr:to>
    <xdr:cxnSp macro="">
      <xdr:nvCxnSpPr>
        <xdr:cNvPr id="265" name="直線コネクタ 264"/>
        <xdr:cNvCxnSpPr/>
      </xdr:nvCxnSpPr>
      <xdr:spPr>
        <a:xfrm flipV="1">
          <a:off x="3797300" y="1334833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156845</xdr:rowOff>
    </xdr:from>
    <xdr:to>
      <xdr:col>15</xdr:col>
      <xdr:colOff>101600</xdr:colOff>
      <xdr:row>78</xdr:row>
      <xdr:rowOff>86995</xdr:rowOff>
    </xdr:to>
    <xdr:sp macro="" textlink="">
      <xdr:nvSpPr>
        <xdr:cNvPr id="266" name="楕円 265"/>
        <xdr:cNvSpPr/>
      </xdr:nvSpPr>
      <xdr:spPr>
        <a:xfrm>
          <a:off x="2857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5714</xdr:rowOff>
    </xdr:from>
    <xdr:to>
      <xdr:col>19</xdr:col>
      <xdr:colOff>177800</xdr:colOff>
      <xdr:row>78</xdr:row>
      <xdr:rowOff>36195</xdr:rowOff>
    </xdr:to>
    <xdr:cxnSp macro="">
      <xdr:nvCxnSpPr>
        <xdr:cNvPr id="267" name="直線コネクタ 266"/>
        <xdr:cNvCxnSpPr/>
      </xdr:nvCxnSpPr>
      <xdr:spPr>
        <a:xfrm flipV="1">
          <a:off x="2908300" y="133788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68"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69"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97807</xdr:rowOff>
    </xdr:from>
    <xdr:ext cx="405111" cy="259045"/>
    <xdr:sp macro="" textlink="">
      <xdr:nvSpPr>
        <xdr:cNvPr id="270" name="n_3aveValue【福祉施設】&#10;有形固定資産減価償却率"/>
        <xdr:cNvSpPr txBox="1"/>
      </xdr:nvSpPr>
      <xdr:spPr>
        <a:xfrm>
          <a:off x="1816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73041</xdr:rowOff>
    </xdr:from>
    <xdr:ext cx="405111" cy="259045"/>
    <xdr:sp macro="" textlink="">
      <xdr:nvSpPr>
        <xdr:cNvPr id="271" name="n_1mainValue【福祉施設】&#10;有形固定資産減価償却率"/>
        <xdr:cNvSpPr txBox="1"/>
      </xdr:nvSpPr>
      <xdr:spPr>
        <a:xfrm>
          <a:off x="3582044" y="131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103522</xdr:rowOff>
    </xdr:from>
    <xdr:ext cx="405111" cy="259045"/>
    <xdr:sp macro="" textlink="">
      <xdr:nvSpPr>
        <xdr:cNvPr id="272" name="n_2mainValue【福祉施設】&#10;有形固定資産減価償却率"/>
        <xdr:cNvSpPr txBox="1"/>
      </xdr:nvSpPr>
      <xdr:spPr>
        <a:xfrm>
          <a:off x="2705744" y="1313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96" name="直線コネクタ 295"/>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8" name="直線コネクタ 29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99"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0" name="直線コネクタ 299"/>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01"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2" name="フローチャート: 判断 301"/>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3" name="フローチャート: 判断 302"/>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04" name="フローチャート: 判断 303"/>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46989</xdr:rowOff>
    </xdr:from>
    <xdr:to>
      <xdr:col>41</xdr:col>
      <xdr:colOff>101600</xdr:colOff>
      <xdr:row>85</xdr:row>
      <xdr:rowOff>148589</xdr:rowOff>
    </xdr:to>
    <xdr:sp macro="" textlink="">
      <xdr:nvSpPr>
        <xdr:cNvPr id="305" name="フローチャート: 判断 304"/>
        <xdr:cNvSpPr/>
      </xdr:nvSpPr>
      <xdr:spPr>
        <a:xfrm>
          <a:off x="7810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46989</xdr:rowOff>
    </xdr:from>
    <xdr:to>
      <xdr:col>55</xdr:col>
      <xdr:colOff>50800</xdr:colOff>
      <xdr:row>86</xdr:row>
      <xdr:rowOff>148589</xdr:rowOff>
    </xdr:to>
    <xdr:sp macro="" textlink="">
      <xdr:nvSpPr>
        <xdr:cNvPr id="311" name="楕円 310"/>
        <xdr:cNvSpPr/>
      </xdr:nvSpPr>
      <xdr:spPr>
        <a:xfrm>
          <a:off x="10426700" y="1479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133366</xdr:rowOff>
    </xdr:from>
    <xdr:ext cx="469744" cy="259045"/>
    <xdr:sp macro="" textlink="">
      <xdr:nvSpPr>
        <xdr:cNvPr id="312" name="【福祉施設】&#10;一人当たり面積該当値テキスト"/>
        <xdr:cNvSpPr txBox="1"/>
      </xdr:nvSpPr>
      <xdr:spPr>
        <a:xfrm>
          <a:off x="105156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46989</xdr:rowOff>
    </xdr:from>
    <xdr:to>
      <xdr:col>50</xdr:col>
      <xdr:colOff>165100</xdr:colOff>
      <xdr:row>86</xdr:row>
      <xdr:rowOff>148589</xdr:rowOff>
    </xdr:to>
    <xdr:sp macro="" textlink="">
      <xdr:nvSpPr>
        <xdr:cNvPr id="313" name="楕円 312"/>
        <xdr:cNvSpPr/>
      </xdr:nvSpPr>
      <xdr:spPr>
        <a:xfrm>
          <a:off x="9588500" y="1479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97789</xdr:rowOff>
    </xdr:from>
    <xdr:to>
      <xdr:col>55</xdr:col>
      <xdr:colOff>0</xdr:colOff>
      <xdr:row>86</xdr:row>
      <xdr:rowOff>97789</xdr:rowOff>
    </xdr:to>
    <xdr:cxnSp macro="">
      <xdr:nvCxnSpPr>
        <xdr:cNvPr id="314" name="直線コネクタ 313"/>
        <xdr:cNvCxnSpPr/>
      </xdr:nvCxnSpPr>
      <xdr:spPr>
        <a:xfrm>
          <a:off x="9639300" y="14842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46989</xdr:rowOff>
    </xdr:from>
    <xdr:to>
      <xdr:col>46</xdr:col>
      <xdr:colOff>38100</xdr:colOff>
      <xdr:row>86</xdr:row>
      <xdr:rowOff>148589</xdr:rowOff>
    </xdr:to>
    <xdr:sp macro="" textlink="">
      <xdr:nvSpPr>
        <xdr:cNvPr id="315" name="楕円 314"/>
        <xdr:cNvSpPr/>
      </xdr:nvSpPr>
      <xdr:spPr>
        <a:xfrm>
          <a:off x="8699500" y="1479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97789</xdr:rowOff>
    </xdr:from>
    <xdr:to>
      <xdr:col>50</xdr:col>
      <xdr:colOff>114300</xdr:colOff>
      <xdr:row>86</xdr:row>
      <xdr:rowOff>97789</xdr:rowOff>
    </xdr:to>
    <xdr:cxnSp macro="">
      <xdr:nvCxnSpPr>
        <xdr:cNvPr id="316" name="直線コネクタ 315"/>
        <xdr:cNvCxnSpPr/>
      </xdr:nvCxnSpPr>
      <xdr:spPr>
        <a:xfrm>
          <a:off x="8750300" y="14842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17"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18"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165116</xdr:rowOff>
    </xdr:from>
    <xdr:ext cx="469744" cy="259045"/>
    <xdr:sp macro="" textlink="">
      <xdr:nvSpPr>
        <xdr:cNvPr id="319" name="n_3aveValue【福祉施設】&#10;一人当たり面積"/>
        <xdr:cNvSpPr txBox="1"/>
      </xdr:nvSpPr>
      <xdr:spPr>
        <a:xfrm>
          <a:off x="7626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139716</xdr:rowOff>
    </xdr:from>
    <xdr:ext cx="469744" cy="259045"/>
    <xdr:sp macro="" textlink="">
      <xdr:nvSpPr>
        <xdr:cNvPr id="320" name="n_1mainValue【福祉施設】&#10;一人当たり面積"/>
        <xdr:cNvSpPr txBox="1"/>
      </xdr:nvSpPr>
      <xdr:spPr>
        <a:xfrm>
          <a:off x="9391727" y="1488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139716</xdr:rowOff>
    </xdr:from>
    <xdr:ext cx="469744" cy="259045"/>
    <xdr:sp macro="" textlink="">
      <xdr:nvSpPr>
        <xdr:cNvPr id="321" name="n_2mainValue【福祉施設】&#10;一人当たり面積"/>
        <xdr:cNvSpPr txBox="1"/>
      </xdr:nvSpPr>
      <xdr:spPr>
        <a:xfrm>
          <a:off x="8515427" y="1488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3" name="テキスト ボックス 33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1" name="テキスト ボックス 34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45" name="直線コネクタ 344"/>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6"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7" name="直線コネクタ 34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8"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9" name="直線コネクタ 348"/>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50"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1" name="フローチャート: 判断 350"/>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2" name="フローチャート: 判断 351"/>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3" name="フローチャート: 判断 352"/>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0</xdr:rowOff>
    </xdr:from>
    <xdr:to>
      <xdr:col>10</xdr:col>
      <xdr:colOff>165100</xdr:colOff>
      <xdr:row>105</xdr:row>
      <xdr:rowOff>101600</xdr:rowOff>
    </xdr:to>
    <xdr:sp macro="" textlink="">
      <xdr:nvSpPr>
        <xdr:cNvPr id="354" name="フローチャート: 判断 353"/>
        <xdr:cNvSpPr/>
      </xdr:nvSpPr>
      <xdr:spPr>
        <a:xfrm>
          <a:off x="1968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1270</xdr:rowOff>
    </xdr:from>
    <xdr:to>
      <xdr:col>24</xdr:col>
      <xdr:colOff>114300</xdr:colOff>
      <xdr:row>103</xdr:row>
      <xdr:rowOff>102870</xdr:rowOff>
    </xdr:to>
    <xdr:sp macro="" textlink="">
      <xdr:nvSpPr>
        <xdr:cNvPr id="360" name="楕円 359"/>
        <xdr:cNvSpPr/>
      </xdr:nvSpPr>
      <xdr:spPr>
        <a:xfrm>
          <a:off x="4584700" y="1766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24147</xdr:rowOff>
    </xdr:from>
    <xdr:ext cx="405111" cy="259045"/>
    <xdr:sp macro="" textlink="">
      <xdr:nvSpPr>
        <xdr:cNvPr id="361" name="【市民会館】&#10;有形固定資産減価償却率該当値テキスト"/>
        <xdr:cNvSpPr txBox="1"/>
      </xdr:nvSpPr>
      <xdr:spPr>
        <a:xfrm>
          <a:off x="4673600" y="1751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29211</xdr:rowOff>
    </xdr:from>
    <xdr:to>
      <xdr:col>20</xdr:col>
      <xdr:colOff>38100</xdr:colOff>
      <xdr:row>103</xdr:row>
      <xdr:rowOff>130811</xdr:rowOff>
    </xdr:to>
    <xdr:sp macro="" textlink="">
      <xdr:nvSpPr>
        <xdr:cNvPr id="362" name="楕円 361"/>
        <xdr:cNvSpPr/>
      </xdr:nvSpPr>
      <xdr:spPr>
        <a:xfrm>
          <a:off x="3746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52070</xdr:rowOff>
    </xdr:from>
    <xdr:to>
      <xdr:col>24</xdr:col>
      <xdr:colOff>63500</xdr:colOff>
      <xdr:row>103</xdr:row>
      <xdr:rowOff>80011</xdr:rowOff>
    </xdr:to>
    <xdr:cxnSp macro="">
      <xdr:nvCxnSpPr>
        <xdr:cNvPr id="363" name="直線コネクタ 362"/>
        <xdr:cNvCxnSpPr/>
      </xdr:nvCxnSpPr>
      <xdr:spPr>
        <a:xfrm flipV="1">
          <a:off x="3797300" y="17711420"/>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55880</xdr:rowOff>
    </xdr:from>
    <xdr:to>
      <xdr:col>15</xdr:col>
      <xdr:colOff>101600</xdr:colOff>
      <xdr:row>103</xdr:row>
      <xdr:rowOff>157480</xdr:rowOff>
    </xdr:to>
    <xdr:sp macro="" textlink="">
      <xdr:nvSpPr>
        <xdr:cNvPr id="364" name="楕円 363"/>
        <xdr:cNvSpPr/>
      </xdr:nvSpPr>
      <xdr:spPr>
        <a:xfrm>
          <a:off x="2857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80011</xdr:rowOff>
    </xdr:from>
    <xdr:to>
      <xdr:col>19</xdr:col>
      <xdr:colOff>177800</xdr:colOff>
      <xdr:row>103</xdr:row>
      <xdr:rowOff>106680</xdr:rowOff>
    </xdr:to>
    <xdr:cxnSp macro="">
      <xdr:nvCxnSpPr>
        <xdr:cNvPr id="365" name="直線コネクタ 364"/>
        <xdr:cNvCxnSpPr/>
      </xdr:nvCxnSpPr>
      <xdr:spPr>
        <a:xfrm flipV="1">
          <a:off x="2908300" y="177393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66"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67"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118127</xdr:rowOff>
    </xdr:from>
    <xdr:ext cx="405111" cy="259045"/>
    <xdr:sp macro="" textlink="">
      <xdr:nvSpPr>
        <xdr:cNvPr id="368" name="n_3aveValue【市民会館】&#10;有形固定資産減価償却率"/>
        <xdr:cNvSpPr txBox="1"/>
      </xdr:nvSpPr>
      <xdr:spPr>
        <a:xfrm>
          <a:off x="1816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147338</xdr:rowOff>
    </xdr:from>
    <xdr:ext cx="405111" cy="259045"/>
    <xdr:sp macro="" textlink="">
      <xdr:nvSpPr>
        <xdr:cNvPr id="369" name="n_1mainValue【市民会館】&#10;有形固定資産減価償却率"/>
        <xdr:cNvSpPr txBox="1"/>
      </xdr:nvSpPr>
      <xdr:spPr>
        <a:xfrm>
          <a:off x="3582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2557</xdr:rowOff>
    </xdr:from>
    <xdr:ext cx="405111" cy="259045"/>
    <xdr:sp macro="" textlink="">
      <xdr:nvSpPr>
        <xdr:cNvPr id="370" name="n_2mainValue【市民会館】&#10;有形固定資産減価償却率"/>
        <xdr:cNvSpPr txBox="1"/>
      </xdr:nvSpPr>
      <xdr:spPr>
        <a:xfrm>
          <a:off x="2705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94" name="直線コネクタ 393"/>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95"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96" name="直線コネクタ 395"/>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97"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98" name="直線コネクタ 397"/>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99"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00" name="フローチャート: 判断 399"/>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01" name="フローチャート: 判断 400"/>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02" name="フローチャート: 判断 401"/>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88264</xdr:rowOff>
    </xdr:from>
    <xdr:to>
      <xdr:col>41</xdr:col>
      <xdr:colOff>101600</xdr:colOff>
      <xdr:row>107</xdr:row>
      <xdr:rowOff>18414</xdr:rowOff>
    </xdr:to>
    <xdr:sp macro="" textlink="">
      <xdr:nvSpPr>
        <xdr:cNvPr id="403" name="フローチャート: 判断 402"/>
        <xdr:cNvSpPr/>
      </xdr:nvSpPr>
      <xdr:spPr>
        <a:xfrm>
          <a:off x="7810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09" name="楕円 408"/>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118127</xdr:rowOff>
    </xdr:from>
    <xdr:ext cx="469744" cy="259045"/>
    <xdr:sp macro="" textlink="">
      <xdr:nvSpPr>
        <xdr:cNvPr id="410" name="【市民会館】&#10;一人当たり面積該当値テキスト"/>
        <xdr:cNvSpPr txBox="1"/>
      </xdr:nvSpPr>
      <xdr:spPr>
        <a:xfrm>
          <a:off x="10515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145414</xdr:rowOff>
    </xdr:from>
    <xdr:to>
      <xdr:col>50</xdr:col>
      <xdr:colOff>165100</xdr:colOff>
      <xdr:row>107</xdr:row>
      <xdr:rowOff>75564</xdr:rowOff>
    </xdr:to>
    <xdr:sp macro="" textlink="">
      <xdr:nvSpPr>
        <xdr:cNvPr id="411" name="楕円 410"/>
        <xdr:cNvSpPr/>
      </xdr:nvSpPr>
      <xdr:spPr>
        <a:xfrm>
          <a:off x="9588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24764</xdr:rowOff>
    </xdr:to>
    <xdr:cxnSp macro="">
      <xdr:nvCxnSpPr>
        <xdr:cNvPr id="412" name="直線コネクタ 411"/>
        <xdr:cNvCxnSpPr/>
      </xdr:nvCxnSpPr>
      <xdr:spPr>
        <a:xfrm flipV="1">
          <a:off x="9639300" y="183642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149225</xdr:rowOff>
    </xdr:from>
    <xdr:to>
      <xdr:col>46</xdr:col>
      <xdr:colOff>38100</xdr:colOff>
      <xdr:row>107</xdr:row>
      <xdr:rowOff>79375</xdr:rowOff>
    </xdr:to>
    <xdr:sp macro="" textlink="">
      <xdr:nvSpPr>
        <xdr:cNvPr id="413" name="楕円 412"/>
        <xdr:cNvSpPr/>
      </xdr:nvSpPr>
      <xdr:spPr>
        <a:xfrm>
          <a:off x="8699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24764</xdr:rowOff>
    </xdr:from>
    <xdr:to>
      <xdr:col>50</xdr:col>
      <xdr:colOff>114300</xdr:colOff>
      <xdr:row>107</xdr:row>
      <xdr:rowOff>28575</xdr:rowOff>
    </xdr:to>
    <xdr:cxnSp macro="">
      <xdr:nvCxnSpPr>
        <xdr:cNvPr id="414" name="直線コネクタ 413"/>
        <xdr:cNvCxnSpPr/>
      </xdr:nvCxnSpPr>
      <xdr:spPr>
        <a:xfrm flipV="1">
          <a:off x="8750300" y="183699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15"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16"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34941</xdr:rowOff>
    </xdr:from>
    <xdr:ext cx="469744" cy="259045"/>
    <xdr:sp macro="" textlink="">
      <xdr:nvSpPr>
        <xdr:cNvPr id="417" name="n_3aveValue【市民会館】&#10;一人当たり面積"/>
        <xdr:cNvSpPr txBox="1"/>
      </xdr:nvSpPr>
      <xdr:spPr>
        <a:xfrm>
          <a:off x="7626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66691</xdr:rowOff>
    </xdr:from>
    <xdr:ext cx="469744" cy="259045"/>
    <xdr:sp macro="" textlink="">
      <xdr:nvSpPr>
        <xdr:cNvPr id="418" name="n_1mainValue【市民会館】&#10;一人当たり面積"/>
        <xdr:cNvSpPr txBox="1"/>
      </xdr:nvSpPr>
      <xdr:spPr>
        <a:xfrm>
          <a:off x="93917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70502</xdr:rowOff>
    </xdr:from>
    <xdr:ext cx="469744" cy="259045"/>
    <xdr:sp macro="" textlink="">
      <xdr:nvSpPr>
        <xdr:cNvPr id="419" name="n_2mainValue【市民会館】&#10;一人当たり面積"/>
        <xdr:cNvSpPr txBox="1"/>
      </xdr:nvSpPr>
      <xdr:spPr>
        <a:xfrm>
          <a:off x="8515427"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0" name="直線コネクタ 42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1" name="テキスト ボックス 43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2" name="直線コネクタ 43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3" name="テキスト ボックス 43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4" name="直線コネクタ 43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5" name="テキスト ボックス 43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6" name="直線コネクタ 43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7" name="テキスト ボックス 43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8" name="直線コネクタ 43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9" name="テキスト ボックス 43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0" name="直線コネクタ 43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1" name="テキスト ボックス 44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45" name="直線コネクタ 444"/>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46"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47" name="直線コネクタ 446"/>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48"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49" name="直線コネクタ 448"/>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50"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51" name="フローチャート: 判断 450"/>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52" name="フローチャート: 判断 451"/>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53" name="フローチャート: 判断 452"/>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54" name="フローチャート: 判断 453"/>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5806</xdr:rowOff>
    </xdr:from>
    <xdr:to>
      <xdr:col>85</xdr:col>
      <xdr:colOff>177800</xdr:colOff>
      <xdr:row>34</xdr:row>
      <xdr:rowOff>107406</xdr:rowOff>
    </xdr:to>
    <xdr:sp macro="" textlink="">
      <xdr:nvSpPr>
        <xdr:cNvPr id="460" name="楕円 459"/>
        <xdr:cNvSpPr/>
      </xdr:nvSpPr>
      <xdr:spPr>
        <a:xfrm>
          <a:off x="162687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92183</xdr:rowOff>
    </xdr:from>
    <xdr:ext cx="405111" cy="259045"/>
    <xdr:sp macro="" textlink="">
      <xdr:nvSpPr>
        <xdr:cNvPr id="461" name="【一般廃棄物処理施設】&#10;有形固定資産減価償却率該当値テキスト"/>
        <xdr:cNvSpPr txBox="1"/>
      </xdr:nvSpPr>
      <xdr:spPr>
        <a:xfrm>
          <a:off x="16357600" y="5750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54792</xdr:rowOff>
    </xdr:from>
    <xdr:to>
      <xdr:col>81</xdr:col>
      <xdr:colOff>101600</xdr:colOff>
      <xdr:row>34</xdr:row>
      <xdr:rowOff>156392</xdr:rowOff>
    </xdr:to>
    <xdr:sp macro="" textlink="">
      <xdr:nvSpPr>
        <xdr:cNvPr id="462" name="楕円 461"/>
        <xdr:cNvSpPr/>
      </xdr:nvSpPr>
      <xdr:spPr>
        <a:xfrm>
          <a:off x="154305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56606</xdr:rowOff>
    </xdr:from>
    <xdr:to>
      <xdr:col>85</xdr:col>
      <xdr:colOff>127000</xdr:colOff>
      <xdr:row>34</xdr:row>
      <xdr:rowOff>105592</xdr:rowOff>
    </xdr:to>
    <xdr:cxnSp macro="">
      <xdr:nvCxnSpPr>
        <xdr:cNvPr id="463" name="直線コネクタ 462"/>
        <xdr:cNvCxnSpPr/>
      </xdr:nvCxnSpPr>
      <xdr:spPr>
        <a:xfrm flipV="1">
          <a:off x="15481300" y="588590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102144</xdr:rowOff>
    </xdr:from>
    <xdr:to>
      <xdr:col>76</xdr:col>
      <xdr:colOff>165100</xdr:colOff>
      <xdr:row>35</xdr:row>
      <xdr:rowOff>32294</xdr:rowOff>
    </xdr:to>
    <xdr:sp macro="" textlink="">
      <xdr:nvSpPr>
        <xdr:cNvPr id="464" name="楕円 463"/>
        <xdr:cNvSpPr/>
      </xdr:nvSpPr>
      <xdr:spPr>
        <a:xfrm>
          <a:off x="14541500" y="59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105592</xdr:rowOff>
    </xdr:from>
    <xdr:to>
      <xdr:col>81</xdr:col>
      <xdr:colOff>50800</xdr:colOff>
      <xdr:row>34</xdr:row>
      <xdr:rowOff>152944</xdr:rowOff>
    </xdr:to>
    <xdr:cxnSp macro="">
      <xdr:nvCxnSpPr>
        <xdr:cNvPr id="465" name="直線コネクタ 464"/>
        <xdr:cNvCxnSpPr/>
      </xdr:nvCxnSpPr>
      <xdr:spPr>
        <a:xfrm flipV="1">
          <a:off x="14592300" y="593489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66"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67"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468" name="n_3ave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1469</xdr:rowOff>
    </xdr:from>
    <xdr:ext cx="405111" cy="259045"/>
    <xdr:sp macro="" textlink="">
      <xdr:nvSpPr>
        <xdr:cNvPr id="469" name="n_1mainValue【一般廃棄物処理施設】&#10;有形固定資産減価償却率"/>
        <xdr:cNvSpPr txBox="1"/>
      </xdr:nvSpPr>
      <xdr:spPr>
        <a:xfrm>
          <a:off x="1526604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48821</xdr:rowOff>
    </xdr:from>
    <xdr:ext cx="405111" cy="259045"/>
    <xdr:sp macro="" textlink="">
      <xdr:nvSpPr>
        <xdr:cNvPr id="470" name="n_2mainValue【一般廃棄物処理施設】&#10;有形固定資産減価償却率"/>
        <xdr:cNvSpPr txBox="1"/>
      </xdr:nvSpPr>
      <xdr:spPr>
        <a:xfrm>
          <a:off x="14389744" y="570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1" name="直線コネクタ 48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2" name="テキスト ボックス 48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3" name="直線コネクタ 48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84" name="テキスト ボックス 483"/>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5" name="直線コネクタ 48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86" name="テキスト ボックス 485"/>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7" name="直線コネクタ 48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88" name="テキスト ボックス 487"/>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9" name="直線コネクタ 48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90" name="テキスト ボックス 489"/>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1" name="直線コネクタ 49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92" name="テキスト ボックス 491"/>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94" name="テキスト ボックス 493"/>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96" name="直線コネクタ 495"/>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97"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98" name="直線コネクタ 497"/>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99"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00" name="直線コネクタ 499"/>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01"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02" name="フローチャート: 判断 501"/>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03" name="フローチャート: 判断 502"/>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04" name="フローチャート: 判断 503"/>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32840</xdr:rowOff>
    </xdr:from>
    <xdr:to>
      <xdr:col>102</xdr:col>
      <xdr:colOff>165100</xdr:colOff>
      <xdr:row>42</xdr:row>
      <xdr:rowOff>134440</xdr:rowOff>
    </xdr:to>
    <xdr:sp macro="" textlink="">
      <xdr:nvSpPr>
        <xdr:cNvPr id="505" name="フローチャート: 判断 504"/>
        <xdr:cNvSpPr/>
      </xdr:nvSpPr>
      <xdr:spPr>
        <a:xfrm>
          <a:off x="19494500" y="723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22293</xdr:rowOff>
    </xdr:from>
    <xdr:to>
      <xdr:col>116</xdr:col>
      <xdr:colOff>114300</xdr:colOff>
      <xdr:row>42</xdr:row>
      <xdr:rowOff>123893</xdr:rowOff>
    </xdr:to>
    <xdr:sp macro="" textlink="">
      <xdr:nvSpPr>
        <xdr:cNvPr id="511" name="楕円 510"/>
        <xdr:cNvSpPr/>
      </xdr:nvSpPr>
      <xdr:spPr>
        <a:xfrm>
          <a:off x="22110700" y="722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99010" cy="259045"/>
    <xdr:sp macro="" textlink="">
      <xdr:nvSpPr>
        <xdr:cNvPr id="512" name="【一般廃棄物処理施設】&#10;一人当たり有形固定資産（償却資産）額該当値テキスト"/>
        <xdr:cNvSpPr txBox="1"/>
      </xdr:nvSpPr>
      <xdr:spPr>
        <a:xfrm>
          <a:off x="22199600" y="718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22496</xdr:rowOff>
    </xdr:from>
    <xdr:to>
      <xdr:col>112</xdr:col>
      <xdr:colOff>38100</xdr:colOff>
      <xdr:row>42</xdr:row>
      <xdr:rowOff>124096</xdr:rowOff>
    </xdr:to>
    <xdr:sp macro="" textlink="">
      <xdr:nvSpPr>
        <xdr:cNvPr id="513" name="楕円 512"/>
        <xdr:cNvSpPr/>
      </xdr:nvSpPr>
      <xdr:spPr>
        <a:xfrm>
          <a:off x="21272500" y="722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73093</xdr:rowOff>
    </xdr:from>
    <xdr:to>
      <xdr:col>116</xdr:col>
      <xdr:colOff>63500</xdr:colOff>
      <xdr:row>42</xdr:row>
      <xdr:rowOff>73296</xdr:rowOff>
    </xdr:to>
    <xdr:cxnSp macro="">
      <xdr:nvCxnSpPr>
        <xdr:cNvPr id="514" name="直線コネクタ 513"/>
        <xdr:cNvCxnSpPr/>
      </xdr:nvCxnSpPr>
      <xdr:spPr>
        <a:xfrm flipV="1">
          <a:off x="21323300" y="7273993"/>
          <a:ext cx="8382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22731</xdr:rowOff>
    </xdr:from>
    <xdr:to>
      <xdr:col>107</xdr:col>
      <xdr:colOff>101600</xdr:colOff>
      <xdr:row>42</xdr:row>
      <xdr:rowOff>124331</xdr:rowOff>
    </xdr:to>
    <xdr:sp macro="" textlink="">
      <xdr:nvSpPr>
        <xdr:cNvPr id="515" name="楕円 514"/>
        <xdr:cNvSpPr/>
      </xdr:nvSpPr>
      <xdr:spPr>
        <a:xfrm>
          <a:off x="20383500" y="722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73296</xdr:rowOff>
    </xdr:from>
    <xdr:to>
      <xdr:col>111</xdr:col>
      <xdr:colOff>177800</xdr:colOff>
      <xdr:row>42</xdr:row>
      <xdr:rowOff>73531</xdr:rowOff>
    </xdr:to>
    <xdr:cxnSp macro="">
      <xdr:nvCxnSpPr>
        <xdr:cNvPr id="516" name="直線コネクタ 515"/>
        <xdr:cNvCxnSpPr/>
      </xdr:nvCxnSpPr>
      <xdr:spPr>
        <a:xfrm flipV="1">
          <a:off x="20434300" y="7274196"/>
          <a:ext cx="8890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17"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518" name="n_2aveValue【一般廃棄物処理施設】&#10;一人当たり有形固定資産（償却資産）額"/>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150967</xdr:rowOff>
    </xdr:from>
    <xdr:ext cx="534377" cy="259045"/>
    <xdr:sp macro="" textlink="">
      <xdr:nvSpPr>
        <xdr:cNvPr id="519" name="n_3aveValue【一般廃棄物処理施設】&#10;一人当たり有形固定資産（償却資産）額"/>
        <xdr:cNvSpPr txBox="1"/>
      </xdr:nvSpPr>
      <xdr:spPr>
        <a:xfrm>
          <a:off x="19278111" y="700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115223</xdr:rowOff>
    </xdr:from>
    <xdr:ext cx="599010" cy="259045"/>
    <xdr:sp macro="" textlink="">
      <xdr:nvSpPr>
        <xdr:cNvPr id="520" name="n_1mainValue【一般廃棄物処理施設】&#10;一人当たり有形固定資産（償却資産）額"/>
        <xdr:cNvSpPr txBox="1"/>
      </xdr:nvSpPr>
      <xdr:spPr>
        <a:xfrm>
          <a:off x="21011095" y="731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140858</xdr:rowOff>
    </xdr:from>
    <xdr:ext cx="599010" cy="259045"/>
    <xdr:sp macro="" textlink="">
      <xdr:nvSpPr>
        <xdr:cNvPr id="521" name="n_2mainValue【一般廃棄物処理施設】&#10;一人当たり有形固定資産（償却資産）額"/>
        <xdr:cNvSpPr txBox="1"/>
      </xdr:nvSpPr>
      <xdr:spPr>
        <a:xfrm>
          <a:off x="20134795" y="699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2" name="直線コネクタ 53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3" name="テキスト ボックス 53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4" name="直線コネクタ 53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5" name="テキスト ボックス 53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6" name="直線コネクタ 53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7" name="テキスト ボックス 53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8" name="直線コネクタ 53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9" name="テキスト ボックス 53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0" name="直線コネクタ 53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1" name="テキスト ボックス 54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2" name="直線コネクタ 54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3" name="テキスト ボックス 54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47" name="直線コネクタ 54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4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49" name="直線コネクタ 54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51" name="直線コネクタ 55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52"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53" name="フローチャート: 判断 55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54" name="フローチャート: 判断 55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5" name="フローチャート: 判断 55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56" name="フローチャート: 判断 555"/>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35741</xdr:rowOff>
    </xdr:from>
    <xdr:to>
      <xdr:col>85</xdr:col>
      <xdr:colOff>177800</xdr:colOff>
      <xdr:row>59</xdr:row>
      <xdr:rowOff>137341</xdr:rowOff>
    </xdr:to>
    <xdr:sp macro="" textlink="">
      <xdr:nvSpPr>
        <xdr:cNvPr id="562" name="楕円 561"/>
        <xdr:cNvSpPr/>
      </xdr:nvSpPr>
      <xdr:spPr>
        <a:xfrm>
          <a:off x="162687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58618</xdr:rowOff>
    </xdr:from>
    <xdr:ext cx="405111" cy="259045"/>
    <xdr:sp macro="" textlink="">
      <xdr:nvSpPr>
        <xdr:cNvPr id="563" name="【保健センター・保健所】&#10;有形固定資産減価償却率該当値テキスト"/>
        <xdr:cNvSpPr txBox="1"/>
      </xdr:nvSpPr>
      <xdr:spPr>
        <a:xfrm>
          <a:off x="16357600" y="10002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73297</xdr:rowOff>
    </xdr:from>
    <xdr:to>
      <xdr:col>81</xdr:col>
      <xdr:colOff>101600</xdr:colOff>
      <xdr:row>60</xdr:row>
      <xdr:rowOff>3447</xdr:rowOff>
    </xdr:to>
    <xdr:sp macro="" textlink="">
      <xdr:nvSpPr>
        <xdr:cNvPr id="564" name="楕円 563"/>
        <xdr:cNvSpPr/>
      </xdr:nvSpPr>
      <xdr:spPr>
        <a:xfrm>
          <a:off x="15430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86541</xdr:rowOff>
    </xdr:from>
    <xdr:to>
      <xdr:col>85</xdr:col>
      <xdr:colOff>127000</xdr:colOff>
      <xdr:row>59</xdr:row>
      <xdr:rowOff>124097</xdr:rowOff>
    </xdr:to>
    <xdr:cxnSp macro="">
      <xdr:nvCxnSpPr>
        <xdr:cNvPr id="565" name="直線コネクタ 564"/>
        <xdr:cNvCxnSpPr/>
      </xdr:nvCxnSpPr>
      <xdr:spPr>
        <a:xfrm flipV="1">
          <a:off x="15481300" y="1020209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112485</xdr:rowOff>
    </xdr:from>
    <xdr:to>
      <xdr:col>76</xdr:col>
      <xdr:colOff>165100</xdr:colOff>
      <xdr:row>60</xdr:row>
      <xdr:rowOff>42635</xdr:rowOff>
    </xdr:to>
    <xdr:sp macro="" textlink="">
      <xdr:nvSpPr>
        <xdr:cNvPr id="566" name="楕円 565"/>
        <xdr:cNvSpPr/>
      </xdr:nvSpPr>
      <xdr:spPr>
        <a:xfrm>
          <a:off x="14541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124097</xdr:rowOff>
    </xdr:from>
    <xdr:to>
      <xdr:col>81</xdr:col>
      <xdr:colOff>50800</xdr:colOff>
      <xdr:row>59</xdr:row>
      <xdr:rowOff>163285</xdr:rowOff>
    </xdr:to>
    <xdr:cxnSp macro="">
      <xdr:nvCxnSpPr>
        <xdr:cNvPr id="567" name="直線コネクタ 566"/>
        <xdr:cNvCxnSpPr/>
      </xdr:nvCxnSpPr>
      <xdr:spPr>
        <a:xfrm flipV="1">
          <a:off x="14592300" y="1023964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68" name="n_1ave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9"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570" name="n_3aveValue【保健センター・保健所】&#10;有形固定資産減価償却率"/>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19974</xdr:rowOff>
    </xdr:from>
    <xdr:ext cx="405111" cy="259045"/>
    <xdr:sp macro="" textlink="">
      <xdr:nvSpPr>
        <xdr:cNvPr id="571" name="n_1mainValue【保健センター・保健所】&#10;有形固定資産減価償却率"/>
        <xdr:cNvSpPr txBox="1"/>
      </xdr:nvSpPr>
      <xdr:spPr>
        <a:xfrm>
          <a:off x="152660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59162</xdr:rowOff>
    </xdr:from>
    <xdr:ext cx="405111" cy="259045"/>
    <xdr:sp macro="" textlink="">
      <xdr:nvSpPr>
        <xdr:cNvPr id="572" name="n_2mainValue【保健センター・保健所】&#10;有形固定資産減価償却率"/>
        <xdr:cNvSpPr txBox="1"/>
      </xdr:nvSpPr>
      <xdr:spPr>
        <a:xfrm>
          <a:off x="14389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96" name="直線コネクタ 595"/>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7"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8" name="直線コネクタ 597"/>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99"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00" name="直線コネクタ 599"/>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01"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02" name="フローチャート: 判断 601"/>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03" name="フローチャート: 判断 602"/>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04" name="フローチャート: 判断 603"/>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605" name="フローチャート: 判断 604"/>
        <xdr:cNvSpPr/>
      </xdr:nvSpPr>
      <xdr:spPr>
        <a:xfrm>
          <a:off x="19494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59690</xdr:rowOff>
    </xdr:from>
    <xdr:to>
      <xdr:col>116</xdr:col>
      <xdr:colOff>114300</xdr:colOff>
      <xdr:row>63</xdr:row>
      <xdr:rowOff>161290</xdr:rowOff>
    </xdr:to>
    <xdr:sp macro="" textlink="">
      <xdr:nvSpPr>
        <xdr:cNvPr id="611" name="楕円 610"/>
        <xdr:cNvSpPr/>
      </xdr:nvSpPr>
      <xdr:spPr>
        <a:xfrm>
          <a:off x="22110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146067</xdr:rowOff>
    </xdr:from>
    <xdr:ext cx="469744" cy="259045"/>
    <xdr:sp macro="" textlink="">
      <xdr:nvSpPr>
        <xdr:cNvPr id="612" name="【保健センター・保健所】&#10;一人当たり面積該当値テキスト"/>
        <xdr:cNvSpPr txBox="1"/>
      </xdr:nvSpPr>
      <xdr:spPr>
        <a:xfrm>
          <a:off x="22199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63500</xdr:rowOff>
    </xdr:from>
    <xdr:to>
      <xdr:col>112</xdr:col>
      <xdr:colOff>38100</xdr:colOff>
      <xdr:row>63</xdr:row>
      <xdr:rowOff>165100</xdr:rowOff>
    </xdr:to>
    <xdr:sp macro="" textlink="">
      <xdr:nvSpPr>
        <xdr:cNvPr id="613" name="楕円 612"/>
        <xdr:cNvSpPr/>
      </xdr:nvSpPr>
      <xdr:spPr>
        <a:xfrm>
          <a:off x="21272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110490</xdr:rowOff>
    </xdr:from>
    <xdr:to>
      <xdr:col>116</xdr:col>
      <xdr:colOff>63500</xdr:colOff>
      <xdr:row>63</xdr:row>
      <xdr:rowOff>114300</xdr:rowOff>
    </xdr:to>
    <xdr:cxnSp macro="">
      <xdr:nvCxnSpPr>
        <xdr:cNvPr id="614" name="直線コネクタ 613"/>
        <xdr:cNvCxnSpPr/>
      </xdr:nvCxnSpPr>
      <xdr:spPr>
        <a:xfrm flipV="1">
          <a:off x="21323300" y="109118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63500</xdr:rowOff>
    </xdr:from>
    <xdr:to>
      <xdr:col>107</xdr:col>
      <xdr:colOff>101600</xdr:colOff>
      <xdr:row>63</xdr:row>
      <xdr:rowOff>165100</xdr:rowOff>
    </xdr:to>
    <xdr:sp macro="" textlink="">
      <xdr:nvSpPr>
        <xdr:cNvPr id="615" name="楕円 614"/>
        <xdr:cNvSpPr/>
      </xdr:nvSpPr>
      <xdr:spPr>
        <a:xfrm>
          <a:off x="20383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114300</xdr:rowOff>
    </xdr:from>
    <xdr:to>
      <xdr:col>111</xdr:col>
      <xdr:colOff>177800</xdr:colOff>
      <xdr:row>63</xdr:row>
      <xdr:rowOff>114300</xdr:rowOff>
    </xdr:to>
    <xdr:cxnSp macro="">
      <xdr:nvCxnSpPr>
        <xdr:cNvPr id="616" name="直線コネクタ 615"/>
        <xdr:cNvCxnSpPr/>
      </xdr:nvCxnSpPr>
      <xdr:spPr>
        <a:xfrm>
          <a:off x="20434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17"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18"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2557</xdr:rowOff>
    </xdr:from>
    <xdr:ext cx="469744" cy="259045"/>
    <xdr:sp macro="" textlink="">
      <xdr:nvSpPr>
        <xdr:cNvPr id="619" name="n_3aveValue【保健センター・保健所】&#10;一人当たり面積"/>
        <xdr:cNvSpPr txBox="1"/>
      </xdr:nvSpPr>
      <xdr:spPr>
        <a:xfrm>
          <a:off x="19310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156227</xdr:rowOff>
    </xdr:from>
    <xdr:ext cx="469744" cy="259045"/>
    <xdr:sp macro="" textlink="">
      <xdr:nvSpPr>
        <xdr:cNvPr id="620" name="n_1mainValue【保健センター・保健所】&#10;一人当たり面積"/>
        <xdr:cNvSpPr txBox="1"/>
      </xdr:nvSpPr>
      <xdr:spPr>
        <a:xfrm>
          <a:off x="21075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156227</xdr:rowOff>
    </xdr:from>
    <xdr:ext cx="469744" cy="259045"/>
    <xdr:sp macro="" textlink="">
      <xdr:nvSpPr>
        <xdr:cNvPr id="621" name="n_2mainValue【保健センター・保健所】&#10;一人当たり面積"/>
        <xdr:cNvSpPr txBox="1"/>
      </xdr:nvSpPr>
      <xdr:spPr>
        <a:xfrm>
          <a:off x="20199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47" name="直線コネクタ 646"/>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48"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49" name="直線コネクタ 648"/>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50"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51" name="直線コネクタ 650"/>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52"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53" name="フローチャート: 判断 652"/>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54" name="フローチャート: 判断 653"/>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55" name="フローチャート: 判断 654"/>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56" name="フローチャート: 判断 655"/>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75474</xdr:rowOff>
    </xdr:from>
    <xdr:to>
      <xdr:col>85</xdr:col>
      <xdr:colOff>177800</xdr:colOff>
      <xdr:row>82</xdr:row>
      <xdr:rowOff>5624</xdr:rowOff>
    </xdr:to>
    <xdr:sp macro="" textlink="">
      <xdr:nvSpPr>
        <xdr:cNvPr id="662" name="楕円 661"/>
        <xdr:cNvSpPr/>
      </xdr:nvSpPr>
      <xdr:spPr>
        <a:xfrm>
          <a:off x="162687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98351</xdr:rowOff>
    </xdr:from>
    <xdr:ext cx="405111" cy="259045"/>
    <xdr:sp macro="" textlink="">
      <xdr:nvSpPr>
        <xdr:cNvPr id="663" name="【消防施設】&#10;有形固定資産減価償却率該当値テキスト"/>
        <xdr:cNvSpPr txBox="1"/>
      </xdr:nvSpPr>
      <xdr:spPr>
        <a:xfrm>
          <a:off x="16357600" y="1381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77107</xdr:rowOff>
    </xdr:from>
    <xdr:to>
      <xdr:col>81</xdr:col>
      <xdr:colOff>101600</xdr:colOff>
      <xdr:row>82</xdr:row>
      <xdr:rowOff>7257</xdr:rowOff>
    </xdr:to>
    <xdr:sp macro="" textlink="">
      <xdr:nvSpPr>
        <xdr:cNvPr id="664" name="楕円 663"/>
        <xdr:cNvSpPr/>
      </xdr:nvSpPr>
      <xdr:spPr>
        <a:xfrm>
          <a:off x="15430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126274</xdr:rowOff>
    </xdr:from>
    <xdr:to>
      <xdr:col>85</xdr:col>
      <xdr:colOff>127000</xdr:colOff>
      <xdr:row>81</xdr:row>
      <xdr:rowOff>127907</xdr:rowOff>
    </xdr:to>
    <xdr:cxnSp macro="">
      <xdr:nvCxnSpPr>
        <xdr:cNvPr id="665" name="直線コネクタ 664"/>
        <xdr:cNvCxnSpPr/>
      </xdr:nvCxnSpPr>
      <xdr:spPr>
        <a:xfrm flipV="1">
          <a:off x="15481300" y="1401372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116295</xdr:rowOff>
    </xdr:from>
    <xdr:to>
      <xdr:col>76</xdr:col>
      <xdr:colOff>165100</xdr:colOff>
      <xdr:row>82</xdr:row>
      <xdr:rowOff>46445</xdr:rowOff>
    </xdr:to>
    <xdr:sp macro="" textlink="">
      <xdr:nvSpPr>
        <xdr:cNvPr id="666" name="楕円 665"/>
        <xdr:cNvSpPr/>
      </xdr:nvSpPr>
      <xdr:spPr>
        <a:xfrm>
          <a:off x="14541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127907</xdr:rowOff>
    </xdr:from>
    <xdr:to>
      <xdr:col>81</xdr:col>
      <xdr:colOff>50800</xdr:colOff>
      <xdr:row>81</xdr:row>
      <xdr:rowOff>167095</xdr:rowOff>
    </xdr:to>
    <xdr:cxnSp macro="">
      <xdr:nvCxnSpPr>
        <xdr:cNvPr id="667" name="直線コネクタ 666"/>
        <xdr:cNvCxnSpPr/>
      </xdr:nvCxnSpPr>
      <xdr:spPr>
        <a:xfrm flipV="1">
          <a:off x="14592300" y="1401535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68"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69"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70" name="n_3aveValue【消防施設】&#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23784</xdr:rowOff>
    </xdr:from>
    <xdr:ext cx="405111" cy="259045"/>
    <xdr:sp macro="" textlink="">
      <xdr:nvSpPr>
        <xdr:cNvPr id="671" name="n_1mainValue【消防施設】&#10;有形固定資産減価償却率"/>
        <xdr:cNvSpPr txBox="1"/>
      </xdr:nvSpPr>
      <xdr:spPr>
        <a:xfrm>
          <a:off x="152660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37572</xdr:rowOff>
    </xdr:from>
    <xdr:ext cx="405111" cy="259045"/>
    <xdr:sp macro="" textlink="">
      <xdr:nvSpPr>
        <xdr:cNvPr id="672" name="n_2mainValue【消防施設】&#10;有形固定資産減価償却率"/>
        <xdr:cNvSpPr txBox="1"/>
      </xdr:nvSpPr>
      <xdr:spPr>
        <a:xfrm>
          <a:off x="143897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94" name="直線コネクタ 693"/>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95"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96" name="直線コネクタ 695"/>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97"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98" name="直線コネクタ 697"/>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99"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00" name="フローチャート: 判断 699"/>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01" name="フローチャート: 判断 700"/>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02" name="フローチャート: 判断 701"/>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27991</xdr:rowOff>
    </xdr:from>
    <xdr:to>
      <xdr:col>102</xdr:col>
      <xdr:colOff>165100</xdr:colOff>
      <xdr:row>85</xdr:row>
      <xdr:rowOff>129591</xdr:rowOff>
    </xdr:to>
    <xdr:sp macro="" textlink="">
      <xdr:nvSpPr>
        <xdr:cNvPr id="703" name="フローチャート: 判断 702"/>
        <xdr:cNvSpPr/>
      </xdr:nvSpPr>
      <xdr:spPr>
        <a:xfrm>
          <a:off x="19494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36221</xdr:rowOff>
    </xdr:from>
    <xdr:to>
      <xdr:col>116</xdr:col>
      <xdr:colOff>114300</xdr:colOff>
      <xdr:row>85</xdr:row>
      <xdr:rowOff>137821</xdr:rowOff>
    </xdr:to>
    <xdr:sp macro="" textlink="">
      <xdr:nvSpPr>
        <xdr:cNvPr id="709" name="楕円 708"/>
        <xdr:cNvSpPr/>
      </xdr:nvSpPr>
      <xdr:spPr>
        <a:xfrm>
          <a:off x="22110700" y="146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6418</xdr:rowOff>
    </xdr:from>
    <xdr:ext cx="469744" cy="259045"/>
    <xdr:sp macro="" textlink="">
      <xdr:nvSpPr>
        <xdr:cNvPr id="710" name="【消防施設】&#10;一人当たり面積該当値テキスト"/>
        <xdr:cNvSpPr txBox="1"/>
      </xdr:nvSpPr>
      <xdr:spPr>
        <a:xfrm>
          <a:off x="22199600" y="145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36221</xdr:rowOff>
    </xdr:from>
    <xdr:to>
      <xdr:col>112</xdr:col>
      <xdr:colOff>38100</xdr:colOff>
      <xdr:row>85</xdr:row>
      <xdr:rowOff>137821</xdr:rowOff>
    </xdr:to>
    <xdr:sp macro="" textlink="">
      <xdr:nvSpPr>
        <xdr:cNvPr id="711" name="楕円 710"/>
        <xdr:cNvSpPr/>
      </xdr:nvSpPr>
      <xdr:spPr>
        <a:xfrm>
          <a:off x="21272500" y="146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87021</xdr:rowOff>
    </xdr:from>
    <xdr:to>
      <xdr:col>116</xdr:col>
      <xdr:colOff>63500</xdr:colOff>
      <xdr:row>85</xdr:row>
      <xdr:rowOff>87021</xdr:rowOff>
    </xdr:to>
    <xdr:cxnSp macro="">
      <xdr:nvCxnSpPr>
        <xdr:cNvPr id="712" name="直線コネクタ 711"/>
        <xdr:cNvCxnSpPr/>
      </xdr:nvCxnSpPr>
      <xdr:spPr>
        <a:xfrm>
          <a:off x="21323300" y="146602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38049</xdr:rowOff>
    </xdr:from>
    <xdr:to>
      <xdr:col>107</xdr:col>
      <xdr:colOff>101600</xdr:colOff>
      <xdr:row>85</xdr:row>
      <xdr:rowOff>139649</xdr:rowOff>
    </xdr:to>
    <xdr:sp macro="" textlink="">
      <xdr:nvSpPr>
        <xdr:cNvPr id="713" name="楕円 712"/>
        <xdr:cNvSpPr/>
      </xdr:nvSpPr>
      <xdr:spPr>
        <a:xfrm>
          <a:off x="20383500" y="146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87021</xdr:rowOff>
    </xdr:from>
    <xdr:to>
      <xdr:col>111</xdr:col>
      <xdr:colOff>177800</xdr:colOff>
      <xdr:row>85</xdr:row>
      <xdr:rowOff>88849</xdr:rowOff>
    </xdr:to>
    <xdr:cxnSp macro="">
      <xdr:nvCxnSpPr>
        <xdr:cNvPr id="714" name="直線コネクタ 713"/>
        <xdr:cNvCxnSpPr/>
      </xdr:nvCxnSpPr>
      <xdr:spPr>
        <a:xfrm flipV="1">
          <a:off x="20434300" y="1466027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715"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716"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146118</xdr:rowOff>
    </xdr:from>
    <xdr:ext cx="469744" cy="259045"/>
    <xdr:sp macro="" textlink="">
      <xdr:nvSpPr>
        <xdr:cNvPr id="717" name="n_3aveValue【消防施設】&#10;一人当たり面積"/>
        <xdr:cNvSpPr txBox="1"/>
      </xdr:nvSpPr>
      <xdr:spPr>
        <a:xfrm>
          <a:off x="19310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128948</xdr:rowOff>
    </xdr:from>
    <xdr:ext cx="469744" cy="259045"/>
    <xdr:sp macro="" textlink="">
      <xdr:nvSpPr>
        <xdr:cNvPr id="718" name="n_1mainValue【消防施設】&#10;一人当たり面積"/>
        <xdr:cNvSpPr txBox="1"/>
      </xdr:nvSpPr>
      <xdr:spPr>
        <a:xfrm>
          <a:off x="210757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130776</xdr:rowOff>
    </xdr:from>
    <xdr:ext cx="469744" cy="259045"/>
    <xdr:sp macro="" textlink="">
      <xdr:nvSpPr>
        <xdr:cNvPr id="719" name="n_2mainValue【消防施設】&#10;一人当たり面積"/>
        <xdr:cNvSpPr txBox="1"/>
      </xdr:nvSpPr>
      <xdr:spPr>
        <a:xfrm>
          <a:off x="20199427" y="1470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1" name="テキスト ボックス 73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9" name="テキスト ボックス 73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43" name="直線コネクタ 742"/>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44"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5" name="直線コネクタ 74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46"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47" name="直線コネクタ 746"/>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48" name="【庁舎】&#10;有形固定資産減価償却率平均値テキスト"/>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49" name="フローチャート: 判断 748"/>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50" name="フローチャート: 判断 749"/>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51" name="フローチャート: 判断 750"/>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144780</xdr:rowOff>
    </xdr:from>
    <xdr:to>
      <xdr:col>72</xdr:col>
      <xdr:colOff>38100</xdr:colOff>
      <xdr:row>105</xdr:row>
      <xdr:rowOff>74930</xdr:rowOff>
    </xdr:to>
    <xdr:sp macro="" textlink="">
      <xdr:nvSpPr>
        <xdr:cNvPr id="752" name="フローチャート: 判断 751"/>
        <xdr:cNvSpPr/>
      </xdr:nvSpPr>
      <xdr:spPr>
        <a:xfrm>
          <a:off x="13652500" y="1797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78739</xdr:rowOff>
    </xdr:from>
    <xdr:to>
      <xdr:col>85</xdr:col>
      <xdr:colOff>177800</xdr:colOff>
      <xdr:row>108</xdr:row>
      <xdr:rowOff>8889</xdr:rowOff>
    </xdr:to>
    <xdr:sp macro="" textlink="">
      <xdr:nvSpPr>
        <xdr:cNvPr id="758" name="楕円 757"/>
        <xdr:cNvSpPr/>
      </xdr:nvSpPr>
      <xdr:spPr>
        <a:xfrm>
          <a:off x="162687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57166</xdr:rowOff>
    </xdr:from>
    <xdr:ext cx="405111" cy="259045"/>
    <xdr:sp macro="" textlink="">
      <xdr:nvSpPr>
        <xdr:cNvPr id="759" name="【庁舎】&#10;有形固定資産減価償却率該当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109220</xdr:rowOff>
    </xdr:from>
    <xdr:to>
      <xdr:col>81</xdr:col>
      <xdr:colOff>101600</xdr:colOff>
      <xdr:row>108</xdr:row>
      <xdr:rowOff>39370</xdr:rowOff>
    </xdr:to>
    <xdr:sp macro="" textlink="">
      <xdr:nvSpPr>
        <xdr:cNvPr id="760" name="楕円 759"/>
        <xdr:cNvSpPr/>
      </xdr:nvSpPr>
      <xdr:spPr>
        <a:xfrm>
          <a:off x="15430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129539</xdr:rowOff>
    </xdr:from>
    <xdr:to>
      <xdr:col>85</xdr:col>
      <xdr:colOff>127000</xdr:colOff>
      <xdr:row>107</xdr:row>
      <xdr:rowOff>160020</xdr:rowOff>
    </xdr:to>
    <xdr:cxnSp macro="">
      <xdr:nvCxnSpPr>
        <xdr:cNvPr id="761" name="直線コネクタ 760"/>
        <xdr:cNvCxnSpPr/>
      </xdr:nvCxnSpPr>
      <xdr:spPr>
        <a:xfrm flipV="1">
          <a:off x="15481300" y="184746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63500</xdr:rowOff>
    </xdr:from>
    <xdr:to>
      <xdr:col>76</xdr:col>
      <xdr:colOff>165100</xdr:colOff>
      <xdr:row>107</xdr:row>
      <xdr:rowOff>165100</xdr:rowOff>
    </xdr:to>
    <xdr:sp macro="" textlink="">
      <xdr:nvSpPr>
        <xdr:cNvPr id="762" name="楕円 761"/>
        <xdr:cNvSpPr/>
      </xdr:nvSpPr>
      <xdr:spPr>
        <a:xfrm>
          <a:off x="14541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114300</xdr:rowOff>
    </xdr:from>
    <xdr:to>
      <xdr:col>81</xdr:col>
      <xdr:colOff>50800</xdr:colOff>
      <xdr:row>107</xdr:row>
      <xdr:rowOff>160020</xdr:rowOff>
    </xdr:to>
    <xdr:cxnSp macro="">
      <xdr:nvCxnSpPr>
        <xdr:cNvPr id="763" name="直線コネクタ 762"/>
        <xdr:cNvCxnSpPr/>
      </xdr:nvCxnSpPr>
      <xdr:spPr>
        <a:xfrm>
          <a:off x="14592300" y="184594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764"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765"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91457</xdr:rowOff>
    </xdr:from>
    <xdr:ext cx="405111" cy="259045"/>
    <xdr:sp macro="" textlink="">
      <xdr:nvSpPr>
        <xdr:cNvPr id="766" name="n_3aveValue【庁舎】&#10;有形固定資産減価償却率"/>
        <xdr:cNvSpPr txBox="1"/>
      </xdr:nvSpPr>
      <xdr:spPr>
        <a:xfrm>
          <a:off x="13500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30497</xdr:rowOff>
    </xdr:from>
    <xdr:ext cx="405111" cy="259045"/>
    <xdr:sp macro="" textlink="">
      <xdr:nvSpPr>
        <xdr:cNvPr id="767" name="n_1mainValue【庁舎】&#10;有形固定資産減価償却率"/>
        <xdr:cNvSpPr txBox="1"/>
      </xdr:nvSpPr>
      <xdr:spPr>
        <a:xfrm>
          <a:off x="15266044" y="185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156227</xdr:rowOff>
    </xdr:from>
    <xdr:ext cx="405111" cy="259045"/>
    <xdr:sp macro="" textlink="">
      <xdr:nvSpPr>
        <xdr:cNvPr id="768" name="n_2mainValue【庁舎】&#10;有形固定資産減価償却率"/>
        <xdr:cNvSpPr txBox="1"/>
      </xdr:nvSpPr>
      <xdr:spPr>
        <a:xfrm>
          <a:off x="143897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9" name="直線コネクタ 7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0" name="テキスト ボックス 7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1" name="直線コネクタ 7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2" name="テキスト ボックス 7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3" name="直線コネクタ 7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4" name="テキスト ボックス 7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5" name="直線コネクタ 7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6" name="テキスト ボックス 7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7" name="直線コネクタ 7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8" name="テキスト ボックス 7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9" name="直線コネクタ 7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0" name="テキスト ボックス 7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94" name="直線コネクタ 793"/>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95"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96" name="直線コネクタ 795"/>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97"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98" name="直線コネクタ 797"/>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99" name="【庁舎】&#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00" name="フローチャート: 判断 799"/>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01" name="フローチャート: 判断 800"/>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02" name="フローチャート: 判断 801"/>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138068</xdr:rowOff>
    </xdr:from>
    <xdr:to>
      <xdr:col>102</xdr:col>
      <xdr:colOff>165100</xdr:colOff>
      <xdr:row>106</xdr:row>
      <xdr:rowOff>68218</xdr:rowOff>
    </xdr:to>
    <xdr:sp macro="" textlink="">
      <xdr:nvSpPr>
        <xdr:cNvPr id="803" name="フローチャート: 判断 802"/>
        <xdr:cNvSpPr/>
      </xdr:nvSpPr>
      <xdr:spPr>
        <a:xfrm>
          <a:off x="19494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110308</xdr:rowOff>
    </xdr:from>
    <xdr:to>
      <xdr:col>116</xdr:col>
      <xdr:colOff>114300</xdr:colOff>
      <xdr:row>106</xdr:row>
      <xdr:rowOff>40458</xdr:rowOff>
    </xdr:to>
    <xdr:sp macro="" textlink="">
      <xdr:nvSpPr>
        <xdr:cNvPr id="809" name="楕円 808"/>
        <xdr:cNvSpPr/>
      </xdr:nvSpPr>
      <xdr:spPr>
        <a:xfrm>
          <a:off x="221107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88735</xdr:rowOff>
    </xdr:from>
    <xdr:ext cx="469744" cy="259045"/>
    <xdr:sp macro="" textlink="">
      <xdr:nvSpPr>
        <xdr:cNvPr id="810" name="【庁舎】&#10;一人当たり面積該当値テキスト"/>
        <xdr:cNvSpPr txBox="1"/>
      </xdr:nvSpPr>
      <xdr:spPr>
        <a:xfrm>
          <a:off x="22199600" y="1809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118473</xdr:rowOff>
    </xdr:from>
    <xdr:to>
      <xdr:col>112</xdr:col>
      <xdr:colOff>38100</xdr:colOff>
      <xdr:row>106</xdr:row>
      <xdr:rowOff>48623</xdr:rowOff>
    </xdr:to>
    <xdr:sp macro="" textlink="">
      <xdr:nvSpPr>
        <xdr:cNvPr id="811" name="楕円 810"/>
        <xdr:cNvSpPr/>
      </xdr:nvSpPr>
      <xdr:spPr>
        <a:xfrm>
          <a:off x="21272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161108</xdr:rowOff>
    </xdr:from>
    <xdr:to>
      <xdr:col>116</xdr:col>
      <xdr:colOff>63500</xdr:colOff>
      <xdr:row>105</xdr:row>
      <xdr:rowOff>169273</xdr:rowOff>
    </xdr:to>
    <xdr:cxnSp macro="">
      <xdr:nvCxnSpPr>
        <xdr:cNvPr id="812" name="直線コネクタ 811"/>
        <xdr:cNvCxnSpPr/>
      </xdr:nvCxnSpPr>
      <xdr:spPr>
        <a:xfrm flipV="1">
          <a:off x="21323300" y="1816335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87449</xdr:rowOff>
    </xdr:from>
    <xdr:to>
      <xdr:col>107</xdr:col>
      <xdr:colOff>101600</xdr:colOff>
      <xdr:row>106</xdr:row>
      <xdr:rowOff>17599</xdr:rowOff>
    </xdr:to>
    <xdr:sp macro="" textlink="">
      <xdr:nvSpPr>
        <xdr:cNvPr id="813" name="楕円 812"/>
        <xdr:cNvSpPr/>
      </xdr:nvSpPr>
      <xdr:spPr>
        <a:xfrm>
          <a:off x="20383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138249</xdr:rowOff>
    </xdr:from>
    <xdr:to>
      <xdr:col>111</xdr:col>
      <xdr:colOff>177800</xdr:colOff>
      <xdr:row>105</xdr:row>
      <xdr:rowOff>169273</xdr:rowOff>
    </xdr:to>
    <xdr:cxnSp macro="">
      <xdr:nvCxnSpPr>
        <xdr:cNvPr id="814" name="直線コネクタ 813"/>
        <xdr:cNvCxnSpPr/>
      </xdr:nvCxnSpPr>
      <xdr:spPr>
        <a:xfrm>
          <a:off x="20434300" y="181404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815"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16"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84745</xdr:rowOff>
    </xdr:from>
    <xdr:ext cx="469744" cy="259045"/>
    <xdr:sp macro="" textlink="">
      <xdr:nvSpPr>
        <xdr:cNvPr id="817" name="n_3aveValue【庁舎】&#10;一人当たり面積"/>
        <xdr:cNvSpPr txBox="1"/>
      </xdr:nvSpPr>
      <xdr:spPr>
        <a:xfrm>
          <a:off x="19310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39750</xdr:rowOff>
    </xdr:from>
    <xdr:ext cx="469744" cy="259045"/>
    <xdr:sp macro="" textlink="">
      <xdr:nvSpPr>
        <xdr:cNvPr id="818" name="n_1mainValue【庁舎】&#10;一人当たり面積"/>
        <xdr:cNvSpPr txBox="1"/>
      </xdr:nvSpPr>
      <xdr:spPr>
        <a:xfrm>
          <a:off x="210757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34126</xdr:rowOff>
    </xdr:from>
    <xdr:ext cx="469744" cy="259045"/>
    <xdr:sp macro="" textlink="">
      <xdr:nvSpPr>
        <xdr:cNvPr id="819" name="n_2mainValue【庁舎】&#10;一人当たり面積"/>
        <xdr:cNvSpPr txBox="1"/>
      </xdr:nvSpPr>
      <xdr:spPr>
        <a:xfrm>
          <a:off x="20199427" y="1786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図書館、体育館・プール、福祉施設、市民会館、一般廃棄物処理施設の減価償却率は、類似団体平均、福島県平均を上回っており、老朽化が進んでいる。特に図書館は、類似団体平均を</a:t>
          </a:r>
          <a:r>
            <a:rPr kumimoji="1" lang="en-US" altLang="ja-JP" sz="1300">
              <a:latin typeface="ＭＳ Ｐゴシック" panose="020B0600070205080204" pitchFamily="50" charset="-128"/>
              <a:ea typeface="ＭＳ Ｐゴシック" panose="020B0600070205080204" pitchFamily="50" charset="-128"/>
            </a:rPr>
            <a:t>51.9</a:t>
          </a:r>
          <a:r>
            <a:rPr kumimoji="1" lang="ja-JP" altLang="en-US" sz="1300">
              <a:latin typeface="ＭＳ Ｐゴシック" panose="020B0600070205080204" pitchFamily="50" charset="-128"/>
              <a:ea typeface="ＭＳ Ｐゴシック" panose="020B0600070205080204" pitchFamily="50" charset="-128"/>
            </a:rPr>
            <a:t>ポイント、福島県平均を</a:t>
          </a:r>
          <a:r>
            <a:rPr kumimoji="1" lang="en-US" altLang="ja-JP" sz="1300">
              <a:latin typeface="ＭＳ Ｐゴシック" panose="020B0600070205080204" pitchFamily="50" charset="-128"/>
              <a:ea typeface="ＭＳ Ｐゴシック" panose="020B0600070205080204" pitchFamily="50" charset="-128"/>
            </a:rPr>
            <a:t>46.6</a:t>
          </a:r>
          <a:r>
            <a:rPr kumimoji="1" lang="ja-JP" altLang="en-US" sz="1300">
              <a:latin typeface="ＭＳ Ｐゴシック" panose="020B0600070205080204" pitchFamily="50" charset="-128"/>
              <a:ea typeface="ＭＳ Ｐゴシック" panose="020B0600070205080204" pitchFamily="50" charset="-128"/>
            </a:rPr>
            <a:t>ポイント上回り、福祉施設も類似団体平均を</a:t>
          </a:r>
          <a:r>
            <a:rPr kumimoji="1" lang="en-US" altLang="ja-JP" sz="1300">
              <a:latin typeface="ＭＳ Ｐゴシック" panose="020B0600070205080204" pitchFamily="50" charset="-128"/>
              <a:ea typeface="ＭＳ Ｐゴシック" panose="020B0600070205080204" pitchFamily="50" charset="-128"/>
            </a:rPr>
            <a:t>43.5</a:t>
          </a:r>
          <a:r>
            <a:rPr kumimoji="1" lang="ja-JP" altLang="en-US" sz="1300">
              <a:latin typeface="ＭＳ Ｐゴシック" panose="020B0600070205080204" pitchFamily="50" charset="-128"/>
              <a:ea typeface="ＭＳ Ｐゴシック" panose="020B0600070205080204" pitchFamily="50" charset="-128"/>
            </a:rPr>
            <a:t>ポイント、福島県平均を</a:t>
          </a:r>
          <a:r>
            <a:rPr kumimoji="1" lang="en-US" altLang="ja-JP" sz="1300">
              <a:latin typeface="ＭＳ Ｐゴシック" panose="020B0600070205080204" pitchFamily="50" charset="-128"/>
              <a:ea typeface="ＭＳ Ｐゴシック" panose="020B0600070205080204" pitchFamily="50" charset="-128"/>
            </a:rPr>
            <a:t>47.2</a:t>
          </a:r>
          <a:r>
            <a:rPr kumimoji="1" lang="ja-JP" altLang="en-US" sz="1300">
              <a:latin typeface="ＭＳ Ｐゴシック" panose="020B0600070205080204" pitchFamily="50" charset="-128"/>
              <a:ea typeface="ＭＳ Ｐゴシック" panose="020B0600070205080204" pitchFamily="50" charset="-128"/>
            </a:rPr>
            <a:t>ポイント上回っており、著しく高い状況になっている。</a:t>
          </a:r>
        </a:p>
        <a:p>
          <a:r>
            <a:rPr kumimoji="1" lang="ja-JP" altLang="en-US" sz="1300">
              <a:latin typeface="ＭＳ Ｐゴシック" panose="020B0600070205080204" pitchFamily="50" charset="-128"/>
              <a:ea typeface="ＭＳ Ｐゴシック" panose="020B0600070205080204" pitchFamily="50" charset="-128"/>
            </a:rPr>
            <a:t>庁舎の減価償却率は、平成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年度に本庁舎、平成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年度に総合支所庁舎２か所を整備したため、類似団体平均を</a:t>
          </a:r>
          <a:r>
            <a:rPr kumimoji="1" lang="en-US" altLang="ja-JP" sz="1300">
              <a:latin typeface="ＭＳ Ｐゴシック" panose="020B0600070205080204" pitchFamily="50" charset="-128"/>
              <a:ea typeface="ＭＳ Ｐゴシック" panose="020B0600070205080204" pitchFamily="50" charset="-128"/>
            </a:rPr>
            <a:t>38.8</a:t>
          </a:r>
          <a:r>
            <a:rPr kumimoji="1" lang="ja-JP" altLang="en-US" sz="1300">
              <a:latin typeface="ＭＳ Ｐゴシック" panose="020B0600070205080204" pitchFamily="50" charset="-128"/>
              <a:ea typeface="ＭＳ Ｐゴシック" panose="020B0600070205080204" pitchFamily="50" charset="-128"/>
            </a:rPr>
            <a:t>ポイント、福島県平均を</a:t>
          </a:r>
          <a:r>
            <a:rPr kumimoji="1" lang="en-US" altLang="ja-JP" sz="1300">
              <a:latin typeface="ＭＳ Ｐゴシック" panose="020B0600070205080204" pitchFamily="50" charset="-128"/>
              <a:ea typeface="ＭＳ Ｐゴシック" panose="020B0600070205080204" pitchFamily="50" charset="-128"/>
            </a:rPr>
            <a:t>26.1</a:t>
          </a:r>
          <a:r>
            <a:rPr kumimoji="1" lang="ja-JP" altLang="en-US" sz="1300">
              <a:latin typeface="ＭＳ Ｐゴシック" panose="020B0600070205080204" pitchFamily="50" charset="-128"/>
              <a:ea typeface="ＭＳ Ｐゴシック" panose="020B0600070205080204" pitchFamily="50" charset="-128"/>
            </a:rPr>
            <a:t>ポイント下回っている。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47,999
47,735
554.63
25,293,499
24,850,340
370,465
15,298,307
26,030,442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これは、定年退職者が減ったことにより退職手当が減少したことが主な要因である。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しかしながら、今後多数の退職者が見込まれていることから退職手当基金への積立など計画的な対応を図るとともに、定員規模の適正化、事務事業の効率化により人件費の適正化を図る。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110998</xdr:rowOff>
    </xdr:to>
    <xdr:cxnSp macro="">
      <xdr:nvCxnSpPr>
        <xdr:cNvPr id="64" name="直線コネクタ 63"/>
        <xdr:cNvCxnSpPr/>
      </xdr:nvCxnSpPr>
      <xdr:spPr>
        <a:xfrm flipV="1">
          <a:off x="3987800" y="64455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110998</xdr:rowOff>
    </xdr:from>
    <xdr:to>
      <xdr:col>19</xdr:col>
      <xdr:colOff>187325</xdr:colOff>
      <xdr:row>37</xdr:row>
      <xdr:rowOff>161290</xdr:rowOff>
    </xdr:to>
    <xdr:cxnSp macro="">
      <xdr:nvCxnSpPr>
        <xdr:cNvPr id="67" name="直線コネクタ 66"/>
        <xdr:cNvCxnSpPr/>
      </xdr:nvCxnSpPr>
      <xdr:spPr>
        <a:xfrm flipV="1">
          <a:off x="3098800" y="64546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161290</xdr:rowOff>
    </xdr:to>
    <xdr:cxnSp macro="">
      <xdr:nvCxnSpPr>
        <xdr:cNvPr id="70" name="直線コネクタ 69"/>
        <xdr:cNvCxnSpPr/>
      </xdr:nvCxnSpPr>
      <xdr:spPr>
        <a:xfrm>
          <a:off x="2209800" y="64409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37</xdr:row>
      <xdr:rowOff>133858</xdr:rowOff>
    </xdr:to>
    <xdr:cxnSp macro="">
      <xdr:nvCxnSpPr>
        <xdr:cNvPr id="73" name="直線コネクタ 72"/>
        <xdr:cNvCxnSpPr/>
      </xdr:nvCxnSpPr>
      <xdr:spPr>
        <a:xfrm flipV="1">
          <a:off x="1320800" y="64409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77" name="テキスト ボックス 76"/>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60198</xdr:rowOff>
    </xdr:from>
    <xdr:to>
      <xdr:col>20</xdr:col>
      <xdr:colOff>38100</xdr:colOff>
      <xdr:row>37</xdr:row>
      <xdr:rowOff>161798</xdr:rowOff>
    </xdr:to>
    <xdr:sp macro="" textlink="">
      <xdr:nvSpPr>
        <xdr:cNvPr id="85" name="楕円 84"/>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146575</xdr:rowOff>
    </xdr:from>
    <xdr:ext cx="736600" cy="259045"/>
    <xdr:sp macro="" textlink="">
      <xdr:nvSpPr>
        <xdr:cNvPr id="86" name="テキスト ボックス 85"/>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7" name="楕円 86"/>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88" name="テキスト ボックス 87"/>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91" name="楕円 90"/>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92" name="テキスト ボックス 91"/>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ポイント上回っており、前年度と比較して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ポイント上昇している状況である。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前年度から上昇している要因として、臨時職員の賃金が増加していること、光熱水費や燃料費が上昇していること、学校給食調理業務や小学校の外壁劣化診断などの小学校管理に係る委託料が伸びていることがあ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物件費の抑制のために、予算査定時における必要性の総点検などにより徹底した経費削減に努める。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75293</xdr:rowOff>
    </xdr:from>
    <xdr:to>
      <xdr:col>82</xdr:col>
      <xdr:colOff>107950</xdr:colOff>
      <xdr:row>19</xdr:row>
      <xdr:rowOff>151493</xdr:rowOff>
    </xdr:to>
    <xdr:cxnSp macro="">
      <xdr:nvCxnSpPr>
        <xdr:cNvPr id="127" name="直線コネクタ 126"/>
        <xdr:cNvCxnSpPr/>
      </xdr:nvCxnSpPr>
      <xdr:spPr>
        <a:xfrm>
          <a:off x="15671800" y="33328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75293</xdr:rowOff>
    </xdr:to>
    <xdr:cxnSp macro="">
      <xdr:nvCxnSpPr>
        <xdr:cNvPr id="130" name="直線コネクタ 129"/>
        <xdr:cNvCxnSpPr/>
      </xdr:nvCxnSpPr>
      <xdr:spPr>
        <a:xfrm>
          <a:off x="14782800" y="32131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124279</xdr:rowOff>
    </xdr:from>
    <xdr:to>
      <xdr:col>73</xdr:col>
      <xdr:colOff>180975</xdr:colOff>
      <xdr:row>18</xdr:row>
      <xdr:rowOff>127000</xdr:rowOff>
    </xdr:to>
    <xdr:cxnSp macro="">
      <xdr:nvCxnSpPr>
        <xdr:cNvPr id="133" name="直線コネクタ 132"/>
        <xdr:cNvCxnSpPr/>
      </xdr:nvCxnSpPr>
      <xdr:spPr>
        <a:xfrm>
          <a:off x="13893800" y="303892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91621</xdr:rowOff>
    </xdr:from>
    <xdr:to>
      <xdr:col>69</xdr:col>
      <xdr:colOff>92075</xdr:colOff>
      <xdr:row>17</xdr:row>
      <xdr:rowOff>124279</xdr:rowOff>
    </xdr:to>
    <xdr:cxnSp macro="">
      <xdr:nvCxnSpPr>
        <xdr:cNvPr id="136" name="直線コネクタ 135"/>
        <xdr:cNvCxnSpPr/>
      </xdr:nvCxnSpPr>
      <xdr:spPr>
        <a:xfrm>
          <a:off x="13004800" y="3006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7" name="フローチャート: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38" name="テキスト ボックス 137"/>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39" name="フローチャート: 判断 138"/>
        <xdr:cNvSpPr/>
      </xdr:nvSpPr>
      <xdr:spPr>
        <a:xfrm>
          <a:off x="12954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40" name="テキスト ボックス 139"/>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100693</xdr:rowOff>
    </xdr:from>
    <xdr:to>
      <xdr:col>82</xdr:col>
      <xdr:colOff>158750</xdr:colOff>
      <xdr:row>20</xdr:row>
      <xdr:rowOff>30843</xdr:rowOff>
    </xdr:to>
    <xdr:sp macro="" textlink="">
      <xdr:nvSpPr>
        <xdr:cNvPr id="146" name="楕円 145"/>
        <xdr:cNvSpPr/>
      </xdr:nvSpPr>
      <xdr:spPr>
        <a:xfrm>
          <a:off x="164592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72770</xdr:rowOff>
    </xdr:from>
    <xdr:ext cx="762000" cy="259045"/>
    <xdr:sp macro="" textlink="">
      <xdr:nvSpPr>
        <xdr:cNvPr id="147" name="物件費該当値テキスト"/>
        <xdr:cNvSpPr txBox="1"/>
      </xdr:nvSpPr>
      <xdr:spPr>
        <a:xfrm>
          <a:off x="16598900" y="333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24493</xdr:rowOff>
    </xdr:from>
    <xdr:to>
      <xdr:col>78</xdr:col>
      <xdr:colOff>120650</xdr:colOff>
      <xdr:row>19</xdr:row>
      <xdr:rowOff>126093</xdr:rowOff>
    </xdr:to>
    <xdr:sp macro="" textlink="">
      <xdr:nvSpPr>
        <xdr:cNvPr id="148" name="楕円 147"/>
        <xdr:cNvSpPr/>
      </xdr:nvSpPr>
      <xdr:spPr>
        <a:xfrm>
          <a:off x="15621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110870</xdr:rowOff>
    </xdr:from>
    <xdr:ext cx="736600" cy="259045"/>
    <xdr:sp macro="" textlink="">
      <xdr:nvSpPr>
        <xdr:cNvPr id="149" name="テキスト ボックス 148"/>
        <xdr:cNvSpPr txBox="1"/>
      </xdr:nvSpPr>
      <xdr:spPr>
        <a:xfrm>
          <a:off x="15290800" y="336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0" name="楕円 149"/>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1" name="テキスト ボックス 150"/>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2" name="楕円 151"/>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3" name="テキスト ボックス 152"/>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54" name="楕円 153"/>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152598</xdr:rowOff>
    </xdr:from>
    <xdr:ext cx="762000" cy="259045"/>
    <xdr:sp macro="" textlink="">
      <xdr:nvSpPr>
        <xdr:cNvPr id="155" name="テキスト ボックス 154"/>
        <xdr:cNvSpPr txBox="1"/>
      </xdr:nvSpPr>
      <xdr:spPr>
        <a:xfrm>
          <a:off x="12623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ポイント、福島県平均を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今後、扶助費は伸長が見込まれるため、市独自の施策による扶助費については妥当性について十分に検討しながら上昇傾向に歯止めをかけるよう努める。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42635</xdr:rowOff>
    </xdr:to>
    <xdr:cxnSp macro="">
      <xdr:nvCxnSpPr>
        <xdr:cNvPr id="190" name="直線コネクタ 189"/>
        <xdr:cNvCxnSpPr/>
      </xdr:nvCxnSpPr>
      <xdr:spPr>
        <a:xfrm>
          <a:off x="3987800" y="94506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20865</xdr:rowOff>
    </xdr:to>
    <xdr:cxnSp macro="">
      <xdr:nvCxnSpPr>
        <xdr:cNvPr id="193" name="直線コネクタ 192"/>
        <xdr:cNvCxnSpPr/>
      </xdr:nvCxnSpPr>
      <xdr:spPr>
        <a:xfrm>
          <a:off x="3098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9978</xdr:rowOff>
    </xdr:from>
    <xdr:to>
      <xdr:col>15</xdr:col>
      <xdr:colOff>98425</xdr:colOff>
      <xdr:row>55</xdr:row>
      <xdr:rowOff>20865</xdr:rowOff>
    </xdr:to>
    <xdr:cxnSp macro="">
      <xdr:nvCxnSpPr>
        <xdr:cNvPr id="196" name="直線コネクタ 195"/>
        <xdr:cNvCxnSpPr/>
      </xdr:nvCxnSpPr>
      <xdr:spPr>
        <a:xfrm>
          <a:off x="2209800" y="9439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9978</xdr:rowOff>
    </xdr:from>
    <xdr:to>
      <xdr:col>11</xdr:col>
      <xdr:colOff>9525</xdr:colOff>
      <xdr:row>55</xdr:row>
      <xdr:rowOff>9978</xdr:rowOff>
    </xdr:to>
    <xdr:cxnSp macro="">
      <xdr:nvCxnSpPr>
        <xdr:cNvPr id="199" name="直線コネクタ 198"/>
        <xdr:cNvCxnSpPr/>
      </xdr:nvCxnSpPr>
      <xdr:spPr>
        <a:xfrm>
          <a:off x="1320800" y="9439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0" name="フローチャート: 判断 199"/>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1" name="テキスト ボックス 200"/>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2" name="フローチャート: 判断 201"/>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3" name="テキスト ボックス 202"/>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09" name="楕円 208"/>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10"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11" name="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2" name="テキスト ボックス 21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3" name="楕円 212"/>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4" name="テキスト ボックス 213"/>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130628</xdr:rowOff>
    </xdr:from>
    <xdr:to>
      <xdr:col>11</xdr:col>
      <xdr:colOff>60325</xdr:colOff>
      <xdr:row>55</xdr:row>
      <xdr:rowOff>60778</xdr:rowOff>
    </xdr:to>
    <xdr:sp macro="" textlink="">
      <xdr:nvSpPr>
        <xdr:cNvPr id="215" name="楕円 214"/>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16" name="テキスト ボックス 215"/>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17" name="楕円 216"/>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18" name="テキスト ボックス 217"/>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ポイント、福島県平均を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ポイントそれぞれ上回り、前年度と比較して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これは、繰出基準額算定方法の変更により、経常に係る農業集落排水事業特別会計繰出金が増加したことが主な要因である。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今後は施設の老朽化に伴い、維持補修費の増大なども見込まれることから、公共施設の適正な管理を図る必要がある。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63319</xdr:rowOff>
    </xdr:from>
    <xdr:to>
      <xdr:col>82</xdr:col>
      <xdr:colOff>107950</xdr:colOff>
      <xdr:row>57</xdr:row>
      <xdr:rowOff>141696</xdr:rowOff>
    </xdr:to>
    <xdr:cxnSp macro="">
      <xdr:nvCxnSpPr>
        <xdr:cNvPr id="253" name="直線コネクタ 252"/>
        <xdr:cNvCxnSpPr/>
      </xdr:nvCxnSpPr>
      <xdr:spPr>
        <a:xfrm>
          <a:off x="15671800" y="9835969"/>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40459</xdr:rowOff>
    </xdr:from>
    <xdr:to>
      <xdr:col>78</xdr:col>
      <xdr:colOff>69850</xdr:colOff>
      <xdr:row>57</xdr:row>
      <xdr:rowOff>63319</xdr:rowOff>
    </xdr:to>
    <xdr:cxnSp macro="">
      <xdr:nvCxnSpPr>
        <xdr:cNvPr id="256" name="直線コネクタ 255"/>
        <xdr:cNvCxnSpPr/>
      </xdr:nvCxnSpPr>
      <xdr:spPr>
        <a:xfrm>
          <a:off x="14782800" y="9470209"/>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20865</xdr:rowOff>
    </xdr:from>
    <xdr:to>
      <xdr:col>73</xdr:col>
      <xdr:colOff>180975</xdr:colOff>
      <xdr:row>55</xdr:row>
      <xdr:rowOff>40459</xdr:rowOff>
    </xdr:to>
    <xdr:cxnSp macro="">
      <xdr:nvCxnSpPr>
        <xdr:cNvPr id="259" name="直線コネクタ 258"/>
        <xdr:cNvCxnSpPr/>
      </xdr:nvCxnSpPr>
      <xdr:spPr>
        <a:xfrm>
          <a:off x="13893800" y="94506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20865</xdr:rowOff>
    </xdr:from>
    <xdr:to>
      <xdr:col>69</xdr:col>
      <xdr:colOff>92075</xdr:colOff>
      <xdr:row>55</xdr:row>
      <xdr:rowOff>73116</xdr:rowOff>
    </xdr:to>
    <xdr:cxnSp macro="">
      <xdr:nvCxnSpPr>
        <xdr:cNvPr id="262" name="直線コネクタ 261"/>
        <xdr:cNvCxnSpPr/>
      </xdr:nvCxnSpPr>
      <xdr:spPr>
        <a:xfrm flipV="1">
          <a:off x="13004800" y="945061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3" name="フローチャート: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65" name="フローチャート: 判断 264"/>
        <xdr:cNvSpPr/>
      </xdr:nvSpPr>
      <xdr:spPr>
        <a:xfrm>
          <a:off x="129540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147881</xdr:rowOff>
    </xdr:from>
    <xdr:ext cx="762000" cy="259045"/>
    <xdr:sp macro="" textlink="">
      <xdr:nvSpPr>
        <xdr:cNvPr id="266" name="テキスト ボックス 265"/>
        <xdr:cNvSpPr txBox="1"/>
      </xdr:nvSpPr>
      <xdr:spPr>
        <a:xfrm>
          <a:off x="12623800" y="957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90896</xdr:rowOff>
    </xdr:from>
    <xdr:to>
      <xdr:col>82</xdr:col>
      <xdr:colOff>158750</xdr:colOff>
      <xdr:row>58</xdr:row>
      <xdr:rowOff>21046</xdr:rowOff>
    </xdr:to>
    <xdr:sp macro="" textlink="">
      <xdr:nvSpPr>
        <xdr:cNvPr id="272" name="楕円 271"/>
        <xdr:cNvSpPr/>
      </xdr:nvSpPr>
      <xdr:spPr>
        <a:xfrm>
          <a:off x="164592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62973</xdr:rowOff>
    </xdr:from>
    <xdr:ext cx="762000" cy="259045"/>
    <xdr:sp macro="" textlink="">
      <xdr:nvSpPr>
        <xdr:cNvPr id="273" name="その他該当値テキスト"/>
        <xdr:cNvSpPr txBox="1"/>
      </xdr:nvSpPr>
      <xdr:spPr>
        <a:xfrm>
          <a:off x="16598900" y="983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12519</xdr:rowOff>
    </xdr:from>
    <xdr:to>
      <xdr:col>78</xdr:col>
      <xdr:colOff>120650</xdr:colOff>
      <xdr:row>57</xdr:row>
      <xdr:rowOff>114119</xdr:rowOff>
    </xdr:to>
    <xdr:sp macro="" textlink="">
      <xdr:nvSpPr>
        <xdr:cNvPr id="274" name="楕円 273"/>
        <xdr:cNvSpPr/>
      </xdr:nvSpPr>
      <xdr:spPr>
        <a:xfrm>
          <a:off x="15621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98896</xdr:rowOff>
    </xdr:from>
    <xdr:ext cx="736600" cy="259045"/>
    <xdr:sp macro="" textlink="">
      <xdr:nvSpPr>
        <xdr:cNvPr id="275" name="テキスト ボックス 274"/>
        <xdr:cNvSpPr txBox="1"/>
      </xdr:nvSpPr>
      <xdr:spPr>
        <a:xfrm>
          <a:off x="15290800" y="987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161109</xdr:rowOff>
    </xdr:from>
    <xdr:to>
      <xdr:col>74</xdr:col>
      <xdr:colOff>31750</xdr:colOff>
      <xdr:row>55</xdr:row>
      <xdr:rowOff>91259</xdr:rowOff>
    </xdr:to>
    <xdr:sp macro="" textlink="">
      <xdr:nvSpPr>
        <xdr:cNvPr id="276" name="楕円 275"/>
        <xdr:cNvSpPr/>
      </xdr:nvSpPr>
      <xdr:spPr>
        <a:xfrm>
          <a:off x="14732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101436</xdr:rowOff>
    </xdr:from>
    <xdr:ext cx="762000" cy="259045"/>
    <xdr:sp macro="" textlink="">
      <xdr:nvSpPr>
        <xdr:cNvPr id="277" name="テキスト ボックス 276"/>
        <xdr:cNvSpPr txBox="1"/>
      </xdr:nvSpPr>
      <xdr:spPr>
        <a:xfrm>
          <a:off x="14401800" y="91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141515</xdr:rowOff>
    </xdr:from>
    <xdr:to>
      <xdr:col>69</xdr:col>
      <xdr:colOff>142875</xdr:colOff>
      <xdr:row>55</xdr:row>
      <xdr:rowOff>71665</xdr:rowOff>
    </xdr:to>
    <xdr:sp macro="" textlink="">
      <xdr:nvSpPr>
        <xdr:cNvPr id="278" name="楕円 277"/>
        <xdr:cNvSpPr/>
      </xdr:nvSpPr>
      <xdr:spPr>
        <a:xfrm>
          <a:off x="13843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81842</xdr:rowOff>
    </xdr:from>
    <xdr:ext cx="762000" cy="259045"/>
    <xdr:sp macro="" textlink="">
      <xdr:nvSpPr>
        <xdr:cNvPr id="279" name="テキスト ボックス 278"/>
        <xdr:cNvSpPr txBox="1"/>
      </xdr:nvSpPr>
      <xdr:spPr>
        <a:xfrm>
          <a:off x="13512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22316</xdr:rowOff>
    </xdr:from>
    <xdr:to>
      <xdr:col>65</xdr:col>
      <xdr:colOff>53975</xdr:colOff>
      <xdr:row>55</xdr:row>
      <xdr:rowOff>123916</xdr:rowOff>
    </xdr:to>
    <xdr:sp macro="" textlink="">
      <xdr:nvSpPr>
        <xdr:cNvPr id="280" name="楕円 279"/>
        <xdr:cNvSpPr/>
      </xdr:nvSpPr>
      <xdr:spPr>
        <a:xfrm>
          <a:off x="12954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134093</xdr:rowOff>
    </xdr:from>
    <xdr:ext cx="762000" cy="259045"/>
    <xdr:sp macro="" textlink="">
      <xdr:nvSpPr>
        <xdr:cNvPr id="281" name="テキスト ボックス 280"/>
        <xdr:cNvSpPr txBox="1"/>
      </xdr:nvSpPr>
      <xdr:spPr>
        <a:xfrm>
          <a:off x="12623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ポイント、福島県平均を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ポイント上回っている状況であるが、前年度から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前年度より改善した要因は、広域市町村圏組合の負担金が減少したことがあげられる。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今後も、市独自の補助金等についての見直しを図るなど、経費の縮減に努めていく。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127000</xdr:rowOff>
    </xdr:to>
    <xdr:cxnSp macro="">
      <xdr:nvCxnSpPr>
        <xdr:cNvPr id="311" name="直線コネクタ 310"/>
        <xdr:cNvCxnSpPr/>
      </xdr:nvCxnSpPr>
      <xdr:spPr>
        <a:xfrm flipV="1">
          <a:off x="15671800" y="6271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145288</xdr:rowOff>
    </xdr:to>
    <xdr:cxnSp macro="">
      <xdr:nvCxnSpPr>
        <xdr:cNvPr id="314" name="直線コネクタ 313"/>
        <xdr:cNvCxnSpPr/>
      </xdr:nvCxnSpPr>
      <xdr:spPr>
        <a:xfrm flipV="1">
          <a:off x="14782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145288</xdr:rowOff>
    </xdr:to>
    <xdr:cxnSp macro="">
      <xdr:nvCxnSpPr>
        <xdr:cNvPr id="317" name="直線コネクタ 316"/>
        <xdr:cNvCxnSpPr/>
      </xdr:nvCxnSpPr>
      <xdr:spPr>
        <a:xfrm>
          <a:off x="13893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117856</xdr:rowOff>
    </xdr:to>
    <xdr:cxnSp macro="">
      <xdr:nvCxnSpPr>
        <xdr:cNvPr id="320" name="直線コネクタ 319"/>
        <xdr:cNvCxnSpPr/>
      </xdr:nvCxnSpPr>
      <xdr:spPr>
        <a:xfrm>
          <a:off x="13004800" y="6262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1" name="フローチャート: 判断 320"/>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2" name="テキスト ボックス 321"/>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3" name="フローチャート: 判断 322"/>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4" name="テキスト ボックス 323"/>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30" name="楕円 329"/>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20845</xdr:rowOff>
    </xdr:from>
    <xdr:ext cx="762000" cy="259045"/>
    <xdr:sp macro="" textlink="">
      <xdr:nvSpPr>
        <xdr:cNvPr id="331" name="補助費等該当値テキスト"/>
        <xdr:cNvSpPr txBox="1"/>
      </xdr:nvSpPr>
      <xdr:spPr>
        <a:xfrm>
          <a:off x="165989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2" name="楕円 331"/>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33" name="テキスト ボックス 332"/>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4" name="楕円 333"/>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35" name="テキスト ボックス 334"/>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6" name="楕円 335"/>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153433</xdr:rowOff>
    </xdr:from>
    <xdr:ext cx="762000" cy="259045"/>
    <xdr:sp macro="" textlink="">
      <xdr:nvSpPr>
        <xdr:cNvPr id="337" name="テキスト ボックス 33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8" name="楕円 337"/>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39" name="テキスト ボックス 338"/>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ポイント、福島県平均を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ポイントそれぞれ下回っている状況である。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今後も、市債バランスを考慮しつつ当該年度の市債発行額を設定し、後年度の公債費負担の抑制を図る。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92710</xdr:rowOff>
    </xdr:from>
    <xdr:to>
      <xdr:col>24</xdr:col>
      <xdr:colOff>25400</xdr:colOff>
      <xdr:row>74</xdr:row>
      <xdr:rowOff>94615</xdr:rowOff>
    </xdr:to>
    <xdr:cxnSp macro="">
      <xdr:nvCxnSpPr>
        <xdr:cNvPr id="371" name="直線コネクタ 370"/>
        <xdr:cNvCxnSpPr/>
      </xdr:nvCxnSpPr>
      <xdr:spPr>
        <a:xfrm flipV="1">
          <a:off x="3987800" y="127800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88900</xdr:rowOff>
    </xdr:from>
    <xdr:to>
      <xdr:col>19</xdr:col>
      <xdr:colOff>187325</xdr:colOff>
      <xdr:row>74</xdr:row>
      <xdr:rowOff>94615</xdr:rowOff>
    </xdr:to>
    <xdr:cxnSp macro="">
      <xdr:nvCxnSpPr>
        <xdr:cNvPr id="374" name="直線コネクタ 373"/>
        <xdr:cNvCxnSpPr/>
      </xdr:nvCxnSpPr>
      <xdr:spPr>
        <a:xfrm>
          <a:off x="3098800" y="127762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81280</xdr:rowOff>
    </xdr:from>
    <xdr:to>
      <xdr:col>15</xdr:col>
      <xdr:colOff>98425</xdr:colOff>
      <xdr:row>74</xdr:row>
      <xdr:rowOff>88900</xdr:rowOff>
    </xdr:to>
    <xdr:cxnSp macro="">
      <xdr:nvCxnSpPr>
        <xdr:cNvPr id="377" name="直線コネクタ 376"/>
        <xdr:cNvCxnSpPr/>
      </xdr:nvCxnSpPr>
      <xdr:spPr>
        <a:xfrm>
          <a:off x="2209800" y="12768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81280</xdr:rowOff>
    </xdr:from>
    <xdr:to>
      <xdr:col>11</xdr:col>
      <xdr:colOff>9525</xdr:colOff>
      <xdr:row>74</xdr:row>
      <xdr:rowOff>100330</xdr:rowOff>
    </xdr:to>
    <xdr:cxnSp macro="">
      <xdr:nvCxnSpPr>
        <xdr:cNvPr id="380" name="直線コネクタ 379"/>
        <xdr:cNvCxnSpPr/>
      </xdr:nvCxnSpPr>
      <xdr:spPr>
        <a:xfrm flipV="1">
          <a:off x="1320800" y="127685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120015</xdr:rowOff>
    </xdr:from>
    <xdr:to>
      <xdr:col>11</xdr:col>
      <xdr:colOff>60325</xdr:colOff>
      <xdr:row>75</xdr:row>
      <xdr:rowOff>50165</xdr:rowOff>
    </xdr:to>
    <xdr:sp macro="" textlink="">
      <xdr:nvSpPr>
        <xdr:cNvPr id="381" name="フローチャート: 判断 380"/>
        <xdr:cNvSpPr/>
      </xdr:nvSpPr>
      <xdr:spPr>
        <a:xfrm>
          <a:off x="2159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34942</xdr:rowOff>
    </xdr:from>
    <xdr:ext cx="762000" cy="259045"/>
    <xdr:sp macro="" textlink="">
      <xdr:nvSpPr>
        <xdr:cNvPr id="382" name="テキスト ボックス 381"/>
        <xdr:cNvSpPr txBox="1"/>
      </xdr:nvSpPr>
      <xdr:spPr>
        <a:xfrm>
          <a:off x="1828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83820</xdr:rowOff>
    </xdr:from>
    <xdr:to>
      <xdr:col>6</xdr:col>
      <xdr:colOff>171450</xdr:colOff>
      <xdr:row>75</xdr:row>
      <xdr:rowOff>13970</xdr:rowOff>
    </xdr:to>
    <xdr:sp macro="" textlink="">
      <xdr:nvSpPr>
        <xdr:cNvPr id="383" name="フローチャート: 判断 382"/>
        <xdr:cNvSpPr/>
      </xdr:nvSpPr>
      <xdr:spPr>
        <a:xfrm>
          <a:off x="1270000"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170197</xdr:rowOff>
    </xdr:from>
    <xdr:ext cx="762000" cy="259045"/>
    <xdr:sp macro="" textlink="">
      <xdr:nvSpPr>
        <xdr:cNvPr id="384" name="テキスト ボックス 383"/>
        <xdr:cNvSpPr txBox="1"/>
      </xdr:nvSpPr>
      <xdr:spPr>
        <a:xfrm>
          <a:off x="939800" y="1285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41910</xdr:rowOff>
    </xdr:from>
    <xdr:to>
      <xdr:col>24</xdr:col>
      <xdr:colOff>76200</xdr:colOff>
      <xdr:row>74</xdr:row>
      <xdr:rowOff>143510</xdr:rowOff>
    </xdr:to>
    <xdr:sp macro="" textlink="">
      <xdr:nvSpPr>
        <xdr:cNvPr id="390" name="楕円 389"/>
        <xdr:cNvSpPr/>
      </xdr:nvSpPr>
      <xdr:spPr>
        <a:xfrm>
          <a:off x="47752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121937</xdr:rowOff>
    </xdr:from>
    <xdr:ext cx="762000" cy="259045"/>
    <xdr:sp macro="" textlink="">
      <xdr:nvSpPr>
        <xdr:cNvPr id="391" name="公債費該当値テキスト"/>
        <xdr:cNvSpPr txBox="1"/>
      </xdr:nvSpPr>
      <xdr:spPr>
        <a:xfrm>
          <a:off x="4914900" y="1263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43815</xdr:rowOff>
    </xdr:from>
    <xdr:to>
      <xdr:col>20</xdr:col>
      <xdr:colOff>38100</xdr:colOff>
      <xdr:row>74</xdr:row>
      <xdr:rowOff>145415</xdr:rowOff>
    </xdr:to>
    <xdr:sp macro="" textlink="">
      <xdr:nvSpPr>
        <xdr:cNvPr id="392" name="楕円 391"/>
        <xdr:cNvSpPr/>
      </xdr:nvSpPr>
      <xdr:spPr>
        <a:xfrm>
          <a:off x="39370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155592</xdr:rowOff>
    </xdr:from>
    <xdr:ext cx="736600" cy="259045"/>
    <xdr:sp macro="" textlink="">
      <xdr:nvSpPr>
        <xdr:cNvPr id="393" name="テキスト ボックス 392"/>
        <xdr:cNvSpPr txBox="1"/>
      </xdr:nvSpPr>
      <xdr:spPr>
        <a:xfrm>
          <a:off x="3606800" y="12499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38100</xdr:rowOff>
    </xdr:from>
    <xdr:to>
      <xdr:col>15</xdr:col>
      <xdr:colOff>149225</xdr:colOff>
      <xdr:row>74</xdr:row>
      <xdr:rowOff>139700</xdr:rowOff>
    </xdr:to>
    <xdr:sp macro="" textlink="">
      <xdr:nvSpPr>
        <xdr:cNvPr id="394" name="楕円 393"/>
        <xdr:cNvSpPr/>
      </xdr:nvSpPr>
      <xdr:spPr>
        <a:xfrm>
          <a:off x="3048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149877</xdr:rowOff>
    </xdr:from>
    <xdr:ext cx="762000" cy="259045"/>
    <xdr:sp macro="" textlink="">
      <xdr:nvSpPr>
        <xdr:cNvPr id="395" name="テキスト ボックス 394"/>
        <xdr:cNvSpPr txBox="1"/>
      </xdr:nvSpPr>
      <xdr:spPr>
        <a:xfrm>
          <a:off x="2717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30480</xdr:rowOff>
    </xdr:from>
    <xdr:to>
      <xdr:col>11</xdr:col>
      <xdr:colOff>60325</xdr:colOff>
      <xdr:row>74</xdr:row>
      <xdr:rowOff>132080</xdr:rowOff>
    </xdr:to>
    <xdr:sp macro="" textlink="">
      <xdr:nvSpPr>
        <xdr:cNvPr id="396" name="楕円 395"/>
        <xdr:cNvSpPr/>
      </xdr:nvSpPr>
      <xdr:spPr>
        <a:xfrm>
          <a:off x="2159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142257</xdr:rowOff>
    </xdr:from>
    <xdr:ext cx="762000" cy="259045"/>
    <xdr:sp macro="" textlink="">
      <xdr:nvSpPr>
        <xdr:cNvPr id="397" name="テキスト ボックス 396"/>
        <xdr:cNvSpPr txBox="1"/>
      </xdr:nvSpPr>
      <xdr:spPr>
        <a:xfrm>
          <a:off x="1828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49530</xdr:rowOff>
    </xdr:from>
    <xdr:to>
      <xdr:col>6</xdr:col>
      <xdr:colOff>171450</xdr:colOff>
      <xdr:row>74</xdr:row>
      <xdr:rowOff>151130</xdr:rowOff>
    </xdr:to>
    <xdr:sp macro="" textlink="">
      <xdr:nvSpPr>
        <xdr:cNvPr id="398" name="楕円 397"/>
        <xdr:cNvSpPr/>
      </xdr:nvSpPr>
      <xdr:spPr>
        <a:xfrm>
          <a:off x="1270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161307</xdr:rowOff>
    </xdr:from>
    <xdr:ext cx="762000" cy="259045"/>
    <xdr:sp macro="" textlink="">
      <xdr:nvSpPr>
        <xdr:cNvPr id="399" name="テキスト ボックス 398"/>
        <xdr:cNvSpPr txBox="1"/>
      </xdr:nvSpPr>
      <xdr:spPr>
        <a:xfrm>
          <a:off x="939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ポイント、上回っており、前年度平均と比較して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これは、物件費が増加したこと、経常に係る農業集落排水事業特別会計繰出金が増加したことが主な要因である。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今後は、事務事業の効率化、組織機構の簡素合理化により人件費の適正化を図るとともに、必要性の精査を行い物件費についても抑制を図る。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85089</xdr:rowOff>
    </xdr:from>
    <xdr:to>
      <xdr:col>82</xdr:col>
      <xdr:colOff>107950</xdr:colOff>
      <xdr:row>79</xdr:row>
      <xdr:rowOff>134620</xdr:rowOff>
    </xdr:to>
    <xdr:cxnSp macro="">
      <xdr:nvCxnSpPr>
        <xdr:cNvPr id="432" name="直線コネクタ 431"/>
        <xdr:cNvCxnSpPr/>
      </xdr:nvCxnSpPr>
      <xdr:spPr>
        <a:xfrm>
          <a:off x="15671800" y="136296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79</xdr:row>
      <xdr:rowOff>85089</xdr:rowOff>
    </xdr:to>
    <xdr:cxnSp macro="">
      <xdr:nvCxnSpPr>
        <xdr:cNvPr id="435" name="直線コネクタ 434"/>
        <xdr:cNvCxnSpPr/>
      </xdr:nvCxnSpPr>
      <xdr:spPr>
        <a:xfrm>
          <a:off x="14782800" y="134315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77470</xdr:rowOff>
    </xdr:from>
    <xdr:to>
      <xdr:col>73</xdr:col>
      <xdr:colOff>180975</xdr:colOff>
      <xdr:row>78</xdr:row>
      <xdr:rowOff>58420</xdr:rowOff>
    </xdr:to>
    <xdr:cxnSp macro="">
      <xdr:nvCxnSpPr>
        <xdr:cNvPr id="438" name="直線コネクタ 437"/>
        <xdr:cNvCxnSpPr/>
      </xdr:nvCxnSpPr>
      <xdr:spPr>
        <a:xfrm>
          <a:off x="13893800" y="13279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77470</xdr:rowOff>
    </xdr:from>
    <xdr:to>
      <xdr:col>69</xdr:col>
      <xdr:colOff>92075</xdr:colOff>
      <xdr:row>77</xdr:row>
      <xdr:rowOff>104139</xdr:rowOff>
    </xdr:to>
    <xdr:cxnSp macro="">
      <xdr:nvCxnSpPr>
        <xdr:cNvPr id="441" name="直線コネクタ 440"/>
        <xdr:cNvCxnSpPr/>
      </xdr:nvCxnSpPr>
      <xdr:spPr>
        <a:xfrm flipV="1">
          <a:off x="13004800" y="132791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42" name="フローチャート: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30480</xdr:rowOff>
    </xdr:from>
    <xdr:to>
      <xdr:col>65</xdr:col>
      <xdr:colOff>53975</xdr:colOff>
      <xdr:row>77</xdr:row>
      <xdr:rowOff>132080</xdr:rowOff>
    </xdr:to>
    <xdr:sp macro="" textlink="">
      <xdr:nvSpPr>
        <xdr:cNvPr id="444" name="フローチャート: 判断 443"/>
        <xdr:cNvSpPr/>
      </xdr:nvSpPr>
      <xdr:spPr>
        <a:xfrm>
          <a:off x="12954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142257</xdr:rowOff>
    </xdr:from>
    <xdr:ext cx="762000" cy="259045"/>
    <xdr:sp macro="" textlink="">
      <xdr:nvSpPr>
        <xdr:cNvPr id="445" name="テキスト ボックス 444"/>
        <xdr:cNvSpPr txBox="1"/>
      </xdr:nvSpPr>
      <xdr:spPr>
        <a:xfrm>
          <a:off x="12623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83820</xdr:rowOff>
    </xdr:from>
    <xdr:to>
      <xdr:col>82</xdr:col>
      <xdr:colOff>158750</xdr:colOff>
      <xdr:row>80</xdr:row>
      <xdr:rowOff>13970</xdr:rowOff>
    </xdr:to>
    <xdr:sp macro="" textlink="">
      <xdr:nvSpPr>
        <xdr:cNvPr id="451" name="楕円 450"/>
        <xdr:cNvSpPr/>
      </xdr:nvSpPr>
      <xdr:spPr>
        <a:xfrm>
          <a:off x="164592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55897</xdr:rowOff>
    </xdr:from>
    <xdr:ext cx="762000" cy="259045"/>
    <xdr:sp macro="" textlink="">
      <xdr:nvSpPr>
        <xdr:cNvPr id="452" name="公債費以外該当値テキスト"/>
        <xdr:cNvSpPr txBox="1"/>
      </xdr:nvSpPr>
      <xdr:spPr>
        <a:xfrm>
          <a:off x="16598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34289</xdr:rowOff>
    </xdr:from>
    <xdr:to>
      <xdr:col>78</xdr:col>
      <xdr:colOff>120650</xdr:colOff>
      <xdr:row>79</xdr:row>
      <xdr:rowOff>135889</xdr:rowOff>
    </xdr:to>
    <xdr:sp macro="" textlink="">
      <xdr:nvSpPr>
        <xdr:cNvPr id="453" name="楕円 452"/>
        <xdr:cNvSpPr/>
      </xdr:nvSpPr>
      <xdr:spPr>
        <a:xfrm>
          <a:off x="15621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120666</xdr:rowOff>
    </xdr:from>
    <xdr:ext cx="736600" cy="259045"/>
    <xdr:sp macro="" textlink="">
      <xdr:nvSpPr>
        <xdr:cNvPr id="454" name="テキスト ボックス 453"/>
        <xdr:cNvSpPr txBox="1"/>
      </xdr:nvSpPr>
      <xdr:spPr>
        <a:xfrm>
          <a:off x="15290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5" name="楕円 454"/>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6" name="テキスト ボックス 455"/>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26670</xdr:rowOff>
    </xdr:from>
    <xdr:to>
      <xdr:col>69</xdr:col>
      <xdr:colOff>142875</xdr:colOff>
      <xdr:row>77</xdr:row>
      <xdr:rowOff>128270</xdr:rowOff>
    </xdr:to>
    <xdr:sp macro="" textlink="">
      <xdr:nvSpPr>
        <xdr:cNvPr id="457" name="楕円 456"/>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113047</xdr:rowOff>
    </xdr:from>
    <xdr:ext cx="762000" cy="259045"/>
    <xdr:sp macro="" textlink="">
      <xdr:nvSpPr>
        <xdr:cNvPr id="458" name="テキスト ボックス 457"/>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53339</xdr:rowOff>
    </xdr:from>
    <xdr:to>
      <xdr:col>65</xdr:col>
      <xdr:colOff>53975</xdr:colOff>
      <xdr:row>77</xdr:row>
      <xdr:rowOff>154939</xdr:rowOff>
    </xdr:to>
    <xdr:sp macro="" textlink="">
      <xdr:nvSpPr>
        <xdr:cNvPr id="459" name="楕円 458"/>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139716</xdr:rowOff>
    </xdr:from>
    <xdr:ext cx="762000" cy="259045"/>
    <xdr:sp macro="" textlink="">
      <xdr:nvSpPr>
        <xdr:cNvPr id="460" name="テキスト ボックス 459"/>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47,999
47,735
554.63
25,293,499
24,850,340
370,465
15,298,307
26,030,442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ポイント、福島県平均を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ポイント、それぞれ下回る状況となっている。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個人市民税は給与所得の増加により増収となり、法人市民税についても好調な企業成績により増収となっているため、固定資産税が評価替え等の影響で減収となっているものの地方税全体では増収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しかしながら、今後の税収の大きな伸びは期待できないため、徴収業務の強化に取り組むとともに、事務事業の効率化を図り、財政基盤の強化に努める。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75142</xdr:rowOff>
    </xdr:to>
    <xdr:cxnSp macro="">
      <xdr:nvCxnSpPr>
        <xdr:cNvPr id="69" name="直線コネクタ 68"/>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75142</xdr:rowOff>
    </xdr:to>
    <xdr:cxnSp macro="">
      <xdr:nvCxnSpPr>
        <xdr:cNvPr id="72" name="直線コネクタ 71"/>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75142</xdr:rowOff>
    </xdr:to>
    <xdr:cxnSp macro="">
      <xdr:nvCxnSpPr>
        <xdr:cNvPr id="75" name="直線コネクタ 74"/>
        <xdr:cNvCxnSpPr/>
      </xdr:nvCxnSpPr>
      <xdr:spPr>
        <a:xfrm>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78" name="直線コネクタ 77"/>
        <xdr:cNvCxnSpPr/>
      </xdr:nvCxnSpPr>
      <xdr:spPr>
        <a:xfrm flipV="1">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81" name="フローチャート: 判断 80"/>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82" name="テキスト ボックス 81"/>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ポイント上回り、福島県平均を</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ポイント上回り、前年度と比較して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ポイント上昇している状況となっている。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歳出面においては、学校給食経費、児童館管理運営経費等に係る委託料が増加したこと、また歳入面においては段階的縮減の影響により普通交付税が大幅に減額となったことから数値が上昇したものである。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今後も社会保障経費の増に伴う扶助費の増、退職手当の増や普通交付税の縮減などにより数値の上昇が見込まれるため、事務事業評価の予算への適切な反映、所要経費の精査による行政コストの削減を図る。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118473</xdr:rowOff>
    </xdr:from>
    <xdr:to>
      <xdr:col>23</xdr:col>
      <xdr:colOff>133350</xdr:colOff>
      <xdr:row>60</xdr:row>
      <xdr:rowOff>159838</xdr:rowOff>
    </xdr:to>
    <xdr:cxnSp macro="">
      <xdr:nvCxnSpPr>
        <xdr:cNvPr id="134" name="直線コネクタ 133"/>
        <xdr:cNvCxnSpPr/>
      </xdr:nvCxnSpPr>
      <xdr:spPr>
        <a:xfrm>
          <a:off x="4114800" y="10405473"/>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100330</xdr:rowOff>
    </xdr:from>
    <xdr:to>
      <xdr:col>19</xdr:col>
      <xdr:colOff>133350</xdr:colOff>
      <xdr:row>60</xdr:row>
      <xdr:rowOff>118473</xdr:rowOff>
    </xdr:to>
    <xdr:cxnSp macro="">
      <xdr:nvCxnSpPr>
        <xdr:cNvPr id="137" name="直線コネクタ 136"/>
        <xdr:cNvCxnSpPr/>
      </xdr:nvCxnSpPr>
      <xdr:spPr>
        <a:xfrm>
          <a:off x="3225800" y="1021588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120106</xdr:rowOff>
    </xdr:from>
    <xdr:to>
      <xdr:col>15</xdr:col>
      <xdr:colOff>82550</xdr:colOff>
      <xdr:row>59</xdr:row>
      <xdr:rowOff>100330</xdr:rowOff>
    </xdr:to>
    <xdr:cxnSp macro="">
      <xdr:nvCxnSpPr>
        <xdr:cNvPr id="140" name="直線コネクタ 139"/>
        <xdr:cNvCxnSpPr/>
      </xdr:nvCxnSpPr>
      <xdr:spPr>
        <a:xfrm>
          <a:off x="2336800" y="10064206"/>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120106</xdr:rowOff>
    </xdr:from>
    <xdr:to>
      <xdr:col>11</xdr:col>
      <xdr:colOff>31750</xdr:colOff>
      <xdr:row>59</xdr:row>
      <xdr:rowOff>7257</xdr:rowOff>
    </xdr:to>
    <xdr:cxnSp macro="">
      <xdr:nvCxnSpPr>
        <xdr:cNvPr id="143" name="直線コネクタ 142"/>
        <xdr:cNvCxnSpPr/>
      </xdr:nvCxnSpPr>
      <xdr:spPr>
        <a:xfrm flipV="1">
          <a:off x="1447800" y="1006420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15059</xdr:rowOff>
    </xdr:from>
    <xdr:to>
      <xdr:col>11</xdr:col>
      <xdr:colOff>82550</xdr:colOff>
      <xdr:row>59</xdr:row>
      <xdr:rowOff>116659</xdr:rowOff>
    </xdr:to>
    <xdr:sp macro="" textlink="">
      <xdr:nvSpPr>
        <xdr:cNvPr id="144" name="フローチャート: 判断 143"/>
        <xdr:cNvSpPr/>
      </xdr:nvSpPr>
      <xdr:spPr>
        <a:xfrm>
          <a:off x="2286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101436</xdr:rowOff>
    </xdr:from>
    <xdr:ext cx="762000" cy="259045"/>
    <xdr:sp macro="" textlink="">
      <xdr:nvSpPr>
        <xdr:cNvPr id="145" name="テキスト ボックス 144"/>
        <xdr:cNvSpPr txBox="1"/>
      </xdr:nvSpPr>
      <xdr:spPr>
        <a:xfrm>
          <a:off x="1955800" y="10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169273</xdr:rowOff>
    </xdr:from>
    <xdr:to>
      <xdr:col>7</xdr:col>
      <xdr:colOff>31750</xdr:colOff>
      <xdr:row>59</xdr:row>
      <xdr:rowOff>99423</xdr:rowOff>
    </xdr:to>
    <xdr:sp macro="" textlink="">
      <xdr:nvSpPr>
        <xdr:cNvPr id="146" name="フローチャート: 判断 145"/>
        <xdr:cNvSpPr/>
      </xdr:nvSpPr>
      <xdr:spPr>
        <a:xfrm>
          <a:off x="1397000" y="101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84200</xdr:rowOff>
    </xdr:from>
    <xdr:ext cx="762000" cy="259045"/>
    <xdr:sp macro="" textlink="">
      <xdr:nvSpPr>
        <xdr:cNvPr id="147" name="テキスト ボックス 146"/>
        <xdr:cNvSpPr txBox="1"/>
      </xdr:nvSpPr>
      <xdr:spPr>
        <a:xfrm>
          <a:off x="1066800" y="101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109038</xdr:rowOff>
    </xdr:from>
    <xdr:to>
      <xdr:col>23</xdr:col>
      <xdr:colOff>184150</xdr:colOff>
      <xdr:row>61</xdr:row>
      <xdr:rowOff>39188</xdr:rowOff>
    </xdr:to>
    <xdr:sp macro="" textlink="">
      <xdr:nvSpPr>
        <xdr:cNvPr id="153" name="楕円 152"/>
        <xdr:cNvSpPr/>
      </xdr:nvSpPr>
      <xdr:spPr>
        <a:xfrm>
          <a:off x="49022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81115</xdr:rowOff>
    </xdr:from>
    <xdr:ext cx="762000" cy="259045"/>
    <xdr:sp macro="" textlink="">
      <xdr:nvSpPr>
        <xdr:cNvPr id="154" name="財政構造の弾力性該当値テキスト"/>
        <xdr:cNvSpPr txBox="1"/>
      </xdr:nvSpPr>
      <xdr:spPr>
        <a:xfrm>
          <a:off x="5041900" y="1036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67673</xdr:rowOff>
    </xdr:from>
    <xdr:to>
      <xdr:col>19</xdr:col>
      <xdr:colOff>184150</xdr:colOff>
      <xdr:row>60</xdr:row>
      <xdr:rowOff>169273</xdr:rowOff>
    </xdr:to>
    <xdr:sp macro="" textlink="">
      <xdr:nvSpPr>
        <xdr:cNvPr id="155" name="楕円 154"/>
        <xdr:cNvSpPr/>
      </xdr:nvSpPr>
      <xdr:spPr>
        <a:xfrm>
          <a:off x="4064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56" name="テキスト ボックス 155"/>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49530</xdr:rowOff>
    </xdr:from>
    <xdr:to>
      <xdr:col>15</xdr:col>
      <xdr:colOff>133350</xdr:colOff>
      <xdr:row>59</xdr:row>
      <xdr:rowOff>151130</xdr:rowOff>
    </xdr:to>
    <xdr:sp macro="" textlink="">
      <xdr:nvSpPr>
        <xdr:cNvPr id="157" name="楕円 156"/>
        <xdr:cNvSpPr/>
      </xdr:nvSpPr>
      <xdr:spPr>
        <a:xfrm>
          <a:off x="3175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161307</xdr:rowOff>
    </xdr:from>
    <xdr:ext cx="762000" cy="259045"/>
    <xdr:sp macro="" textlink="">
      <xdr:nvSpPr>
        <xdr:cNvPr id="158" name="テキスト ボックス 157"/>
        <xdr:cNvSpPr txBox="1"/>
      </xdr:nvSpPr>
      <xdr:spPr>
        <a:xfrm>
          <a:off x="2844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69306</xdr:rowOff>
    </xdr:from>
    <xdr:to>
      <xdr:col>11</xdr:col>
      <xdr:colOff>82550</xdr:colOff>
      <xdr:row>58</xdr:row>
      <xdr:rowOff>170906</xdr:rowOff>
    </xdr:to>
    <xdr:sp macro="" textlink="">
      <xdr:nvSpPr>
        <xdr:cNvPr id="159" name="楕円 158"/>
        <xdr:cNvSpPr/>
      </xdr:nvSpPr>
      <xdr:spPr>
        <a:xfrm>
          <a:off x="2286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9633</xdr:rowOff>
    </xdr:from>
    <xdr:ext cx="762000" cy="259045"/>
    <xdr:sp macro="" textlink="">
      <xdr:nvSpPr>
        <xdr:cNvPr id="160" name="テキスト ボックス 159"/>
        <xdr:cNvSpPr txBox="1"/>
      </xdr:nvSpPr>
      <xdr:spPr>
        <a:xfrm>
          <a:off x="1955800" y="978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127907</xdr:rowOff>
    </xdr:from>
    <xdr:to>
      <xdr:col>7</xdr:col>
      <xdr:colOff>31750</xdr:colOff>
      <xdr:row>59</xdr:row>
      <xdr:rowOff>58057</xdr:rowOff>
    </xdr:to>
    <xdr:sp macro="" textlink="">
      <xdr:nvSpPr>
        <xdr:cNvPr id="161" name="楕円 160"/>
        <xdr:cNvSpPr/>
      </xdr:nvSpPr>
      <xdr:spPr>
        <a:xfrm>
          <a:off x="1397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68234</xdr:rowOff>
    </xdr:from>
    <xdr:ext cx="762000" cy="259045"/>
    <xdr:sp macro="" textlink="">
      <xdr:nvSpPr>
        <xdr:cNvPr id="162" name="テキスト ボックス 161"/>
        <xdr:cNvSpPr txBox="1"/>
      </xdr:nvSpPr>
      <xdr:spPr>
        <a:xfrm>
          <a:off x="1066800"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a:t>
          </a:r>
          <a:r>
            <a:rPr kumimoji="1" lang="en-US" altLang="ja-JP" sz="1300">
              <a:latin typeface="ＭＳ Ｐゴシック" panose="020B0600070205080204" pitchFamily="50" charset="-128"/>
              <a:ea typeface="ＭＳ Ｐゴシック" panose="020B0600070205080204" pitchFamily="50" charset="-128"/>
            </a:rPr>
            <a:t>4,316</a:t>
          </a:r>
          <a:r>
            <a:rPr kumimoji="1" lang="ja-JP" altLang="en-US" sz="1300">
              <a:latin typeface="ＭＳ Ｐゴシック" panose="020B0600070205080204" pitchFamily="50" charset="-128"/>
              <a:ea typeface="ＭＳ Ｐゴシック" panose="020B0600070205080204" pitchFamily="50" charset="-128"/>
            </a:rPr>
            <a:t>円上回っているが、前年度と比較して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8,430</a:t>
          </a:r>
          <a:r>
            <a:rPr kumimoji="1" lang="ja-JP" altLang="en-US" sz="1300">
              <a:latin typeface="ＭＳ Ｐゴシック" panose="020B0600070205080204" pitchFamily="50" charset="-128"/>
              <a:ea typeface="ＭＳ Ｐゴシック" panose="020B0600070205080204" pitchFamily="50" charset="-128"/>
            </a:rPr>
            <a:t>円減少している状況である。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降雪量が少なかったことにより除雪経費に伴う維持補修費が大幅に減少したことが、前年度より減少した要因となっている。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しかしながら、今後各施設の老朽化により維持補修費が増加することが見込まれるため、適切な公共施設管理を計画的に行っていく必要がある。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62782</xdr:rowOff>
    </xdr:from>
    <xdr:to>
      <xdr:col>23</xdr:col>
      <xdr:colOff>133350</xdr:colOff>
      <xdr:row>84</xdr:row>
      <xdr:rowOff>113635</xdr:rowOff>
    </xdr:to>
    <xdr:cxnSp macro="">
      <xdr:nvCxnSpPr>
        <xdr:cNvPr id="193" name="直線コネクタ 192"/>
        <xdr:cNvCxnSpPr/>
      </xdr:nvCxnSpPr>
      <xdr:spPr>
        <a:xfrm flipV="1">
          <a:off x="4114800" y="14464582"/>
          <a:ext cx="838200" cy="5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38621</xdr:rowOff>
    </xdr:from>
    <xdr:to>
      <xdr:col>19</xdr:col>
      <xdr:colOff>133350</xdr:colOff>
      <xdr:row>84</xdr:row>
      <xdr:rowOff>113635</xdr:rowOff>
    </xdr:to>
    <xdr:cxnSp macro="">
      <xdr:nvCxnSpPr>
        <xdr:cNvPr id="196" name="直線コネクタ 195"/>
        <xdr:cNvCxnSpPr/>
      </xdr:nvCxnSpPr>
      <xdr:spPr>
        <a:xfrm>
          <a:off x="3225800" y="14440421"/>
          <a:ext cx="889000" cy="7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134285</xdr:rowOff>
    </xdr:from>
    <xdr:to>
      <xdr:col>15</xdr:col>
      <xdr:colOff>82550</xdr:colOff>
      <xdr:row>84</xdr:row>
      <xdr:rowOff>38621</xdr:rowOff>
    </xdr:to>
    <xdr:cxnSp macro="">
      <xdr:nvCxnSpPr>
        <xdr:cNvPr id="199" name="直線コネクタ 198"/>
        <xdr:cNvCxnSpPr/>
      </xdr:nvCxnSpPr>
      <xdr:spPr>
        <a:xfrm>
          <a:off x="2336800" y="14364635"/>
          <a:ext cx="889000" cy="7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134285</xdr:rowOff>
    </xdr:from>
    <xdr:to>
      <xdr:col>11</xdr:col>
      <xdr:colOff>31750</xdr:colOff>
      <xdr:row>83</xdr:row>
      <xdr:rowOff>142084</xdr:rowOff>
    </xdr:to>
    <xdr:cxnSp macro="">
      <xdr:nvCxnSpPr>
        <xdr:cNvPr id="202" name="直線コネクタ 201"/>
        <xdr:cNvCxnSpPr/>
      </xdr:nvCxnSpPr>
      <xdr:spPr>
        <a:xfrm flipV="1">
          <a:off x="1447800" y="14364635"/>
          <a:ext cx="889000" cy="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46313</xdr:rowOff>
    </xdr:from>
    <xdr:to>
      <xdr:col>11</xdr:col>
      <xdr:colOff>82550</xdr:colOff>
      <xdr:row>83</xdr:row>
      <xdr:rowOff>147913</xdr:rowOff>
    </xdr:to>
    <xdr:sp macro="" textlink="">
      <xdr:nvSpPr>
        <xdr:cNvPr id="203" name="フローチャート: 判断 202"/>
        <xdr:cNvSpPr/>
      </xdr:nvSpPr>
      <xdr:spPr>
        <a:xfrm>
          <a:off x="2286000" y="1427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158090</xdr:rowOff>
    </xdr:from>
    <xdr:ext cx="762000" cy="259045"/>
    <xdr:sp macro="" textlink="">
      <xdr:nvSpPr>
        <xdr:cNvPr id="204" name="テキスト ボックス 203"/>
        <xdr:cNvSpPr txBox="1"/>
      </xdr:nvSpPr>
      <xdr:spPr>
        <a:xfrm>
          <a:off x="1955800" y="1404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103646</xdr:rowOff>
    </xdr:from>
    <xdr:to>
      <xdr:col>7</xdr:col>
      <xdr:colOff>31750</xdr:colOff>
      <xdr:row>83</xdr:row>
      <xdr:rowOff>33796</xdr:rowOff>
    </xdr:to>
    <xdr:sp macro="" textlink="">
      <xdr:nvSpPr>
        <xdr:cNvPr id="205" name="フローチャート: 判断 204"/>
        <xdr:cNvSpPr/>
      </xdr:nvSpPr>
      <xdr:spPr>
        <a:xfrm>
          <a:off x="1397000" y="1416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43973</xdr:rowOff>
    </xdr:from>
    <xdr:ext cx="762000" cy="259045"/>
    <xdr:sp macro="" textlink="">
      <xdr:nvSpPr>
        <xdr:cNvPr id="206" name="テキスト ボックス 205"/>
        <xdr:cNvSpPr txBox="1"/>
      </xdr:nvSpPr>
      <xdr:spPr>
        <a:xfrm>
          <a:off x="1066800" y="1393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11982</xdr:rowOff>
    </xdr:from>
    <xdr:to>
      <xdr:col>23</xdr:col>
      <xdr:colOff>184150</xdr:colOff>
      <xdr:row>84</xdr:row>
      <xdr:rowOff>113582</xdr:rowOff>
    </xdr:to>
    <xdr:sp macro="" textlink="">
      <xdr:nvSpPr>
        <xdr:cNvPr id="212" name="楕円 211"/>
        <xdr:cNvSpPr/>
      </xdr:nvSpPr>
      <xdr:spPr>
        <a:xfrm>
          <a:off x="4902200" y="1441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155509</xdr:rowOff>
    </xdr:from>
    <xdr:ext cx="762000" cy="259045"/>
    <xdr:sp macro="" textlink="">
      <xdr:nvSpPr>
        <xdr:cNvPr id="213" name="人件費・物件費等の状況該当値テキスト"/>
        <xdr:cNvSpPr txBox="1"/>
      </xdr:nvSpPr>
      <xdr:spPr>
        <a:xfrm>
          <a:off x="5041900" y="1438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62835</xdr:rowOff>
    </xdr:from>
    <xdr:to>
      <xdr:col>19</xdr:col>
      <xdr:colOff>184150</xdr:colOff>
      <xdr:row>84</xdr:row>
      <xdr:rowOff>164435</xdr:rowOff>
    </xdr:to>
    <xdr:sp macro="" textlink="">
      <xdr:nvSpPr>
        <xdr:cNvPr id="214" name="楕円 213"/>
        <xdr:cNvSpPr/>
      </xdr:nvSpPr>
      <xdr:spPr>
        <a:xfrm>
          <a:off x="4064000" y="144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149212</xdr:rowOff>
    </xdr:from>
    <xdr:ext cx="736600" cy="259045"/>
    <xdr:sp macro="" textlink="">
      <xdr:nvSpPr>
        <xdr:cNvPr id="215" name="テキスト ボックス 214"/>
        <xdr:cNvSpPr txBox="1"/>
      </xdr:nvSpPr>
      <xdr:spPr>
        <a:xfrm>
          <a:off x="3733800" y="1455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159271</xdr:rowOff>
    </xdr:from>
    <xdr:to>
      <xdr:col>15</xdr:col>
      <xdr:colOff>133350</xdr:colOff>
      <xdr:row>84</xdr:row>
      <xdr:rowOff>89421</xdr:rowOff>
    </xdr:to>
    <xdr:sp macro="" textlink="">
      <xdr:nvSpPr>
        <xdr:cNvPr id="216" name="楕円 215"/>
        <xdr:cNvSpPr/>
      </xdr:nvSpPr>
      <xdr:spPr>
        <a:xfrm>
          <a:off x="3175000" y="1438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74198</xdr:rowOff>
    </xdr:from>
    <xdr:ext cx="762000" cy="259045"/>
    <xdr:sp macro="" textlink="">
      <xdr:nvSpPr>
        <xdr:cNvPr id="217" name="テキスト ボックス 216"/>
        <xdr:cNvSpPr txBox="1"/>
      </xdr:nvSpPr>
      <xdr:spPr>
        <a:xfrm>
          <a:off x="2844800" y="1447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83485</xdr:rowOff>
    </xdr:from>
    <xdr:to>
      <xdr:col>11</xdr:col>
      <xdr:colOff>82550</xdr:colOff>
      <xdr:row>84</xdr:row>
      <xdr:rowOff>13635</xdr:rowOff>
    </xdr:to>
    <xdr:sp macro="" textlink="">
      <xdr:nvSpPr>
        <xdr:cNvPr id="218" name="楕円 217"/>
        <xdr:cNvSpPr/>
      </xdr:nvSpPr>
      <xdr:spPr>
        <a:xfrm>
          <a:off x="2286000" y="143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169862</xdr:rowOff>
    </xdr:from>
    <xdr:ext cx="762000" cy="259045"/>
    <xdr:sp macro="" textlink="">
      <xdr:nvSpPr>
        <xdr:cNvPr id="219" name="テキスト ボックス 218"/>
        <xdr:cNvSpPr txBox="1"/>
      </xdr:nvSpPr>
      <xdr:spPr>
        <a:xfrm>
          <a:off x="1955800" y="14400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91284</xdr:rowOff>
    </xdr:from>
    <xdr:to>
      <xdr:col>7</xdr:col>
      <xdr:colOff>31750</xdr:colOff>
      <xdr:row>84</xdr:row>
      <xdr:rowOff>21434</xdr:rowOff>
    </xdr:to>
    <xdr:sp macro="" textlink="">
      <xdr:nvSpPr>
        <xdr:cNvPr id="220" name="楕円 219"/>
        <xdr:cNvSpPr/>
      </xdr:nvSpPr>
      <xdr:spPr>
        <a:xfrm>
          <a:off x="1397000" y="1432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6211</xdr:rowOff>
    </xdr:from>
    <xdr:ext cx="762000" cy="259045"/>
    <xdr:sp macro="" textlink="">
      <xdr:nvSpPr>
        <xdr:cNvPr id="221" name="テキスト ボックス 220"/>
        <xdr:cNvSpPr txBox="1"/>
      </xdr:nvSpPr>
      <xdr:spPr>
        <a:xfrm>
          <a:off x="1066800" y="1440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ポイント、全国市平均を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ポイントそれぞれ上回る状況である。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近年本市のラスパイレス指数は低下傾向にあるものの、全国的に高い水準にあるため、今後も国の制度に沿って、給与制度の適正化に努める。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138793</xdr:rowOff>
    </xdr:to>
    <xdr:cxnSp macro="">
      <xdr:nvCxnSpPr>
        <xdr:cNvPr id="257" name="直線コネクタ 256"/>
        <xdr:cNvCxnSpPr/>
      </xdr:nvCxnSpPr>
      <xdr:spPr>
        <a:xfrm flipV="1">
          <a:off x="16179800" y="153289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138793</xdr:rowOff>
    </xdr:from>
    <xdr:to>
      <xdr:col>77</xdr:col>
      <xdr:colOff>44450</xdr:colOff>
      <xdr:row>90</xdr:row>
      <xdr:rowOff>1814</xdr:rowOff>
    </xdr:to>
    <xdr:cxnSp macro="">
      <xdr:nvCxnSpPr>
        <xdr:cNvPr id="260" name="直線コネクタ 259"/>
        <xdr:cNvCxnSpPr/>
      </xdr:nvCxnSpPr>
      <xdr:spPr>
        <a:xfrm flipV="1">
          <a:off x="15290800" y="153978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161773</xdr:rowOff>
    </xdr:from>
    <xdr:to>
      <xdr:col>72</xdr:col>
      <xdr:colOff>203200</xdr:colOff>
      <xdr:row>90</xdr:row>
      <xdr:rowOff>1814</xdr:rowOff>
    </xdr:to>
    <xdr:cxnSp macro="">
      <xdr:nvCxnSpPr>
        <xdr:cNvPr id="263" name="直線コネクタ 262"/>
        <xdr:cNvCxnSpPr/>
      </xdr:nvCxnSpPr>
      <xdr:spPr>
        <a:xfrm>
          <a:off x="14401800" y="154208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138793</xdr:rowOff>
    </xdr:from>
    <xdr:to>
      <xdr:col>68</xdr:col>
      <xdr:colOff>152400</xdr:colOff>
      <xdr:row>89</xdr:row>
      <xdr:rowOff>161773</xdr:rowOff>
    </xdr:to>
    <xdr:cxnSp macro="">
      <xdr:nvCxnSpPr>
        <xdr:cNvPr id="266" name="直線コネクタ 265"/>
        <xdr:cNvCxnSpPr/>
      </xdr:nvCxnSpPr>
      <xdr:spPr>
        <a:xfrm>
          <a:off x="13512800" y="153978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5745</xdr:rowOff>
    </xdr:from>
    <xdr:to>
      <xdr:col>68</xdr:col>
      <xdr:colOff>203200</xdr:colOff>
      <xdr:row>87</xdr:row>
      <xdr:rowOff>107345</xdr:rowOff>
    </xdr:to>
    <xdr:sp macro="" textlink="">
      <xdr:nvSpPr>
        <xdr:cNvPr id="267" name="フローチャート: 判断 266"/>
        <xdr:cNvSpPr/>
      </xdr:nvSpPr>
      <xdr:spPr>
        <a:xfrm>
          <a:off x="14351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117522</xdr:rowOff>
    </xdr:from>
    <xdr:ext cx="762000" cy="259045"/>
    <xdr:sp macro="" textlink="">
      <xdr:nvSpPr>
        <xdr:cNvPr id="268" name="テキスト ボックス 267"/>
        <xdr:cNvSpPr txBox="1"/>
      </xdr:nvSpPr>
      <xdr:spPr>
        <a:xfrm>
          <a:off x="14020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5745</xdr:rowOff>
    </xdr:from>
    <xdr:to>
      <xdr:col>64</xdr:col>
      <xdr:colOff>152400</xdr:colOff>
      <xdr:row>87</xdr:row>
      <xdr:rowOff>107345</xdr:rowOff>
    </xdr:to>
    <xdr:sp macro="" textlink="">
      <xdr:nvSpPr>
        <xdr:cNvPr id="269" name="フローチャート: 判断 268"/>
        <xdr:cNvSpPr/>
      </xdr:nvSpPr>
      <xdr:spPr>
        <a:xfrm>
          <a:off x="13462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117522</xdr:rowOff>
    </xdr:from>
    <xdr:ext cx="762000" cy="259045"/>
    <xdr:sp macro="" textlink="">
      <xdr:nvSpPr>
        <xdr:cNvPr id="270" name="テキスト ボックス 269"/>
        <xdr:cNvSpPr txBox="1"/>
      </xdr:nvSpPr>
      <xdr:spPr>
        <a:xfrm>
          <a:off x="13131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6" name="楕円 275"/>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162577</xdr:rowOff>
    </xdr:from>
    <xdr:ext cx="762000" cy="259045"/>
    <xdr:sp macro="" textlink="">
      <xdr:nvSpPr>
        <xdr:cNvPr id="277" name="給与水準   （国との比較）該当値テキスト"/>
        <xdr:cNvSpPr txBox="1"/>
      </xdr:nvSpPr>
      <xdr:spPr>
        <a:xfrm>
          <a:off x="17106900" y="152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87993</xdr:rowOff>
    </xdr:from>
    <xdr:to>
      <xdr:col>77</xdr:col>
      <xdr:colOff>95250</xdr:colOff>
      <xdr:row>90</xdr:row>
      <xdr:rowOff>18143</xdr:rowOff>
    </xdr:to>
    <xdr:sp macro="" textlink="">
      <xdr:nvSpPr>
        <xdr:cNvPr id="278" name="楕円 277"/>
        <xdr:cNvSpPr/>
      </xdr:nvSpPr>
      <xdr:spPr>
        <a:xfrm>
          <a:off x="16129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2920</xdr:rowOff>
    </xdr:from>
    <xdr:ext cx="736600" cy="259045"/>
    <xdr:sp macro="" textlink="">
      <xdr:nvSpPr>
        <xdr:cNvPr id="279" name="テキスト ボックス 278"/>
        <xdr:cNvSpPr txBox="1"/>
      </xdr:nvSpPr>
      <xdr:spPr>
        <a:xfrm>
          <a:off x="15798800" y="1543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122464</xdr:rowOff>
    </xdr:from>
    <xdr:to>
      <xdr:col>73</xdr:col>
      <xdr:colOff>44450</xdr:colOff>
      <xdr:row>90</xdr:row>
      <xdr:rowOff>52614</xdr:rowOff>
    </xdr:to>
    <xdr:sp macro="" textlink="">
      <xdr:nvSpPr>
        <xdr:cNvPr id="280" name="楕円 279"/>
        <xdr:cNvSpPr/>
      </xdr:nvSpPr>
      <xdr:spPr>
        <a:xfrm>
          <a:off x="15240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37391</xdr:rowOff>
    </xdr:from>
    <xdr:ext cx="762000" cy="259045"/>
    <xdr:sp macro="" textlink="">
      <xdr:nvSpPr>
        <xdr:cNvPr id="281" name="テキスト ボックス 280"/>
        <xdr:cNvSpPr txBox="1"/>
      </xdr:nvSpPr>
      <xdr:spPr>
        <a:xfrm>
          <a:off x="14909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110973</xdr:rowOff>
    </xdr:from>
    <xdr:to>
      <xdr:col>68</xdr:col>
      <xdr:colOff>203200</xdr:colOff>
      <xdr:row>90</xdr:row>
      <xdr:rowOff>41123</xdr:rowOff>
    </xdr:to>
    <xdr:sp macro="" textlink="">
      <xdr:nvSpPr>
        <xdr:cNvPr id="282" name="楕円 281"/>
        <xdr:cNvSpPr/>
      </xdr:nvSpPr>
      <xdr:spPr>
        <a:xfrm>
          <a:off x="14351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25900</xdr:rowOff>
    </xdr:from>
    <xdr:ext cx="762000" cy="259045"/>
    <xdr:sp macro="" textlink="">
      <xdr:nvSpPr>
        <xdr:cNvPr id="283" name="テキスト ボックス 282"/>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87993</xdr:rowOff>
    </xdr:from>
    <xdr:to>
      <xdr:col>64</xdr:col>
      <xdr:colOff>152400</xdr:colOff>
      <xdr:row>90</xdr:row>
      <xdr:rowOff>18143</xdr:rowOff>
    </xdr:to>
    <xdr:sp macro="" textlink="">
      <xdr:nvSpPr>
        <xdr:cNvPr id="284" name="楕円 283"/>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2920</xdr:rowOff>
    </xdr:from>
    <xdr:ext cx="762000" cy="259045"/>
    <xdr:sp macro="" textlink="">
      <xdr:nvSpPr>
        <xdr:cNvPr id="285" name="テキスト ボックス 284"/>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ポイント下回っており、前年度と比較して</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ポイント上昇している状況である。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前年度から上昇した要因は、人口減少の影響である。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今後、定員適正化計画に則り、定員モデルや類似団体の職員数を勘案し、事務事業の効率化と組織機構の簡素合理化を図ることにより定員規模の適正化に努める。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36406</xdr:rowOff>
    </xdr:from>
    <xdr:to>
      <xdr:col>81</xdr:col>
      <xdr:colOff>44450</xdr:colOff>
      <xdr:row>62</xdr:row>
      <xdr:rowOff>76623</xdr:rowOff>
    </xdr:to>
    <xdr:cxnSp macro="">
      <xdr:nvCxnSpPr>
        <xdr:cNvPr id="322" name="直線コネクタ 321"/>
        <xdr:cNvCxnSpPr/>
      </xdr:nvCxnSpPr>
      <xdr:spPr>
        <a:xfrm>
          <a:off x="16179800" y="1066630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32959</xdr:rowOff>
    </xdr:from>
    <xdr:to>
      <xdr:col>77</xdr:col>
      <xdr:colOff>44450</xdr:colOff>
      <xdr:row>62</xdr:row>
      <xdr:rowOff>36406</xdr:rowOff>
    </xdr:to>
    <xdr:cxnSp macro="">
      <xdr:nvCxnSpPr>
        <xdr:cNvPr id="325" name="直線コネクタ 324"/>
        <xdr:cNvCxnSpPr/>
      </xdr:nvCxnSpPr>
      <xdr:spPr>
        <a:xfrm>
          <a:off x="15290800" y="1066285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21469</xdr:rowOff>
    </xdr:from>
    <xdr:to>
      <xdr:col>72</xdr:col>
      <xdr:colOff>203200</xdr:colOff>
      <xdr:row>62</xdr:row>
      <xdr:rowOff>32959</xdr:rowOff>
    </xdr:to>
    <xdr:cxnSp macro="">
      <xdr:nvCxnSpPr>
        <xdr:cNvPr id="328" name="直線コネクタ 327"/>
        <xdr:cNvCxnSpPr/>
      </xdr:nvCxnSpPr>
      <xdr:spPr>
        <a:xfrm>
          <a:off x="14401800" y="1065136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165342</xdr:rowOff>
    </xdr:from>
    <xdr:to>
      <xdr:col>68</xdr:col>
      <xdr:colOff>152400</xdr:colOff>
      <xdr:row>62</xdr:row>
      <xdr:rowOff>21469</xdr:rowOff>
    </xdr:to>
    <xdr:cxnSp macro="">
      <xdr:nvCxnSpPr>
        <xdr:cNvPr id="331" name="直線コネクタ 330"/>
        <xdr:cNvCxnSpPr/>
      </xdr:nvCxnSpPr>
      <xdr:spPr>
        <a:xfrm>
          <a:off x="13512800" y="1062379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33" name="テキスト ボックス 332"/>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117082</xdr:rowOff>
    </xdr:from>
    <xdr:to>
      <xdr:col>64</xdr:col>
      <xdr:colOff>152400</xdr:colOff>
      <xdr:row>61</xdr:row>
      <xdr:rowOff>47232</xdr:rowOff>
    </xdr:to>
    <xdr:sp macro="" textlink="">
      <xdr:nvSpPr>
        <xdr:cNvPr id="334" name="フローチャート: 判断 333"/>
        <xdr:cNvSpPr/>
      </xdr:nvSpPr>
      <xdr:spPr>
        <a:xfrm>
          <a:off x="13462000" y="1040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57409</xdr:rowOff>
    </xdr:from>
    <xdr:ext cx="762000" cy="259045"/>
    <xdr:sp macro="" textlink="">
      <xdr:nvSpPr>
        <xdr:cNvPr id="335" name="テキスト ボックス 334"/>
        <xdr:cNvSpPr txBox="1"/>
      </xdr:nvSpPr>
      <xdr:spPr>
        <a:xfrm>
          <a:off x="13131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25823</xdr:rowOff>
    </xdr:from>
    <xdr:to>
      <xdr:col>81</xdr:col>
      <xdr:colOff>95250</xdr:colOff>
      <xdr:row>62</xdr:row>
      <xdr:rowOff>127423</xdr:rowOff>
    </xdr:to>
    <xdr:sp macro="" textlink="">
      <xdr:nvSpPr>
        <xdr:cNvPr id="341" name="楕円 340"/>
        <xdr:cNvSpPr/>
      </xdr:nvSpPr>
      <xdr:spPr>
        <a:xfrm>
          <a:off x="16967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42350</xdr:rowOff>
    </xdr:from>
    <xdr:ext cx="762000" cy="259045"/>
    <xdr:sp macro="" textlink="">
      <xdr:nvSpPr>
        <xdr:cNvPr id="342" name="定員管理の状況該当値テキスト"/>
        <xdr:cNvSpPr txBox="1"/>
      </xdr:nvSpPr>
      <xdr:spPr>
        <a:xfrm>
          <a:off x="171069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157056</xdr:rowOff>
    </xdr:from>
    <xdr:to>
      <xdr:col>77</xdr:col>
      <xdr:colOff>95250</xdr:colOff>
      <xdr:row>62</xdr:row>
      <xdr:rowOff>87206</xdr:rowOff>
    </xdr:to>
    <xdr:sp macro="" textlink="">
      <xdr:nvSpPr>
        <xdr:cNvPr id="343" name="楕円 342"/>
        <xdr:cNvSpPr/>
      </xdr:nvSpPr>
      <xdr:spPr>
        <a:xfrm>
          <a:off x="16129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97383</xdr:rowOff>
    </xdr:from>
    <xdr:ext cx="736600" cy="259045"/>
    <xdr:sp macro="" textlink="">
      <xdr:nvSpPr>
        <xdr:cNvPr id="344" name="テキスト ボックス 343"/>
        <xdr:cNvSpPr txBox="1"/>
      </xdr:nvSpPr>
      <xdr:spPr>
        <a:xfrm>
          <a:off x="15798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153609</xdr:rowOff>
    </xdr:from>
    <xdr:to>
      <xdr:col>73</xdr:col>
      <xdr:colOff>44450</xdr:colOff>
      <xdr:row>62</xdr:row>
      <xdr:rowOff>83759</xdr:rowOff>
    </xdr:to>
    <xdr:sp macro="" textlink="">
      <xdr:nvSpPr>
        <xdr:cNvPr id="345" name="楕円 344"/>
        <xdr:cNvSpPr/>
      </xdr:nvSpPr>
      <xdr:spPr>
        <a:xfrm>
          <a:off x="15240000" y="106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93936</xdr:rowOff>
    </xdr:from>
    <xdr:ext cx="762000" cy="259045"/>
    <xdr:sp macro="" textlink="">
      <xdr:nvSpPr>
        <xdr:cNvPr id="346" name="テキスト ボックス 345"/>
        <xdr:cNvSpPr txBox="1"/>
      </xdr:nvSpPr>
      <xdr:spPr>
        <a:xfrm>
          <a:off x="14909800" y="1038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142119</xdr:rowOff>
    </xdr:from>
    <xdr:to>
      <xdr:col>68</xdr:col>
      <xdr:colOff>203200</xdr:colOff>
      <xdr:row>62</xdr:row>
      <xdr:rowOff>72269</xdr:rowOff>
    </xdr:to>
    <xdr:sp macro="" textlink="">
      <xdr:nvSpPr>
        <xdr:cNvPr id="347" name="楕円 346"/>
        <xdr:cNvSpPr/>
      </xdr:nvSpPr>
      <xdr:spPr>
        <a:xfrm>
          <a:off x="14351000" y="106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82446</xdr:rowOff>
    </xdr:from>
    <xdr:ext cx="762000" cy="259045"/>
    <xdr:sp macro="" textlink="">
      <xdr:nvSpPr>
        <xdr:cNvPr id="348" name="テキスト ボックス 347"/>
        <xdr:cNvSpPr txBox="1"/>
      </xdr:nvSpPr>
      <xdr:spPr>
        <a:xfrm>
          <a:off x="14020800" y="1036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114542</xdr:rowOff>
    </xdr:from>
    <xdr:to>
      <xdr:col>64</xdr:col>
      <xdr:colOff>152400</xdr:colOff>
      <xdr:row>62</xdr:row>
      <xdr:rowOff>44692</xdr:rowOff>
    </xdr:to>
    <xdr:sp macro="" textlink="">
      <xdr:nvSpPr>
        <xdr:cNvPr id="349" name="楕円 348"/>
        <xdr:cNvSpPr/>
      </xdr:nvSpPr>
      <xdr:spPr>
        <a:xfrm>
          <a:off x="13462000" y="10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29469</xdr:rowOff>
    </xdr:from>
    <xdr:ext cx="762000" cy="259045"/>
    <xdr:sp macro="" textlink="">
      <xdr:nvSpPr>
        <xdr:cNvPr id="350" name="テキスト ボックス 349"/>
        <xdr:cNvSpPr txBox="1"/>
      </xdr:nvSpPr>
      <xdr:spPr>
        <a:xfrm>
          <a:off x="13131800" y="1065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した主な要因として、喜多方地方広域市町村圏組合が発行した地方債に充てたと認められる負担金において、一部平成２９年度で償還終了を迎え減少したものがあることと、公債費に準ずる債務負担行為に係るものにおいて平成２９年度償還が終了したものがある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今後も、新規発行の地方債の抑制、債務負担行為等の必要性について十分に検討しながら財政の健全化に努める。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9948</xdr:rowOff>
    </xdr:from>
    <xdr:to>
      <xdr:col>81</xdr:col>
      <xdr:colOff>44450</xdr:colOff>
      <xdr:row>37</xdr:row>
      <xdr:rowOff>11959</xdr:rowOff>
    </xdr:to>
    <xdr:cxnSp macro="">
      <xdr:nvCxnSpPr>
        <xdr:cNvPr id="384" name="直線コネクタ 383"/>
        <xdr:cNvCxnSpPr/>
      </xdr:nvCxnSpPr>
      <xdr:spPr>
        <a:xfrm flipV="1">
          <a:off x="16179800" y="6353598"/>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11959</xdr:rowOff>
    </xdr:from>
    <xdr:to>
      <xdr:col>77</xdr:col>
      <xdr:colOff>44450</xdr:colOff>
      <xdr:row>37</xdr:row>
      <xdr:rowOff>15981</xdr:rowOff>
    </xdr:to>
    <xdr:cxnSp macro="">
      <xdr:nvCxnSpPr>
        <xdr:cNvPr id="387" name="直線コネクタ 386"/>
        <xdr:cNvCxnSpPr/>
      </xdr:nvCxnSpPr>
      <xdr:spPr>
        <a:xfrm flipV="1">
          <a:off x="15290800" y="635560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15981</xdr:rowOff>
    </xdr:from>
    <xdr:to>
      <xdr:col>72</xdr:col>
      <xdr:colOff>203200</xdr:colOff>
      <xdr:row>37</xdr:row>
      <xdr:rowOff>68263</xdr:rowOff>
    </xdr:to>
    <xdr:cxnSp macro="">
      <xdr:nvCxnSpPr>
        <xdr:cNvPr id="390" name="直線コネクタ 389"/>
        <xdr:cNvCxnSpPr/>
      </xdr:nvCxnSpPr>
      <xdr:spPr>
        <a:xfrm flipV="1">
          <a:off x="14401800" y="6359631"/>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68263</xdr:rowOff>
    </xdr:from>
    <xdr:to>
      <xdr:col>68</xdr:col>
      <xdr:colOff>152400</xdr:colOff>
      <xdr:row>37</xdr:row>
      <xdr:rowOff>96414</xdr:rowOff>
    </xdr:to>
    <xdr:cxnSp macro="">
      <xdr:nvCxnSpPr>
        <xdr:cNvPr id="393" name="直線コネクタ 392"/>
        <xdr:cNvCxnSpPr/>
      </xdr:nvCxnSpPr>
      <xdr:spPr>
        <a:xfrm flipV="1">
          <a:off x="13512800" y="641191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4" name="フローチャート: 判断 393"/>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5" name="テキスト ボックス 394"/>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396" name="フローチャート: 判断 395"/>
        <xdr:cNvSpPr/>
      </xdr:nvSpPr>
      <xdr:spPr>
        <a:xfrm>
          <a:off x="13462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68915</xdr:rowOff>
    </xdr:from>
    <xdr:ext cx="762000" cy="259045"/>
    <xdr:sp macro="" textlink="">
      <xdr:nvSpPr>
        <xdr:cNvPr id="397" name="テキスト ボックス 396"/>
        <xdr:cNvSpPr txBox="1"/>
      </xdr:nvSpPr>
      <xdr:spPr>
        <a:xfrm>
          <a:off x="13131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130598</xdr:rowOff>
    </xdr:from>
    <xdr:to>
      <xdr:col>81</xdr:col>
      <xdr:colOff>95250</xdr:colOff>
      <xdr:row>37</xdr:row>
      <xdr:rowOff>60748</xdr:rowOff>
    </xdr:to>
    <xdr:sp macro="" textlink="">
      <xdr:nvSpPr>
        <xdr:cNvPr id="403" name="楕円 402"/>
        <xdr:cNvSpPr/>
      </xdr:nvSpPr>
      <xdr:spPr>
        <a:xfrm>
          <a:off x="169672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147125</xdr:rowOff>
    </xdr:from>
    <xdr:ext cx="762000" cy="259045"/>
    <xdr:sp macro="" textlink="">
      <xdr:nvSpPr>
        <xdr:cNvPr id="404" name="公債費負担の状況該当値テキスト"/>
        <xdr:cNvSpPr txBox="1"/>
      </xdr:nvSpPr>
      <xdr:spPr>
        <a:xfrm>
          <a:off x="17106900" y="614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132609</xdr:rowOff>
    </xdr:from>
    <xdr:to>
      <xdr:col>77</xdr:col>
      <xdr:colOff>95250</xdr:colOff>
      <xdr:row>37</xdr:row>
      <xdr:rowOff>62759</xdr:rowOff>
    </xdr:to>
    <xdr:sp macro="" textlink="">
      <xdr:nvSpPr>
        <xdr:cNvPr id="405" name="楕円 404"/>
        <xdr:cNvSpPr/>
      </xdr:nvSpPr>
      <xdr:spPr>
        <a:xfrm>
          <a:off x="16129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72936</xdr:rowOff>
    </xdr:from>
    <xdr:ext cx="736600" cy="259045"/>
    <xdr:sp macro="" textlink="">
      <xdr:nvSpPr>
        <xdr:cNvPr id="406" name="テキスト ボックス 405"/>
        <xdr:cNvSpPr txBox="1"/>
      </xdr:nvSpPr>
      <xdr:spPr>
        <a:xfrm>
          <a:off x="15798800" y="607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136631</xdr:rowOff>
    </xdr:from>
    <xdr:to>
      <xdr:col>73</xdr:col>
      <xdr:colOff>44450</xdr:colOff>
      <xdr:row>37</xdr:row>
      <xdr:rowOff>66781</xdr:rowOff>
    </xdr:to>
    <xdr:sp macro="" textlink="">
      <xdr:nvSpPr>
        <xdr:cNvPr id="407" name="楕円 406"/>
        <xdr:cNvSpPr/>
      </xdr:nvSpPr>
      <xdr:spPr>
        <a:xfrm>
          <a:off x="15240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76958</xdr:rowOff>
    </xdr:from>
    <xdr:ext cx="762000" cy="259045"/>
    <xdr:sp macro="" textlink="">
      <xdr:nvSpPr>
        <xdr:cNvPr id="408" name="テキスト ボックス 407"/>
        <xdr:cNvSpPr txBox="1"/>
      </xdr:nvSpPr>
      <xdr:spPr>
        <a:xfrm>
          <a:off x="14909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17463</xdr:rowOff>
    </xdr:from>
    <xdr:to>
      <xdr:col>68</xdr:col>
      <xdr:colOff>203200</xdr:colOff>
      <xdr:row>37</xdr:row>
      <xdr:rowOff>119063</xdr:rowOff>
    </xdr:to>
    <xdr:sp macro="" textlink="">
      <xdr:nvSpPr>
        <xdr:cNvPr id="409" name="楕円 408"/>
        <xdr:cNvSpPr/>
      </xdr:nvSpPr>
      <xdr:spPr>
        <a:xfrm>
          <a:off x="14351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103840</xdr:rowOff>
    </xdr:from>
    <xdr:ext cx="762000" cy="259045"/>
    <xdr:sp macro="" textlink="">
      <xdr:nvSpPr>
        <xdr:cNvPr id="410" name="テキスト ボックス 409"/>
        <xdr:cNvSpPr txBox="1"/>
      </xdr:nvSpPr>
      <xdr:spPr>
        <a:xfrm>
          <a:off x="14020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45614</xdr:rowOff>
    </xdr:from>
    <xdr:to>
      <xdr:col>64</xdr:col>
      <xdr:colOff>152400</xdr:colOff>
      <xdr:row>37</xdr:row>
      <xdr:rowOff>147214</xdr:rowOff>
    </xdr:to>
    <xdr:sp macro="" textlink="">
      <xdr:nvSpPr>
        <xdr:cNvPr id="411" name="楕円 410"/>
        <xdr:cNvSpPr/>
      </xdr:nvSpPr>
      <xdr:spPr>
        <a:xfrm>
          <a:off x="13462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131991</xdr:rowOff>
    </xdr:from>
    <xdr:ext cx="762000" cy="259045"/>
    <xdr:sp macro="" textlink="">
      <xdr:nvSpPr>
        <xdr:cNvPr id="412" name="テキスト ボックス 411"/>
        <xdr:cNvSpPr txBox="1"/>
      </xdr:nvSpPr>
      <xdr:spPr>
        <a:xfrm>
          <a:off x="13131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類似団体平均を</a:t>
          </a:r>
          <a:r>
            <a:rPr kumimoji="1" lang="en-US" altLang="ja-JP" sz="1300" baseline="0">
              <a:latin typeface="ＭＳ Ｐゴシック" panose="020B0600070205080204" pitchFamily="50" charset="-128"/>
              <a:ea typeface="ＭＳ Ｐゴシック" panose="020B0600070205080204" pitchFamily="50" charset="-128"/>
            </a:rPr>
            <a:t>0.4</a:t>
          </a:r>
          <a:r>
            <a:rPr kumimoji="1" lang="ja-JP" altLang="en-US" sz="1300" baseline="0">
              <a:latin typeface="ＭＳ Ｐゴシック" panose="020B0600070205080204" pitchFamily="50" charset="-128"/>
              <a:ea typeface="ＭＳ Ｐゴシック" panose="020B0600070205080204" pitchFamily="50" charset="-128"/>
            </a:rPr>
            <a:t>ポイント上回っているが、前年度と比較して</a:t>
          </a:r>
          <a:r>
            <a:rPr kumimoji="1" lang="en-US" altLang="ja-JP" sz="1300" baseline="0">
              <a:latin typeface="ＭＳ Ｐゴシック" panose="020B0600070205080204" pitchFamily="50" charset="-128"/>
              <a:ea typeface="ＭＳ Ｐゴシック" panose="020B0600070205080204" pitchFamily="50" charset="-128"/>
            </a:rPr>
            <a:t>0.2</a:t>
          </a:r>
          <a:r>
            <a:rPr kumimoji="1" lang="ja-JP" altLang="en-US" sz="1300" baseline="0">
              <a:latin typeface="ＭＳ Ｐゴシック" panose="020B0600070205080204" pitchFamily="50" charset="-128"/>
              <a:ea typeface="ＭＳ Ｐゴシック" panose="020B0600070205080204" pitchFamily="50" charset="-128"/>
            </a:rPr>
            <a:t>ポイント減少している状況である。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前年度よりも減少した要因として、公営企業債等繰入見込額において、水道事業、下水道事業に係る地方債の計画的償還により地方債残高が減少したことや、退職手当負担見込額において、職員数が減少したことにより見込額が減少したことで将来負担額が減少したことがあ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今後も、新規発行の地方債の抑制、債務負担行為の新規設定などの必要性を十分に検討しながら財政の健全化に努める。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79411</xdr:rowOff>
    </xdr:from>
    <xdr:to>
      <xdr:col>81</xdr:col>
      <xdr:colOff>44450</xdr:colOff>
      <xdr:row>14</xdr:row>
      <xdr:rowOff>80101</xdr:rowOff>
    </xdr:to>
    <xdr:cxnSp macro="">
      <xdr:nvCxnSpPr>
        <xdr:cNvPr id="448" name="直線コネクタ 447"/>
        <xdr:cNvCxnSpPr/>
      </xdr:nvCxnSpPr>
      <xdr:spPr>
        <a:xfrm flipV="1">
          <a:off x="16179800" y="2479711"/>
          <a:ext cx="8382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69759</xdr:rowOff>
    </xdr:from>
    <xdr:to>
      <xdr:col>77</xdr:col>
      <xdr:colOff>44450</xdr:colOff>
      <xdr:row>14</xdr:row>
      <xdr:rowOff>80101</xdr:rowOff>
    </xdr:to>
    <xdr:cxnSp macro="">
      <xdr:nvCxnSpPr>
        <xdr:cNvPr id="451" name="直線コネクタ 450"/>
        <xdr:cNvCxnSpPr/>
      </xdr:nvCxnSpPr>
      <xdr:spPr>
        <a:xfrm>
          <a:off x="15290800" y="247005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68725</xdr:rowOff>
    </xdr:from>
    <xdr:to>
      <xdr:col>72</xdr:col>
      <xdr:colOff>203200</xdr:colOff>
      <xdr:row>14</xdr:row>
      <xdr:rowOff>69759</xdr:rowOff>
    </xdr:to>
    <xdr:cxnSp macro="">
      <xdr:nvCxnSpPr>
        <xdr:cNvPr id="454" name="直線コネクタ 453"/>
        <xdr:cNvCxnSpPr/>
      </xdr:nvCxnSpPr>
      <xdr:spPr>
        <a:xfrm>
          <a:off x="14401800" y="2469025"/>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68725</xdr:rowOff>
    </xdr:from>
    <xdr:to>
      <xdr:col>68</xdr:col>
      <xdr:colOff>152400</xdr:colOff>
      <xdr:row>14</xdr:row>
      <xdr:rowOff>106644</xdr:rowOff>
    </xdr:to>
    <xdr:cxnSp macro="">
      <xdr:nvCxnSpPr>
        <xdr:cNvPr id="457" name="直線コネクタ 456"/>
        <xdr:cNvCxnSpPr/>
      </xdr:nvCxnSpPr>
      <xdr:spPr>
        <a:xfrm flipV="1">
          <a:off x="13512800" y="2469025"/>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146631</xdr:rowOff>
    </xdr:from>
    <xdr:to>
      <xdr:col>68</xdr:col>
      <xdr:colOff>203200</xdr:colOff>
      <xdr:row>14</xdr:row>
      <xdr:rowOff>76781</xdr:rowOff>
    </xdr:to>
    <xdr:sp macro="" textlink="">
      <xdr:nvSpPr>
        <xdr:cNvPr id="458" name="フローチャート: 判断 457"/>
        <xdr:cNvSpPr/>
      </xdr:nvSpPr>
      <xdr:spPr>
        <a:xfrm>
          <a:off x="14351000" y="237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86958</xdr:rowOff>
    </xdr:from>
    <xdr:ext cx="762000" cy="259045"/>
    <xdr:sp macro="" textlink="">
      <xdr:nvSpPr>
        <xdr:cNvPr id="459" name="テキスト ボックス 458"/>
        <xdr:cNvSpPr txBox="1"/>
      </xdr:nvSpPr>
      <xdr:spPr>
        <a:xfrm>
          <a:off x="14020800" y="21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147320</xdr:rowOff>
    </xdr:from>
    <xdr:to>
      <xdr:col>64</xdr:col>
      <xdr:colOff>152400</xdr:colOff>
      <xdr:row>14</xdr:row>
      <xdr:rowOff>77470</xdr:rowOff>
    </xdr:to>
    <xdr:sp macro="" textlink="">
      <xdr:nvSpPr>
        <xdr:cNvPr id="460" name="フローチャート: 判断 459"/>
        <xdr:cNvSpPr/>
      </xdr:nvSpPr>
      <xdr:spPr>
        <a:xfrm>
          <a:off x="13462000" y="237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87647</xdr:rowOff>
    </xdr:from>
    <xdr:ext cx="762000" cy="259045"/>
    <xdr:sp macro="" textlink="">
      <xdr:nvSpPr>
        <xdr:cNvPr id="461" name="テキスト ボックス 460"/>
        <xdr:cNvSpPr txBox="1"/>
      </xdr:nvSpPr>
      <xdr:spPr>
        <a:xfrm>
          <a:off x="13131800" y="21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28611</xdr:rowOff>
    </xdr:from>
    <xdr:to>
      <xdr:col>81</xdr:col>
      <xdr:colOff>95250</xdr:colOff>
      <xdr:row>14</xdr:row>
      <xdr:rowOff>130211</xdr:rowOff>
    </xdr:to>
    <xdr:sp macro="" textlink="">
      <xdr:nvSpPr>
        <xdr:cNvPr id="467" name="楕円 466"/>
        <xdr:cNvSpPr/>
      </xdr:nvSpPr>
      <xdr:spPr>
        <a:xfrm>
          <a:off x="16967200" y="24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688</xdr:rowOff>
    </xdr:from>
    <xdr:ext cx="762000" cy="259045"/>
    <xdr:sp macro="" textlink="">
      <xdr:nvSpPr>
        <xdr:cNvPr id="468" name="将来負担の状況該当値テキスト"/>
        <xdr:cNvSpPr txBox="1"/>
      </xdr:nvSpPr>
      <xdr:spPr>
        <a:xfrm>
          <a:off x="17106900" y="240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29301</xdr:rowOff>
    </xdr:from>
    <xdr:to>
      <xdr:col>77</xdr:col>
      <xdr:colOff>95250</xdr:colOff>
      <xdr:row>14</xdr:row>
      <xdr:rowOff>130901</xdr:rowOff>
    </xdr:to>
    <xdr:sp macro="" textlink="">
      <xdr:nvSpPr>
        <xdr:cNvPr id="469" name="楕円 468"/>
        <xdr:cNvSpPr/>
      </xdr:nvSpPr>
      <xdr:spPr>
        <a:xfrm>
          <a:off x="16129000" y="242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141078</xdr:rowOff>
    </xdr:from>
    <xdr:ext cx="736600" cy="259045"/>
    <xdr:sp macro="" textlink="">
      <xdr:nvSpPr>
        <xdr:cNvPr id="470" name="テキスト ボックス 469"/>
        <xdr:cNvSpPr txBox="1"/>
      </xdr:nvSpPr>
      <xdr:spPr>
        <a:xfrm>
          <a:off x="15798800" y="219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18959</xdr:rowOff>
    </xdr:from>
    <xdr:to>
      <xdr:col>73</xdr:col>
      <xdr:colOff>44450</xdr:colOff>
      <xdr:row>14</xdr:row>
      <xdr:rowOff>120559</xdr:rowOff>
    </xdr:to>
    <xdr:sp macro="" textlink="">
      <xdr:nvSpPr>
        <xdr:cNvPr id="471" name="楕円 470"/>
        <xdr:cNvSpPr/>
      </xdr:nvSpPr>
      <xdr:spPr>
        <a:xfrm>
          <a:off x="15240000" y="24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130736</xdr:rowOff>
    </xdr:from>
    <xdr:ext cx="762000" cy="259045"/>
    <xdr:sp macro="" textlink="">
      <xdr:nvSpPr>
        <xdr:cNvPr id="472" name="テキスト ボックス 471"/>
        <xdr:cNvSpPr txBox="1"/>
      </xdr:nvSpPr>
      <xdr:spPr>
        <a:xfrm>
          <a:off x="14909800" y="218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17925</xdr:rowOff>
    </xdr:from>
    <xdr:to>
      <xdr:col>68</xdr:col>
      <xdr:colOff>203200</xdr:colOff>
      <xdr:row>14</xdr:row>
      <xdr:rowOff>119525</xdr:rowOff>
    </xdr:to>
    <xdr:sp macro="" textlink="">
      <xdr:nvSpPr>
        <xdr:cNvPr id="473" name="楕円 472"/>
        <xdr:cNvSpPr/>
      </xdr:nvSpPr>
      <xdr:spPr>
        <a:xfrm>
          <a:off x="14351000" y="24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104302</xdr:rowOff>
    </xdr:from>
    <xdr:ext cx="762000" cy="259045"/>
    <xdr:sp macro="" textlink="">
      <xdr:nvSpPr>
        <xdr:cNvPr id="474" name="テキスト ボックス 473"/>
        <xdr:cNvSpPr txBox="1"/>
      </xdr:nvSpPr>
      <xdr:spPr>
        <a:xfrm>
          <a:off x="14020800" y="250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55844</xdr:rowOff>
    </xdr:from>
    <xdr:to>
      <xdr:col>64</xdr:col>
      <xdr:colOff>152400</xdr:colOff>
      <xdr:row>14</xdr:row>
      <xdr:rowOff>157444</xdr:rowOff>
    </xdr:to>
    <xdr:sp macro="" textlink="">
      <xdr:nvSpPr>
        <xdr:cNvPr id="475" name="楕円 474"/>
        <xdr:cNvSpPr/>
      </xdr:nvSpPr>
      <xdr:spPr>
        <a:xfrm>
          <a:off x="13462000" y="245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142221</xdr:rowOff>
    </xdr:from>
    <xdr:ext cx="762000" cy="259045"/>
    <xdr:sp macro="" textlink="">
      <xdr:nvSpPr>
        <xdr:cNvPr id="476" name="テキスト ボックス 475"/>
        <xdr:cNvSpPr txBox="1"/>
      </xdr:nvSpPr>
      <xdr:spPr>
        <a:xfrm>
          <a:off x="13131800" y="254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83769</xdr:rowOff>
    </xdr:from>
    <xdr:to>
      <xdr:col>29</xdr:col>
      <xdr:colOff>127000</xdr:colOff>
      <xdr:row>16</xdr:row>
      <xdr:rowOff>106515</xdr:rowOff>
    </xdr:to>
    <xdr:cxnSp macro="">
      <xdr:nvCxnSpPr>
        <xdr:cNvPr id="50" name="直線コネクタ 49"/>
        <xdr:cNvCxnSpPr/>
      </xdr:nvCxnSpPr>
      <xdr:spPr bwMode="auto">
        <a:xfrm flipV="1">
          <a:off x="5003800" y="2874594"/>
          <a:ext cx="647700" cy="22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106515</xdr:rowOff>
    </xdr:from>
    <xdr:to>
      <xdr:col>26</xdr:col>
      <xdr:colOff>50800</xdr:colOff>
      <xdr:row>17</xdr:row>
      <xdr:rowOff>10541</xdr:rowOff>
    </xdr:to>
    <xdr:cxnSp macro="">
      <xdr:nvCxnSpPr>
        <xdr:cNvPr id="53" name="直線コネクタ 52"/>
        <xdr:cNvCxnSpPr/>
      </xdr:nvCxnSpPr>
      <xdr:spPr bwMode="auto">
        <a:xfrm flipV="1">
          <a:off x="4305300" y="2897340"/>
          <a:ext cx="698500" cy="75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136195</xdr:rowOff>
    </xdr:from>
    <xdr:to>
      <xdr:col>22</xdr:col>
      <xdr:colOff>114300</xdr:colOff>
      <xdr:row>17</xdr:row>
      <xdr:rowOff>10541</xdr:rowOff>
    </xdr:to>
    <xdr:cxnSp macro="">
      <xdr:nvCxnSpPr>
        <xdr:cNvPr id="56" name="直線コネクタ 55"/>
        <xdr:cNvCxnSpPr/>
      </xdr:nvCxnSpPr>
      <xdr:spPr bwMode="auto">
        <a:xfrm>
          <a:off x="3606800" y="2927020"/>
          <a:ext cx="698500" cy="45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136195</xdr:rowOff>
    </xdr:from>
    <xdr:to>
      <xdr:col>18</xdr:col>
      <xdr:colOff>177800</xdr:colOff>
      <xdr:row>17</xdr:row>
      <xdr:rowOff>26035</xdr:rowOff>
    </xdr:to>
    <xdr:cxnSp macro="">
      <xdr:nvCxnSpPr>
        <xdr:cNvPr id="59" name="直線コネクタ 58"/>
        <xdr:cNvCxnSpPr/>
      </xdr:nvCxnSpPr>
      <xdr:spPr bwMode="auto">
        <a:xfrm flipV="1">
          <a:off x="2908300" y="2927020"/>
          <a:ext cx="698500" cy="61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70244</xdr:rowOff>
    </xdr:from>
    <xdr:to>
      <xdr:col>19</xdr:col>
      <xdr:colOff>38100</xdr:colOff>
      <xdr:row>18</xdr:row>
      <xdr:rowOff>394</xdr:rowOff>
    </xdr:to>
    <xdr:sp macro="" textlink="">
      <xdr:nvSpPr>
        <xdr:cNvPr id="60" name="フローチャート: 判断 59"/>
        <xdr:cNvSpPr/>
      </xdr:nvSpPr>
      <xdr:spPr bwMode="auto">
        <a:xfrm>
          <a:off x="3556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156621</xdr:rowOff>
    </xdr:from>
    <xdr:ext cx="762000" cy="259045"/>
    <xdr:sp macro="" textlink="">
      <xdr:nvSpPr>
        <xdr:cNvPr id="61" name="テキスト ボックス 60"/>
        <xdr:cNvSpPr txBox="1"/>
      </xdr:nvSpPr>
      <xdr:spPr>
        <a:xfrm>
          <a:off x="32258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137338</xdr:rowOff>
    </xdr:from>
    <xdr:to>
      <xdr:col>15</xdr:col>
      <xdr:colOff>101600</xdr:colOff>
      <xdr:row>19</xdr:row>
      <xdr:rowOff>67488</xdr:rowOff>
    </xdr:to>
    <xdr:sp macro="" textlink="">
      <xdr:nvSpPr>
        <xdr:cNvPr id="62" name="フローチャート: 判断 61"/>
        <xdr:cNvSpPr/>
      </xdr:nvSpPr>
      <xdr:spPr bwMode="auto">
        <a:xfrm>
          <a:off x="2857500" y="3271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52265</xdr:rowOff>
    </xdr:from>
    <xdr:ext cx="762000" cy="259045"/>
    <xdr:sp macro="" textlink="">
      <xdr:nvSpPr>
        <xdr:cNvPr id="63" name="テキスト ボックス 62"/>
        <xdr:cNvSpPr txBox="1"/>
      </xdr:nvSpPr>
      <xdr:spPr>
        <a:xfrm>
          <a:off x="2527300" y="335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32969</xdr:rowOff>
    </xdr:from>
    <xdr:to>
      <xdr:col>29</xdr:col>
      <xdr:colOff>177800</xdr:colOff>
      <xdr:row>16</xdr:row>
      <xdr:rowOff>134569</xdr:rowOff>
    </xdr:to>
    <xdr:sp macro="" textlink="">
      <xdr:nvSpPr>
        <xdr:cNvPr id="69" name="楕円 68"/>
        <xdr:cNvSpPr/>
      </xdr:nvSpPr>
      <xdr:spPr bwMode="auto">
        <a:xfrm>
          <a:off x="5600700" y="2823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49496</xdr:rowOff>
    </xdr:from>
    <xdr:ext cx="762000" cy="259045"/>
    <xdr:sp macro="" textlink="">
      <xdr:nvSpPr>
        <xdr:cNvPr id="70" name="人口1人当たり決算額の推移該当値テキスト130"/>
        <xdr:cNvSpPr txBox="1"/>
      </xdr:nvSpPr>
      <xdr:spPr>
        <a:xfrm>
          <a:off x="5740400" y="266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55715</xdr:rowOff>
    </xdr:from>
    <xdr:to>
      <xdr:col>26</xdr:col>
      <xdr:colOff>101600</xdr:colOff>
      <xdr:row>16</xdr:row>
      <xdr:rowOff>157315</xdr:rowOff>
    </xdr:to>
    <xdr:sp macro="" textlink="">
      <xdr:nvSpPr>
        <xdr:cNvPr id="71" name="楕円 70"/>
        <xdr:cNvSpPr/>
      </xdr:nvSpPr>
      <xdr:spPr bwMode="auto">
        <a:xfrm>
          <a:off x="4953000" y="2846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167492</xdr:rowOff>
    </xdr:from>
    <xdr:ext cx="736600" cy="259045"/>
    <xdr:sp macro="" textlink="">
      <xdr:nvSpPr>
        <xdr:cNvPr id="72" name="テキスト ボックス 71"/>
        <xdr:cNvSpPr txBox="1"/>
      </xdr:nvSpPr>
      <xdr:spPr>
        <a:xfrm>
          <a:off x="4622800" y="261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131191</xdr:rowOff>
    </xdr:from>
    <xdr:to>
      <xdr:col>22</xdr:col>
      <xdr:colOff>165100</xdr:colOff>
      <xdr:row>17</xdr:row>
      <xdr:rowOff>61341</xdr:rowOff>
    </xdr:to>
    <xdr:sp macro="" textlink="">
      <xdr:nvSpPr>
        <xdr:cNvPr id="73" name="楕円 72"/>
        <xdr:cNvSpPr/>
      </xdr:nvSpPr>
      <xdr:spPr bwMode="auto">
        <a:xfrm>
          <a:off x="4254500" y="2922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71518</xdr:rowOff>
    </xdr:from>
    <xdr:ext cx="762000" cy="259045"/>
    <xdr:sp macro="" textlink="">
      <xdr:nvSpPr>
        <xdr:cNvPr id="74" name="テキスト ボックス 73"/>
        <xdr:cNvSpPr txBox="1"/>
      </xdr:nvSpPr>
      <xdr:spPr>
        <a:xfrm>
          <a:off x="39243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85395</xdr:rowOff>
    </xdr:from>
    <xdr:to>
      <xdr:col>19</xdr:col>
      <xdr:colOff>38100</xdr:colOff>
      <xdr:row>17</xdr:row>
      <xdr:rowOff>15545</xdr:rowOff>
    </xdr:to>
    <xdr:sp macro="" textlink="">
      <xdr:nvSpPr>
        <xdr:cNvPr id="75" name="楕円 74"/>
        <xdr:cNvSpPr/>
      </xdr:nvSpPr>
      <xdr:spPr bwMode="auto">
        <a:xfrm>
          <a:off x="3556000" y="2876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25722</xdr:rowOff>
    </xdr:from>
    <xdr:ext cx="762000" cy="259045"/>
    <xdr:sp macro="" textlink="">
      <xdr:nvSpPr>
        <xdr:cNvPr id="76" name="テキスト ボックス 75"/>
        <xdr:cNvSpPr txBox="1"/>
      </xdr:nvSpPr>
      <xdr:spPr>
        <a:xfrm>
          <a:off x="3225800" y="264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146685</xdr:rowOff>
    </xdr:from>
    <xdr:to>
      <xdr:col>15</xdr:col>
      <xdr:colOff>101600</xdr:colOff>
      <xdr:row>17</xdr:row>
      <xdr:rowOff>76835</xdr:rowOff>
    </xdr:to>
    <xdr:sp macro="" textlink="">
      <xdr:nvSpPr>
        <xdr:cNvPr id="77" name="楕円 76"/>
        <xdr:cNvSpPr/>
      </xdr:nvSpPr>
      <xdr:spPr bwMode="auto">
        <a:xfrm>
          <a:off x="2857500" y="293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87012</xdr:rowOff>
    </xdr:from>
    <xdr:ext cx="762000" cy="259045"/>
    <xdr:sp macro="" textlink="">
      <xdr:nvSpPr>
        <xdr:cNvPr id="78" name="テキスト ボックス 77"/>
        <xdr:cNvSpPr txBox="1"/>
      </xdr:nvSpPr>
      <xdr:spPr>
        <a:xfrm>
          <a:off x="2527300" y="270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333651</xdr:rowOff>
    </xdr:from>
    <xdr:to>
      <xdr:col>29</xdr:col>
      <xdr:colOff>127000</xdr:colOff>
      <xdr:row>38</xdr:row>
      <xdr:rowOff>1529</xdr:rowOff>
    </xdr:to>
    <xdr:cxnSp macro="">
      <xdr:nvCxnSpPr>
        <xdr:cNvPr id="112" name="直線コネクタ 111"/>
        <xdr:cNvCxnSpPr/>
      </xdr:nvCxnSpPr>
      <xdr:spPr bwMode="auto">
        <a:xfrm>
          <a:off x="5003800" y="7458351"/>
          <a:ext cx="647700" cy="10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333651</xdr:rowOff>
    </xdr:from>
    <xdr:to>
      <xdr:col>26</xdr:col>
      <xdr:colOff>50800</xdr:colOff>
      <xdr:row>38</xdr:row>
      <xdr:rowOff>2646</xdr:rowOff>
    </xdr:to>
    <xdr:cxnSp macro="">
      <xdr:nvCxnSpPr>
        <xdr:cNvPr id="115" name="直線コネクタ 114"/>
        <xdr:cNvCxnSpPr/>
      </xdr:nvCxnSpPr>
      <xdr:spPr bwMode="auto">
        <a:xfrm flipV="1">
          <a:off x="4305300" y="7458351"/>
          <a:ext cx="698500" cy="1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337293</xdr:rowOff>
    </xdr:from>
    <xdr:to>
      <xdr:col>22</xdr:col>
      <xdr:colOff>114300</xdr:colOff>
      <xdr:row>38</xdr:row>
      <xdr:rowOff>2646</xdr:rowOff>
    </xdr:to>
    <xdr:cxnSp macro="">
      <xdr:nvCxnSpPr>
        <xdr:cNvPr id="118" name="直線コネクタ 117"/>
        <xdr:cNvCxnSpPr/>
      </xdr:nvCxnSpPr>
      <xdr:spPr bwMode="auto">
        <a:xfrm>
          <a:off x="3606800" y="7461993"/>
          <a:ext cx="698500" cy="8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328081</xdr:rowOff>
    </xdr:from>
    <xdr:to>
      <xdr:col>18</xdr:col>
      <xdr:colOff>177800</xdr:colOff>
      <xdr:row>37</xdr:row>
      <xdr:rowOff>337293</xdr:rowOff>
    </xdr:to>
    <xdr:cxnSp macro="">
      <xdr:nvCxnSpPr>
        <xdr:cNvPr id="121" name="直線コネクタ 120"/>
        <xdr:cNvCxnSpPr/>
      </xdr:nvCxnSpPr>
      <xdr:spPr bwMode="auto">
        <a:xfrm>
          <a:off x="2908300" y="7452781"/>
          <a:ext cx="698500" cy="9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290166</xdr:rowOff>
    </xdr:from>
    <xdr:to>
      <xdr:col>19</xdr:col>
      <xdr:colOff>38100</xdr:colOff>
      <xdr:row>38</xdr:row>
      <xdr:rowOff>48866</xdr:rowOff>
    </xdr:to>
    <xdr:sp macro="" textlink="">
      <xdr:nvSpPr>
        <xdr:cNvPr id="122" name="フローチャート: 判断 121"/>
        <xdr:cNvSpPr/>
      </xdr:nvSpPr>
      <xdr:spPr bwMode="auto">
        <a:xfrm>
          <a:off x="3556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33643</xdr:rowOff>
    </xdr:from>
    <xdr:ext cx="762000" cy="259045"/>
    <xdr:sp macro="" textlink="">
      <xdr:nvSpPr>
        <xdr:cNvPr id="123" name="テキスト ボックス 122"/>
        <xdr:cNvSpPr txBox="1"/>
      </xdr:nvSpPr>
      <xdr:spPr>
        <a:xfrm>
          <a:off x="3225800" y="75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317198</xdr:rowOff>
    </xdr:from>
    <xdr:to>
      <xdr:col>15</xdr:col>
      <xdr:colOff>101600</xdr:colOff>
      <xdr:row>38</xdr:row>
      <xdr:rowOff>75898</xdr:rowOff>
    </xdr:to>
    <xdr:sp macro="" textlink="">
      <xdr:nvSpPr>
        <xdr:cNvPr id="124" name="フローチャート: 判断 123"/>
        <xdr:cNvSpPr/>
      </xdr:nvSpPr>
      <xdr:spPr bwMode="auto">
        <a:xfrm>
          <a:off x="2857500" y="744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60675</xdr:rowOff>
    </xdr:from>
    <xdr:ext cx="762000" cy="259045"/>
    <xdr:sp macro="" textlink="">
      <xdr:nvSpPr>
        <xdr:cNvPr id="125" name="テキスト ボックス 124"/>
        <xdr:cNvSpPr txBox="1"/>
      </xdr:nvSpPr>
      <xdr:spPr>
        <a:xfrm>
          <a:off x="2527300" y="752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293629</xdr:rowOff>
    </xdr:from>
    <xdr:to>
      <xdr:col>29</xdr:col>
      <xdr:colOff>177800</xdr:colOff>
      <xdr:row>38</xdr:row>
      <xdr:rowOff>52329</xdr:rowOff>
    </xdr:to>
    <xdr:sp macro="" textlink="">
      <xdr:nvSpPr>
        <xdr:cNvPr id="131" name="楕円 130"/>
        <xdr:cNvSpPr/>
      </xdr:nvSpPr>
      <xdr:spPr bwMode="auto">
        <a:xfrm>
          <a:off x="5600700" y="7418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282851</xdr:rowOff>
    </xdr:from>
    <xdr:to>
      <xdr:col>26</xdr:col>
      <xdr:colOff>101600</xdr:colOff>
      <xdr:row>38</xdr:row>
      <xdr:rowOff>41551</xdr:rowOff>
    </xdr:to>
    <xdr:sp macro="" textlink="">
      <xdr:nvSpPr>
        <xdr:cNvPr id="133" name="楕円 132"/>
        <xdr:cNvSpPr/>
      </xdr:nvSpPr>
      <xdr:spPr bwMode="auto">
        <a:xfrm>
          <a:off x="4953000" y="740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34" name="テキスト ボックス 133"/>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294746</xdr:rowOff>
    </xdr:from>
    <xdr:to>
      <xdr:col>22</xdr:col>
      <xdr:colOff>165100</xdr:colOff>
      <xdr:row>38</xdr:row>
      <xdr:rowOff>53446</xdr:rowOff>
    </xdr:to>
    <xdr:sp macro="" textlink="">
      <xdr:nvSpPr>
        <xdr:cNvPr id="135" name="楕円 134"/>
        <xdr:cNvSpPr/>
      </xdr:nvSpPr>
      <xdr:spPr bwMode="auto">
        <a:xfrm>
          <a:off x="4254500" y="7419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38223</xdr:rowOff>
    </xdr:from>
    <xdr:ext cx="762000" cy="259045"/>
    <xdr:sp macro="" textlink="">
      <xdr:nvSpPr>
        <xdr:cNvPr id="136" name="テキスト ボックス 135"/>
        <xdr:cNvSpPr txBox="1"/>
      </xdr:nvSpPr>
      <xdr:spPr>
        <a:xfrm>
          <a:off x="3924300" y="750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286493</xdr:rowOff>
    </xdr:from>
    <xdr:to>
      <xdr:col>19</xdr:col>
      <xdr:colOff>38100</xdr:colOff>
      <xdr:row>38</xdr:row>
      <xdr:rowOff>45193</xdr:rowOff>
    </xdr:to>
    <xdr:sp macro="" textlink="">
      <xdr:nvSpPr>
        <xdr:cNvPr id="137" name="楕円 136"/>
        <xdr:cNvSpPr/>
      </xdr:nvSpPr>
      <xdr:spPr bwMode="auto">
        <a:xfrm>
          <a:off x="3556000" y="7411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55370</xdr:rowOff>
    </xdr:from>
    <xdr:ext cx="762000" cy="259045"/>
    <xdr:sp macro="" textlink="">
      <xdr:nvSpPr>
        <xdr:cNvPr id="138" name="テキスト ボックス 137"/>
        <xdr:cNvSpPr txBox="1"/>
      </xdr:nvSpPr>
      <xdr:spPr>
        <a:xfrm>
          <a:off x="3225800" y="718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277281</xdr:rowOff>
    </xdr:from>
    <xdr:to>
      <xdr:col>15</xdr:col>
      <xdr:colOff>101600</xdr:colOff>
      <xdr:row>38</xdr:row>
      <xdr:rowOff>35981</xdr:rowOff>
    </xdr:to>
    <xdr:sp macro="" textlink="">
      <xdr:nvSpPr>
        <xdr:cNvPr id="139" name="楕円 138"/>
        <xdr:cNvSpPr/>
      </xdr:nvSpPr>
      <xdr:spPr bwMode="auto">
        <a:xfrm>
          <a:off x="2857500" y="7401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46158</xdr:rowOff>
    </xdr:from>
    <xdr:ext cx="762000" cy="259045"/>
    <xdr:sp macro="" textlink="">
      <xdr:nvSpPr>
        <xdr:cNvPr id="140" name="テキスト ボックス 139"/>
        <xdr:cNvSpPr txBox="1"/>
      </xdr:nvSpPr>
      <xdr:spPr>
        <a:xfrm>
          <a:off x="2527300" y="717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47,999
47,735
554.63
25,293,499
24,850,340
370,465
15,298,307
26,030,442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137998</xdr:rowOff>
    </xdr:from>
    <xdr:to>
      <xdr:col>24</xdr:col>
      <xdr:colOff>63500</xdr:colOff>
      <xdr:row>34</xdr:row>
      <xdr:rowOff>162700</xdr:rowOff>
    </xdr:to>
    <xdr:cxnSp macro="">
      <xdr:nvCxnSpPr>
        <xdr:cNvPr id="61" name="直線コネクタ 60"/>
        <xdr:cNvCxnSpPr/>
      </xdr:nvCxnSpPr>
      <xdr:spPr>
        <a:xfrm>
          <a:off x="3797300" y="5967298"/>
          <a:ext cx="838200" cy="2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96241</xdr:rowOff>
    </xdr:from>
    <xdr:to>
      <xdr:col>19</xdr:col>
      <xdr:colOff>177800</xdr:colOff>
      <xdr:row>34</xdr:row>
      <xdr:rowOff>137998</xdr:rowOff>
    </xdr:to>
    <xdr:cxnSp macro="">
      <xdr:nvCxnSpPr>
        <xdr:cNvPr id="64" name="直線コネクタ 63"/>
        <xdr:cNvCxnSpPr/>
      </xdr:nvCxnSpPr>
      <xdr:spPr>
        <a:xfrm>
          <a:off x="2908300" y="5925541"/>
          <a:ext cx="889000" cy="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96241</xdr:rowOff>
    </xdr:from>
    <xdr:to>
      <xdr:col>15</xdr:col>
      <xdr:colOff>50800</xdr:colOff>
      <xdr:row>34</xdr:row>
      <xdr:rowOff>127114</xdr:rowOff>
    </xdr:to>
    <xdr:cxnSp macro="">
      <xdr:nvCxnSpPr>
        <xdr:cNvPr id="67" name="直線コネクタ 66"/>
        <xdr:cNvCxnSpPr/>
      </xdr:nvCxnSpPr>
      <xdr:spPr>
        <a:xfrm flipV="1">
          <a:off x="2019300" y="5925541"/>
          <a:ext cx="889000" cy="3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91618</xdr:rowOff>
    </xdr:from>
    <xdr:to>
      <xdr:col>10</xdr:col>
      <xdr:colOff>114300</xdr:colOff>
      <xdr:row>34</xdr:row>
      <xdr:rowOff>127114</xdr:rowOff>
    </xdr:to>
    <xdr:cxnSp macro="">
      <xdr:nvCxnSpPr>
        <xdr:cNvPr id="70" name="直線コネクタ 69"/>
        <xdr:cNvCxnSpPr/>
      </xdr:nvCxnSpPr>
      <xdr:spPr>
        <a:xfrm>
          <a:off x="1130300" y="5920918"/>
          <a:ext cx="889000" cy="3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168580</xdr:rowOff>
    </xdr:from>
    <xdr:to>
      <xdr:col>10</xdr:col>
      <xdr:colOff>165100</xdr:colOff>
      <xdr:row>35</xdr:row>
      <xdr:rowOff>98730</xdr:rowOff>
    </xdr:to>
    <xdr:sp macro="" textlink="">
      <xdr:nvSpPr>
        <xdr:cNvPr id="71" name="フローチャート: 判断 70"/>
        <xdr:cNvSpPr/>
      </xdr:nvSpPr>
      <xdr:spPr>
        <a:xfrm>
          <a:off x="1968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89857</xdr:rowOff>
    </xdr:from>
    <xdr:ext cx="534377" cy="259045"/>
    <xdr:sp macro="" textlink="">
      <xdr:nvSpPr>
        <xdr:cNvPr id="72" name="テキスト ボックス 71"/>
        <xdr:cNvSpPr txBox="1"/>
      </xdr:nvSpPr>
      <xdr:spPr>
        <a:xfrm>
          <a:off x="1752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48666</xdr:rowOff>
    </xdr:from>
    <xdr:to>
      <xdr:col>6</xdr:col>
      <xdr:colOff>38100</xdr:colOff>
      <xdr:row>36</xdr:row>
      <xdr:rowOff>150266</xdr:rowOff>
    </xdr:to>
    <xdr:sp macro="" textlink="">
      <xdr:nvSpPr>
        <xdr:cNvPr id="73" name="フローチャート: 判断 72"/>
        <xdr:cNvSpPr/>
      </xdr:nvSpPr>
      <xdr:spPr>
        <a:xfrm>
          <a:off x="1079500" y="62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141393</xdr:rowOff>
    </xdr:from>
    <xdr:ext cx="534377" cy="259045"/>
    <xdr:sp macro="" textlink="">
      <xdr:nvSpPr>
        <xdr:cNvPr id="74" name="テキスト ボックス 73"/>
        <xdr:cNvSpPr txBox="1"/>
      </xdr:nvSpPr>
      <xdr:spPr>
        <a:xfrm>
          <a:off x="863111" y="631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111900</xdr:rowOff>
    </xdr:from>
    <xdr:to>
      <xdr:col>24</xdr:col>
      <xdr:colOff>114300</xdr:colOff>
      <xdr:row>35</xdr:row>
      <xdr:rowOff>42050</xdr:rowOff>
    </xdr:to>
    <xdr:sp macro="" textlink="">
      <xdr:nvSpPr>
        <xdr:cNvPr id="80" name="楕円 79"/>
        <xdr:cNvSpPr/>
      </xdr:nvSpPr>
      <xdr:spPr>
        <a:xfrm>
          <a:off x="4584700" y="594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90327</xdr:rowOff>
    </xdr:from>
    <xdr:ext cx="534377" cy="259045"/>
    <xdr:sp macro="" textlink="">
      <xdr:nvSpPr>
        <xdr:cNvPr id="81" name="人件費該当値テキスト"/>
        <xdr:cNvSpPr txBox="1"/>
      </xdr:nvSpPr>
      <xdr:spPr>
        <a:xfrm>
          <a:off x="4686300" y="591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87198</xdr:rowOff>
    </xdr:from>
    <xdr:to>
      <xdr:col>20</xdr:col>
      <xdr:colOff>38100</xdr:colOff>
      <xdr:row>35</xdr:row>
      <xdr:rowOff>17348</xdr:rowOff>
    </xdr:to>
    <xdr:sp macro="" textlink="">
      <xdr:nvSpPr>
        <xdr:cNvPr id="82" name="楕円 81"/>
        <xdr:cNvSpPr/>
      </xdr:nvSpPr>
      <xdr:spPr>
        <a:xfrm>
          <a:off x="3746500" y="59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33875</xdr:rowOff>
    </xdr:from>
    <xdr:ext cx="534377" cy="259045"/>
    <xdr:sp macro="" textlink="">
      <xdr:nvSpPr>
        <xdr:cNvPr id="83" name="テキスト ボックス 82"/>
        <xdr:cNvSpPr txBox="1"/>
      </xdr:nvSpPr>
      <xdr:spPr>
        <a:xfrm>
          <a:off x="3530111" y="569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45441</xdr:rowOff>
    </xdr:from>
    <xdr:to>
      <xdr:col>15</xdr:col>
      <xdr:colOff>101600</xdr:colOff>
      <xdr:row>34</xdr:row>
      <xdr:rowOff>147041</xdr:rowOff>
    </xdr:to>
    <xdr:sp macro="" textlink="">
      <xdr:nvSpPr>
        <xdr:cNvPr id="84" name="楕円 83"/>
        <xdr:cNvSpPr/>
      </xdr:nvSpPr>
      <xdr:spPr>
        <a:xfrm>
          <a:off x="2857500" y="587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163568</xdr:rowOff>
    </xdr:from>
    <xdr:ext cx="534377" cy="259045"/>
    <xdr:sp macro="" textlink="">
      <xdr:nvSpPr>
        <xdr:cNvPr id="85" name="テキスト ボックス 84"/>
        <xdr:cNvSpPr txBox="1"/>
      </xdr:nvSpPr>
      <xdr:spPr>
        <a:xfrm>
          <a:off x="2641111" y="564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76314</xdr:rowOff>
    </xdr:from>
    <xdr:to>
      <xdr:col>10</xdr:col>
      <xdr:colOff>165100</xdr:colOff>
      <xdr:row>35</xdr:row>
      <xdr:rowOff>6464</xdr:rowOff>
    </xdr:to>
    <xdr:sp macro="" textlink="">
      <xdr:nvSpPr>
        <xdr:cNvPr id="86" name="楕円 85"/>
        <xdr:cNvSpPr/>
      </xdr:nvSpPr>
      <xdr:spPr>
        <a:xfrm>
          <a:off x="1968500" y="59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22991</xdr:rowOff>
    </xdr:from>
    <xdr:ext cx="534377" cy="259045"/>
    <xdr:sp macro="" textlink="">
      <xdr:nvSpPr>
        <xdr:cNvPr id="87" name="テキスト ボックス 86"/>
        <xdr:cNvSpPr txBox="1"/>
      </xdr:nvSpPr>
      <xdr:spPr>
        <a:xfrm>
          <a:off x="1752111" y="568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40818</xdr:rowOff>
    </xdr:from>
    <xdr:to>
      <xdr:col>6</xdr:col>
      <xdr:colOff>38100</xdr:colOff>
      <xdr:row>34</xdr:row>
      <xdr:rowOff>142418</xdr:rowOff>
    </xdr:to>
    <xdr:sp macro="" textlink="">
      <xdr:nvSpPr>
        <xdr:cNvPr id="88" name="楕円 87"/>
        <xdr:cNvSpPr/>
      </xdr:nvSpPr>
      <xdr:spPr>
        <a:xfrm>
          <a:off x="1079500" y="58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158945</xdr:rowOff>
    </xdr:from>
    <xdr:ext cx="534377" cy="259045"/>
    <xdr:sp macro="" textlink="">
      <xdr:nvSpPr>
        <xdr:cNvPr id="89" name="テキスト ボックス 88"/>
        <xdr:cNvSpPr txBox="1"/>
      </xdr:nvSpPr>
      <xdr:spPr>
        <a:xfrm>
          <a:off x="863111" y="564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47498</xdr:rowOff>
    </xdr:from>
    <xdr:to>
      <xdr:col>24</xdr:col>
      <xdr:colOff>63500</xdr:colOff>
      <xdr:row>56</xdr:row>
      <xdr:rowOff>64621</xdr:rowOff>
    </xdr:to>
    <xdr:cxnSp macro="">
      <xdr:nvCxnSpPr>
        <xdr:cNvPr id="121" name="直線コネクタ 120"/>
        <xdr:cNvCxnSpPr/>
      </xdr:nvCxnSpPr>
      <xdr:spPr>
        <a:xfrm flipV="1">
          <a:off x="3797300" y="9648698"/>
          <a:ext cx="8382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64621</xdr:rowOff>
    </xdr:from>
    <xdr:to>
      <xdr:col>19</xdr:col>
      <xdr:colOff>177800</xdr:colOff>
      <xdr:row>56</xdr:row>
      <xdr:rowOff>112377</xdr:rowOff>
    </xdr:to>
    <xdr:cxnSp macro="">
      <xdr:nvCxnSpPr>
        <xdr:cNvPr id="124" name="直線コネクタ 123"/>
        <xdr:cNvCxnSpPr/>
      </xdr:nvCxnSpPr>
      <xdr:spPr>
        <a:xfrm flipV="1">
          <a:off x="2908300" y="9665821"/>
          <a:ext cx="889000" cy="4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112377</xdr:rowOff>
    </xdr:from>
    <xdr:to>
      <xdr:col>15</xdr:col>
      <xdr:colOff>50800</xdr:colOff>
      <xdr:row>57</xdr:row>
      <xdr:rowOff>254</xdr:rowOff>
    </xdr:to>
    <xdr:cxnSp macro="">
      <xdr:nvCxnSpPr>
        <xdr:cNvPr id="127" name="直線コネクタ 126"/>
        <xdr:cNvCxnSpPr/>
      </xdr:nvCxnSpPr>
      <xdr:spPr>
        <a:xfrm flipV="1">
          <a:off x="2019300" y="9713577"/>
          <a:ext cx="889000" cy="5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254</xdr:rowOff>
    </xdr:from>
    <xdr:to>
      <xdr:col>10</xdr:col>
      <xdr:colOff>114300</xdr:colOff>
      <xdr:row>57</xdr:row>
      <xdr:rowOff>91443</xdr:rowOff>
    </xdr:to>
    <xdr:cxnSp macro="">
      <xdr:nvCxnSpPr>
        <xdr:cNvPr id="130" name="直線コネクタ 129"/>
        <xdr:cNvCxnSpPr/>
      </xdr:nvCxnSpPr>
      <xdr:spPr>
        <a:xfrm flipV="1">
          <a:off x="1130300" y="9772904"/>
          <a:ext cx="889000" cy="9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122841</xdr:rowOff>
    </xdr:from>
    <xdr:to>
      <xdr:col>10</xdr:col>
      <xdr:colOff>165100</xdr:colOff>
      <xdr:row>57</xdr:row>
      <xdr:rowOff>52991</xdr:rowOff>
    </xdr:to>
    <xdr:sp macro="" textlink="">
      <xdr:nvSpPr>
        <xdr:cNvPr id="131" name="フローチャート: 判断 130"/>
        <xdr:cNvSpPr/>
      </xdr:nvSpPr>
      <xdr:spPr>
        <a:xfrm>
          <a:off x="1968500" y="972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44118</xdr:rowOff>
    </xdr:from>
    <xdr:ext cx="534377" cy="259045"/>
    <xdr:sp macro="" textlink="">
      <xdr:nvSpPr>
        <xdr:cNvPr id="132" name="テキスト ボックス 131"/>
        <xdr:cNvSpPr txBox="1"/>
      </xdr:nvSpPr>
      <xdr:spPr>
        <a:xfrm>
          <a:off x="1752111" y="98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139954</xdr:rowOff>
    </xdr:from>
    <xdr:to>
      <xdr:col>6</xdr:col>
      <xdr:colOff>38100</xdr:colOff>
      <xdr:row>57</xdr:row>
      <xdr:rowOff>70104</xdr:rowOff>
    </xdr:to>
    <xdr:sp macro="" textlink="">
      <xdr:nvSpPr>
        <xdr:cNvPr id="133" name="フローチャート: 判断 132"/>
        <xdr:cNvSpPr/>
      </xdr:nvSpPr>
      <xdr:spPr>
        <a:xfrm>
          <a:off x="1079500" y="974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86631</xdr:rowOff>
    </xdr:from>
    <xdr:ext cx="534377" cy="259045"/>
    <xdr:sp macro="" textlink="">
      <xdr:nvSpPr>
        <xdr:cNvPr id="134" name="テキスト ボックス 133"/>
        <xdr:cNvSpPr txBox="1"/>
      </xdr:nvSpPr>
      <xdr:spPr>
        <a:xfrm>
          <a:off x="863111" y="951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168148</xdr:rowOff>
    </xdr:from>
    <xdr:to>
      <xdr:col>24</xdr:col>
      <xdr:colOff>114300</xdr:colOff>
      <xdr:row>56</xdr:row>
      <xdr:rowOff>98298</xdr:rowOff>
    </xdr:to>
    <xdr:sp macro="" textlink="">
      <xdr:nvSpPr>
        <xdr:cNvPr id="140" name="楕円 139"/>
        <xdr:cNvSpPr/>
      </xdr:nvSpPr>
      <xdr:spPr>
        <a:xfrm>
          <a:off x="4584700" y="959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19575</xdr:rowOff>
    </xdr:from>
    <xdr:ext cx="534377" cy="259045"/>
    <xdr:sp macro="" textlink="">
      <xdr:nvSpPr>
        <xdr:cNvPr id="141" name="物件費該当値テキスト"/>
        <xdr:cNvSpPr txBox="1"/>
      </xdr:nvSpPr>
      <xdr:spPr>
        <a:xfrm>
          <a:off x="4686300" y="94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13821</xdr:rowOff>
    </xdr:from>
    <xdr:to>
      <xdr:col>20</xdr:col>
      <xdr:colOff>38100</xdr:colOff>
      <xdr:row>56</xdr:row>
      <xdr:rowOff>115421</xdr:rowOff>
    </xdr:to>
    <xdr:sp macro="" textlink="">
      <xdr:nvSpPr>
        <xdr:cNvPr id="142" name="楕円 141"/>
        <xdr:cNvSpPr/>
      </xdr:nvSpPr>
      <xdr:spPr>
        <a:xfrm>
          <a:off x="3746500" y="961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131948</xdr:rowOff>
    </xdr:from>
    <xdr:ext cx="534377" cy="259045"/>
    <xdr:sp macro="" textlink="">
      <xdr:nvSpPr>
        <xdr:cNvPr id="143" name="テキスト ボックス 142"/>
        <xdr:cNvSpPr txBox="1"/>
      </xdr:nvSpPr>
      <xdr:spPr>
        <a:xfrm>
          <a:off x="3530111" y="939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61577</xdr:rowOff>
    </xdr:from>
    <xdr:to>
      <xdr:col>15</xdr:col>
      <xdr:colOff>101600</xdr:colOff>
      <xdr:row>56</xdr:row>
      <xdr:rowOff>163177</xdr:rowOff>
    </xdr:to>
    <xdr:sp macro="" textlink="">
      <xdr:nvSpPr>
        <xdr:cNvPr id="144" name="楕円 143"/>
        <xdr:cNvSpPr/>
      </xdr:nvSpPr>
      <xdr:spPr>
        <a:xfrm>
          <a:off x="2857500" y="966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8254</xdr:rowOff>
    </xdr:from>
    <xdr:ext cx="534377" cy="259045"/>
    <xdr:sp macro="" textlink="">
      <xdr:nvSpPr>
        <xdr:cNvPr id="145" name="テキスト ボックス 144"/>
        <xdr:cNvSpPr txBox="1"/>
      </xdr:nvSpPr>
      <xdr:spPr>
        <a:xfrm>
          <a:off x="2641111" y="943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120904</xdr:rowOff>
    </xdr:from>
    <xdr:to>
      <xdr:col>10</xdr:col>
      <xdr:colOff>165100</xdr:colOff>
      <xdr:row>57</xdr:row>
      <xdr:rowOff>51054</xdr:rowOff>
    </xdr:to>
    <xdr:sp macro="" textlink="">
      <xdr:nvSpPr>
        <xdr:cNvPr id="146" name="楕円 145"/>
        <xdr:cNvSpPr/>
      </xdr:nvSpPr>
      <xdr:spPr>
        <a:xfrm>
          <a:off x="1968500" y="972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67581</xdr:rowOff>
    </xdr:from>
    <xdr:ext cx="534377" cy="259045"/>
    <xdr:sp macro="" textlink="">
      <xdr:nvSpPr>
        <xdr:cNvPr id="147" name="テキスト ボックス 146"/>
        <xdr:cNvSpPr txBox="1"/>
      </xdr:nvSpPr>
      <xdr:spPr>
        <a:xfrm>
          <a:off x="1752111" y="9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40643</xdr:rowOff>
    </xdr:from>
    <xdr:to>
      <xdr:col>6</xdr:col>
      <xdr:colOff>38100</xdr:colOff>
      <xdr:row>57</xdr:row>
      <xdr:rowOff>142243</xdr:rowOff>
    </xdr:to>
    <xdr:sp macro="" textlink="">
      <xdr:nvSpPr>
        <xdr:cNvPr id="148" name="楕円 147"/>
        <xdr:cNvSpPr/>
      </xdr:nvSpPr>
      <xdr:spPr>
        <a:xfrm>
          <a:off x="1079500" y="981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133370</xdr:rowOff>
    </xdr:from>
    <xdr:ext cx="534377" cy="259045"/>
    <xdr:sp macro="" textlink="">
      <xdr:nvSpPr>
        <xdr:cNvPr id="149" name="テキスト ボックス 148"/>
        <xdr:cNvSpPr txBox="1"/>
      </xdr:nvSpPr>
      <xdr:spPr>
        <a:xfrm>
          <a:off x="863111" y="990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119766</xdr:rowOff>
    </xdr:from>
    <xdr:to>
      <xdr:col>24</xdr:col>
      <xdr:colOff>63500</xdr:colOff>
      <xdr:row>77</xdr:row>
      <xdr:rowOff>15844</xdr:rowOff>
    </xdr:to>
    <xdr:cxnSp macro="">
      <xdr:nvCxnSpPr>
        <xdr:cNvPr id="176" name="直線コネクタ 175"/>
        <xdr:cNvCxnSpPr/>
      </xdr:nvCxnSpPr>
      <xdr:spPr>
        <a:xfrm>
          <a:off x="3797300" y="12978516"/>
          <a:ext cx="838200" cy="23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119766</xdr:rowOff>
    </xdr:from>
    <xdr:to>
      <xdr:col>19</xdr:col>
      <xdr:colOff>177800</xdr:colOff>
      <xdr:row>76</xdr:row>
      <xdr:rowOff>99718</xdr:rowOff>
    </xdr:to>
    <xdr:cxnSp macro="">
      <xdr:nvCxnSpPr>
        <xdr:cNvPr id="179" name="直線コネクタ 178"/>
        <xdr:cNvCxnSpPr/>
      </xdr:nvCxnSpPr>
      <xdr:spPr>
        <a:xfrm flipV="1">
          <a:off x="2908300" y="12978516"/>
          <a:ext cx="889000" cy="15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99718</xdr:rowOff>
    </xdr:from>
    <xdr:to>
      <xdr:col>15</xdr:col>
      <xdr:colOff>50800</xdr:colOff>
      <xdr:row>77</xdr:row>
      <xdr:rowOff>85728</xdr:rowOff>
    </xdr:to>
    <xdr:cxnSp macro="">
      <xdr:nvCxnSpPr>
        <xdr:cNvPr id="182" name="直線コネクタ 181"/>
        <xdr:cNvCxnSpPr/>
      </xdr:nvCxnSpPr>
      <xdr:spPr>
        <a:xfrm flipV="1">
          <a:off x="2019300" y="13129918"/>
          <a:ext cx="889000" cy="15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80470</xdr:rowOff>
    </xdr:from>
    <xdr:to>
      <xdr:col>10</xdr:col>
      <xdr:colOff>114300</xdr:colOff>
      <xdr:row>77</xdr:row>
      <xdr:rowOff>85728</xdr:rowOff>
    </xdr:to>
    <xdr:cxnSp macro="">
      <xdr:nvCxnSpPr>
        <xdr:cNvPr id="185" name="直線コネクタ 184"/>
        <xdr:cNvCxnSpPr/>
      </xdr:nvCxnSpPr>
      <xdr:spPr>
        <a:xfrm>
          <a:off x="1130300" y="13110670"/>
          <a:ext cx="889000" cy="1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86" name="フローチャート: 判断 185"/>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24579</xdr:rowOff>
    </xdr:from>
    <xdr:ext cx="469744" cy="259045"/>
    <xdr:sp macro="" textlink="">
      <xdr:nvSpPr>
        <xdr:cNvPr id="187" name="テキスト ボックス 186"/>
        <xdr:cNvSpPr txBox="1"/>
      </xdr:nvSpPr>
      <xdr:spPr>
        <a:xfrm>
          <a:off x="1784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140357</xdr:rowOff>
    </xdr:from>
    <xdr:to>
      <xdr:col>6</xdr:col>
      <xdr:colOff>38100</xdr:colOff>
      <xdr:row>78</xdr:row>
      <xdr:rowOff>70507</xdr:rowOff>
    </xdr:to>
    <xdr:sp macro="" textlink="">
      <xdr:nvSpPr>
        <xdr:cNvPr id="188" name="フローチャート: 判断 187"/>
        <xdr:cNvSpPr/>
      </xdr:nvSpPr>
      <xdr:spPr>
        <a:xfrm>
          <a:off x="10795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61634</xdr:rowOff>
    </xdr:from>
    <xdr:ext cx="469744" cy="259045"/>
    <xdr:sp macro="" textlink="">
      <xdr:nvSpPr>
        <xdr:cNvPr id="189" name="テキスト ボックス 188"/>
        <xdr:cNvSpPr txBox="1"/>
      </xdr:nvSpPr>
      <xdr:spPr>
        <a:xfrm>
          <a:off x="895428" y="1343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136494</xdr:rowOff>
    </xdr:from>
    <xdr:to>
      <xdr:col>24</xdr:col>
      <xdr:colOff>114300</xdr:colOff>
      <xdr:row>77</xdr:row>
      <xdr:rowOff>66644</xdr:rowOff>
    </xdr:to>
    <xdr:sp macro="" textlink="">
      <xdr:nvSpPr>
        <xdr:cNvPr id="195" name="楕円 194"/>
        <xdr:cNvSpPr/>
      </xdr:nvSpPr>
      <xdr:spPr>
        <a:xfrm>
          <a:off x="4584700" y="1316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159371</xdr:rowOff>
    </xdr:from>
    <xdr:ext cx="534377" cy="259045"/>
    <xdr:sp macro="" textlink="">
      <xdr:nvSpPr>
        <xdr:cNvPr id="196" name="維持補修費該当値テキスト"/>
        <xdr:cNvSpPr txBox="1"/>
      </xdr:nvSpPr>
      <xdr:spPr>
        <a:xfrm>
          <a:off x="4686300" y="1301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68966</xdr:rowOff>
    </xdr:from>
    <xdr:to>
      <xdr:col>20</xdr:col>
      <xdr:colOff>38100</xdr:colOff>
      <xdr:row>75</xdr:row>
      <xdr:rowOff>170566</xdr:rowOff>
    </xdr:to>
    <xdr:sp macro="" textlink="">
      <xdr:nvSpPr>
        <xdr:cNvPr id="197" name="楕円 196"/>
        <xdr:cNvSpPr/>
      </xdr:nvSpPr>
      <xdr:spPr>
        <a:xfrm>
          <a:off x="3746500" y="129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15643</xdr:rowOff>
    </xdr:from>
    <xdr:ext cx="534377" cy="259045"/>
    <xdr:sp macro="" textlink="">
      <xdr:nvSpPr>
        <xdr:cNvPr id="198" name="テキスト ボックス 197"/>
        <xdr:cNvSpPr txBox="1"/>
      </xdr:nvSpPr>
      <xdr:spPr>
        <a:xfrm>
          <a:off x="3530111" y="1270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48918</xdr:rowOff>
    </xdr:from>
    <xdr:to>
      <xdr:col>15</xdr:col>
      <xdr:colOff>101600</xdr:colOff>
      <xdr:row>76</xdr:row>
      <xdr:rowOff>150518</xdr:rowOff>
    </xdr:to>
    <xdr:sp macro="" textlink="">
      <xdr:nvSpPr>
        <xdr:cNvPr id="199" name="楕円 198"/>
        <xdr:cNvSpPr/>
      </xdr:nvSpPr>
      <xdr:spPr>
        <a:xfrm>
          <a:off x="2857500" y="1307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167045</xdr:rowOff>
    </xdr:from>
    <xdr:ext cx="534377" cy="259045"/>
    <xdr:sp macro="" textlink="">
      <xdr:nvSpPr>
        <xdr:cNvPr id="200" name="テキスト ボックス 199"/>
        <xdr:cNvSpPr txBox="1"/>
      </xdr:nvSpPr>
      <xdr:spPr>
        <a:xfrm>
          <a:off x="2641111" y="1285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34928</xdr:rowOff>
    </xdr:from>
    <xdr:to>
      <xdr:col>10</xdr:col>
      <xdr:colOff>165100</xdr:colOff>
      <xdr:row>77</xdr:row>
      <xdr:rowOff>136528</xdr:rowOff>
    </xdr:to>
    <xdr:sp macro="" textlink="">
      <xdr:nvSpPr>
        <xdr:cNvPr id="201" name="楕円 200"/>
        <xdr:cNvSpPr/>
      </xdr:nvSpPr>
      <xdr:spPr>
        <a:xfrm>
          <a:off x="1968500" y="1323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153055</xdr:rowOff>
    </xdr:from>
    <xdr:ext cx="469744" cy="259045"/>
    <xdr:sp macro="" textlink="">
      <xdr:nvSpPr>
        <xdr:cNvPr id="202" name="テキスト ボックス 201"/>
        <xdr:cNvSpPr txBox="1"/>
      </xdr:nvSpPr>
      <xdr:spPr>
        <a:xfrm>
          <a:off x="1784428" y="1301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29670</xdr:rowOff>
    </xdr:from>
    <xdr:to>
      <xdr:col>6</xdr:col>
      <xdr:colOff>38100</xdr:colOff>
      <xdr:row>76</xdr:row>
      <xdr:rowOff>131270</xdr:rowOff>
    </xdr:to>
    <xdr:sp macro="" textlink="">
      <xdr:nvSpPr>
        <xdr:cNvPr id="203" name="楕円 202"/>
        <xdr:cNvSpPr/>
      </xdr:nvSpPr>
      <xdr:spPr>
        <a:xfrm>
          <a:off x="1079500" y="1305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147797</xdr:rowOff>
    </xdr:from>
    <xdr:ext cx="534377" cy="259045"/>
    <xdr:sp macro="" textlink="">
      <xdr:nvSpPr>
        <xdr:cNvPr id="204" name="テキスト ボックス 203"/>
        <xdr:cNvSpPr txBox="1"/>
      </xdr:nvSpPr>
      <xdr:spPr>
        <a:xfrm>
          <a:off x="863111" y="128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102806</xdr:rowOff>
    </xdr:from>
    <xdr:to>
      <xdr:col>24</xdr:col>
      <xdr:colOff>63500</xdr:colOff>
      <xdr:row>97</xdr:row>
      <xdr:rowOff>123279</xdr:rowOff>
    </xdr:to>
    <xdr:cxnSp macro="">
      <xdr:nvCxnSpPr>
        <xdr:cNvPr id="234" name="直線コネクタ 233"/>
        <xdr:cNvCxnSpPr/>
      </xdr:nvCxnSpPr>
      <xdr:spPr>
        <a:xfrm>
          <a:off x="3797300" y="16733456"/>
          <a:ext cx="838200" cy="2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102806</xdr:rowOff>
    </xdr:from>
    <xdr:to>
      <xdr:col>19</xdr:col>
      <xdr:colOff>177800</xdr:colOff>
      <xdr:row>97</xdr:row>
      <xdr:rowOff>120611</xdr:rowOff>
    </xdr:to>
    <xdr:cxnSp macro="">
      <xdr:nvCxnSpPr>
        <xdr:cNvPr id="237" name="直線コネクタ 236"/>
        <xdr:cNvCxnSpPr/>
      </xdr:nvCxnSpPr>
      <xdr:spPr>
        <a:xfrm flipV="1">
          <a:off x="2908300" y="16733456"/>
          <a:ext cx="889000" cy="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120611</xdr:rowOff>
    </xdr:from>
    <xdr:to>
      <xdr:col>15</xdr:col>
      <xdr:colOff>50800</xdr:colOff>
      <xdr:row>98</xdr:row>
      <xdr:rowOff>60973</xdr:rowOff>
    </xdr:to>
    <xdr:cxnSp macro="">
      <xdr:nvCxnSpPr>
        <xdr:cNvPr id="240" name="直線コネクタ 239"/>
        <xdr:cNvCxnSpPr/>
      </xdr:nvCxnSpPr>
      <xdr:spPr>
        <a:xfrm flipV="1">
          <a:off x="2019300" y="16751261"/>
          <a:ext cx="889000" cy="1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60973</xdr:rowOff>
    </xdr:from>
    <xdr:to>
      <xdr:col>10</xdr:col>
      <xdr:colOff>114300</xdr:colOff>
      <xdr:row>98</xdr:row>
      <xdr:rowOff>91390</xdr:rowOff>
    </xdr:to>
    <xdr:cxnSp macro="">
      <xdr:nvCxnSpPr>
        <xdr:cNvPr id="243" name="直線コネクタ 242"/>
        <xdr:cNvCxnSpPr/>
      </xdr:nvCxnSpPr>
      <xdr:spPr>
        <a:xfrm flipV="1">
          <a:off x="1130300" y="16863073"/>
          <a:ext cx="889000" cy="3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33820</xdr:rowOff>
    </xdr:from>
    <xdr:to>
      <xdr:col>10</xdr:col>
      <xdr:colOff>165100</xdr:colOff>
      <xdr:row>97</xdr:row>
      <xdr:rowOff>135420</xdr:rowOff>
    </xdr:to>
    <xdr:sp macro="" textlink="">
      <xdr:nvSpPr>
        <xdr:cNvPr id="244" name="フローチャート: 判断 243"/>
        <xdr:cNvSpPr/>
      </xdr:nvSpPr>
      <xdr:spPr>
        <a:xfrm>
          <a:off x="1968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151947</xdr:rowOff>
    </xdr:from>
    <xdr:ext cx="534377" cy="259045"/>
    <xdr:sp macro="" textlink="">
      <xdr:nvSpPr>
        <xdr:cNvPr id="245" name="テキスト ボックス 244"/>
        <xdr:cNvSpPr txBox="1"/>
      </xdr:nvSpPr>
      <xdr:spPr>
        <a:xfrm>
          <a:off x="1752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50609</xdr:rowOff>
    </xdr:from>
    <xdr:to>
      <xdr:col>6</xdr:col>
      <xdr:colOff>38100</xdr:colOff>
      <xdr:row>98</xdr:row>
      <xdr:rowOff>152209</xdr:rowOff>
    </xdr:to>
    <xdr:sp macro="" textlink="">
      <xdr:nvSpPr>
        <xdr:cNvPr id="246" name="フローチャート: 判断 245"/>
        <xdr:cNvSpPr/>
      </xdr:nvSpPr>
      <xdr:spPr>
        <a:xfrm>
          <a:off x="1079500" y="1685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143336</xdr:rowOff>
    </xdr:from>
    <xdr:ext cx="534377" cy="259045"/>
    <xdr:sp macro="" textlink="">
      <xdr:nvSpPr>
        <xdr:cNvPr id="247" name="テキスト ボックス 246"/>
        <xdr:cNvSpPr txBox="1"/>
      </xdr:nvSpPr>
      <xdr:spPr>
        <a:xfrm>
          <a:off x="863111" y="169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72479</xdr:rowOff>
    </xdr:from>
    <xdr:to>
      <xdr:col>24</xdr:col>
      <xdr:colOff>114300</xdr:colOff>
      <xdr:row>98</xdr:row>
      <xdr:rowOff>2629</xdr:rowOff>
    </xdr:to>
    <xdr:sp macro="" textlink="">
      <xdr:nvSpPr>
        <xdr:cNvPr id="253" name="楕円 252"/>
        <xdr:cNvSpPr/>
      </xdr:nvSpPr>
      <xdr:spPr>
        <a:xfrm>
          <a:off x="4584700" y="1670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50906</xdr:rowOff>
    </xdr:from>
    <xdr:ext cx="534377" cy="259045"/>
    <xdr:sp macro="" textlink="">
      <xdr:nvSpPr>
        <xdr:cNvPr id="254" name="扶助費該当値テキスト"/>
        <xdr:cNvSpPr txBox="1"/>
      </xdr:nvSpPr>
      <xdr:spPr>
        <a:xfrm>
          <a:off x="4686300" y="1668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52006</xdr:rowOff>
    </xdr:from>
    <xdr:to>
      <xdr:col>20</xdr:col>
      <xdr:colOff>38100</xdr:colOff>
      <xdr:row>97</xdr:row>
      <xdr:rowOff>153606</xdr:rowOff>
    </xdr:to>
    <xdr:sp macro="" textlink="">
      <xdr:nvSpPr>
        <xdr:cNvPr id="255" name="楕円 254"/>
        <xdr:cNvSpPr/>
      </xdr:nvSpPr>
      <xdr:spPr>
        <a:xfrm>
          <a:off x="3746500" y="1668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144733</xdr:rowOff>
    </xdr:from>
    <xdr:ext cx="534377" cy="259045"/>
    <xdr:sp macro="" textlink="">
      <xdr:nvSpPr>
        <xdr:cNvPr id="256" name="テキスト ボックス 255"/>
        <xdr:cNvSpPr txBox="1"/>
      </xdr:nvSpPr>
      <xdr:spPr>
        <a:xfrm>
          <a:off x="3530111" y="1677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69811</xdr:rowOff>
    </xdr:from>
    <xdr:to>
      <xdr:col>15</xdr:col>
      <xdr:colOff>101600</xdr:colOff>
      <xdr:row>97</xdr:row>
      <xdr:rowOff>171411</xdr:rowOff>
    </xdr:to>
    <xdr:sp macro="" textlink="">
      <xdr:nvSpPr>
        <xdr:cNvPr id="257" name="楕円 256"/>
        <xdr:cNvSpPr/>
      </xdr:nvSpPr>
      <xdr:spPr>
        <a:xfrm>
          <a:off x="2857500" y="167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162538</xdr:rowOff>
    </xdr:from>
    <xdr:ext cx="534377" cy="259045"/>
    <xdr:sp macro="" textlink="">
      <xdr:nvSpPr>
        <xdr:cNvPr id="258" name="テキスト ボックス 257"/>
        <xdr:cNvSpPr txBox="1"/>
      </xdr:nvSpPr>
      <xdr:spPr>
        <a:xfrm>
          <a:off x="2641111" y="1679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10173</xdr:rowOff>
    </xdr:from>
    <xdr:to>
      <xdr:col>10</xdr:col>
      <xdr:colOff>165100</xdr:colOff>
      <xdr:row>98</xdr:row>
      <xdr:rowOff>111773</xdr:rowOff>
    </xdr:to>
    <xdr:sp macro="" textlink="">
      <xdr:nvSpPr>
        <xdr:cNvPr id="259" name="楕円 258"/>
        <xdr:cNvSpPr/>
      </xdr:nvSpPr>
      <xdr:spPr>
        <a:xfrm>
          <a:off x="1968500" y="168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102900</xdr:rowOff>
    </xdr:from>
    <xdr:ext cx="534377" cy="259045"/>
    <xdr:sp macro="" textlink="">
      <xdr:nvSpPr>
        <xdr:cNvPr id="260" name="テキスト ボックス 259"/>
        <xdr:cNvSpPr txBox="1"/>
      </xdr:nvSpPr>
      <xdr:spPr>
        <a:xfrm>
          <a:off x="1752111" y="169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40590</xdr:rowOff>
    </xdr:from>
    <xdr:to>
      <xdr:col>6</xdr:col>
      <xdr:colOff>38100</xdr:colOff>
      <xdr:row>98</xdr:row>
      <xdr:rowOff>142190</xdr:rowOff>
    </xdr:to>
    <xdr:sp macro="" textlink="">
      <xdr:nvSpPr>
        <xdr:cNvPr id="261" name="楕円 260"/>
        <xdr:cNvSpPr/>
      </xdr:nvSpPr>
      <xdr:spPr>
        <a:xfrm>
          <a:off x="1079500" y="168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158717</xdr:rowOff>
    </xdr:from>
    <xdr:ext cx="534377" cy="259045"/>
    <xdr:sp macro="" textlink="">
      <xdr:nvSpPr>
        <xdr:cNvPr id="262" name="テキスト ボックス 261"/>
        <xdr:cNvSpPr txBox="1"/>
      </xdr:nvSpPr>
      <xdr:spPr>
        <a:xfrm>
          <a:off x="863111" y="1661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11616</xdr:rowOff>
    </xdr:from>
    <xdr:to>
      <xdr:col>55</xdr:col>
      <xdr:colOff>0</xdr:colOff>
      <xdr:row>36</xdr:row>
      <xdr:rowOff>35139</xdr:rowOff>
    </xdr:to>
    <xdr:cxnSp macro="">
      <xdr:nvCxnSpPr>
        <xdr:cNvPr id="291" name="直線コネクタ 290"/>
        <xdr:cNvCxnSpPr/>
      </xdr:nvCxnSpPr>
      <xdr:spPr>
        <a:xfrm>
          <a:off x="9639300" y="6183816"/>
          <a:ext cx="838200" cy="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158567</xdr:rowOff>
    </xdr:from>
    <xdr:to>
      <xdr:col>50</xdr:col>
      <xdr:colOff>114300</xdr:colOff>
      <xdr:row>36</xdr:row>
      <xdr:rowOff>11616</xdr:rowOff>
    </xdr:to>
    <xdr:cxnSp macro="">
      <xdr:nvCxnSpPr>
        <xdr:cNvPr id="294" name="直線コネクタ 293"/>
        <xdr:cNvCxnSpPr/>
      </xdr:nvCxnSpPr>
      <xdr:spPr>
        <a:xfrm>
          <a:off x="8750300" y="6159317"/>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158567</xdr:rowOff>
    </xdr:from>
    <xdr:to>
      <xdr:col>45</xdr:col>
      <xdr:colOff>177800</xdr:colOff>
      <xdr:row>36</xdr:row>
      <xdr:rowOff>48138</xdr:rowOff>
    </xdr:to>
    <xdr:cxnSp macro="">
      <xdr:nvCxnSpPr>
        <xdr:cNvPr id="297" name="直線コネクタ 296"/>
        <xdr:cNvCxnSpPr/>
      </xdr:nvCxnSpPr>
      <xdr:spPr>
        <a:xfrm flipV="1">
          <a:off x="7861300" y="6159317"/>
          <a:ext cx="889000" cy="6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48138</xdr:rowOff>
    </xdr:from>
    <xdr:to>
      <xdr:col>41</xdr:col>
      <xdr:colOff>50800</xdr:colOff>
      <xdr:row>36</xdr:row>
      <xdr:rowOff>107041</xdr:rowOff>
    </xdr:to>
    <xdr:cxnSp macro="">
      <xdr:nvCxnSpPr>
        <xdr:cNvPr id="300" name="直線コネクタ 299"/>
        <xdr:cNvCxnSpPr/>
      </xdr:nvCxnSpPr>
      <xdr:spPr>
        <a:xfrm flipV="1">
          <a:off x="6972300" y="6220338"/>
          <a:ext cx="889000" cy="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2154</xdr:rowOff>
    </xdr:from>
    <xdr:to>
      <xdr:col>41</xdr:col>
      <xdr:colOff>101600</xdr:colOff>
      <xdr:row>36</xdr:row>
      <xdr:rowOff>103754</xdr:rowOff>
    </xdr:to>
    <xdr:sp macro="" textlink="">
      <xdr:nvSpPr>
        <xdr:cNvPr id="301" name="フローチャート: 判断 300"/>
        <xdr:cNvSpPr/>
      </xdr:nvSpPr>
      <xdr:spPr>
        <a:xfrm>
          <a:off x="7810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94881</xdr:rowOff>
    </xdr:from>
    <xdr:ext cx="534377" cy="259045"/>
    <xdr:sp macro="" textlink="">
      <xdr:nvSpPr>
        <xdr:cNvPr id="302" name="テキスト ボックス 301"/>
        <xdr:cNvSpPr txBox="1"/>
      </xdr:nvSpPr>
      <xdr:spPr>
        <a:xfrm>
          <a:off x="7594111" y="62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133713</xdr:rowOff>
    </xdr:from>
    <xdr:to>
      <xdr:col>36</xdr:col>
      <xdr:colOff>165100</xdr:colOff>
      <xdr:row>37</xdr:row>
      <xdr:rowOff>63863</xdr:rowOff>
    </xdr:to>
    <xdr:sp macro="" textlink="">
      <xdr:nvSpPr>
        <xdr:cNvPr id="303" name="フローチャート: 判断 302"/>
        <xdr:cNvSpPr/>
      </xdr:nvSpPr>
      <xdr:spPr>
        <a:xfrm>
          <a:off x="6921500" y="630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54990</xdr:rowOff>
    </xdr:from>
    <xdr:ext cx="534377" cy="259045"/>
    <xdr:sp macro="" textlink="">
      <xdr:nvSpPr>
        <xdr:cNvPr id="304" name="テキスト ボックス 303"/>
        <xdr:cNvSpPr txBox="1"/>
      </xdr:nvSpPr>
      <xdr:spPr>
        <a:xfrm>
          <a:off x="6705111" y="639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155789</xdr:rowOff>
    </xdr:from>
    <xdr:to>
      <xdr:col>55</xdr:col>
      <xdr:colOff>50800</xdr:colOff>
      <xdr:row>36</xdr:row>
      <xdr:rowOff>85939</xdr:rowOff>
    </xdr:to>
    <xdr:sp macro="" textlink="">
      <xdr:nvSpPr>
        <xdr:cNvPr id="310" name="楕円 309"/>
        <xdr:cNvSpPr/>
      </xdr:nvSpPr>
      <xdr:spPr>
        <a:xfrm>
          <a:off x="10426700" y="615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134216</xdr:rowOff>
    </xdr:from>
    <xdr:ext cx="534377" cy="259045"/>
    <xdr:sp macro="" textlink="">
      <xdr:nvSpPr>
        <xdr:cNvPr id="311" name="補助費等該当値テキスト"/>
        <xdr:cNvSpPr txBox="1"/>
      </xdr:nvSpPr>
      <xdr:spPr>
        <a:xfrm>
          <a:off x="10528300" y="613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132266</xdr:rowOff>
    </xdr:from>
    <xdr:to>
      <xdr:col>50</xdr:col>
      <xdr:colOff>165100</xdr:colOff>
      <xdr:row>36</xdr:row>
      <xdr:rowOff>62416</xdr:rowOff>
    </xdr:to>
    <xdr:sp macro="" textlink="">
      <xdr:nvSpPr>
        <xdr:cNvPr id="312" name="楕円 311"/>
        <xdr:cNvSpPr/>
      </xdr:nvSpPr>
      <xdr:spPr>
        <a:xfrm>
          <a:off x="9588500" y="61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78943</xdr:rowOff>
    </xdr:from>
    <xdr:ext cx="534377" cy="259045"/>
    <xdr:sp macro="" textlink="">
      <xdr:nvSpPr>
        <xdr:cNvPr id="313" name="テキスト ボックス 312"/>
        <xdr:cNvSpPr txBox="1"/>
      </xdr:nvSpPr>
      <xdr:spPr>
        <a:xfrm>
          <a:off x="9372111" y="590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107767</xdr:rowOff>
    </xdr:from>
    <xdr:to>
      <xdr:col>46</xdr:col>
      <xdr:colOff>38100</xdr:colOff>
      <xdr:row>36</xdr:row>
      <xdr:rowOff>37917</xdr:rowOff>
    </xdr:to>
    <xdr:sp macro="" textlink="">
      <xdr:nvSpPr>
        <xdr:cNvPr id="314" name="楕円 313"/>
        <xdr:cNvSpPr/>
      </xdr:nvSpPr>
      <xdr:spPr>
        <a:xfrm>
          <a:off x="8699500" y="610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54444</xdr:rowOff>
    </xdr:from>
    <xdr:ext cx="534377" cy="259045"/>
    <xdr:sp macro="" textlink="">
      <xdr:nvSpPr>
        <xdr:cNvPr id="315" name="テキスト ボックス 314"/>
        <xdr:cNvSpPr txBox="1"/>
      </xdr:nvSpPr>
      <xdr:spPr>
        <a:xfrm>
          <a:off x="8483111" y="588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168788</xdr:rowOff>
    </xdr:from>
    <xdr:to>
      <xdr:col>41</xdr:col>
      <xdr:colOff>101600</xdr:colOff>
      <xdr:row>36</xdr:row>
      <xdr:rowOff>98938</xdr:rowOff>
    </xdr:to>
    <xdr:sp macro="" textlink="">
      <xdr:nvSpPr>
        <xdr:cNvPr id="316" name="楕円 315"/>
        <xdr:cNvSpPr/>
      </xdr:nvSpPr>
      <xdr:spPr>
        <a:xfrm>
          <a:off x="7810500" y="616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115465</xdr:rowOff>
    </xdr:from>
    <xdr:ext cx="534377" cy="259045"/>
    <xdr:sp macro="" textlink="">
      <xdr:nvSpPr>
        <xdr:cNvPr id="317" name="テキスト ボックス 316"/>
        <xdr:cNvSpPr txBox="1"/>
      </xdr:nvSpPr>
      <xdr:spPr>
        <a:xfrm>
          <a:off x="7594111" y="594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56241</xdr:rowOff>
    </xdr:from>
    <xdr:to>
      <xdr:col>36</xdr:col>
      <xdr:colOff>165100</xdr:colOff>
      <xdr:row>36</xdr:row>
      <xdr:rowOff>157841</xdr:rowOff>
    </xdr:to>
    <xdr:sp macro="" textlink="">
      <xdr:nvSpPr>
        <xdr:cNvPr id="318" name="楕円 317"/>
        <xdr:cNvSpPr/>
      </xdr:nvSpPr>
      <xdr:spPr>
        <a:xfrm>
          <a:off x="6921500" y="62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2918</xdr:rowOff>
    </xdr:from>
    <xdr:ext cx="534377" cy="259045"/>
    <xdr:sp macro="" textlink="">
      <xdr:nvSpPr>
        <xdr:cNvPr id="319" name="テキスト ボックス 318"/>
        <xdr:cNvSpPr txBox="1"/>
      </xdr:nvSpPr>
      <xdr:spPr>
        <a:xfrm>
          <a:off x="6705111" y="60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170602</xdr:rowOff>
    </xdr:from>
    <xdr:to>
      <xdr:col>55</xdr:col>
      <xdr:colOff>0</xdr:colOff>
      <xdr:row>57</xdr:row>
      <xdr:rowOff>56576</xdr:rowOff>
    </xdr:to>
    <xdr:cxnSp macro="">
      <xdr:nvCxnSpPr>
        <xdr:cNvPr id="346" name="直線コネクタ 345"/>
        <xdr:cNvCxnSpPr/>
      </xdr:nvCxnSpPr>
      <xdr:spPr>
        <a:xfrm>
          <a:off x="9639300" y="9771802"/>
          <a:ext cx="838200" cy="5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170602</xdr:rowOff>
    </xdr:from>
    <xdr:to>
      <xdr:col>50</xdr:col>
      <xdr:colOff>114300</xdr:colOff>
      <xdr:row>57</xdr:row>
      <xdr:rowOff>91086</xdr:rowOff>
    </xdr:to>
    <xdr:cxnSp macro="">
      <xdr:nvCxnSpPr>
        <xdr:cNvPr id="349" name="直線コネクタ 348"/>
        <xdr:cNvCxnSpPr/>
      </xdr:nvCxnSpPr>
      <xdr:spPr>
        <a:xfrm flipV="1">
          <a:off x="8750300" y="9771802"/>
          <a:ext cx="889000" cy="9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69616</xdr:rowOff>
    </xdr:from>
    <xdr:to>
      <xdr:col>45</xdr:col>
      <xdr:colOff>177800</xdr:colOff>
      <xdr:row>57</xdr:row>
      <xdr:rowOff>91086</xdr:rowOff>
    </xdr:to>
    <xdr:cxnSp macro="">
      <xdr:nvCxnSpPr>
        <xdr:cNvPr id="352" name="直線コネクタ 351"/>
        <xdr:cNvCxnSpPr/>
      </xdr:nvCxnSpPr>
      <xdr:spPr>
        <a:xfrm>
          <a:off x="7861300" y="9842266"/>
          <a:ext cx="889000" cy="2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169455</xdr:rowOff>
    </xdr:from>
    <xdr:to>
      <xdr:col>41</xdr:col>
      <xdr:colOff>50800</xdr:colOff>
      <xdr:row>57</xdr:row>
      <xdr:rowOff>69616</xdr:rowOff>
    </xdr:to>
    <xdr:cxnSp macro="">
      <xdr:nvCxnSpPr>
        <xdr:cNvPr id="355" name="直線コネクタ 354"/>
        <xdr:cNvCxnSpPr/>
      </xdr:nvCxnSpPr>
      <xdr:spPr>
        <a:xfrm>
          <a:off x="6972300" y="9770655"/>
          <a:ext cx="889000" cy="7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29583</xdr:rowOff>
    </xdr:from>
    <xdr:to>
      <xdr:col>41</xdr:col>
      <xdr:colOff>101600</xdr:colOff>
      <xdr:row>56</xdr:row>
      <xdr:rowOff>131183</xdr:rowOff>
    </xdr:to>
    <xdr:sp macro="" textlink="">
      <xdr:nvSpPr>
        <xdr:cNvPr id="356" name="フローチャート: 判断 355"/>
        <xdr:cNvSpPr/>
      </xdr:nvSpPr>
      <xdr:spPr>
        <a:xfrm>
          <a:off x="7810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147710</xdr:rowOff>
    </xdr:from>
    <xdr:ext cx="534377" cy="259045"/>
    <xdr:sp macro="" textlink="">
      <xdr:nvSpPr>
        <xdr:cNvPr id="357" name="テキスト ボックス 356"/>
        <xdr:cNvSpPr txBox="1"/>
      </xdr:nvSpPr>
      <xdr:spPr>
        <a:xfrm>
          <a:off x="7594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130103</xdr:rowOff>
    </xdr:from>
    <xdr:to>
      <xdr:col>36</xdr:col>
      <xdr:colOff>165100</xdr:colOff>
      <xdr:row>57</xdr:row>
      <xdr:rowOff>60253</xdr:rowOff>
    </xdr:to>
    <xdr:sp macro="" textlink="">
      <xdr:nvSpPr>
        <xdr:cNvPr id="358" name="フローチャート: 判断 357"/>
        <xdr:cNvSpPr/>
      </xdr:nvSpPr>
      <xdr:spPr>
        <a:xfrm>
          <a:off x="6921500" y="973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51380</xdr:rowOff>
    </xdr:from>
    <xdr:ext cx="534377" cy="259045"/>
    <xdr:sp macro="" textlink="">
      <xdr:nvSpPr>
        <xdr:cNvPr id="359" name="テキスト ボックス 358"/>
        <xdr:cNvSpPr txBox="1"/>
      </xdr:nvSpPr>
      <xdr:spPr>
        <a:xfrm>
          <a:off x="6705111" y="982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5776</xdr:rowOff>
    </xdr:from>
    <xdr:to>
      <xdr:col>55</xdr:col>
      <xdr:colOff>50800</xdr:colOff>
      <xdr:row>57</xdr:row>
      <xdr:rowOff>107376</xdr:rowOff>
    </xdr:to>
    <xdr:sp macro="" textlink="">
      <xdr:nvSpPr>
        <xdr:cNvPr id="365" name="楕円 364"/>
        <xdr:cNvSpPr/>
      </xdr:nvSpPr>
      <xdr:spPr>
        <a:xfrm>
          <a:off x="10426700" y="977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155653</xdr:rowOff>
    </xdr:from>
    <xdr:ext cx="534377" cy="259045"/>
    <xdr:sp macro="" textlink="">
      <xdr:nvSpPr>
        <xdr:cNvPr id="366" name="普通建設事業費該当値テキスト"/>
        <xdr:cNvSpPr txBox="1"/>
      </xdr:nvSpPr>
      <xdr:spPr>
        <a:xfrm>
          <a:off x="10528300" y="975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119802</xdr:rowOff>
    </xdr:from>
    <xdr:to>
      <xdr:col>50</xdr:col>
      <xdr:colOff>165100</xdr:colOff>
      <xdr:row>57</xdr:row>
      <xdr:rowOff>49952</xdr:rowOff>
    </xdr:to>
    <xdr:sp macro="" textlink="">
      <xdr:nvSpPr>
        <xdr:cNvPr id="367" name="楕円 366"/>
        <xdr:cNvSpPr/>
      </xdr:nvSpPr>
      <xdr:spPr>
        <a:xfrm>
          <a:off x="9588500" y="972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41079</xdr:rowOff>
    </xdr:from>
    <xdr:ext cx="534377" cy="259045"/>
    <xdr:sp macro="" textlink="">
      <xdr:nvSpPr>
        <xdr:cNvPr id="368" name="テキスト ボックス 367"/>
        <xdr:cNvSpPr txBox="1"/>
      </xdr:nvSpPr>
      <xdr:spPr>
        <a:xfrm>
          <a:off x="9372111" y="981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40286</xdr:rowOff>
    </xdr:from>
    <xdr:to>
      <xdr:col>46</xdr:col>
      <xdr:colOff>38100</xdr:colOff>
      <xdr:row>57</xdr:row>
      <xdr:rowOff>141886</xdr:rowOff>
    </xdr:to>
    <xdr:sp macro="" textlink="">
      <xdr:nvSpPr>
        <xdr:cNvPr id="369" name="楕円 368"/>
        <xdr:cNvSpPr/>
      </xdr:nvSpPr>
      <xdr:spPr>
        <a:xfrm>
          <a:off x="8699500" y="98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133013</xdr:rowOff>
    </xdr:from>
    <xdr:ext cx="534377" cy="259045"/>
    <xdr:sp macro="" textlink="">
      <xdr:nvSpPr>
        <xdr:cNvPr id="370" name="テキスト ボックス 369"/>
        <xdr:cNvSpPr txBox="1"/>
      </xdr:nvSpPr>
      <xdr:spPr>
        <a:xfrm>
          <a:off x="8483111" y="990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18816</xdr:rowOff>
    </xdr:from>
    <xdr:to>
      <xdr:col>41</xdr:col>
      <xdr:colOff>101600</xdr:colOff>
      <xdr:row>57</xdr:row>
      <xdr:rowOff>120416</xdr:rowOff>
    </xdr:to>
    <xdr:sp macro="" textlink="">
      <xdr:nvSpPr>
        <xdr:cNvPr id="371" name="楕円 370"/>
        <xdr:cNvSpPr/>
      </xdr:nvSpPr>
      <xdr:spPr>
        <a:xfrm>
          <a:off x="7810500" y="979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111543</xdr:rowOff>
    </xdr:from>
    <xdr:ext cx="534377" cy="259045"/>
    <xdr:sp macro="" textlink="">
      <xdr:nvSpPr>
        <xdr:cNvPr id="372" name="テキスト ボックス 371"/>
        <xdr:cNvSpPr txBox="1"/>
      </xdr:nvSpPr>
      <xdr:spPr>
        <a:xfrm>
          <a:off x="7594111" y="98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118655</xdr:rowOff>
    </xdr:from>
    <xdr:to>
      <xdr:col>36</xdr:col>
      <xdr:colOff>165100</xdr:colOff>
      <xdr:row>57</xdr:row>
      <xdr:rowOff>48805</xdr:rowOff>
    </xdr:to>
    <xdr:sp macro="" textlink="">
      <xdr:nvSpPr>
        <xdr:cNvPr id="373" name="楕円 372"/>
        <xdr:cNvSpPr/>
      </xdr:nvSpPr>
      <xdr:spPr>
        <a:xfrm>
          <a:off x="6921500" y="97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65332</xdr:rowOff>
    </xdr:from>
    <xdr:ext cx="534377" cy="259045"/>
    <xdr:sp macro="" textlink="">
      <xdr:nvSpPr>
        <xdr:cNvPr id="374" name="テキスト ボックス 373"/>
        <xdr:cNvSpPr txBox="1"/>
      </xdr:nvSpPr>
      <xdr:spPr>
        <a:xfrm>
          <a:off x="6705111" y="949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31353</xdr:rowOff>
    </xdr:from>
    <xdr:to>
      <xdr:col>55</xdr:col>
      <xdr:colOff>0</xdr:colOff>
      <xdr:row>77</xdr:row>
      <xdr:rowOff>35641</xdr:rowOff>
    </xdr:to>
    <xdr:cxnSp macro="">
      <xdr:nvCxnSpPr>
        <xdr:cNvPr id="401" name="直線コネクタ 400"/>
        <xdr:cNvCxnSpPr/>
      </xdr:nvCxnSpPr>
      <xdr:spPr>
        <a:xfrm>
          <a:off x="9639300" y="13061553"/>
          <a:ext cx="838200" cy="17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31353</xdr:rowOff>
    </xdr:from>
    <xdr:to>
      <xdr:col>50</xdr:col>
      <xdr:colOff>114300</xdr:colOff>
      <xdr:row>76</xdr:row>
      <xdr:rowOff>153563</xdr:rowOff>
    </xdr:to>
    <xdr:cxnSp macro="">
      <xdr:nvCxnSpPr>
        <xdr:cNvPr id="404" name="直線コネクタ 403"/>
        <xdr:cNvCxnSpPr/>
      </xdr:nvCxnSpPr>
      <xdr:spPr>
        <a:xfrm flipV="1">
          <a:off x="8750300" y="13061553"/>
          <a:ext cx="889000" cy="12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70196</xdr:rowOff>
    </xdr:from>
    <xdr:to>
      <xdr:col>45</xdr:col>
      <xdr:colOff>177800</xdr:colOff>
      <xdr:row>76</xdr:row>
      <xdr:rowOff>153563</xdr:rowOff>
    </xdr:to>
    <xdr:cxnSp macro="">
      <xdr:nvCxnSpPr>
        <xdr:cNvPr id="407" name="直線コネクタ 406"/>
        <xdr:cNvCxnSpPr/>
      </xdr:nvCxnSpPr>
      <xdr:spPr>
        <a:xfrm>
          <a:off x="7861300" y="13100396"/>
          <a:ext cx="889000" cy="8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110713</xdr:rowOff>
    </xdr:from>
    <xdr:to>
      <xdr:col>41</xdr:col>
      <xdr:colOff>50800</xdr:colOff>
      <xdr:row>76</xdr:row>
      <xdr:rowOff>70196</xdr:rowOff>
    </xdr:to>
    <xdr:cxnSp macro="">
      <xdr:nvCxnSpPr>
        <xdr:cNvPr id="410" name="直線コネクタ 409"/>
        <xdr:cNvCxnSpPr/>
      </xdr:nvCxnSpPr>
      <xdr:spPr>
        <a:xfrm>
          <a:off x="6972300" y="12969463"/>
          <a:ext cx="889000" cy="13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167749</xdr:rowOff>
    </xdr:from>
    <xdr:to>
      <xdr:col>41</xdr:col>
      <xdr:colOff>101600</xdr:colOff>
      <xdr:row>76</xdr:row>
      <xdr:rowOff>97899</xdr:rowOff>
    </xdr:to>
    <xdr:sp macro="" textlink="">
      <xdr:nvSpPr>
        <xdr:cNvPr id="411" name="フローチャート: 判断 410"/>
        <xdr:cNvSpPr/>
      </xdr:nvSpPr>
      <xdr:spPr>
        <a:xfrm>
          <a:off x="7810500" y="1302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114426</xdr:rowOff>
    </xdr:from>
    <xdr:ext cx="534377" cy="259045"/>
    <xdr:sp macro="" textlink="">
      <xdr:nvSpPr>
        <xdr:cNvPr id="412" name="テキスト ボックス 411"/>
        <xdr:cNvSpPr txBox="1"/>
      </xdr:nvSpPr>
      <xdr:spPr>
        <a:xfrm>
          <a:off x="7594111" y="1280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12063</xdr:rowOff>
    </xdr:from>
    <xdr:to>
      <xdr:col>36</xdr:col>
      <xdr:colOff>165100</xdr:colOff>
      <xdr:row>77</xdr:row>
      <xdr:rowOff>113663</xdr:rowOff>
    </xdr:to>
    <xdr:sp macro="" textlink="">
      <xdr:nvSpPr>
        <xdr:cNvPr id="413" name="フローチャート: 判断 412"/>
        <xdr:cNvSpPr/>
      </xdr:nvSpPr>
      <xdr:spPr>
        <a:xfrm>
          <a:off x="6921500" y="1321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104790</xdr:rowOff>
    </xdr:from>
    <xdr:ext cx="534377" cy="259045"/>
    <xdr:sp macro="" textlink="">
      <xdr:nvSpPr>
        <xdr:cNvPr id="414" name="テキスト ボックス 413"/>
        <xdr:cNvSpPr txBox="1"/>
      </xdr:nvSpPr>
      <xdr:spPr>
        <a:xfrm>
          <a:off x="6705111" y="1330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156291</xdr:rowOff>
    </xdr:from>
    <xdr:to>
      <xdr:col>55</xdr:col>
      <xdr:colOff>50800</xdr:colOff>
      <xdr:row>77</xdr:row>
      <xdr:rowOff>86441</xdr:rowOff>
    </xdr:to>
    <xdr:sp macro="" textlink="">
      <xdr:nvSpPr>
        <xdr:cNvPr id="420" name="楕円 419"/>
        <xdr:cNvSpPr/>
      </xdr:nvSpPr>
      <xdr:spPr>
        <a:xfrm>
          <a:off x="10426700" y="1318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7718</xdr:rowOff>
    </xdr:from>
    <xdr:ext cx="534377" cy="259045"/>
    <xdr:sp macro="" textlink="">
      <xdr:nvSpPr>
        <xdr:cNvPr id="421" name="普通建設事業費 （ うち新規整備　）該当値テキスト"/>
        <xdr:cNvSpPr txBox="1"/>
      </xdr:nvSpPr>
      <xdr:spPr>
        <a:xfrm>
          <a:off x="10528300" y="1303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152003</xdr:rowOff>
    </xdr:from>
    <xdr:to>
      <xdr:col>50</xdr:col>
      <xdr:colOff>165100</xdr:colOff>
      <xdr:row>76</xdr:row>
      <xdr:rowOff>82153</xdr:rowOff>
    </xdr:to>
    <xdr:sp macro="" textlink="">
      <xdr:nvSpPr>
        <xdr:cNvPr id="422" name="楕円 421"/>
        <xdr:cNvSpPr/>
      </xdr:nvSpPr>
      <xdr:spPr>
        <a:xfrm>
          <a:off x="9588500" y="1301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98680</xdr:rowOff>
    </xdr:from>
    <xdr:ext cx="534377" cy="259045"/>
    <xdr:sp macro="" textlink="">
      <xdr:nvSpPr>
        <xdr:cNvPr id="423" name="テキスト ボックス 422"/>
        <xdr:cNvSpPr txBox="1"/>
      </xdr:nvSpPr>
      <xdr:spPr>
        <a:xfrm>
          <a:off x="9372111" y="1278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102763</xdr:rowOff>
    </xdr:from>
    <xdr:to>
      <xdr:col>46</xdr:col>
      <xdr:colOff>38100</xdr:colOff>
      <xdr:row>77</xdr:row>
      <xdr:rowOff>32913</xdr:rowOff>
    </xdr:to>
    <xdr:sp macro="" textlink="">
      <xdr:nvSpPr>
        <xdr:cNvPr id="424" name="楕円 423"/>
        <xdr:cNvSpPr/>
      </xdr:nvSpPr>
      <xdr:spPr>
        <a:xfrm>
          <a:off x="8699500" y="131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49439</xdr:rowOff>
    </xdr:from>
    <xdr:ext cx="534377" cy="259045"/>
    <xdr:sp macro="" textlink="">
      <xdr:nvSpPr>
        <xdr:cNvPr id="425" name="テキスト ボックス 424"/>
        <xdr:cNvSpPr txBox="1"/>
      </xdr:nvSpPr>
      <xdr:spPr>
        <a:xfrm>
          <a:off x="8483111" y="1290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19396</xdr:rowOff>
    </xdr:from>
    <xdr:to>
      <xdr:col>41</xdr:col>
      <xdr:colOff>101600</xdr:colOff>
      <xdr:row>76</xdr:row>
      <xdr:rowOff>120996</xdr:rowOff>
    </xdr:to>
    <xdr:sp macro="" textlink="">
      <xdr:nvSpPr>
        <xdr:cNvPr id="426" name="楕円 425"/>
        <xdr:cNvSpPr/>
      </xdr:nvSpPr>
      <xdr:spPr>
        <a:xfrm>
          <a:off x="7810500" y="1304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112123</xdr:rowOff>
    </xdr:from>
    <xdr:ext cx="534377" cy="259045"/>
    <xdr:sp macro="" textlink="">
      <xdr:nvSpPr>
        <xdr:cNvPr id="427" name="テキスト ボックス 426"/>
        <xdr:cNvSpPr txBox="1"/>
      </xdr:nvSpPr>
      <xdr:spPr>
        <a:xfrm>
          <a:off x="7594111" y="1314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59913</xdr:rowOff>
    </xdr:from>
    <xdr:to>
      <xdr:col>36</xdr:col>
      <xdr:colOff>165100</xdr:colOff>
      <xdr:row>75</xdr:row>
      <xdr:rowOff>161513</xdr:rowOff>
    </xdr:to>
    <xdr:sp macro="" textlink="">
      <xdr:nvSpPr>
        <xdr:cNvPr id="428" name="楕円 427"/>
        <xdr:cNvSpPr/>
      </xdr:nvSpPr>
      <xdr:spPr>
        <a:xfrm>
          <a:off x="6921500" y="1291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6590</xdr:rowOff>
    </xdr:from>
    <xdr:ext cx="534377" cy="259045"/>
    <xdr:sp macro="" textlink="">
      <xdr:nvSpPr>
        <xdr:cNvPr id="429" name="テキスト ボックス 428"/>
        <xdr:cNvSpPr txBox="1"/>
      </xdr:nvSpPr>
      <xdr:spPr>
        <a:xfrm>
          <a:off x="6705111" y="1269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90824</xdr:rowOff>
    </xdr:from>
    <xdr:to>
      <xdr:col>55</xdr:col>
      <xdr:colOff>0</xdr:colOff>
      <xdr:row>98</xdr:row>
      <xdr:rowOff>126887</xdr:rowOff>
    </xdr:to>
    <xdr:cxnSp macro="">
      <xdr:nvCxnSpPr>
        <xdr:cNvPr id="460" name="直線コネクタ 459"/>
        <xdr:cNvCxnSpPr/>
      </xdr:nvCxnSpPr>
      <xdr:spPr>
        <a:xfrm flipV="1">
          <a:off x="9639300" y="16892924"/>
          <a:ext cx="838200" cy="3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126887</xdr:rowOff>
    </xdr:from>
    <xdr:to>
      <xdr:col>50</xdr:col>
      <xdr:colOff>114300</xdr:colOff>
      <xdr:row>99</xdr:row>
      <xdr:rowOff>32660</xdr:rowOff>
    </xdr:to>
    <xdr:cxnSp macro="">
      <xdr:nvCxnSpPr>
        <xdr:cNvPr id="463" name="直線コネクタ 462"/>
        <xdr:cNvCxnSpPr/>
      </xdr:nvCxnSpPr>
      <xdr:spPr>
        <a:xfrm flipV="1">
          <a:off x="8750300" y="16928987"/>
          <a:ext cx="889000" cy="7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32660</xdr:rowOff>
    </xdr:from>
    <xdr:to>
      <xdr:col>45</xdr:col>
      <xdr:colOff>177800</xdr:colOff>
      <xdr:row>99</xdr:row>
      <xdr:rowOff>65698</xdr:rowOff>
    </xdr:to>
    <xdr:cxnSp macro="">
      <xdr:nvCxnSpPr>
        <xdr:cNvPr id="466" name="直線コネクタ 465"/>
        <xdr:cNvCxnSpPr/>
      </xdr:nvCxnSpPr>
      <xdr:spPr>
        <a:xfrm flipV="1">
          <a:off x="7861300" y="17006210"/>
          <a:ext cx="889000" cy="3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65698</xdr:rowOff>
    </xdr:from>
    <xdr:to>
      <xdr:col>41</xdr:col>
      <xdr:colOff>50800</xdr:colOff>
      <xdr:row>99</xdr:row>
      <xdr:rowOff>79229</xdr:rowOff>
    </xdr:to>
    <xdr:cxnSp macro="">
      <xdr:nvCxnSpPr>
        <xdr:cNvPr id="469" name="直線コネクタ 468"/>
        <xdr:cNvCxnSpPr/>
      </xdr:nvCxnSpPr>
      <xdr:spPr>
        <a:xfrm flipV="1">
          <a:off x="6972300" y="17039248"/>
          <a:ext cx="8890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0" name="フローチャート: 判断 469"/>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1" name="テキスト ボックス 470"/>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83969</xdr:rowOff>
    </xdr:from>
    <xdr:to>
      <xdr:col>36</xdr:col>
      <xdr:colOff>165100</xdr:colOff>
      <xdr:row>98</xdr:row>
      <xdr:rowOff>14119</xdr:rowOff>
    </xdr:to>
    <xdr:sp macro="" textlink="">
      <xdr:nvSpPr>
        <xdr:cNvPr id="472" name="フローチャート: 判断 471"/>
        <xdr:cNvSpPr/>
      </xdr:nvSpPr>
      <xdr:spPr>
        <a:xfrm>
          <a:off x="6921500" y="1671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30646</xdr:rowOff>
    </xdr:from>
    <xdr:ext cx="534377" cy="259045"/>
    <xdr:sp macro="" textlink="">
      <xdr:nvSpPr>
        <xdr:cNvPr id="473" name="テキスト ボックス 472"/>
        <xdr:cNvSpPr txBox="1"/>
      </xdr:nvSpPr>
      <xdr:spPr>
        <a:xfrm>
          <a:off x="6705111" y="1648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40024</xdr:rowOff>
    </xdr:from>
    <xdr:to>
      <xdr:col>55</xdr:col>
      <xdr:colOff>50800</xdr:colOff>
      <xdr:row>98</xdr:row>
      <xdr:rowOff>141624</xdr:rowOff>
    </xdr:to>
    <xdr:sp macro="" textlink="">
      <xdr:nvSpPr>
        <xdr:cNvPr id="479" name="楕円 478"/>
        <xdr:cNvSpPr/>
      </xdr:nvSpPr>
      <xdr:spPr>
        <a:xfrm>
          <a:off x="10426700" y="1684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18451</xdr:rowOff>
    </xdr:from>
    <xdr:ext cx="534377" cy="259045"/>
    <xdr:sp macro="" textlink="">
      <xdr:nvSpPr>
        <xdr:cNvPr id="480" name="普通建設事業費 （ うち更新整備　）該当値テキスト"/>
        <xdr:cNvSpPr txBox="1"/>
      </xdr:nvSpPr>
      <xdr:spPr>
        <a:xfrm>
          <a:off x="10528300" y="1682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76087</xdr:rowOff>
    </xdr:from>
    <xdr:to>
      <xdr:col>50</xdr:col>
      <xdr:colOff>165100</xdr:colOff>
      <xdr:row>99</xdr:row>
      <xdr:rowOff>6237</xdr:rowOff>
    </xdr:to>
    <xdr:sp macro="" textlink="">
      <xdr:nvSpPr>
        <xdr:cNvPr id="481" name="楕円 480"/>
        <xdr:cNvSpPr/>
      </xdr:nvSpPr>
      <xdr:spPr>
        <a:xfrm>
          <a:off x="9588500" y="1687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168814</xdr:rowOff>
    </xdr:from>
    <xdr:ext cx="534377" cy="259045"/>
    <xdr:sp macro="" textlink="">
      <xdr:nvSpPr>
        <xdr:cNvPr id="482" name="テキスト ボックス 481"/>
        <xdr:cNvSpPr txBox="1"/>
      </xdr:nvSpPr>
      <xdr:spPr>
        <a:xfrm>
          <a:off x="9372111" y="1697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153310</xdr:rowOff>
    </xdr:from>
    <xdr:to>
      <xdr:col>46</xdr:col>
      <xdr:colOff>38100</xdr:colOff>
      <xdr:row>99</xdr:row>
      <xdr:rowOff>83460</xdr:rowOff>
    </xdr:to>
    <xdr:sp macro="" textlink="">
      <xdr:nvSpPr>
        <xdr:cNvPr id="483" name="楕円 482"/>
        <xdr:cNvSpPr/>
      </xdr:nvSpPr>
      <xdr:spPr>
        <a:xfrm>
          <a:off x="8699500" y="169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74587</xdr:rowOff>
    </xdr:from>
    <xdr:ext cx="469744" cy="259045"/>
    <xdr:sp macro="" textlink="">
      <xdr:nvSpPr>
        <xdr:cNvPr id="484" name="テキスト ボックス 483"/>
        <xdr:cNvSpPr txBox="1"/>
      </xdr:nvSpPr>
      <xdr:spPr>
        <a:xfrm>
          <a:off x="8515428" y="170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14898</xdr:rowOff>
    </xdr:from>
    <xdr:to>
      <xdr:col>41</xdr:col>
      <xdr:colOff>101600</xdr:colOff>
      <xdr:row>99</xdr:row>
      <xdr:rowOff>116498</xdr:rowOff>
    </xdr:to>
    <xdr:sp macro="" textlink="">
      <xdr:nvSpPr>
        <xdr:cNvPr id="485" name="楕円 484"/>
        <xdr:cNvSpPr/>
      </xdr:nvSpPr>
      <xdr:spPr>
        <a:xfrm>
          <a:off x="7810500" y="169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107625</xdr:rowOff>
    </xdr:from>
    <xdr:ext cx="469744" cy="259045"/>
    <xdr:sp macro="" textlink="">
      <xdr:nvSpPr>
        <xdr:cNvPr id="486" name="テキスト ボックス 485"/>
        <xdr:cNvSpPr txBox="1"/>
      </xdr:nvSpPr>
      <xdr:spPr>
        <a:xfrm>
          <a:off x="7626428" y="170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28429</xdr:rowOff>
    </xdr:from>
    <xdr:to>
      <xdr:col>36</xdr:col>
      <xdr:colOff>165100</xdr:colOff>
      <xdr:row>99</xdr:row>
      <xdr:rowOff>130029</xdr:rowOff>
    </xdr:to>
    <xdr:sp macro="" textlink="">
      <xdr:nvSpPr>
        <xdr:cNvPr id="487" name="楕円 486"/>
        <xdr:cNvSpPr/>
      </xdr:nvSpPr>
      <xdr:spPr>
        <a:xfrm>
          <a:off x="6921500" y="170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121156</xdr:rowOff>
    </xdr:from>
    <xdr:ext cx="469744" cy="259045"/>
    <xdr:sp macro="" textlink="">
      <xdr:nvSpPr>
        <xdr:cNvPr id="488" name="テキスト ボックス 487"/>
        <xdr:cNvSpPr txBox="1"/>
      </xdr:nvSpPr>
      <xdr:spPr>
        <a:xfrm>
          <a:off x="6737428" y="1709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38367</xdr:rowOff>
    </xdr:from>
    <xdr:to>
      <xdr:col>85</xdr:col>
      <xdr:colOff>127000</xdr:colOff>
      <xdr:row>39</xdr:row>
      <xdr:rowOff>43764</xdr:rowOff>
    </xdr:to>
    <xdr:cxnSp macro="">
      <xdr:nvCxnSpPr>
        <xdr:cNvPr id="517" name="直線コネクタ 516"/>
        <xdr:cNvCxnSpPr/>
      </xdr:nvCxnSpPr>
      <xdr:spPr>
        <a:xfrm>
          <a:off x="15481300" y="6724917"/>
          <a:ext cx="8382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38367</xdr:rowOff>
    </xdr:from>
    <xdr:to>
      <xdr:col>81</xdr:col>
      <xdr:colOff>50800</xdr:colOff>
      <xdr:row>39</xdr:row>
      <xdr:rowOff>42253</xdr:rowOff>
    </xdr:to>
    <xdr:cxnSp macro="">
      <xdr:nvCxnSpPr>
        <xdr:cNvPr id="520" name="直線コネクタ 519"/>
        <xdr:cNvCxnSpPr/>
      </xdr:nvCxnSpPr>
      <xdr:spPr>
        <a:xfrm flipV="1">
          <a:off x="14592300" y="672491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150013</xdr:rowOff>
    </xdr:from>
    <xdr:to>
      <xdr:col>76</xdr:col>
      <xdr:colOff>114300</xdr:colOff>
      <xdr:row>39</xdr:row>
      <xdr:rowOff>42253</xdr:rowOff>
    </xdr:to>
    <xdr:cxnSp macro="">
      <xdr:nvCxnSpPr>
        <xdr:cNvPr id="523" name="直線コネクタ 522"/>
        <xdr:cNvCxnSpPr/>
      </xdr:nvCxnSpPr>
      <xdr:spPr>
        <a:xfrm>
          <a:off x="13703300" y="6665113"/>
          <a:ext cx="889000" cy="6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95555</xdr:rowOff>
    </xdr:from>
    <xdr:to>
      <xdr:col>71</xdr:col>
      <xdr:colOff>177800</xdr:colOff>
      <xdr:row>38</xdr:row>
      <xdr:rowOff>150013</xdr:rowOff>
    </xdr:to>
    <xdr:cxnSp macro="">
      <xdr:nvCxnSpPr>
        <xdr:cNvPr id="526" name="直線コネクタ 525"/>
        <xdr:cNvCxnSpPr/>
      </xdr:nvCxnSpPr>
      <xdr:spPr>
        <a:xfrm>
          <a:off x="12814300" y="6610655"/>
          <a:ext cx="889000" cy="5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133680</xdr:rowOff>
    </xdr:from>
    <xdr:to>
      <xdr:col>72</xdr:col>
      <xdr:colOff>38100</xdr:colOff>
      <xdr:row>39</xdr:row>
      <xdr:rowOff>63830</xdr:rowOff>
    </xdr:to>
    <xdr:sp macro="" textlink="">
      <xdr:nvSpPr>
        <xdr:cNvPr id="527" name="フローチャート: 判断 526"/>
        <xdr:cNvSpPr/>
      </xdr:nvSpPr>
      <xdr:spPr>
        <a:xfrm>
          <a:off x="13652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54957</xdr:rowOff>
    </xdr:from>
    <xdr:ext cx="469744" cy="259045"/>
    <xdr:sp macro="" textlink="">
      <xdr:nvSpPr>
        <xdr:cNvPr id="528" name="テキスト ボックス 527"/>
        <xdr:cNvSpPr txBox="1"/>
      </xdr:nvSpPr>
      <xdr:spPr>
        <a:xfrm>
          <a:off x="13468428" y="674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110719</xdr:rowOff>
    </xdr:from>
    <xdr:to>
      <xdr:col>67</xdr:col>
      <xdr:colOff>101600</xdr:colOff>
      <xdr:row>39</xdr:row>
      <xdr:rowOff>40869</xdr:rowOff>
    </xdr:to>
    <xdr:sp macro="" textlink="">
      <xdr:nvSpPr>
        <xdr:cNvPr id="529" name="フローチャート: 判断 528"/>
        <xdr:cNvSpPr/>
      </xdr:nvSpPr>
      <xdr:spPr>
        <a:xfrm>
          <a:off x="12763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31996</xdr:rowOff>
    </xdr:from>
    <xdr:ext cx="469744" cy="259045"/>
    <xdr:sp macro="" textlink="">
      <xdr:nvSpPr>
        <xdr:cNvPr id="530" name="テキスト ボックス 529"/>
        <xdr:cNvSpPr txBox="1"/>
      </xdr:nvSpPr>
      <xdr:spPr>
        <a:xfrm>
          <a:off x="12579428" y="671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164414</xdr:rowOff>
    </xdr:from>
    <xdr:to>
      <xdr:col>85</xdr:col>
      <xdr:colOff>177800</xdr:colOff>
      <xdr:row>39</xdr:row>
      <xdr:rowOff>94564</xdr:rowOff>
    </xdr:to>
    <xdr:sp macro="" textlink="">
      <xdr:nvSpPr>
        <xdr:cNvPr id="536" name="楕円 535"/>
        <xdr:cNvSpPr/>
      </xdr:nvSpPr>
      <xdr:spPr>
        <a:xfrm>
          <a:off x="162687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79341</xdr:rowOff>
    </xdr:from>
    <xdr:ext cx="313932" cy="259045"/>
    <xdr:sp macro="" textlink="">
      <xdr:nvSpPr>
        <xdr:cNvPr id="537" name="災害復旧事業費該当値テキスト"/>
        <xdr:cNvSpPr txBox="1"/>
      </xdr:nvSpPr>
      <xdr:spPr>
        <a:xfrm>
          <a:off x="16370300" y="65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159017</xdr:rowOff>
    </xdr:from>
    <xdr:to>
      <xdr:col>81</xdr:col>
      <xdr:colOff>101600</xdr:colOff>
      <xdr:row>39</xdr:row>
      <xdr:rowOff>89167</xdr:rowOff>
    </xdr:to>
    <xdr:sp macro="" textlink="">
      <xdr:nvSpPr>
        <xdr:cNvPr id="538" name="楕円 537"/>
        <xdr:cNvSpPr/>
      </xdr:nvSpPr>
      <xdr:spPr>
        <a:xfrm>
          <a:off x="15430500" y="66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80294</xdr:rowOff>
    </xdr:from>
    <xdr:ext cx="378565" cy="259045"/>
    <xdr:sp macro="" textlink="">
      <xdr:nvSpPr>
        <xdr:cNvPr id="539" name="テキスト ボックス 538"/>
        <xdr:cNvSpPr txBox="1"/>
      </xdr:nvSpPr>
      <xdr:spPr>
        <a:xfrm>
          <a:off x="15292017" y="6766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162903</xdr:rowOff>
    </xdr:from>
    <xdr:to>
      <xdr:col>76</xdr:col>
      <xdr:colOff>165100</xdr:colOff>
      <xdr:row>39</xdr:row>
      <xdr:rowOff>93053</xdr:rowOff>
    </xdr:to>
    <xdr:sp macro="" textlink="">
      <xdr:nvSpPr>
        <xdr:cNvPr id="540" name="楕円 539"/>
        <xdr:cNvSpPr/>
      </xdr:nvSpPr>
      <xdr:spPr>
        <a:xfrm>
          <a:off x="14541500" y="667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84180</xdr:rowOff>
    </xdr:from>
    <xdr:ext cx="378565" cy="259045"/>
    <xdr:sp macro="" textlink="">
      <xdr:nvSpPr>
        <xdr:cNvPr id="541" name="テキスト ボックス 540"/>
        <xdr:cNvSpPr txBox="1"/>
      </xdr:nvSpPr>
      <xdr:spPr>
        <a:xfrm>
          <a:off x="14403017" y="677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99213</xdr:rowOff>
    </xdr:from>
    <xdr:to>
      <xdr:col>72</xdr:col>
      <xdr:colOff>38100</xdr:colOff>
      <xdr:row>39</xdr:row>
      <xdr:rowOff>29363</xdr:rowOff>
    </xdr:to>
    <xdr:sp macro="" textlink="">
      <xdr:nvSpPr>
        <xdr:cNvPr id="542" name="楕円 541"/>
        <xdr:cNvSpPr/>
      </xdr:nvSpPr>
      <xdr:spPr>
        <a:xfrm>
          <a:off x="13652500" y="661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45890</xdr:rowOff>
    </xdr:from>
    <xdr:ext cx="469744" cy="259045"/>
    <xdr:sp macro="" textlink="">
      <xdr:nvSpPr>
        <xdr:cNvPr id="543" name="テキスト ボックス 542"/>
        <xdr:cNvSpPr txBox="1"/>
      </xdr:nvSpPr>
      <xdr:spPr>
        <a:xfrm>
          <a:off x="13468428" y="63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44755</xdr:rowOff>
    </xdr:from>
    <xdr:to>
      <xdr:col>67</xdr:col>
      <xdr:colOff>101600</xdr:colOff>
      <xdr:row>38</xdr:row>
      <xdr:rowOff>146355</xdr:rowOff>
    </xdr:to>
    <xdr:sp macro="" textlink="">
      <xdr:nvSpPr>
        <xdr:cNvPr id="544" name="楕円 543"/>
        <xdr:cNvSpPr/>
      </xdr:nvSpPr>
      <xdr:spPr>
        <a:xfrm>
          <a:off x="12763500" y="65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162882</xdr:rowOff>
    </xdr:from>
    <xdr:ext cx="469744" cy="259045"/>
    <xdr:sp macro="" textlink="">
      <xdr:nvSpPr>
        <xdr:cNvPr id="545" name="テキスト ボックス 544"/>
        <xdr:cNvSpPr txBox="1"/>
      </xdr:nvSpPr>
      <xdr:spPr>
        <a:xfrm>
          <a:off x="12579428" y="633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33793</xdr:rowOff>
    </xdr:from>
    <xdr:to>
      <xdr:col>85</xdr:col>
      <xdr:colOff>127000</xdr:colOff>
      <xdr:row>78</xdr:row>
      <xdr:rowOff>34430</xdr:rowOff>
    </xdr:to>
    <xdr:cxnSp macro="">
      <xdr:nvCxnSpPr>
        <xdr:cNvPr id="631" name="直線コネクタ 630"/>
        <xdr:cNvCxnSpPr/>
      </xdr:nvCxnSpPr>
      <xdr:spPr>
        <a:xfrm flipV="1">
          <a:off x="15481300" y="13406893"/>
          <a:ext cx="8382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34430</xdr:rowOff>
    </xdr:from>
    <xdr:to>
      <xdr:col>81</xdr:col>
      <xdr:colOff>50800</xdr:colOff>
      <xdr:row>78</xdr:row>
      <xdr:rowOff>36297</xdr:rowOff>
    </xdr:to>
    <xdr:cxnSp macro="">
      <xdr:nvCxnSpPr>
        <xdr:cNvPr id="634" name="直線コネクタ 633"/>
        <xdr:cNvCxnSpPr/>
      </xdr:nvCxnSpPr>
      <xdr:spPr>
        <a:xfrm flipV="1">
          <a:off x="14592300" y="13407530"/>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36297</xdr:rowOff>
    </xdr:from>
    <xdr:to>
      <xdr:col>76</xdr:col>
      <xdr:colOff>114300</xdr:colOff>
      <xdr:row>78</xdr:row>
      <xdr:rowOff>39029</xdr:rowOff>
    </xdr:to>
    <xdr:cxnSp macro="">
      <xdr:nvCxnSpPr>
        <xdr:cNvPr id="637" name="直線コネクタ 636"/>
        <xdr:cNvCxnSpPr/>
      </xdr:nvCxnSpPr>
      <xdr:spPr>
        <a:xfrm flipV="1">
          <a:off x="13703300" y="13409397"/>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32094</xdr:rowOff>
    </xdr:from>
    <xdr:to>
      <xdr:col>71</xdr:col>
      <xdr:colOff>177800</xdr:colOff>
      <xdr:row>78</xdr:row>
      <xdr:rowOff>39029</xdr:rowOff>
    </xdr:to>
    <xdr:cxnSp macro="">
      <xdr:nvCxnSpPr>
        <xdr:cNvPr id="640" name="直線コネクタ 639"/>
        <xdr:cNvCxnSpPr/>
      </xdr:nvCxnSpPr>
      <xdr:spPr>
        <a:xfrm>
          <a:off x="12814300" y="13405194"/>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84686</xdr:rowOff>
    </xdr:from>
    <xdr:to>
      <xdr:col>72</xdr:col>
      <xdr:colOff>38100</xdr:colOff>
      <xdr:row>78</xdr:row>
      <xdr:rowOff>14836</xdr:rowOff>
    </xdr:to>
    <xdr:sp macro="" textlink="">
      <xdr:nvSpPr>
        <xdr:cNvPr id="641" name="フローチャート: 判断 640"/>
        <xdr:cNvSpPr/>
      </xdr:nvSpPr>
      <xdr:spPr>
        <a:xfrm>
          <a:off x="13652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31363</xdr:rowOff>
    </xdr:from>
    <xdr:ext cx="534377" cy="259045"/>
    <xdr:sp macro="" textlink="">
      <xdr:nvSpPr>
        <xdr:cNvPr id="642" name="テキスト ボックス 641"/>
        <xdr:cNvSpPr txBox="1"/>
      </xdr:nvSpPr>
      <xdr:spPr>
        <a:xfrm>
          <a:off x="13436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160810</xdr:rowOff>
    </xdr:from>
    <xdr:to>
      <xdr:col>67</xdr:col>
      <xdr:colOff>101600</xdr:colOff>
      <xdr:row>78</xdr:row>
      <xdr:rowOff>90960</xdr:rowOff>
    </xdr:to>
    <xdr:sp macro="" textlink="">
      <xdr:nvSpPr>
        <xdr:cNvPr id="643" name="フローチャート: 判断 642"/>
        <xdr:cNvSpPr/>
      </xdr:nvSpPr>
      <xdr:spPr>
        <a:xfrm>
          <a:off x="12763500" y="1336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82087</xdr:rowOff>
    </xdr:from>
    <xdr:ext cx="534377" cy="259045"/>
    <xdr:sp macro="" textlink="">
      <xdr:nvSpPr>
        <xdr:cNvPr id="644" name="テキスト ボックス 643"/>
        <xdr:cNvSpPr txBox="1"/>
      </xdr:nvSpPr>
      <xdr:spPr>
        <a:xfrm>
          <a:off x="12547111" y="1345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154443</xdr:rowOff>
    </xdr:from>
    <xdr:to>
      <xdr:col>85</xdr:col>
      <xdr:colOff>177800</xdr:colOff>
      <xdr:row>78</xdr:row>
      <xdr:rowOff>84593</xdr:rowOff>
    </xdr:to>
    <xdr:sp macro="" textlink="">
      <xdr:nvSpPr>
        <xdr:cNvPr id="650" name="楕円 649"/>
        <xdr:cNvSpPr/>
      </xdr:nvSpPr>
      <xdr:spPr>
        <a:xfrm>
          <a:off x="16268700" y="1335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69370</xdr:rowOff>
    </xdr:from>
    <xdr:ext cx="534377" cy="259045"/>
    <xdr:sp macro="" textlink="">
      <xdr:nvSpPr>
        <xdr:cNvPr id="651" name="公債費該当値テキスト"/>
        <xdr:cNvSpPr txBox="1"/>
      </xdr:nvSpPr>
      <xdr:spPr>
        <a:xfrm>
          <a:off x="16370300" y="1327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155080</xdr:rowOff>
    </xdr:from>
    <xdr:to>
      <xdr:col>81</xdr:col>
      <xdr:colOff>101600</xdr:colOff>
      <xdr:row>78</xdr:row>
      <xdr:rowOff>85230</xdr:rowOff>
    </xdr:to>
    <xdr:sp macro="" textlink="">
      <xdr:nvSpPr>
        <xdr:cNvPr id="652" name="楕円 651"/>
        <xdr:cNvSpPr/>
      </xdr:nvSpPr>
      <xdr:spPr>
        <a:xfrm>
          <a:off x="15430500" y="133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76357</xdr:rowOff>
    </xdr:from>
    <xdr:ext cx="534377" cy="259045"/>
    <xdr:sp macro="" textlink="">
      <xdr:nvSpPr>
        <xdr:cNvPr id="653" name="テキスト ボックス 652"/>
        <xdr:cNvSpPr txBox="1"/>
      </xdr:nvSpPr>
      <xdr:spPr>
        <a:xfrm>
          <a:off x="15214111" y="1344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156947</xdr:rowOff>
    </xdr:from>
    <xdr:to>
      <xdr:col>76</xdr:col>
      <xdr:colOff>165100</xdr:colOff>
      <xdr:row>78</xdr:row>
      <xdr:rowOff>87097</xdr:rowOff>
    </xdr:to>
    <xdr:sp macro="" textlink="">
      <xdr:nvSpPr>
        <xdr:cNvPr id="654" name="楕円 653"/>
        <xdr:cNvSpPr/>
      </xdr:nvSpPr>
      <xdr:spPr>
        <a:xfrm>
          <a:off x="14541500" y="133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78224</xdr:rowOff>
    </xdr:from>
    <xdr:ext cx="534377" cy="259045"/>
    <xdr:sp macro="" textlink="">
      <xdr:nvSpPr>
        <xdr:cNvPr id="655" name="テキスト ボックス 654"/>
        <xdr:cNvSpPr txBox="1"/>
      </xdr:nvSpPr>
      <xdr:spPr>
        <a:xfrm>
          <a:off x="14325111" y="1345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159679</xdr:rowOff>
    </xdr:from>
    <xdr:to>
      <xdr:col>72</xdr:col>
      <xdr:colOff>38100</xdr:colOff>
      <xdr:row>78</xdr:row>
      <xdr:rowOff>89829</xdr:rowOff>
    </xdr:to>
    <xdr:sp macro="" textlink="">
      <xdr:nvSpPr>
        <xdr:cNvPr id="656" name="楕円 655"/>
        <xdr:cNvSpPr/>
      </xdr:nvSpPr>
      <xdr:spPr>
        <a:xfrm>
          <a:off x="13652500" y="133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80956</xdr:rowOff>
    </xdr:from>
    <xdr:ext cx="534377" cy="259045"/>
    <xdr:sp macro="" textlink="">
      <xdr:nvSpPr>
        <xdr:cNvPr id="657" name="テキスト ボックス 656"/>
        <xdr:cNvSpPr txBox="1"/>
      </xdr:nvSpPr>
      <xdr:spPr>
        <a:xfrm>
          <a:off x="13436111" y="134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152744</xdr:rowOff>
    </xdr:from>
    <xdr:to>
      <xdr:col>67</xdr:col>
      <xdr:colOff>101600</xdr:colOff>
      <xdr:row>78</xdr:row>
      <xdr:rowOff>82894</xdr:rowOff>
    </xdr:to>
    <xdr:sp macro="" textlink="">
      <xdr:nvSpPr>
        <xdr:cNvPr id="658" name="楕円 657"/>
        <xdr:cNvSpPr/>
      </xdr:nvSpPr>
      <xdr:spPr>
        <a:xfrm>
          <a:off x="12763500" y="133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99421</xdr:rowOff>
    </xdr:from>
    <xdr:ext cx="534377" cy="259045"/>
    <xdr:sp macro="" textlink="">
      <xdr:nvSpPr>
        <xdr:cNvPr id="659" name="テキスト ボックス 658"/>
        <xdr:cNvSpPr txBox="1"/>
      </xdr:nvSpPr>
      <xdr:spPr>
        <a:xfrm>
          <a:off x="12547111" y="1312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87579</xdr:rowOff>
    </xdr:from>
    <xdr:to>
      <xdr:col>85</xdr:col>
      <xdr:colOff>127000</xdr:colOff>
      <xdr:row>97</xdr:row>
      <xdr:rowOff>141912</xdr:rowOff>
    </xdr:to>
    <xdr:cxnSp macro="">
      <xdr:nvCxnSpPr>
        <xdr:cNvPr id="684" name="直線コネクタ 683"/>
        <xdr:cNvCxnSpPr/>
      </xdr:nvCxnSpPr>
      <xdr:spPr>
        <a:xfrm>
          <a:off x="15481300" y="16718229"/>
          <a:ext cx="838200" cy="5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87579</xdr:rowOff>
    </xdr:from>
    <xdr:to>
      <xdr:col>81</xdr:col>
      <xdr:colOff>50800</xdr:colOff>
      <xdr:row>97</xdr:row>
      <xdr:rowOff>87745</xdr:rowOff>
    </xdr:to>
    <xdr:cxnSp macro="">
      <xdr:nvCxnSpPr>
        <xdr:cNvPr id="687" name="直線コネクタ 686"/>
        <xdr:cNvCxnSpPr/>
      </xdr:nvCxnSpPr>
      <xdr:spPr>
        <a:xfrm flipV="1">
          <a:off x="14592300" y="16718229"/>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36864</xdr:rowOff>
    </xdr:from>
    <xdr:to>
      <xdr:col>76</xdr:col>
      <xdr:colOff>114300</xdr:colOff>
      <xdr:row>97</xdr:row>
      <xdr:rowOff>87745</xdr:rowOff>
    </xdr:to>
    <xdr:cxnSp macro="">
      <xdr:nvCxnSpPr>
        <xdr:cNvPr id="690" name="直線コネクタ 689"/>
        <xdr:cNvCxnSpPr/>
      </xdr:nvCxnSpPr>
      <xdr:spPr>
        <a:xfrm>
          <a:off x="13703300" y="16667514"/>
          <a:ext cx="889000" cy="5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21160</xdr:rowOff>
    </xdr:from>
    <xdr:to>
      <xdr:col>71</xdr:col>
      <xdr:colOff>177800</xdr:colOff>
      <xdr:row>97</xdr:row>
      <xdr:rowOff>36864</xdr:rowOff>
    </xdr:to>
    <xdr:cxnSp macro="">
      <xdr:nvCxnSpPr>
        <xdr:cNvPr id="693" name="直線コネクタ 692"/>
        <xdr:cNvCxnSpPr/>
      </xdr:nvCxnSpPr>
      <xdr:spPr>
        <a:xfrm>
          <a:off x="12814300" y="16651810"/>
          <a:ext cx="889000" cy="1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16331</xdr:rowOff>
    </xdr:from>
    <xdr:to>
      <xdr:col>72</xdr:col>
      <xdr:colOff>38100</xdr:colOff>
      <xdr:row>97</xdr:row>
      <xdr:rowOff>117931</xdr:rowOff>
    </xdr:to>
    <xdr:sp macro="" textlink="">
      <xdr:nvSpPr>
        <xdr:cNvPr id="694" name="フローチャート: 判断 693"/>
        <xdr:cNvSpPr/>
      </xdr:nvSpPr>
      <xdr:spPr>
        <a:xfrm>
          <a:off x="13652500" y="1664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109058</xdr:rowOff>
    </xdr:from>
    <xdr:ext cx="534377" cy="259045"/>
    <xdr:sp macro="" textlink="">
      <xdr:nvSpPr>
        <xdr:cNvPr id="695" name="テキスト ボックス 694"/>
        <xdr:cNvSpPr txBox="1"/>
      </xdr:nvSpPr>
      <xdr:spPr>
        <a:xfrm>
          <a:off x="13436111" y="1673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41025</xdr:rowOff>
    </xdr:from>
    <xdr:to>
      <xdr:col>67</xdr:col>
      <xdr:colOff>101600</xdr:colOff>
      <xdr:row>97</xdr:row>
      <xdr:rowOff>142625</xdr:rowOff>
    </xdr:to>
    <xdr:sp macro="" textlink="">
      <xdr:nvSpPr>
        <xdr:cNvPr id="696" name="フローチャート: 判断 695"/>
        <xdr:cNvSpPr/>
      </xdr:nvSpPr>
      <xdr:spPr>
        <a:xfrm>
          <a:off x="12763500" y="1667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133752</xdr:rowOff>
    </xdr:from>
    <xdr:ext cx="534377" cy="259045"/>
    <xdr:sp macro="" textlink="">
      <xdr:nvSpPr>
        <xdr:cNvPr id="697" name="テキスト ボックス 696"/>
        <xdr:cNvSpPr txBox="1"/>
      </xdr:nvSpPr>
      <xdr:spPr>
        <a:xfrm>
          <a:off x="12547111" y="1676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91112</xdr:rowOff>
    </xdr:from>
    <xdr:to>
      <xdr:col>85</xdr:col>
      <xdr:colOff>177800</xdr:colOff>
      <xdr:row>98</xdr:row>
      <xdr:rowOff>21262</xdr:rowOff>
    </xdr:to>
    <xdr:sp macro="" textlink="">
      <xdr:nvSpPr>
        <xdr:cNvPr id="703" name="楕円 702"/>
        <xdr:cNvSpPr/>
      </xdr:nvSpPr>
      <xdr:spPr>
        <a:xfrm>
          <a:off x="16268700" y="1672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6039</xdr:rowOff>
    </xdr:from>
    <xdr:ext cx="469744" cy="259045"/>
    <xdr:sp macro="" textlink="">
      <xdr:nvSpPr>
        <xdr:cNvPr id="704" name="積立金該当値テキスト"/>
        <xdr:cNvSpPr txBox="1"/>
      </xdr:nvSpPr>
      <xdr:spPr>
        <a:xfrm>
          <a:off x="16370300" y="1663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36779</xdr:rowOff>
    </xdr:from>
    <xdr:to>
      <xdr:col>81</xdr:col>
      <xdr:colOff>101600</xdr:colOff>
      <xdr:row>97</xdr:row>
      <xdr:rowOff>138379</xdr:rowOff>
    </xdr:to>
    <xdr:sp macro="" textlink="">
      <xdr:nvSpPr>
        <xdr:cNvPr id="705" name="楕円 704"/>
        <xdr:cNvSpPr/>
      </xdr:nvSpPr>
      <xdr:spPr>
        <a:xfrm>
          <a:off x="15430500" y="166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129506</xdr:rowOff>
    </xdr:from>
    <xdr:ext cx="534377" cy="259045"/>
    <xdr:sp macro="" textlink="">
      <xdr:nvSpPr>
        <xdr:cNvPr id="706" name="テキスト ボックス 705"/>
        <xdr:cNvSpPr txBox="1"/>
      </xdr:nvSpPr>
      <xdr:spPr>
        <a:xfrm>
          <a:off x="15214111" y="1676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36945</xdr:rowOff>
    </xdr:from>
    <xdr:to>
      <xdr:col>76</xdr:col>
      <xdr:colOff>165100</xdr:colOff>
      <xdr:row>97</xdr:row>
      <xdr:rowOff>138545</xdr:rowOff>
    </xdr:to>
    <xdr:sp macro="" textlink="">
      <xdr:nvSpPr>
        <xdr:cNvPr id="707" name="楕円 706"/>
        <xdr:cNvSpPr/>
      </xdr:nvSpPr>
      <xdr:spPr>
        <a:xfrm>
          <a:off x="14541500" y="166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129672</xdr:rowOff>
    </xdr:from>
    <xdr:ext cx="534377" cy="259045"/>
    <xdr:sp macro="" textlink="">
      <xdr:nvSpPr>
        <xdr:cNvPr id="708" name="テキスト ボックス 707"/>
        <xdr:cNvSpPr txBox="1"/>
      </xdr:nvSpPr>
      <xdr:spPr>
        <a:xfrm>
          <a:off x="14325111" y="167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157514</xdr:rowOff>
    </xdr:from>
    <xdr:to>
      <xdr:col>72</xdr:col>
      <xdr:colOff>38100</xdr:colOff>
      <xdr:row>97</xdr:row>
      <xdr:rowOff>87664</xdr:rowOff>
    </xdr:to>
    <xdr:sp macro="" textlink="">
      <xdr:nvSpPr>
        <xdr:cNvPr id="709" name="楕円 708"/>
        <xdr:cNvSpPr/>
      </xdr:nvSpPr>
      <xdr:spPr>
        <a:xfrm>
          <a:off x="13652500" y="1661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104191</xdr:rowOff>
    </xdr:from>
    <xdr:ext cx="534377" cy="259045"/>
    <xdr:sp macro="" textlink="">
      <xdr:nvSpPr>
        <xdr:cNvPr id="710" name="テキスト ボックス 709"/>
        <xdr:cNvSpPr txBox="1"/>
      </xdr:nvSpPr>
      <xdr:spPr>
        <a:xfrm>
          <a:off x="13436111" y="1639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141810</xdr:rowOff>
    </xdr:from>
    <xdr:to>
      <xdr:col>67</xdr:col>
      <xdr:colOff>101600</xdr:colOff>
      <xdr:row>97</xdr:row>
      <xdr:rowOff>71960</xdr:rowOff>
    </xdr:to>
    <xdr:sp macro="" textlink="">
      <xdr:nvSpPr>
        <xdr:cNvPr id="711" name="楕円 710"/>
        <xdr:cNvSpPr/>
      </xdr:nvSpPr>
      <xdr:spPr>
        <a:xfrm>
          <a:off x="12763500" y="1660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88487</xdr:rowOff>
    </xdr:from>
    <xdr:ext cx="534377" cy="259045"/>
    <xdr:sp macro="" textlink="">
      <xdr:nvSpPr>
        <xdr:cNvPr id="712" name="テキスト ボックス 711"/>
        <xdr:cNvSpPr txBox="1"/>
      </xdr:nvSpPr>
      <xdr:spPr>
        <a:xfrm>
          <a:off x="12547111" y="1637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98895</xdr:rowOff>
    </xdr:from>
    <xdr:to>
      <xdr:col>116</xdr:col>
      <xdr:colOff>63500</xdr:colOff>
      <xdr:row>38</xdr:row>
      <xdr:rowOff>127622</xdr:rowOff>
    </xdr:to>
    <xdr:cxnSp macro="">
      <xdr:nvCxnSpPr>
        <xdr:cNvPr id="741" name="直線コネクタ 740"/>
        <xdr:cNvCxnSpPr/>
      </xdr:nvCxnSpPr>
      <xdr:spPr>
        <a:xfrm>
          <a:off x="21323300" y="6613995"/>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98895</xdr:rowOff>
    </xdr:from>
    <xdr:to>
      <xdr:col>111</xdr:col>
      <xdr:colOff>177800</xdr:colOff>
      <xdr:row>38</xdr:row>
      <xdr:rowOff>111773</xdr:rowOff>
    </xdr:to>
    <xdr:cxnSp macro="">
      <xdr:nvCxnSpPr>
        <xdr:cNvPr id="744" name="直線コネクタ 743"/>
        <xdr:cNvCxnSpPr/>
      </xdr:nvCxnSpPr>
      <xdr:spPr>
        <a:xfrm flipV="1">
          <a:off x="20434300" y="6613995"/>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3738</xdr:rowOff>
    </xdr:from>
    <xdr:ext cx="469744" cy="259045"/>
    <xdr:sp macro="" textlink="">
      <xdr:nvSpPr>
        <xdr:cNvPr id="746" name="テキスト ボックス 745"/>
        <xdr:cNvSpPr txBox="1"/>
      </xdr:nvSpPr>
      <xdr:spPr>
        <a:xfrm>
          <a:off x="21088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111773</xdr:rowOff>
    </xdr:from>
    <xdr:to>
      <xdr:col>107</xdr:col>
      <xdr:colOff>50800</xdr:colOff>
      <xdr:row>38</xdr:row>
      <xdr:rowOff>128994</xdr:rowOff>
    </xdr:to>
    <xdr:cxnSp macro="">
      <xdr:nvCxnSpPr>
        <xdr:cNvPr id="747" name="直線コネクタ 746"/>
        <xdr:cNvCxnSpPr/>
      </xdr:nvCxnSpPr>
      <xdr:spPr>
        <a:xfrm flipV="1">
          <a:off x="19545300" y="6626873"/>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128994</xdr:rowOff>
    </xdr:from>
    <xdr:to>
      <xdr:col>102</xdr:col>
      <xdr:colOff>114300</xdr:colOff>
      <xdr:row>38</xdr:row>
      <xdr:rowOff>138100</xdr:rowOff>
    </xdr:to>
    <xdr:cxnSp macro="">
      <xdr:nvCxnSpPr>
        <xdr:cNvPr id="750" name="直線コネクタ 749"/>
        <xdr:cNvCxnSpPr/>
      </xdr:nvCxnSpPr>
      <xdr:spPr>
        <a:xfrm flipV="1">
          <a:off x="18656300" y="6644094"/>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57162</xdr:rowOff>
    </xdr:from>
    <xdr:to>
      <xdr:col>102</xdr:col>
      <xdr:colOff>165100</xdr:colOff>
      <xdr:row>38</xdr:row>
      <xdr:rowOff>158762</xdr:rowOff>
    </xdr:to>
    <xdr:sp macro="" textlink="">
      <xdr:nvSpPr>
        <xdr:cNvPr id="751" name="フローチャート: 判断 750"/>
        <xdr:cNvSpPr/>
      </xdr:nvSpPr>
      <xdr:spPr>
        <a:xfrm>
          <a:off x="19494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3840</xdr:rowOff>
    </xdr:from>
    <xdr:ext cx="469744" cy="259045"/>
    <xdr:sp macro="" textlink="">
      <xdr:nvSpPr>
        <xdr:cNvPr id="752" name="テキスト ボックス 751"/>
        <xdr:cNvSpPr txBox="1"/>
      </xdr:nvSpPr>
      <xdr:spPr>
        <a:xfrm>
          <a:off x="19310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102768</xdr:rowOff>
    </xdr:from>
    <xdr:to>
      <xdr:col>98</xdr:col>
      <xdr:colOff>38100</xdr:colOff>
      <xdr:row>39</xdr:row>
      <xdr:rowOff>32918</xdr:rowOff>
    </xdr:to>
    <xdr:sp macro="" textlink="">
      <xdr:nvSpPr>
        <xdr:cNvPr id="753" name="フローチャート: 判断 752"/>
        <xdr:cNvSpPr/>
      </xdr:nvSpPr>
      <xdr:spPr>
        <a:xfrm>
          <a:off x="18605500" y="661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24045</xdr:rowOff>
    </xdr:from>
    <xdr:ext cx="469744" cy="259045"/>
    <xdr:sp macro="" textlink="">
      <xdr:nvSpPr>
        <xdr:cNvPr id="754" name="テキスト ボックス 753"/>
        <xdr:cNvSpPr txBox="1"/>
      </xdr:nvSpPr>
      <xdr:spPr>
        <a:xfrm>
          <a:off x="18421428" y="671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76822</xdr:rowOff>
    </xdr:from>
    <xdr:to>
      <xdr:col>116</xdr:col>
      <xdr:colOff>114300</xdr:colOff>
      <xdr:row>39</xdr:row>
      <xdr:rowOff>6972</xdr:rowOff>
    </xdr:to>
    <xdr:sp macro="" textlink="">
      <xdr:nvSpPr>
        <xdr:cNvPr id="760" name="楕円 759"/>
        <xdr:cNvSpPr/>
      </xdr:nvSpPr>
      <xdr:spPr>
        <a:xfrm>
          <a:off x="22110700" y="65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53268</xdr:rowOff>
    </xdr:from>
    <xdr:ext cx="469744" cy="259045"/>
    <xdr:sp macro="" textlink="">
      <xdr:nvSpPr>
        <xdr:cNvPr id="761" name="投資及び出資金該当値テキスト"/>
        <xdr:cNvSpPr txBox="1"/>
      </xdr:nvSpPr>
      <xdr:spPr>
        <a:xfrm>
          <a:off x="22212300" y="65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48095</xdr:rowOff>
    </xdr:from>
    <xdr:to>
      <xdr:col>112</xdr:col>
      <xdr:colOff>38100</xdr:colOff>
      <xdr:row>38</xdr:row>
      <xdr:rowOff>149695</xdr:rowOff>
    </xdr:to>
    <xdr:sp macro="" textlink="">
      <xdr:nvSpPr>
        <xdr:cNvPr id="762" name="楕円 761"/>
        <xdr:cNvSpPr/>
      </xdr:nvSpPr>
      <xdr:spPr>
        <a:xfrm>
          <a:off x="21272500" y="65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166222</xdr:rowOff>
    </xdr:from>
    <xdr:ext cx="469744" cy="259045"/>
    <xdr:sp macro="" textlink="">
      <xdr:nvSpPr>
        <xdr:cNvPr id="763" name="テキスト ボックス 762"/>
        <xdr:cNvSpPr txBox="1"/>
      </xdr:nvSpPr>
      <xdr:spPr>
        <a:xfrm>
          <a:off x="21088428" y="633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60973</xdr:rowOff>
    </xdr:from>
    <xdr:to>
      <xdr:col>107</xdr:col>
      <xdr:colOff>101600</xdr:colOff>
      <xdr:row>38</xdr:row>
      <xdr:rowOff>162573</xdr:rowOff>
    </xdr:to>
    <xdr:sp macro="" textlink="">
      <xdr:nvSpPr>
        <xdr:cNvPr id="764" name="楕円 763"/>
        <xdr:cNvSpPr/>
      </xdr:nvSpPr>
      <xdr:spPr>
        <a:xfrm>
          <a:off x="20383500" y="657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7650</xdr:rowOff>
    </xdr:from>
    <xdr:ext cx="469744" cy="259045"/>
    <xdr:sp macro="" textlink="">
      <xdr:nvSpPr>
        <xdr:cNvPr id="765" name="テキスト ボックス 764"/>
        <xdr:cNvSpPr txBox="1"/>
      </xdr:nvSpPr>
      <xdr:spPr>
        <a:xfrm>
          <a:off x="20199428" y="635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78194</xdr:rowOff>
    </xdr:from>
    <xdr:to>
      <xdr:col>102</xdr:col>
      <xdr:colOff>165100</xdr:colOff>
      <xdr:row>39</xdr:row>
      <xdr:rowOff>8344</xdr:rowOff>
    </xdr:to>
    <xdr:sp macro="" textlink="">
      <xdr:nvSpPr>
        <xdr:cNvPr id="766" name="楕円 765"/>
        <xdr:cNvSpPr/>
      </xdr:nvSpPr>
      <xdr:spPr>
        <a:xfrm>
          <a:off x="19494500" y="65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170921</xdr:rowOff>
    </xdr:from>
    <xdr:ext cx="469744" cy="259045"/>
    <xdr:sp macro="" textlink="">
      <xdr:nvSpPr>
        <xdr:cNvPr id="767" name="テキスト ボックス 766"/>
        <xdr:cNvSpPr txBox="1"/>
      </xdr:nvSpPr>
      <xdr:spPr>
        <a:xfrm>
          <a:off x="19310428" y="66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87300</xdr:rowOff>
    </xdr:from>
    <xdr:to>
      <xdr:col>98</xdr:col>
      <xdr:colOff>38100</xdr:colOff>
      <xdr:row>39</xdr:row>
      <xdr:rowOff>17450</xdr:rowOff>
    </xdr:to>
    <xdr:sp macro="" textlink="">
      <xdr:nvSpPr>
        <xdr:cNvPr id="768" name="楕円 767"/>
        <xdr:cNvSpPr/>
      </xdr:nvSpPr>
      <xdr:spPr>
        <a:xfrm>
          <a:off x="18605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33977</xdr:rowOff>
    </xdr:from>
    <xdr:ext cx="469744" cy="259045"/>
    <xdr:sp macro="" textlink="">
      <xdr:nvSpPr>
        <xdr:cNvPr id="769" name="テキスト ボックス 768"/>
        <xdr:cNvSpPr txBox="1"/>
      </xdr:nvSpPr>
      <xdr:spPr>
        <a:xfrm>
          <a:off x="18421428" y="63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161485</xdr:rowOff>
    </xdr:from>
    <xdr:to>
      <xdr:col>116</xdr:col>
      <xdr:colOff>63500</xdr:colOff>
      <xdr:row>58</xdr:row>
      <xdr:rowOff>35390</xdr:rowOff>
    </xdr:to>
    <xdr:cxnSp macro="">
      <xdr:nvCxnSpPr>
        <xdr:cNvPr id="796" name="直線コネクタ 795"/>
        <xdr:cNvCxnSpPr/>
      </xdr:nvCxnSpPr>
      <xdr:spPr>
        <a:xfrm>
          <a:off x="21323300" y="9934135"/>
          <a:ext cx="838200" cy="4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161485</xdr:rowOff>
    </xdr:from>
    <xdr:to>
      <xdr:col>111</xdr:col>
      <xdr:colOff>177800</xdr:colOff>
      <xdr:row>57</xdr:row>
      <xdr:rowOff>163932</xdr:rowOff>
    </xdr:to>
    <xdr:cxnSp macro="">
      <xdr:nvCxnSpPr>
        <xdr:cNvPr id="799" name="直線コネクタ 798"/>
        <xdr:cNvCxnSpPr/>
      </xdr:nvCxnSpPr>
      <xdr:spPr>
        <a:xfrm flipV="1">
          <a:off x="20434300" y="9934135"/>
          <a:ext cx="889000" cy="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120132</xdr:rowOff>
    </xdr:from>
    <xdr:to>
      <xdr:col>107</xdr:col>
      <xdr:colOff>50800</xdr:colOff>
      <xdr:row>57</xdr:row>
      <xdr:rowOff>163932</xdr:rowOff>
    </xdr:to>
    <xdr:cxnSp macro="">
      <xdr:nvCxnSpPr>
        <xdr:cNvPr id="802" name="直線コネクタ 801"/>
        <xdr:cNvCxnSpPr/>
      </xdr:nvCxnSpPr>
      <xdr:spPr>
        <a:xfrm>
          <a:off x="19545300" y="9892782"/>
          <a:ext cx="889000" cy="4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120132</xdr:rowOff>
    </xdr:from>
    <xdr:to>
      <xdr:col>102</xdr:col>
      <xdr:colOff>114300</xdr:colOff>
      <xdr:row>57</xdr:row>
      <xdr:rowOff>122715</xdr:rowOff>
    </xdr:to>
    <xdr:cxnSp macro="">
      <xdr:nvCxnSpPr>
        <xdr:cNvPr id="805" name="直線コネクタ 804"/>
        <xdr:cNvCxnSpPr/>
      </xdr:nvCxnSpPr>
      <xdr:spPr>
        <a:xfrm flipV="1">
          <a:off x="18656300" y="9892782"/>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157091</xdr:rowOff>
    </xdr:from>
    <xdr:to>
      <xdr:col>102</xdr:col>
      <xdr:colOff>165100</xdr:colOff>
      <xdr:row>58</xdr:row>
      <xdr:rowOff>87241</xdr:rowOff>
    </xdr:to>
    <xdr:sp macro="" textlink="">
      <xdr:nvSpPr>
        <xdr:cNvPr id="806" name="フローチャート: 判断 805"/>
        <xdr:cNvSpPr/>
      </xdr:nvSpPr>
      <xdr:spPr>
        <a:xfrm>
          <a:off x="19494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78368</xdr:rowOff>
    </xdr:from>
    <xdr:ext cx="469744" cy="259045"/>
    <xdr:sp macro="" textlink="">
      <xdr:nvSpPr>
        <xdr:cNvPr id="807" name="テキスト ボックス 806"/>
        <xdr:cNvSpPr txBox="1"/>
      </xdr:nvSpPr>
      <xdr:spPr>
        <a:xfrm>
          <a:off x="19310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135512</xdr:rowOff>
    </xdr:from>
    <xdr:to>
      <xdr:col>98</xdr:col>
      <xdr:colOff>38100</xdr:colOff>
      <xdr:row>58</xdr:row>
      <xdr:rowOff>65662</xdr:rowOff>
    </xdr:to>
    <xdr:sp macro="" textlink="">
      <xdr:nvSpPr>
        <xdr:cNvPr id="808" name="フローチャート: 判断 807"/>
        <xdr:cNvSpPr/>
      </xdr:nvSpPr>
      <xdr:spPr>
        <a:xfrm>
          <a:off x="18605500" y="990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56789</xdr:rowOff>
    </xdr:from>
    <xdr:ext cx="469744" cy="259045"/>
    <xdr:sp macro="" textlink="">
      <xdr:nvSpPr>
        <xdr:cNvPr id="809" name="テキスト ボックス 808"/>
        <xdr:cNvSpPr txBox="1"/>
      </xdr:nvSpPr>
      <xdr:spPr>
        <a:xfrm>
          <a:off x="18421428" y="1000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156040</xdr:rowOff>
    </xdr:from>
    <xdr:to>
      <xdr:col>116</xdr:col>
      <xdr:colOff>114300</xdr:colOff>
      <xdr:row>58</xdr:row>
      <xdr:rowOff>86190</xdr:rowOff>
    </xdr:to>
    <xdr:sp macro="" textlink="">
      <xdr:nvSpPr>
        <xdr:cNvPr id="815" name="楕円 814"/>
        <xdr:cNvSpPr/>
      </xdr:nvSpPr>
      <xdr:spPr>
        <a:xfrm>
          <a:off x="22110700" y="99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111058</xdr:rowOff>
    </xdr:from>
    <xdr:ext cx="469744" cy="259045"/>
    <xdr:sp macro="" textlink="">
      <xdr:nvSpPr>
        <xdr:cNvPr id="816" name="貸付金該当値テキスト"/>
        <xdr:cNvSpPr txBox="1"/>
      </xdr:nvSpPr>
      <xdr:spPr>
        <a:xfrm>
          <a:off x="22212300" y="98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110685</xdr:rowOff>
    </xdr:from>
    <xdr:to>
      <xdr:col>112</xdr:col>
      <xdr:colOff>38100</xdr:colOff>
      <xdr:row>58</xdr:row>
      <xdr:rowOff>40835</xdr:rowOff>
    </xdr:to>
    <xdr:sp macro="" textlink="">
      <xdr:nvSpPr>
        <xdr:cNvPr id="817" name="楕円 816"/>
        <xdr:cNvSpPr/>
      </xdr:nvSpPr>
      <xdr:spPr>
        <a:xfrm>
          <a:off x="21272500" y="98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57362</xdr:rowOff>
    </xdr:from>
    <xdr:ext cx="469744" cy="259045"/>
    <xdr:sp macro="" textlink="">
      <xdr:nvSpPr>
        <xdr:cNvPr id="818" name="テキスト ボックス 817"/>
        <xdr:cNvSpPr txBox="1"/>
      </xdr:nvSpPr>
      <xdr:spPr>
        <a:xfrm>
          <a:off x="21088428" y="965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113132</xdr:rowOff>
    </xdr:from>
    <xdr:to>
      <xdr:col>107</xdr:col>
      <xdr:colOff>101600</xdr:colOff>
      <xdr:row>58</xdr:row>
      <xdr:rowOff>43282</xdr:rowOff>
    </xdr:to>
    <xdr:sp macro="" textlink="">
      <xdr:nvSpPr>
        <xdr:cNvPr id="819" name="楕円 818"/>
        <xdr:cNvSpPr/>
      </xdr:nvSpPr>
      <xdr:spPr>
        <a:xfrm>
          <a:off x="20383500" y="988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59809</xdr:rowOff>
    </xdr:from>
    <xdr:ext cx="469744" cy="259045"/>
    <xdr:sp macro="" textlink="">
      <xdr:nvSpPr>
        <xdr:cNvPr id="820" name="テキスト ボックス 819"/>
        <xdr:cNvSpPr txBox="1"/>
      </xdr:nvSpPr>
      <xdr:spPr>
        <a:xfrm>
          <a:off x="20199428" y="96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69332</xdr:rowOff>
    </xdr:from>
    <xdr:to>
      <xdr:col>102</xdr:col>
      <xdr:colOff>165100</xdr:colOff>
      <xdr:row>57</xdr:row>
      <xdr:rowOff>170932</xdr:rowOff>
    </xdr:to>
    <xdr:sp macro="" textlink="">
      <xdr:nvSpPr>
        <xdr:cNvPr id="821" name="楕円 820"/>
        <xdr:cNvSpPr/>
      </xdr:nvSpPr>
      <xdr:spPr>
        <a:xfrm>
          <a:off x="19494500" y="984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16009</xdr:rowOff>
    </xdr:from>
    <xdr:ext cx="469744" cy="259045"/>
    <xdr:sp macro="" textlink="">
      <xdr:nvSpPr>
        <xdr:cNvPr id="822" name="テキスト ボックス 821"/>
        <xdr:cNvSpPr txBox="1"/>
      </xdr:nvSpPr>
      <xdr:spPr>
        <a:xfrm>
          <a:off x="19310428" y="9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71915</xdr:rowOff>
    </xdr:from>
    <xdr:to>
      <xdr:col>98</xdr:col>
      <xdr:colOff>38100</xdr:colOff>
      <xdr:row>58</xdr:row>
      <xdr:rowOff>2065</xdr:rowOff>
    </xdr:to>
    <xdr:sp macro="" textlink="">
      <xdr:nvSpPr>
        <xdr:cNvPr id="823" name="楕円 822"/>
        <xdr:cNvSpPr/>
      </xdr:nvSpPr>
      <xdr:spPr>
        <a:xfrm>
          <a:off x="18605500" y="98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18592</xdr:rowOff>
    </xdr:from>
    <xdr:ext cx="469744" cy="259045"/>
    <xdr:sp macro="" textlink="">
      <xdr:nvSpPr>
        <xdr:cNvPr id="824" name="テキスト ボックス 823"/>
        <xdr:cNvSpPr txBox="1"/>
      </xdr:nvSpPr>
      <xdr:spPr>
        <a:xfrm>
          <a:off x="18421428" y="961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48113</xdr:rowOff>
    </xdr:from>
    <xdr:to>
      <xdr:col>116</xdr:col>
      <xdr:colOff>63500</xdr:colOff>
      <xdr:row>75</xdr:row>
      <xdr:rowOff>60882</xdr:rowOff>
    </xdr:to>
    <xdr:cxnSp macro="">
      <xdr:nvCxnSpPr>
        <xdr:cNvPr id="856" name="直線コネクタ 855"/>
        <xdr:cNvCxnSpPr/>
      </xdr:nvCxnSpPr>
      <xdr:spPr>
        <a:xfrm flipV="1">
          <a:off x="21323300" y="12906863"/>
          <a:ext cx="8382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60882</xdr:rowOff>
    </xdr:from>
    <xdr:to>
      <xdr:col>111</xdr:col>
      <xdr:colOff>177800</xdr:colOff>
      <xdr:row>75</xdr:row>
      <xdr:rowOff>107745</xdr:rowOff>
    </xdr:to>
    <xdr:cxnSp macro="">
      <xdr:nvCxnSpPr>
        <xdr:cNvPr id="859" name="直線コネクタ 858"/>
        <xdr:cNvCxnSpPr/>
      </xdr:nvCxnSpPr>
      <xdr:spPr>
        <a:xfrm flipV="1">
          <a:off x="20434300" y="12919632"/>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107745</xdr:rowOff>
    </xdr:from>
    <xdr:to>
      <xdr:col>107</xdr:col>
      <xdr:colOff>50800</xdr:colOff>
      <xdr:row>75</xdr:row>
      <xdr:rowOff>124694</xdr:rowOff>
    </xdr:to>
    <xdr:cxnSp macro="">
      <xdr:nvCxnSpPr>
        <xdr:cNvPr id="862" name="直線コネクタ 861"/>
        <xdr:cNvCxnSpPr/>
      </xdr:nvCxnSpPr>
      <xdr:spPr>
        <a:xfrm flipV="1">
          <a:off x="19545300" y="12966495"/>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124694</xdr:rowOff>
    </xdr:from>
    <xdr:to>
      <xdr:col>102</xdr:col>
      <xdr:colOff>114300</xdr:colOff>
      <xdr:row>76</xdr:row>
      <xdr:rowOff>319</xdr:rowOff>
    </xdr:to>
    <xdr:cxnSp macro="">
      <xdr:nvCxnSpPr>
        <xdr:cNvPr id="865" name="直線コネクタ 864"/>
        <xdr:cNvCxnSpPr/>
      </xdr:nvCxnSpPr>
      <xdr:spPr>
        <a:xfrm flipV="1">
          <a:off x="18656300" y="12983444"/>
          <a:ext cx="889000" cy="4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73714</xdr:rowOff>
    </xdr:from>
    <xdr:to>
      <xdr:col>102</xdr:col>
      <xdr:colOff>165100</xdr:colOff>
      <xdr:row>76</xdr:row>
      <xdr:rowOff>3863</xdr:rowOff>
    </xdr:to>
    <xdr:sp macro="" textlink="">
      <xdr:nvSpPr>
        <xdr:cNvPr id="866" name="フローチャート: 判断 865"/>
        <xdr:cNvSpPr/>
      </xdr:nvSpPr>
      <xdr:spPr>
        <a:xfrm>
          <a:off x="19494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20391</xdr:rowOff>
    </xdr:from>
    <xdr:ext cx="534377" cy="259045"/>
    <xdr:sp macro="" textlink="">
      <xdr:nvSpPr>
        <xdr:cNvPr id="867" name="テキスト ボックス 866"/>
        <xdr:cNvSpPr txBox="1"/>
      </xdr:nvSpPr>
      <xdr:spPr>
        <a:xfrm>
          <a:off x="19278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27178</xdr:rowOff>
    </xdr:from>
    <xdr:to>
      <xdr:col>98</xdr:col>
      <xdr:colOff>38100</xdr:colOff>
      <xdr:row>77</xdr:row>
      <xdr:rowOff>128778</xdr:rowOff>
    </xdr:to>
    <xdr:sp macro="" textlink="">
      <xdr:nvSpPr>
        <xdr:cNvPr id="868" name="フローチャート: 判断 867"/>
        <xdr:cNvSpPr/>
      </xdr:nvSpPr>
      <xdr:spPr>
        <a:xfrm>
          <a:off x="18605500" y="132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119905</xdr:rowOff>
    </xdr:from>
    <xdr:ext cx="534377" cy="259045"/>
    <xdr:sp macro="" textlink="">
      <xdr:nvSpPr>
        <xdr:cNvPr id="869" name="テキスト ボックス 868"/>
        <xdr:cNvSpPr txBox="1"/>
      </xdr:nvSpPr>
      <xdr:spPr>
        <a:xfrm>
          <a:off x="18389111" y="133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168763</xdr:rowOff>
    </xdr:from>
    <xdr:to>
      <xdr:col>116</xdr:col>
      <xdr:colOff>114300</xdr:colOff>
      <xdr:row>75</xdr:row>
      <xdr:rowOff>98913</xdr:rowOff>
    </xdr:to>
    <xdr:sp macro="" textlink="">
      <xdr:nvSpPr>
        <xdr:cNvPr id="875" name="楕円 874"/>
        <xdr:cNvSpPr/>
      </xdr:nvSpPr>
      <xdr:spPr>
        <a:xfrm>
          <a:off x="22110700" y="128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20190</xdr:rowOff>
    </xdr:from>
    <xdr:ext cx="534377" cy="259045"/>
    <xdr:sp macro="" textlink="">
      <xdr:nvSpPr>
        <xdr:cNvPr id="876" name="繰出金該当値テキスト"/>
        <xdr:cNvSpPr txBox="1"/>
      </xdr:nvSpPr>
      <xdr:spPr>
        <a:xfrm>
          <a:off x="22212300" y="1270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10082</xdr:rowOff>
    </xdr:from>
    <xdr:to>
      <xdr:col>112</xdr:col>
      <xdr:colOff>38100</xdr:colOff>
      <xdr:row>75</xdr:row>
      <xdr:rowOff>111682</xdr:rowOff>
    </xdr:to>
    <xdr:sp macro="" textlink="">
      <xdr:nvSpPr>
        <xdr:cNvPr id="877" name="楕円 876"/>
        <xdr:cNvSpPr/>
      </xdr:nvSpPr>
      <xdr:spPr>
        <a:xfrm>
          <a:off x="21272500" y="128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128209</xdr:rowOff>
    </xdr:from>
    <xdr:ext cx="534377" cy="259045"/>
    <xdr:sp macro="" textlink="">
      <xdr:nvSpPr>
        <xdr:cNvPr id="878" name="テキスト ボックス 877"/>
        <xdr:cNvSpPr txBox="1"/>
      </xdr:nvSpPr>
      <xdr:spPr>
        <a:xfrm>
          <a:off x="21056111" y="1264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56945</xdr:rowOff>
    </xdr:from>
    <xdr:to>
      <xdr:col>107</xdr:col>
      <xdr:colOff>101600</xdr:colOff>
      <xdr:row>75</xdr:row>
      <xdr:rowOff>158545</xdr:rowOff>
    </xdr:to>
    <xdr:sp macro="" textlink="">
      <xdr:nvSpPr>
        <xdr:cNvPr id="879" name="楕円 878"/>
        <xdr:cNvSpPr/>
      </xdr:nvSpPr>
      <xdr:spPr>
        <a:xfrm>
          <a:off x="20383500" y="129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149672</xdr:rowOff>
    </xdr:from>
    <xdr:ext cx="534377" cy="259045"/>
    <xdr:sp macro="" textlink="">
      <xdr:nvSpPr>
        <xdr:cNvPr id="880" name="テキスト ボックス 879"/>
        <xdr:cNvSpPr txBox="1"/>
      </xdr:nvSpPr>
      <xdr:spPr>
        <a:xfrm>
          <a:off x="20167111" y="130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73894</xdr:rowOff>
    </xdr:from>
    <xdr:to>
      <xdr:col>102</xdr:col>
      <xdr:colOff>165100</xdr:colOff>
      <xdr:row>76</xdr:row>
      <xdr:rowOff>4043</xdr:rowOff>
    </xdr:to>
    <xdr:sp macro="" textlink="">
      <xdr:nvSpPr>
        <xdr:cNvPr id="881" name="楕円 880"/>
        <xdr:cNvSpPr/>
      </xdr:nvSpPr>
      <xdr:spPr>
        <a:xfrm>
          <a:off x="19494500" y="129326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166622</xdr:rowOff>
    </xdr:from>
    <xdr:ext cx="534377" cy="259045"/>
    <xdr:sp macro="" textlink="">
      <xdr:nvSpPr>
        <xdr:cNvPr id="882" name="テキスト ボックス 881"/>
        <xdr:cNvSpPr txBox="1"/>
      </xdr:nvSpPr>
      <xdr:spPr>
        <a:xfrm>
          <a:off x="19278111" y="1302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120969</xdr:rowOff>
    </xdr:from>
    <xdr:to>
      <xdr:col>98</xdr:col>
      <xdr:colOff>38100</xdr:colOff>
      <xdr:row>76</xdr:row>
      <xdr:rowOff>51119</xdr:rowOff>
    </xdr:to>
    <xdr:sp macro="" textlink="">
      <xdr:nvSpPr>
        <xdr:cNvPr id="883" name="楕円 882"/>
        <xdr:cNvSpPr/>
      </xdr:nvSpPr>
      <xdr:spPr>
        <a:xfrm>
          <a:off x="18605500" y="129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67646</xdr:rowOff>
    </xdr:from>
    <xdr:ext cx="534377" cy="259045"/>
    <xdr:sp macro="" textlink="">
      <xdr:nvSpPr>
        <xdr:cNvPr id="884" name="テキスト ボックス 883"/>
        <xdr:cNvSpPr txBox="1"/>
      </xdr:nvSpPr>
      <xdr:spPr>
        <a:xfrm>
          <a:off x="18389111" y="127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3" name="フローチャート: 判断 92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4" name="テキスト ボックス 92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9" name="テキスト ボックス 938"/>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については、退職手当が減少した影響により住民一人当たりのコストは前年度よりも減少しており、類似団体平均も下回った。物件費については、臨時職員の賃金が増額となったことや光熱水費、燃料費などが上昇したことにより増となっており、必要性を精査するなど抑制を図る必要がある。維持補修費は、降雪量が少なかったことによる除雪費等の減により、住民一人当たりのコストは前年度と比較して減少したが、類似団体よりも高い水準にあるため公共施設の適正な管理などを行っていく必要がある。補助費等については、広域市町村圏組合の負担金が減額となった影響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コストは前年度よりも減少しており、類似団体平均も下回っている状況である。普通建設事業費は、新総合支所庁舎建設事業、中学校整備事業の事業完了により住民一人当たりのコストは前年度よりも減少しており、類似団体平均と比較しても低いコストで推移しているが、今後大規模事業の実施等により数値が跳ね上がる可能性もあることから、財政計画等による適正なコントロールが必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47,999
47,735
554.63
25,293,499
24,850,340
370,465
15,298,307
26,030,442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20447</xdr:rowOff>
    </xdr:from>
    <xdr:to>
      <xdr:col>24</xdr:col>
      <xdr:colOff>63500</xdr:colOff>
      <xdr:row>35</xdr:row>
      <xdr:rowOff>45784</xdr:rowOff>
    </xdr:to>
    <xdr:cxnSp macro="">
      <xdr:nvCxnSpPr>
        <xdr:cNvPr id="61" name="直線コネクタ 60"/>
        <xdr:cNvCxnSpPr/>
      </xdr:nvCxnSpPr>
      <xdr:spPr>
        <a:xfrm flipV="1">
          <a:off x="3797300" y="6021197"/>
          <a:ext cx="8382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45784</xdr:rowOff>
    </xdr:from>
    <xdr:to>
      <xdr:col>19</xdr:col>
      <xdr:colOff>177800</xdr:colOff>
      <xdr:row>35</xdr:row>
      <xdr:rowOff>63881</xdr:rowOff>
    </xdr:to>
    <xdr:cxnSp macro="">
      <xdr:nvCxnSpPr>
        <xdr:cNvPr id="64" name="直線コネクタ 63"/>
        <xdr:cNvCxnSpPr/>
      </xdr:nvCxnSpPr>
      <xdr:spPr>
        <a:xfrm flipV="1">
          <a:off x="2908300" y="604653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166560</xdr:rowOff>
    </xdr:from>
    <xdr:to>
      <xdr:col>15</xdr:col>
      <xdr:colOff>50800</xdr:colOff>
      <xdr:row>35</xdr:row>
      <xdr:rowOff>63881</xdr:rowOff>
    </xdr:to>
    <xdr:cxnSp macro="">
      <xdr:nvCxnSpPr>
        <xdr:cNvPr id="67" name="直線コネクタ 66"/>
        <xdr:cNvCxnSpPr/>
      </xdr:nvCxnSpPr>
      <xdr:spPr>
        <a:xfrm>
          <a:off x="2019300" y="5995860"/>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166560</xdr:rowOff>
    </xdr:from>
    <xdr:to>
      <xdr:col>10</xdr:col>
      <xdr:colOff>114300</xdr:colOff>
      <xdr:row>35</xdr:row>
      <xdr:rowOff>65215</xdr:rowOff>
    </xdr:to>
    <xdr:cxnSp macro="">
      <xdr:nvCxnSpPr>
        <xdr:cNvPr id="70" name="直線コネクタ 69"/>
        <xdr:cNvCxnSpPr/>
      </xdr:nvCxnSpPr>
      <xdr:spPr>
        <a:xfrm flipV="1">
          <a:off x="1130300" y="5995860"/>
          <a:ext cx="889000" cy="7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28892</xdr:rowOff>
    </xdr:from>
    <xdr:to>
      <xdr:col>6</xdr:col>
      <xdr:colOff>38100</xdr:colOff>
      <xdr:row>37</xdr:row>
      <xdr:rowOff>130492</xdr:rowOff>
    </xdr:to>
    <xdr:sp macro="" textlink="">
      <xdr:nvSpPr>
        <xdr:cNvPr id="73" name="フローチャート: 判断 72"/>
        <xdr:cNvSpPr/>
      </xdr:nvSpPr>
      <xdr:spPr>
        <a:xfrm>
          <a:off x="1079500" y="63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121619</xdr:rowOff>
    </xdr:from>
    <xdr:ext cx="469744" cy="259045"/>
    <xdr:sp macro="" textlink="">
      <xdr:nvSpPr>
        <xdr:cNvPr id="74" name="テキスト ボックス 73"/>
        <xdr:cNvSpPr txBox="1"/>
      </xdr:nvSpPr>
      <xdr:spPr>
        <a:xfrm>
          <a:off x="895428" y="64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141097</xdr:rowOff>
    </xdr:from>
    <xdr:to>
      <xdr:col>24</xdr:col>
      <xdr:colOff>114300</xdr:colOff>
      <xdr:row>35</xdr:row>
      <xdr:rowOff>71247</xdr:rowOff>
    </xdr:to>
    <xdr:sp macro="" textlink="">
      <xdr:nvSpPr>
        <xdr:cNvPr id="80" name="楕円 79"/>
        <xdr:cNvSpPr/>
      </xdr:nvSpPr>
      <xdr:spPr>
        <a:xfrm>
          <a:off x="4584700" y="597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163974</xdr:rowOff>
    </xdr:from>
    <xdr:ext cx="469744" cy="259045"/>
    <xdr:sp macro="" textlink="">
      <xdr:nvSpPr>
        <xdr:cNvPr id="81" name="議会費該当値テキスト"/>
        <xdr:cNvSpPr txBox="1"/>
      </xdr:nvSpPr>
      <xdr:spPr>
        <a:xfrm>
          <a:off x="4686300" y="582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166434</xdr:rowOff>
    </xdr:from>
    <xdr:to>
      <xdr:col>20</xdr:col>
      <xdr:colOff>38100</xdr:colOff>
      <xdr:row>35</xdr:row>
      <xdr:rowOff>96584</xdr:rowOff>
    </xdr:to>
    <xdr:sp macro="" textlink="">
      <xdr:nvSpPr>
        <xdr:cNvPr id="82" name="楕円 81"/>
        <xdr:cNvSpPr/>
      </xdr:nvSpPr>
      <xdr:spPr>
        <a:xfrm>
          <a:off x="3746500" y="59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113111</xdr:rowOff>
    </xdr:from>
    <xdr:ext cx="469744" cy="259045"/>
    <xdr:sp macro="" textlink="">
      <xdr:nvSpPr>
        <xdr:cNvPr id="83" name="テキスト ボックス 82"/>
        <xdr:cNvSpPr txBox="1"/>
      </xdr:nvSpPr>
      <xdr:spPr>
        <a:xfrm>
          <a:off x="3562428" y="57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13081</xdr:rowOff>
    </xdr:from>
    <xdr:to>
      <xdr:col>15</xdr:col>
      <xdr:colOff>101600</xdr:colOff>
      <xdr:row>35</xdr:row>
      <xdr:rowOff>114681</xdr:rowOff>
    </xdr:to>
    <xdr:sp macro="" textlink="">
      <xdr:nvSpPr>
        <xdr:cNvPr id="84" name="楕円 83"/>
        <xdr:cNvSpPr/>
      </xdr:nvSpPr>
      <xdr:spPr>
        <a:xfrm>
          <a:off x="2857500" y="60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131208</xdr:rowOff>
    </xdr:from>
    <xdr:ext cx="469744" cy="259045"/>
    <xdr:sp macro="" textlink="">
      <xdr:nvSpPr>
        <xdr:cNvPr id="85" name="テキスト ボックス 84"/>
        <xdr:cNvSpPr txBox="1"/>
      </xdr:nvSpPr>
      <xdr:spPr>
        <a:xfrm>
          <a:off x="2673428" y="578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115760</xdr:rowOff>
    </xdr:from>
    <xdr:to>
      <xdr:col>10</xdr:col>
      <xdr:colOff>165100</xdr:colOff>
      <xdr:row>35</xdr:row>
      <xdr:rowOff>45910</xdr:rowOff>
    </xdr:to>
    <xdr:sp macro="" textlink="">
      <xdr:nvSpPr>
        <xdr:cNvPr id="86" name="楕円 85"/>
        <xdr:cNvSpPr/>
      </xdr:nvSpPr>
      <xdr:spPr>
        <a:xfrm>
          <a:off x="1968500" y="59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62437</xdr:rowOff>
    </xdr:from>
    <xdr:ext cx="469744" cy="259045"/>
    <xdr:sp macro="" textlink="">
      <xdr:nvSpPr>
        <xdr:cNvPr id="87" name="テキスト ボックス 86"/>
        <xdr:cNvSpPr txBox="1"/>
      </xdr:nvSpPr>
      <xdr:spPr>
        <a:xfrm>
          <a:off x="1784428" y="572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14415</xdr:rowOff>
    </xdr:from>
    <xdr:to>
      <xdr:col>6</xdr:col>
      <xdr:colOff>38100</xdr:colOff>
      <xdr:row>35</xdr:row>
      <xdr:rowOff>116015</xdr:rowOff>
    </xdr:to>
    <xdr:sp macro="" textlink="">
      <xdr:nvSpPr>
        <xdr:cNvPr id="88" name="楕円 87"/>
        <xdr:cNvSpPr/>
      </xdr:nvSpPr>
      <xdr:spPr>
        <a:xfrm>
          <a:off x="1079500" y="60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132542</xdr:rowOff>
    </xdr:from>
    <xdr:ext cx="469744" cy="259045"/>
    <xdr:sp macro="" textlink="">
      <xdr:nvSpPr>
        <xdr:cNvPr id="89" name="テキスト ボックス 88"/>
        <xdr:cNvSpPr txBox="1"/>
      </xdr:nvSpPr>
      <xdr:spPr>
        <a:xfrm>
          <a:off x="895428" y="579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164709</xdr:rowOff>
    </xdr:from>
    <xdr:to>
      <xdr:col>24</xdr:col>
      <xdr:colOff>63500</xdr:colOff>
      <xdr:row>57</xdr:row>
      <xdr:rowOff>121016</xdr:rowOff>
    </xdr:to>
    <xdr:cxnSp macro="">
      <xdr:nvCxnSpPr>
        <xdr:cNvPr id="118" name="直線コネクタ 117"/>
        <xdr:cNvCxnSpPr/>
      </xdr:nvCxnSpPr>
      <xdr:spPr>
        <a:xfrm>
          <a:off x="3797300" y="9765909"/>
          <a:ext cx="838200" cy="12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164709</xdr:rowOff>
    </xdr:from>
    <xdr:to>
      <xdr:col>19</xdr:col>
      <xdr:colOff>177800</xdr:colOff>
      <xdr:row>57</xdr:row>
      <xdr:rowOff>72629</xdr:rowOff>
    </xdr:to>
    <xdr:cxnSp macro="">
      <xdr:nvCxnSpPr>
        <xdr:cNvPr id="121" name="直線コネクタ 120"/>
        <xdr:cNvCxnSpPr/>
      </xdr:nvCxnSpPr>
      <xdr:spPr>
        <a:xfrm flipV="1">
          <a:off x="2908300" y="9765909"/>
          <a:ext cx="889000" cy="7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49095</xdr:rowOff>
    </xdr:from>
    <xdr:to>
      <xdr:col>15</xdr:col>
      <xdr:colOff>50800</xdr:colOff>
      <xdr:row>57</xdr:row>
      <xdr:rowOff>72629</xdr:rowOff>
    </xdr:to>
    <xdr:cxnSp macro="">
      <xdr:nvCxnSpPr>
        <xdr:cNvPr id="124" name="直線コネクタ 123"/>
        <xdr:cNvCxnSpPr/>
      </xdr:nvCxnSpPr>
      <xdr:spPr>
        <a:xfrm>
          <a:off x="2019300" y="9821745"/>
          <a:ext cx="889000" cy="2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91019</xdr:rowOff>
    </xdr:from>
    <xdr:to>
      <xdr:col>10</xdr:col>
      <xdr:colOff>114300</xdr:colOff>
      <xdr:row>57</xdr:row>
      <xdr:rowOff>49095</xdr:rowOff>
    </xdr:to>
    <xdr:cxnSp macro="">
      <xdr:nvCxnSpPr>
        <xdr:cNvPr id="127" name="直線コネクタ 126"/>
        <xdr:cNvCxnSpPr/>
      </xdr:nvCxnSpPr>
      <xdr:spPr>
        <a:xfrm>
          <a:off x="1130300" y="9692219"/>
          <a:ext cx="889000" cy="12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5670</xdr:rowOff>
    </xdr:from>
    <xdr:to>
      <xdr:col>10</xdr:col>
      <xdr:colOff>165100</xdr:colOff>
      <xdr:row>57</xdr:row>
      <xdr:rowOff>107270</xdr:rowOff>
    </xdr:to>
    <xdr:sp macro="" textlink="">
      <xdr:nvSpPr>
        <xdr:cNvPr id="128" name="フローチャート: 判断 127"/>
        <xdr:cNvSpPr/>
      </xdr:nvSpPr>
      <xdr:spPr>
        <a:xfrm>
          <a:off x="1968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98397</xdr:rowOff>
    </xdr:from>
    <xdr:ext cx="534377" cy="259045"/>
    <xdr:sp macro="" textlink="">
      <xdr:nvSpPr>
        <xdr:cNvPr id="129" name="テキスト ボックス 128"/>
        <xdr:cNvSpPr txBox="1"/>
      </xdr:nvSpPr>
      <xdr:spPr>
        <a:xfrm>
          <a:off x="1752111" y="98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95964</xdr:rowOff>
    </xdr:from>
    <xdr:to>
      <xdr:col>6</xdr:col>
      <xdr:colOff>38100</xdr:colOff>
      <xdr:row>58</xdr:row>
      <xdr:rowOff>26114</xdr:rowOff>
    </xdr:to>
    <xdr:sp macro="" textlink="">
      <xdr:nvSpPr>
        <xdr:cNvPr id="130" name="フローチャート: 判断 129"/>
        <xdr:cNvSpPr/>
      </xdr:nvSpPr>
      <xdr:spPr>
        <a:xfrm>
          <a:off x="1079500" y="986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17241</xdr:rowOff>
    </xdr:from>
    <xdr:ext cx="534377" cy="259045"/>
    <xdr:sp macro="" textlink="">
      <xdr:nvSpPr>
        <xdr:cNvPr id="131" name="テキスト ボックス 130"/>
        <xdr:cNvSpPr txBox="1"/>
      </xdr:nvSpPr>
      <xdr:spPr>
        <a:xfrm>
          <a:off x="863111" y="996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70216</xdr:rowOff>
    </xdr:from>
    <xdr:to>
      <xdr:col>24</xdr:col>
      <xdr:colOff>114300</xdr:colOff>
      <xdr:row>58</xdr:row>
      <xdr:rowOff>366</xdr:rowOff>
    </xdr:to>
    <xdr:sp macro="" textlink="">
      <xdr:nvSpPr>
        <xdr:cNvPr id="137" name="楕円 136"/>
        <xdr:cNvSpPr/>
      </xdr:nvSpPr>
      <xdr:spPr>
        <a:xfrm>
          <a:off x="4584700" y="984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48643</xdr:rowOff>
    </xdr:from>
    <xdr:ext cx="534377" cy="259045"/>
    <xdr:sp macro="" textlink="">
      <xdr:nvSpPr>
        <xdr:cNvPr id="138" name="総務費該当値テキスト"/>
        <xdr:cNvSpPr txBox="1"/>
      </xdr:nvSpPr>
      <xdr:spPr>
        <a:xfrm>
          <a:off x="4686300" y="98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113909</xdr:rowOff>
    </xdr:from>
    <xdr:to>
      <xdr:col>20</xdr:col>
      <xdr:colOff>38100</xdr:colOff>
      <xdr:row>57</xdr:row>
      <xdr:rowOff>44059</xdr:rowOff>
    </xdr:to>
    <xdr:sp macro="" textlink="">
      <xdr:nvSpPr>
        <xdr:cNvPr id="139" name="楕円 138"/>
        <xdr:cNvSpPr/>
      </xdr:nvSpPr>
      <xdr:spPr>
        <a:xfrm>
          <a:off x="3746500" y="97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60586</xdr:rowOff>
    </xdr:from>
    <xdr:ext cx="599010" cy="259045"/>
    <xdr:sp macro="" textlink="">
      <xdr:nvSpPr>
        <xdr:cNvPr id="140" name="テキスト ボックス 139"/>
        <xdr:cNvSpPr txBox="1"/>
      </xdr:nvSpPr>
      <xdr:spPr>
        <a:xfrm>
          <a:off x="3497795" y="949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21829</xdr:rowOff>
    </xdr:from>
    <xdr:to>
      <xdr:col>15</xdr:col>
      <xdr:colOff>101600</xdr:colOff>
      <xdr:row>57</xdr:row>
      <xdr:rowOff>123429</xdr:rowOff>
    </xdr:to>
    <xdr:sp macro="" textlink="">
      <xdr:nvSpPr>
        <xdr:cNvPr id="141" name="楕円 140"/>
        <xdr:cNvSpPr/>
      </xdr:nvSpPr>
      <xdr:spPr>
        <a:xfrm>
          <a:off x="2857500" y="979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114556</xdr:rowOff>
    </xdr:from>
    <xdr:ext cx="534377" cy="259045"/>
    <xdr:sp macro="" textlink="">
      <xdr:nvSpPr>
        <xdr:cNvPr id="142" name="テキスト ボックス 141"/>
        <xdr:cNvSpPr txBox="1"/>
      </xdr:nvSpPr>
      <xdr:spPr>
        <a:xfrm>
          <a:off x="2641111" y="988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169745</xdr:rowOff>
    </xdr:from>
    <xdr:to>
      <xdr:col>10</xdr:col>
      <xdr:colOff>165100</xdr:colOff>
      <xdr:row>57</xdr:row>
      <xdr:rowOff>99895</xdr:rowOff>
    </xdr:to>
    <xdr:sp macro="" textlink="">
      <xdr:nvSpPr>
        <xdr:cNvPr id="143" name="楕円 142"/>
        <xdr:cNvSpPr/>
      </xdr:nvSpPr>
      <xdr:spPr>
        <a:xfrm>
          <a:off x="1968500" y="97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116422</xdr:rowOff>
    </xdr:from>
    <xdr:ext cx="534377" cy="259045"/>
    <xdr:sp macro="" textlink="">
      <xdr:nvSpPr>
        <xdr:cNvPr id="144" name="テキスト ボックス 143"/>
        <xdr:cNvSpPr txBox="1"/>
      </xdr:nvSpPr>
      <xdr:spPr>
        <a:xfrm>
          <a:off x="1752111" y="954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40219</xdr:rowOff>
    </xdr:from>
    <xdr:to>
      <xdr:col>6</xdr:col>
      <xdr:colOff>38100</xdr:colOff>
      <xdr:row>56</xdr:row>
      <xdr:rowOff>141819</xdr:rowOff>
    </xdr:to>
    <xdr:sp macro="" textlink="">
      <xdr:nvSpPr>
        <xdr:cNvPr id="145" name="楕円 144"/>
        <xdr:cNvSpPr/>
      </xdr:nvSpPr>
      <xdr:spPr>
        <a:xfrm>
          <a:off x="1079500" y="964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158346</xdr:rowOff>
    </xdr:from>
    <xdr:ext cx="599010" cy="259045"/>
    <xdr:sp macro="" textlink="">
      <xdr:nvSpPr>
        <xdr:cNvPr id="146" name="テキスト ボックス 145"/>
        <xdr:cNvSpPr txBox="1"/>
      </xdr:nvSpPr>
      <xdr:spPr>
        <a:xfrm>
          <a:off x="830795" y="941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63767</xdr:rowOff>
    </xdr:from>
    <xdr:to>
      <xdr:col>24</xdr:col>
      <xdr:colOff>63500</xdr:colOff>
      <xdr:row>76</xdr:row>
      <xdr:rowOff>99870</xdr:rowOff>
    </xdr:to>
    <xdr:cxnSp macro="">
      <xdr:nvCxnSpPr>
        <xdr:cNvPr id="176" name="直線コネクタ 175"/>
        <xdr:cNvCxnSpPr/>
      </xdr:nvCxnSpPr>
      <xdr:spPr>
        <a:xfrm flipV="1">
          <a:off x="3797300" y="13093967"/>
          <a:ext cx="838200" cy="3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99870</xdr:rowOff>
    </xdr:from>
    <xdr:to>
      <xdr:col>19</xdr:col>
      <xdr:colOff>177800</xdr:colOff>
      <xdr:row>76</xdr:row>
      <xdr:rowOff>129025</xdr:rowOff>
    </xdr:to>
    <xdr:cxnSp macro="">
      <xdr:nvCxnSpPr>
        <xdr:cNvPr id="179" name="直線コネクタ 178"/>
        <xdr:cNvCxnSpPr/>
      </xdr:nvCxnSpPr>
      <xdr:spPr>
        <a:xfrm flipV="1">
          <a:off x="2908300" y="13130070"/>
          <a:ext cx="889000" cy="2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129025</xdr:rowOff>
    </xdr:from>
    <xdr:to>
      <xdr:col>15</xdr:col>
      <xdr:colOff>50800</xdr:colOff>
      <xdr:row>77</xdr:row>
      <xdr:rowOff>54158</xdr:rowOff>
    </xdr:to>
    <xdr:cxnSp macro="">
      <xdr:nvCxnSpPr>
        <xdr:cNvPr id="182" name="直線コネクタ 181"/>
        <xdr:cNvCxnSpPr/>
      </xdr:nvCxnSpPr>
      <xdr:spPr>
        <a:xfrm flipV="1">
          <a:off x="2019300" y="13159225"/>
          <a:ext cx="889000" cy="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54158</xdr:rowOff>
    </xdr:from>
    <xdr:to>
      <xdr:col>10</xdr:col>
      <xdr:colOff>114300</xdr:colOff>
      <xdr:row>77</xdr:row>
      <xdr:rowOff>103192</xdr:rowOff>
    </xdr:to>
    <xdr:cxnSp macro="">
      <xdr:nvCxnSpPr>
        <xdr:cNvPr id="185" name="直線コネクタ 184"/>
        <xdr:cNvCxnSpPr/>
      </xdr:nvCxnSpPr>
      <xdr:spPr>
        <a:xfrm flipV="1">
          <a:off x="1130300" y="13255808"/>
          <a:ext cx="8890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72090</xdr:rowOff>
    </xdr:from>
    <xdr:to>
      <xdr:col>10</xdr:col>
      <xdr:colOff>165100</xdr:colOff>
      <xdr:row>77</xdr:row>
      <xdr:rowOff>2240</xdr:rowOff>
    </xdr:to>
    <xdr:sp macro="" textlink="">
      <xdr:nvSpPr>
        <xdr:cNvPr id="186" name="フローチャート: 判断 185"/>
        <xdr:cNvSpPr/>
      </xdr:nvSpPr>
      <xdr:spPr>
        <a:xfrm>
          <a:off x="1968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18767</xdr:rowOff>
    </xdr:from>
    <xdr:ext cx="599010" cy="259045"/>
    <xdr:sp macro="" textlink="">
      <xdr:nvSpPr>
        <xdr:cNvPr id="187" name="テキスト ボックス 186"/>
        <xdr:cNvSpPr txBox="1"/>
      </xdr:nvSpPr>
      <xdr:spPr>
        <a:xfrm>
          <a:off x="1719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42548</xdr:rowOff>
    </xdr:from>
    <xdr:to>
      <xdr:col>6</xdr:col>
      <xdr:colOff>38100</xdr:colOff>
      <xdr:row>77</xdr:row>
      <xdr:rowOff>144148</xdr:rowOff>
    </xdr:to>
    <xdr:sp macro="" textlink="">
      <xdr:nvSpPr>
        <xdr:cNvPr id="188" name="フローチャート: 判断 187"/>
        <xdr:cNvSpPr/>
      </xdr:nvSpPr>
      <xdr:spPr>
        <a:xfrm>
          <a:off x="1079500" y="1324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160675</xdr:rowOff>
    </xdr:from>
    <xdr:ext cx="599010" cy="259045"/>
    <xdr:sp macro="" textlink="">
      <xdr:nvSpPr>
        <xdr:cNvPr id="189" name="テキスト ボックス 188"/>
        <xdr:cNvSpPr txBox="1"/>
      </xdr:nvSpPr>
      <xdr:spPr>
        <a:xfrm>
          <a:off x="830795" y="1301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12967</xdr:rowOff>
    </xdr:from>
    <xdr:to>
      <xdr:col>24</xdr:col>
      <xdr:colOff>114300</xdr:colOff>
      <xdr:row>76</xdr:row>
      <xdr:rowOff>114567</xdr:rowOff>
    </xdr:to>
    <xdr:sp macro="" textlink="">
      <xdr:nvSpPr>
        <xdr:cNvPr id="195" name="楕円 194"/>
        <xdr:cNvSpPr/>
      </xdr:nvSpPr>
      <xdr:spPr>
        <a:xfrm>
          <a:off x="4584700" y="1304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162844</xdr:rowOff>
    </xdr:from>
    <xdr:ext cx="599010" cy="259045"/>
    <xdr:sp macro="" textlink="">
      <xdr:nvSpPr>
        <xdr:cNvPr id="196" name="民生費該当値テキスト"/>
        <xdr:cNvSpPr txBox="1"/>
      </xdr:nvSpPr>
      <xdr:spPr>
        <a:xfrm>
          <a:off x="4686300" y="1302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49070</xdr:rowOff>
    </xdr:from>
    <xdr:to>
      <xdr:col>20</xdr:col>
      <xdr:colOff>38100</xdr:colOff>
      <xdr:row>76</xdr:row>
      <xdr:rowOff>150670</xdr:rowOff>
    </xdr:to>
    <xdr:sp macro="" textlink="">
      <xdr:nvSpPr>
        <xdr:cNvPr id="197" name="楕円 196"/>
        <xdr:cNvSpPr/>
      </xdr:nvSpPr>
      <xdr:spPr>
        <a:xfrm>
          <a:off x="3746500" y="1307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141797</xdr:rowOff>
    </xdr:from>
    <xdr:ext cx="599010" cy="259045"/>
    <xdr:sp macro="" textlink="">
      <xdr:nvSpPr>
        <xdr:cNvPr id="198" name="テキスト ボックス 197"/>
        <xdr:cNvSpPr txBox="1"/>
      </xdr:nvSpPr>
      <xdr:spPr>
        <a:xfrm>
          <a:off x="3497795" y="1317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78225</xdr:rowOff>
    </xdr:from>
    <xdr:to>
      <xdr:col>15</xdr:col>
      <xdr:colOff>101600</xdr:colOff>
      <xdr:row>77</xdr:row>
      <xdr:rowOff>8375</xdr:rowOff>
    </xdr:to>
    <xdr:sp macro="" textlink="">
      <xdr:nvSpPr>
        <xdr:cNvPr id="199" name="楕円 198"/>
        <xdr:cNvSpPr/>
      </xdr:nvSpPr>
      <xdr:spPr>
        <a:xfrm>
          <a:off x="2857500" y="131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170952</xdr:rowOff>
    </xdr:from>
    <xdr:ext cx="599010" cy="259045"/>
    <xdr:sp macro="" textlink="">
      <xdr:nvSpPr>
        <xdr:cNvPr id="200" name="テキスト ボックス 199"/>
        <xdr:cNvSpPr txBox="1"/>
      </xdr:nvSpPr>
      <xdr:spPr>
        <a:xfrm>
          <a:off x="2608795" y="1320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3358</xdr:rowOff>
    </xdr:from>
    <xdr:to>
      <xdr:col>10</xdr:col>
      <xdr:colOff>165100</xdr:colOff>
      <xdr:row>77</xdr:row>
      <xdr:rowOff>104958</xdr:rowOff>
    </xdr:to>
    <xdr:sp macro="" textlink="">
      <xdr:nvSpPr>
        <xdr:cNvPr id="201" name="楕円 200"/>
        <xdr:cNvSpPr/>
      </xdr:nvSpPr>
      <xdr:spPr>
        <a:xfrm>
          <a:off x="1968500" y="1320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96085</xdr:rowOff>
    </xdr:from>
    <xdr:ext cx="599010" cy="259045"/>
    <xdr:sp macro="" textlink="">
      <xdr:nvSpPr>
        <xdr:cNvPr id="202" name="テキスト ボックス 201"/>
        <xdr:cNvSpPr txBox="1"/>
      </xdr:nvSpPr>
      <xdr:spPr>
        <a:xfrm>
          <a:off x="1719795" y="1329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52392</xdr:rowOff>
    </xdr:from>
    <xdr:to>
      <xdr:col>6</xdr:col>
      <xdr:colOff>38100</xdr:colOff>
      <xdr:row>77</xdr:row>
      <xdr:rowOff>153992</xdr:rowOff>
    </xdr:to>
    <xdr:sp macro="" textlink="">
      <xdr:nvSpPr>
        <xdr:cNvPr id="203" name="楕円 202"/>
        <xdr:cNvSpPr/>
      </xdr:nvSpPr>
      <xdr:spPr>
        <a:xfrm>
          <a:off x="1079500" y="1325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145119</xdr:rowOff>
    </xdr:from>
    <xdr:ext cx="599010" cy="259045"/>
    <xdr:sp macro="" textlink="">
      <xdr:nvSpPr>
        <xdr:cNvPr id="204" name="テキスト ボックス 203"/>
        <xdr:cNvSpPr txBox="1"/>
      </xdr:nvSpPr>
      <xdr:spPr>
        <a:xfrm>
          <a:off x="830795" y="1334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134235</xdr:rowOff>
    </xdr:from>
    <xdr:to>
      <xdr:col>24</xdr:col>
      <xdr:colOff>63500</xdr:colOff>
      <xdr:row>97</xdr:row>
      <xdr:rowOff>72099</xdr:rowOff>
    </xdr:to>
    <xdr:cxnSp macro="">
      <xdr:nvCxnSpPr>
        <xdr:cNvPr id="235" name="直線コネクタ 234"/>
        <xdr:cNvCxnSpPr/>
      </xdr:nvCxnSpPr>
      <xdr:spPr>
        <a:xfrm>
          <a:off x="3797300" y="16593435"/>
          <a:ext cx="838200" cy="10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134235</xdr:rowOff>
    </xdr:from>
    <xdr:to>
      <xdr:col>19</xdr:col>
      <xdr:colOff>177800</xdr:colOff>
      <xdr:row>96</xdr:row>
      <xdr:rowOff>150226</xdr:rowOff>
    </xdr:to>
    <xdr:cxnSp macro="">
      <xdr:nvCxnSpPr>
        <xdr:cNvPr id="238" name="直線コネクタ 237"/>
        <xdr:cNvCxnSpPr/>
      </xdr:nvCxnSpPr>
      <xdr:spPr>
        <a:xfrm flipV="1">
          <a:off x="2908300" y="16593435"/>
          <a:ext cx="889000" cy="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150226</xdr:rowOff>
    </xdr:from>
    <xdr:to>
      <xdr:col>15</xdr:col>
      <xdr:colOff>50800</xdr:colOff>
      <xdr:row>97</xdr:row>
      <xdr:rowOff>46126</xdr:rowOff>
    </xdr:to>
    <xdr:cxnSp macro="">
      <xdr:nvCxnSpPr>
        <xdr:cNvPr id="241" name="直線コネクタ 240"/>
        <xdr:cNvCxnSpPr/>
      </xdr:nvCxnSpPr>
      <xdr:spPr>
        <a:xfrm flipV="1">
          <a:off x="2019300" y="16609426"/>
          <a:ext cx="889000" cy="6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46126</xdr:rowOff>
    </xdr:from>
    <xdr:to>
      <xdr:col>10</xdr:col>
      <xdr:colOff>114300</xdr:colOff>
      <xdr:row>97</xdr:row>
      <xdr:rowOff>101850</xdr:rowOff>
    </xdr:to>
    <xdr:cxnSp macro="">
      <xdr:nvCxnSpPr>
        <xdr:cNvPr id="244" name="直線コネクタ 243"/>
        <xdr:cNvCxnSpPr/>
      </xdr:nvCxnSpPr>
      <xdr:spPr>
        <a:xfrm flipV="1">
          <a:off x="1130300" y="16676776"/>
          <a:ext cx="889000" cy="5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29268</xdr:rowOff>
    </xdr:from>
    <xdr:to>
      <xdr:col>10</xdr:col>
      <xdr:colOff>165100</xdr:colOff>
      <xdr:row>96</xdr:row>
      <xdr:rowOff>130868</xdr:rowOff>
    </xdr:to>
    <xdr:sp macro="" textlink="">
      <xdr:nvSpPr>
        <xdr:cNvPr id="245" name="フローチャート: 判断 244"/>
        <xdr:cNvSpPr/>
      </xdr:nvSpPr>
      <xdr:spPr>
        <a:xfrm>
          <a:off x="1968500" y="164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147395</xdr:rowOff>
    </xdr:from>
    <xdr:ext cx="534377" cy="259045"/>
    <xdr:sp macro="" textlink="">
      <xdr:nvSpPr>
        <xdr:cNvPr id="246" name="テキスト ボックス 245"/>
        <xdr:cNvSpPr txBox="1"/>
      </xdr:nvSpPr>
      <xdr:spPr>
        <a:xfrm>
          <a:off x="1752111" y="162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152755</xdr:rowOff>
    </xdr:from>
    <xdr:to>
      <xdr:col>6</xdr:col>
      <xdr:colOff>38100</xdr:colOff>
      <xdr:row>97</xdr:row>
      <xdr:rowOff>82905</xdr:rowOff>
    </xdr:to>
    <xdr:sp macro="" textlink="">
      <xdr:nvSpPr>
        <xdr:cNvPr id="247" name="フローチャート: 判断 246"/>
        <xdr:cNvSpPr/>
      </xdr:nvSpPr>
      <xdr:spPr>
        <a:xfrm>
          <a:off x="1079500" y="1661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99432</xdr:rowOff>
    </xdr:from>
    <xdr:ext cx="534377" cy="259045"/>
    <xdr:sp macro="" textlink="">
      <xdr:nvSpPr>
        <xdr:cNvPr id="248" name="テキスト ボックス 247"/>
        <xdr:cNvSpPr txBox="1"/>
      </xdr:nvSpPr>
      <xdr:spPr>
        <a:xfrm>
          <a:off x="863111" y="1638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21299</xdr:rowOff>
    </xdr:from>
    <xdr:to>
      <xdr:col>24</xdr:col>
      <xdr:colOff>114300</xdr:colOff>
      <xdr:row>97</xdr:row>
      <xdr:rowOff>122899</xdr:rowOff>
    </xdr:to>
    <xdr:sp macro="" textlink="">
      <xdr:nvSpPr>
        <xdr:cNvPr id="254" name="楕円 253"/>
        <xdr:cNvSpPr/>
      </xdr:nvSpPr>
      <xdr:spPr>
        <a:xfrm>
          <a:off x="4584700" y="166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171176</xdr:rowOff>
    </xdr:from>
    <xdr:ext cx="534377" cy="259045"/>
    <xdr:sp macro="" textlink="">
      <xdr:nvSpPr>
        <xdr:cNvPr id="255" name="衛生費該当値テキスト"/>
        <xdr:cNvSpPr txBox="1"/>
      </xdr:nvSpPr>
      <xdr:spPr>
        <a:xfrm>
          <a:off x="4686300" y="1663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83435</xdr:rowOff>
    </xdr:from>
    <xdr:to>
      <xdr:col>20</xdr:col>
      <xdr:colOff>38100</xdr:colOff>
      <xdr:row>97</xdr:row>
      <xdr:rowOff>13585</xdr:rowOff>
    </xdr:to>
    <xdr:sp macro="" textlink="">
      <xdr:nvSpPr>
        <xdr:cNvPr id="256" name="楕円 255"/>
        <xdr:cNvSpPr/>
      </xdr:nvSpPr>
      <xdr:spPr>
        <a:xfrm>
          <a:off x="3746500" y="165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4712</xdr:rowOff>
    </xdr:from>
    <xdr:ext cx="534377" cy="259045"/>
    <xdr:sp macro="" textlink="">
      <xdr:nvSpPr>
        <xdr:cNvPr id="257" name="テキスト ボックス 256"/>
        <xdr:cNvSpPr txBox="1"/>
      </xdr:nvSpPr>
      <xdr:spPr>
        <a:xfrm>
          <a:off x="3530111" y="1663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99426</xdr:rowOff>
    </xdr:from>
    <xdr:to>
      <xdr:col>15</xdr:col>
      <xdr:colOff>101600</xdr:colOff>
      <xdr:row>97</xdr:row>
      <xdr:rowOff>29576</xdr:rowOff>
    </xdr:to>
    <xdr:sp macro="" textlink="">
      <xdr:nvSpPr>
        <xdr:cNvPr id="258" name="楕円 257"/>
        <xdr:cNvSpPr/>
      </xdr:nvSpPr>
      <xdr:spPr>
        <a:xfrm>
          <a:off x="2857500" y="1655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20703</xdr:rowOff>
    </xdr:from>
    <xdr:ext cx="534377" cy="259045"/>
    <xdr:sp macro="" textlink="">
      <xdr:nvSpPr>
        <xdr:cNvPr id="259" name="テキスト ボックス 258"/>
        <xdr:cNvSpPr txBox="1"/>
      </xdr:nvSpPr>
      <xdr:spPr>
        <a:xfrm>
          <a:off x="2641111" y="1665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166776</xdr:rowOff>
    </xdr:from>
    <xdr:to>
      <xdr:col>10</xdr:col>
      <xdr:colOff>165100</xdr:colOff>
      <xdr:row>97</xdr:row>
      <xdr:rowOff>96926</xdr:rowOff>
    </xdr:to>
    <xdr:sp macro="" textlink="">
      <xdr:nvSpPr>
        <xdr:cNvPr id="260" name="楕円 259"/>
        <xdr:cNvSpPr/>
      </xdr:nvSpPr>
      <xdr:spPr>
        <a:xfrm>
          <a:off x="1968500" y="166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88053</xdr:rowOff>
    </xdr:from>
    <xdr:ext cx="534377" cy="259045"/>
    <xdr:sp macro="" textlink="">
      <xdr:nvSpPr>
        <xdr:cNvPr id="261" name="テキスト ボックス 260"/>
        <xdr:cNvSpPr txBox="1"/>
      </xdr:nvSpPr>
      <xdr:spPr>
        <a:xfrm>
          <a:off x="1752111" y="1671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51050</xdr:rowOff>
    </xdr:from>
    <xdr:to>
      <xdr:col>6</xdr:col>
      <xdr:colOff>38100</xdr:colOff>
      <xdr:row>97</xdr:row>
      <xdr:rowOff>152650</xdr:rowOff>
    </xdr:to>
    <xdr:sp macro="" textlink="">
      <xdr:nvSpPr>
        <xdr:cNvPr id="262" name="楕円 261"/>
        <xdr:cNvSpPr/>
      </xdr:nvSpPr>
      <xdr:spPr>
        <a:xfrm>
          <a:off x="1079500" y="166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143777</xdr:rowOff>
    </xdr:from>
    <xdr:ext cx="534377" cy="259045"/>
    <xdr:sp macro="" textlink="">
      <xdr:nvSpPr>
        <xdr:cNvPr id="263" name="テキスト ボックス 262"/>
        <xdr:cNvSpPr txBox="1"/>
      </xdr:nvSpPr>
      <xdr:spPr>
        <a:xfrm>
          <a:off x="863111" y="1677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35197</xdr:rowOff>
    </xdr:from>
    <xdr:to>
      <xdr:col>55</xdr:col>
      <xdr:colOff>0</xdr:colOff>
      <xdr:row>38</xdr:row>
      <xdr:rowOff>52179</xdr:rowOff>
    </xdr:to>
    <xdr:cxnSp macro="">
      <xdr:nvCxnSpPr>
        <xdr:cNvPr id="294" name="直線コネクタ 293"/>
        <xdr:cNvCxnSpPr/>
      </xdr:nvCxnSpPr>
      <xdr:spPr>
        <a:xfrm flipV="1">
          <a:off x="9639300" y="6550297"/>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13643</xdr:rowOff>
    </xdr:from>
    <xdr:to>
      <xdr:col>50</xdr:col>
      <xdr:colOff>114300</xdr:colOff>
      <xdr:row>38</xdr:row>
      <xdr:rowOff>52179</xdr:rowOff>
    </xdr:to>
    <xdr:cxnSp macro="">
      <xdr:nvCxnSpPr>
        <xdr:cNvPr id="297" name="直線コネクタ 296"/>
        <xdr:cNvCxnSpPr/>
      </xdr:nvCxnSpPr>
      <xdr:spPr>
        <a:xfrm>
          <a:off x="8750300" y="6528743"/>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25073</xdr:rowOff>
    </xdr:from>
    <xdr:to>
      <xdr:col>45</xdr:col>
      <xdr:colOff>177800</xdr:colOff>
      <xdr:row>38</xdr:row>
      <xdr:rowOff>13643</xdr:rowOff>
    </xdr:to>
    <xdr:cxnSp macro="">
      <xdr:nvCxnSpPr>
        <xdr:cNvPr id="300" name="直線コネクタ 299"/>
        <xdr:cNvCxnSpPr/>
      </xdr:nvCxnSpPr>
      <xdr:spPr>
        <a:xfrm>
          <a:off x="7861300" y="5854373"/>
          <a:ext cx="889000" cy="67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109655</xdr:rowOff>
    </xdr:from>
    <xdr:to>
      <xdr:col>41</xdr:col>
      <xdr:colOff>50800</xdr:colOff>
      <xdr:row>34</xdr:row>
      <xdr:rowOff>25073</xdr:rowOff>
    </xdr:to>
    <xdr:cxnSp macro="">
      <xdr:nvCxnSpPr>
        <xdr:cNvPr id="303" name="直線コネクタ 302"/>
        <xdr:cNvCxnSpPr/>
      </xdr:nvCxnSpPr>
      <xdr:spPr>
        <a:xfrm>
          <a:off x="6972300" y="5424605"/>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155521</xdr:rowOff>
    </xdr:from>
    <xdr:to>
      <xdr:col>41</xdr:col>
      <xdr:colOff>101600</xdr:colOff>
      <xdr:row>37</xdr:row>
      <xdr:rowOff>85671</xdr:rowOff>
    </xdr:to>
    <xdr:sp macro="" textlink="">
      <xdr:nvSpPr>
        <xdr:cNvPr id="304" name="フローチャート: 判断 303"/>
        <xdr:cNvSpPr/>
      </xdr:nvSpPr>
      <xdr:spPr>
        <a:xfrm>
          <a:off x="7810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76798</xdr:rowOff>
    </xdr:from>
    <xdr:ext cx="469744" cy="259045"/>
    <xdr:sp macro="" textlink="">
      <xdr:nvSpPr>
        <xdr:cNvPr id="305" name="テキスト ボックス 304"/>
        <xdr:cNvSpPr txBox="1"/>
      </xdr:nvSpPr>
      <xdr:spPr>
        <a:xfrm>
          <a:off x="7626428"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53630</xdr:rowOff>
    </xdr:from>
    <xdr:to>
      <xdr:col>36</xdr:col>
      <xdr:colOff>165100</xdr:colOff>
      <xdr:row>36</xdr:row>
      <xdr:rowOff>155230</xdr:rowOff>
    </xdr:to>
    <xdr:sp macro="" textlink="">
      <xdr:nvSpPr>
        <xdr:cNvPr id="306" name="フローチャート: 判断 305"/>
        <xdr:cNvSpPr/>
      </xdr:nvSpPr>
      <xdr:spPr>
        <a:xfrm>
          <a:off x="6921500" y="622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146357</xdr:rowOff>
    </xdr:from>
    <xdr:ext cx="469744" cy="259045"/>
    <xdr:sp macro="" textlink="">
      <xdr:nvSpPr>
        <xdr:cNvPr id="307" name="テキスト ボックス 306"/>
        <xdr:cNvSpPr txBox="1"/>
      </xdr:nvSpPr>
      <xdr:spPr>
        <a:xfrm>
          <a:off x="6737428" y="63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155847</xdr:rowOff>
    </xdr:from>
    <xdr:to>
      <xdr:col>55</xdr:col>
      <xdr:colOff>50800</xdr:colOff>
      <xdr:row>38</xdr:row>
      <xdr:rowOff>85997</xdr:rowOff>
    </xdr:to>
    <xdr:sp macro="" textlink="">
      <xdr:nvSpPr>
        <xdr:cNvPr id="313" name="楕円 312"/>
        <xdr:cNvSpPr/>
      </xdr:nvSpPr>
      <xdr:spPr>
        <a:xfrm>
          <a:off x="10426700" y="64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7274</xdr:rowOff>
    </xdr:from>
    <xdr:ext cx="378565" cy="259045"/>
    <xdr:sp macro="" textlink="">
      <xdr:nvSpPr>
        <xdr:cNvPr id="314" name="労働費該当値テキスト"/>
        <xdr:cNvSpPr txBox="1"/>
      </xdr:nvSpPr>
      <xdr:spPr>
        <a:xfrm>
          <a:off x="10528300" y="6350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1379</xdr:rowOff>
    </xdr:from>
    <xdr:to>
      <xdr:col>50</xdr:col>
      <xdr:colOff>165100</xdr:colOff>
      <xdr:row>38</xdr:row>
      <xdr:rowOff>102979</xdr:rowOff>
    </xdr:to>
    <xdr:sp macro="" textlink="">
      <xdr:nvSpPr>
        <xdr:cNvPr id="315" name="楕円 314"/>
        <xdr:cNvSpPr/>
      </xdr:nvSpPr>
      <xdr:spPr>
        <a:xfrm>
          <a:off x="9588500" y="65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94106</xdr:rowOff>
    </xdr:from>
    <xdr:ext cx="378565" cy="259045"/>
    <xdr:sp macro="" textlink="">
      <xdr:nvSpPr>
        <xdr:cNvPr id="316" name="テキスト ボックス 315"/>
        <xdr:cNvSpPr txBox="1"/>
      </xdr:nvSpPr>
      <xdr:spPr>
        <a:xfrm>
          <a:off x="9450017" y="660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134293</xdr:rowOff>
    </xdr:from>
    <xdr:to>
      <xdr:col>46</xdr:col>
      <xdr:colOff>38100</xdr:colOff>
      <xdr:row>38</xdr:row>
      <xdr:rowOff>64443</xdr:rowOff>
    </xdr:to>
    <xdr:sp macro="" textlink="">
      <xdr:nvSpPr>
        <xdr:cNvPr id="317" name="楕円 316"/>
        <xdr:cNvSpPr/>
      </xdr:nvSpPr>
      <xdr:spPr>
        <a:xfrm>
          <a:off x="8699500" y="64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80970</xdr:rowOff>
    </xdr:from>
    <xdr:ext cx="378565" cy="259045"/>
    <xdr:sp macro="" textlink="">
      <xdr:nvSpPr>
        <xdr:cNvPr id="318" name="テキスト ボックス 317"/>
        <xdr:cNvSpPr txBox="1"/>
      </xdr:nvSpPr>
      <xdr:spPr>
        <a:xfrm>
          <a:off x="8561017" y="625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145723</xdr:rowOff>
    </xdr:from>
    <xdr:to>
      <xdr:col>41</xdr:col>
      <xdr:colOff>101600</xdr:colOff>
      <xdr:row>34</xdr:row>
      <xdr:rowOff>75873</xdr:rowOff>
    </xdr:to>
    <xdr:sp macro="" textlink="">
      <xdr:nvSpPr>
        <xdr:cNvPr id="319" name="楕円 318"/>
        <xdr:cNvSpPr/>
      </xdr:nvSpPr>
      <xdr:spPr>
        <a:xfrm>
          <a:off x="7810500" y="58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92400</xdr:rowOff>
    </xdr:from>
    <xdr:ext cx="469744" cy="259045"/>
    <xdr:sp macro="" textlink="">
      <xdr:nvSpPr>
        <xdr:cNvPr id="320" name="テキスト ボックス 319"/>
        <xdr:cNvSpPr txBox="1"/>
      </xdr:nvSpPr>
      <xdr:spPr>
        <a:xfrm>
          <a:off x="7626428" y="557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58855</xdr:rowOff>
    </xdr:from>
    <xdr:to>
      <xdr:col>36</xdr:col>
      <xdr:colOff>165100</xdr:colOff>
      <xdr:row>31</xdr:row>
      <xdr:rowOff>160455</xdr:rowOff>
    </xdr:to>
    <xdr:sp macro="" textlink="">
      <xdr:nvSpPr>
        <xdr:cNvPr id="321" name="楕円 320"/>
        <xdr:cNvSpPr/>
      </xdr:nvSpPr>
      <xdr:spPr>
        <a:xfrm>
          <a:off x="6921500" y="53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5532</xdr:rowOff>
    </xdr:from>
    <xdr:ext cx="469744" cy="259045"/>
    <xdr:sp macro="" textlink="">
      <xdr:nvSpPr>
        <xdr:cNvPr id="322" name="テキスト ボックス 321"/>
        <xdr:cNvSpPr txBox="1"/>
      </xdr:nvSpPr>
      <xdr:spPr>
        <a:xfrm>
          <a:off x="6737428" y="51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118923</xdr:rowOff>
    </xdr:from>
    <xdr:to>
      <xdr:col>55</xdr:col>
      <xdr:colOff>0</xdr:colOff>
      <xdr:row>56</xdr:row>
      <xdr:rowOff>119291</xdr:rowOff>
    </xdr:to>
    <xdr:cxnSp macro="">
      <xdr:nvCxnSpPr>
        <xdr:cNvPr id="351" name="直線コネクタ 350"/>
        <xdr:cNvCxnSpPr/>
      </xdr:nvCxnSpPr>
      <xdr:spPr>
        <a:xfrm flipV="1">
          <a:off x="9639300" y="9720123"/>
          <a:ext cx="8382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119291</xdr:rowOff>
    </xdr:from>
    <xdr:to>
      <xdr:col>50</xdr:col>
      <xdr:colOff>114300</xdr:colOff>
      <xdr:row>56</xdr:row>
      <xdr:rowOff>121526</xdr:rowOff>
    </xdr:to>
    <xdr:cxnSp macro="">
      <xdr:nvCxnSpPr>
        <xdr:cNvPr id="354" name="直線コネクタ 353"/>
        <xdr:cNvCxnSpPr/>
      </xdr:nvCxnSpPr>
      <xdr:spPr>
        <a:xfrm flipV="1">
          <a:off x="8750300" y="9720491"/>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121526</xdr:rowOff>
    </xdr:from>
    <xdr:to>
      <xdr:col>45</xdr:col>
      <xdr:colOff>177800</xdr:colOff>
      <xdr:row>56</xdr:row>
      <xdr:rowOff>139065</xdr:rowOff>
    </xdr:to>
    <xdr:cxnSp macro="">
      <xdr:nvCxnSpPr>
        <xdr:cNvPr id="357" name="直線コネクタ 356"/>
        <xdr:cNvCxnSpPr/>
      </xdr:nvCxnSpPr>
      <xdr:spPr>
        <a:xfrm flipV="1">
          <a:off x="7861300" y="9722726"/>
          <a:ext cx="889000" cy="1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139065</xdr:rowOff>
    </xdr:from>
    <xdr:to>
      <xdr:col>41</xdr:col>
      <xdr:colOff>50800</xdr:colOff>
      <xdr:row>57</xdr:row>
      <xdr:rowOff>39078</xdr:rowOff>
    </xdr:to>
    <xdr:cxnSp macro="">
      <xdr:nvCxnSpPr>
        <xdr:cNvPr id="360" name="直線コネクタ 359"/>
        <xdr:cNvCxnSpPr/>
      </xdr:nvCxnSpPr>
      <xdr:spPr>
        <a:xfrm flipV="1">
          <a:off x="6972300" y="9740265"/>
          <a:ext cx="889000" cy="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84786</xdr:rowOff>
    </xdr:from>
    <xdr:to>
      <xdr:col>41</xdr:col>
      <xdr:colOff>101600</xdr:colOff>
      <xdr:row>57</xdr:row>
      <xdr:rowOff>14936</xdr:rowOff>
    </xdr:to>
    <xdr:sp macro="" textlink="">
      <xdr:nvSpPr>
        <xdr:cNvPr id="361" name="フローチャート: 判断 360"/>
        <xdr:cNvSpPr/>
      </xdr:nvSpPr>
      <xdr:spPr>
        <a:xfrm>
          <a:off x="7810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31463</xdr:rowOff>
    </xdr:from>
    <xdr:ext cx="534377" cy="259045"/>
    <xdr:sp macro="" textlink="">
      <xdr:nvSpPr>
        <xdr:cNvPr id="362" name="テキスト ボックス 361"/>
        <xdr:cNvSpPr txBox="1"/>
      </xdr:nvSpPr>
      <xdr:spPr>
        <a:xfrm>
          <a:off x="7594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132042</xdr:rowOff>
    </xdr:from>
    <xdr:to>
      <xdr:col>36</xdr:col>
      <xdr:colOff>165100</xdr:colOff>
      <xdr:row>58</xdr:row>
      <xdr:rowOff>62192</xdr:rowOff>
    </xdr:to>
    <xdr:sp macro="" textlink="">
      <xdr:nvSpPr>
        <xdr:cNvPr id="363" name="フローチャート: 判断 362"/>
        <xdr:cNvSpPr/>
      </xdr:nvSpPr>
      <xdr:spPr>
        <a:xfrm>
          <a:off x="6921500" y="990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53319</xdr:rowOff>
    </xdr:from>
    <xdr:ext cx="534377" cy="259045"/>
    <xdr:sp macro="" textlink="">
      <xdr:nvSpPr>
        <xdr:cNvPr id="364" name="テキスト ボックス 363"/>
        <xdr:cNvSpPr txBox="1"/>
      </xdr:nvSpPr>
      <xdr:spPr>
        <a:xfrm>
          <a:off x="6705111" y="99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68123</xdr:rowOff>
    </xdr:from>
    <xdr:to>
      <xdr:col>55</xdr:col>
      <xdr:colOff>50800</xdr:colOff>
      <xdr:row>56</xdr:row>
      <xdr:rowOff>169723</xdr:rowOff>
    </xdr:to>
    <xdr:sp macro="" textlink="">
      <xdr:nvSpPr>
        <xdr:cNvPr id="370" name="楕円 369"/>
        <xdr:cNvSpPr/>
      </xdr:nvSpPr>
      <xdr:spPr>
        <a:xfrm>
          <a:off x="10426700" y="966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46550</xdr:rowOff>
    </xdr:from>
    <xdr:ext cx="534377" cy="259045"/>
    <xdr:sp macro="" textlink="">
      <xdr:nvSpPr>
        <xdr:cNvPr id="371" name="農林水産業費該当値テキスト"/>
        <xdr:cNvSpPr txBox="1"/>
      </xdr:nvSpPr>
      <xdr:spPr>
        <a:xfrm>
          <a:off x="10528300" y="964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68491</xdr:rowOff>
    </xdr:from>
    <xdr:to>
      <xdr:col>50</xdr:col>
      <xdr:colOff>165100</xdr:colOff>
      <xdr:row>56</xdr:row>
      <xdr:rowOff>170091</xdr:rowOff>
    </xdr:to>
    <xdr:sp macro="" textlink="">
      <xdr:nvSpPr>
        <xdr:cNvPr id="372" name="楕円 371"/>
        <xdr:cNvSpPr/>
      </xdr:nvSpPr>
      <xdr:spPr>
        <a:xfrm>
          <a:off x="9588500" y="96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161218</xdr:rowOff>
    </xdr:from>
    <xdr:ext cx="534377" cy="259045"/>
    <xdr:sp macro="" textlink="">
      <xdr:nvSpPr>
        <xdr:cNvPr id="373" name="テキスト ボックス 372"/>
        <xdr:cNvSpPr txBox="1"/>
      </xdr:nvSpPr>
      <xdr:spPr>
        <a:xfrm>
          <a:off x="9372111" y="97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70726</xdr:rowOff>
    </xdr:from>
    <xdr:to>
      <xdr:col>46</xdr:col>
      <xdr:colOff>38100</xdr:colOff>
      <xdr:row>57</xdr:row>
      <xdr:rowOff>876</xdr:rowOff>
    </xdr:to>
    <xdr:sp macro="" textlink="">
      <xdr:nvSpPr>
        <xdr:cNvPr id="374" name="楕円 373"/>
        <xdr:cNvSpPr/>
      </xdr:nvSpPr>
      <xdr:spPr>
        <a:xfrm>
          <a:off x="8699500" y="96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17403</xdr:rowOff>
    </xdr:from>
    <xdr:ext cx="534377" cy="259045"/>
    <xdr:sp macro="" textlink="">
      <xdr:nvSpPr>
        <xdr:cNvPr id="375" name="テキスト ボックス 374"/>
        <xdr:cNvSpPr txBox="1"/>
      </xdr:nvSpPr>
      <xdr:spPr>
        <a:xfrm>
          <a:off x="8483111" y="94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88265</xdr:rowOff>
    </xdr:from>
    <xdr:to>
      <xdr:col>41</xdr:col>
      <xdr:colOff>101600</xdr:colOff>
      <xdr:row>57</xdr:row>
      <xdr:rowOff>18415</xdr:rowOff>
    </xdr:to>
    <xdr:sp macro="" textlink="">
      <xdr:nvSpPr>
        <xdr:cNvPr id="376" name="楕円 375"/>
        <xdr:cNvSpPr/>
      </xdr:nvSpPr>
      <xdr:spPr>
        <a:xfrm>
          <a:off x="7810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9542</xdr:rowOff>
    </xdr:from>
    <xdr:ext cx="534377" cy="259045"/>
    <xdr:sp macro="" textlink="">
      <xdr:nvSpPr>
        <xdr:cNvPr id="377" name="テキスト ボックス 376"/>
        <xdr:cNvSpPr txBox="1"/>
      </xdr:nvSpPr>
      <xdr:spPr>
        <a:xfrm>
          <a:off x="7594111" y="97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159728</xdr:rowOff>
    </xdr:from>
    <xdr:to>
      <xdr:col>36</xdr:col>
      <xdr:colOff>165100</xdr:colOff>
      <xdr:row>57</xdr:row>
      <xdr:rowOff>89878</xdr:rowOff>
    </xdr:to>
    <xdr:sp macro="" textlink="">
      <xdr:nvSpPr>
        <xdr:cNvPr id="378" name="楕円 377"/>
        <xdr:cNvSpPr/>
      </xdr:nvSpPr>
      <xdr:spPr>
        <a:xfrm>
          <a:off x="6921500" y="97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106405</xdr:rowOff>
    </xdr:from>
    <xdr:ext cx="534377" cy="259045"/>
    <xdr:sp macro="" textlink="">
      <xdr:nvSpPr>
        <xdr:cNvPr id="379" name="テキスト ボックス 378"/>
        <xdr:cNvSpPr txBox="1"/>
      </xdr:nvSpPr>
      <xdr:spPr>
        <a:xfrm>
          <a:off x="6705111" y="95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27321</xdr:rowOff>
    </xdr:from>
    <xdr:to>
      <xdr:col>55</xdr:col>
      <xdr:colOff>0</xdr:colOff>
      <xdr:row>78</xdr:row>
      <xdr:rowOff>31838</xdr:rowOff>
    </xdr:to>
    <xdr:cxnSp macro="">
      <xdr:nvCxnSpPr>
        <xdr:cNvPr id="408" name="直線コネクタ 407"/>
        <xdr:cNvCxnSpPr/>
      </xdr:nvCxnSpPr>
      <xdr:spPr>
        <a:xfrm>
          <a:off x="9639300" y="13400421"/>
          <a:ext cx="8382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10708</xdr:rowOff>
    </xdr:from>
    <xdr:to>
      <xdr:col>50</xdr:col>
      <xdr:colOff>114300</xdr:colOff>
      <xdr:row>78</xdr:row>
      <xdr:rowOff>27321</xdr:rowOff>
    </xdr:to>
    <xdr:cxnSp macro="">
      <xdr:nvCxnSpPr>
        <xdr:cNvPr id="411" name="直線コネクタ 410"/>
        <xdr:cNvCxnSpPr/>
      </xdr:nvCxnSpPr>
      <xdr:spPr>
        <a:xfrm>
          <a:off x="8750300" y="13383808"/>
          <a:ext cx="889000" cy="1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6350</xdr:rowOff>
    </xdr:from>
    <xdr:to>
      <xdr:col>45</xdr:col>
      <xdr:colOff>177800</xdr:colOff>
      <xdr:row>78</xdr:row>
      <xdr:rowOff>10708</xdr:rowOff>
    </xdr:to>
    <xdr:cxnSp macro="">
      <xdr:nvCxnSpPr>
        <xdr:cNvPr id="414" name="直線コネクタ 413"/>
        <xdr:cNvCxnSpPr/>
      </xdr:nvCxnSpPr>
      <xdr:spPr>
        <a:xfrm>
          <a:off x="7861300" y="13379450"/>
          <a:ext cx="8890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6350</xdr:rowOff>
    </xdr:from>
    <xdr:to>
      <xdr:col>41</xdr:col>
      <xdr:colOff>50800</xdr:colOff>
      <xdr:row>78</xdr:row>
      <xdr:rowOff>41349</xdr:rowOff>
    </xdr:to>
    <xdr:cxnSp macro="">
      <xdr:nvCxnSpPr>
        <xdr:cNvPr id="417" name="直線コネクタ 416"/>
        <xdr:cNvCxnSpPr/>
      </xdr:nvCxnSpPr>
      <xdr:spPr>
        <a:xfrm flipV="1">
          <a:off x="6972300" y="13379450"/>
          <a:ext cx="889000" cy="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18" name="フローチャート: 判断 417"/>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136386</xdr:rowOff>
    </xdr:from>
    <xdr:ext cx="534377" cy="259045"/>
    <xdr:sp macro="" textlink="">
      <xdr:nvSpPr>
        <xdr:cNvPr id="419" name="テキスト ボックス 418"/>
        <xdr:cNvSpPr txBox="1"/>
      </xdr:nvSpPr>
      <xdr:spPr>
        <a:xfrm>
          <a:off x="7594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80914</xdr:rowOff>
    </xdr:from>
    <xdr:to>
      <xdr:col>36</xdr:col>
      <xdr:colOff>165100</xdr:colOff>
      <xdr:row>79</xdr:row>
      <xdr:rowOff>11064</xdr:rowOff>
    </xdr:to>
    <xdr:sp macro="" textlink="">
      <xdr:nvSpPr>
        <xdr:cNvPr id="420" name="フローチャート: 判断 419"/>
        <xdr:cNvSpPr/>
      </xdr:nvSpPr>
      <xdr:spPr>
        <a:xfrm>
          <a:off x="6921500" y="134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2191</xdr:rowOff>
    </xdr:from>
    <xdr:ext cx="534377" cy="259045"/>
    <xdr:sp macro="" textlink="">
      <xdr:nvSpPr>
        <xdr:cNvPr id="421" name="テキスト ボックス 420"/>
        <xdr:cNvSpPr txBox="1"/>
      </xdr:nvSpPr>
      <xdr:spPr>
        <a:xfrm>
          <a:off x="6705111" y="1354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152488</xdr:rowOff>
    </xdr:from>
    <xdr:to>
      <xdr:col>55</xdr:col>
      <xdr:colOff>50800</xdr:colOff>
      <xdr:row>78</xdr:row>
      <xdr:rowOff>82638</xdr:rowOff>
    </xdr:to>
    <xdr:sp macro="" textlink="">
      <xdr:nvSpPr>
        <xdr:cNvPr id="427" name="楕円 426"/>
        <xdr:cNvSpPr/>
      </xdr:nvSpPr>
      <xdr:spPr>
        <a:xfrm>
          <a:off x="10426700" y="1335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3915</xdr:rowOff>
    </xdr:from>
    <xdr:ext cx="534377" cy="259045"/>
    <xdr:sp macro="" textlink="">
      <xdr:nvSpPr>
        <xdr:cNvPr id="428" name="商工費該当値テキスト"/>
        <xdr:cNvSpPr txBox="1"/>
      </xdr:nvSpPr>
      <xdr:spPr>
        <a:xfrm>
          <a:off x="10528300" y="132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147971</xdr:rowOff>
    </xdr:from>
    <xdr:to>
      <xdr:col>50</xdr:col>
      <xdr:colOff>165100</xdr:colOff>
      <xdr:row>78</xdr:row>
      <xdr:rowOff>78121</xdr:rowOff>
    </xdr:to>
    <xdr:sp macro="" textlink="">
      <xdr:nvSpPr>
        <xdr:cNvPr id="429" name="楕円 428"/>
        <xdr:cNvSpPr/>
      </xdr:nvSpPr>
      <xdr:spPr>
        <a:xfrm>
          <a:off x="9588500" y="133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94648</xdr:rowOff>
    </xdr:from>
    <xdr:ext cx="534377" cy="259045"/>
    <xdr:sp macro="" textlink="">
      <xdr:nvSpPr>
        <xdr:cNvPr id="430" name="テキスト ボックス 429"/>
        <xdr:cNvSpPr txBox="1"/>
      </xdr:nvSpPr>
      <xdr:spPr>
        <a:xfrm>
          <a:off x="9372111" y="1312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131358</xdr:rowOff>
    </xdr:from>
    <xdr:to>
      <xdr:col>46</xdr:col>
      <xdr:colOff>38100</xdr:colOff>
      <xdr:row>78</xdr:row>
      <xdr:rowOff>61508</xdr:rowOff>
    </xdr:to>
    <xdr:sp macro="" textlink="">
      <xdr:nvSpPr>
        <xdr:cNvPr id="431" name="楕円 430"/>
        <xdr:cNvSpPr/>
      </xdr:nvSpPr>
      <xdr:spPr>
        <a:xfrm>
          <a:off x="8699500" y="133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78035</xdr:rowOff>
    </xdr:from>
    <xdr:ext cx="534377" cy="259045"/>
    <xdr:sp macro="" textlink="">
      <xdr:nvSpPr>
        <xdr:cNvPr id="432" name="テキスト ボックス 431"/>
        <xdr:cNvSpPr txBox="1"/>
      </xdr:nvSpPr>
      <xdr:spPr>
        <a:xfrm>
          <a:off x="8483111" y="1310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127000</xdr:rowOff>
    </xdr:from>
    <xdr:to>
      <xdr:col>41</xdr:col>
      <xdr:colOff>101600</xdr:colOff>
      <xdr:row>78</xdr:row>
      <xdr:rowOff>57150</xdr:rowOff>
    </xdr:to>
    <xdr:sp macro="" textlink="">
      <xdr:nvSpPr>
        <xdr:cNvPr id="433" name="楕円 432"/>
        <xdr:cNvSpPr/>
      </xdr:nvSpPr>
      <xdr:spPr>
        <a:xfrm>
          <a:off x="78105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73677</xdr:rowOff>
    </xdr:from>
    <xdr:ext cx="534377" cy="259045"/>
    <xdr:sp macro="" textlink="">
      <xdr:nvSpPr>
        <xdr:cNvPr id="434" name="テキスト ボックス 433"/>
        <xdr:cNvSpPr txBox="1"/>
      </xdr:nvSpPr>
      <xdr:spPr>
        <a:xfrm>
          <a:off x="7594111" y="1310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161999</xdr:rowOff>
    </xdr:from>
    <xdr:to>
      <xdr:col>36</xdr:col>
      <xdr:colOff>165100</xdr:colOff>
      <xdr:row>78</xdr:row>
      <xdr:rowOff>92149</xdr:rowOff>
    </xdr:to>
    <xdr:sp macro="" textlink="">
      <xdr:nvSpPr>
        <xdr:cNvPr id="435" name="楕円 434"/>
        <xdr:cNvSpPr/>
      </xdr:nvSpPr>
      <xdr:spPr>
        <a:xfrm>
          <a:off x="6921500" y="1336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108676</xdr:rowOff>
    </xdr:from>
    <xdr:ext cx="534377" cy="259045"/>
    <xdr:sp macro="" textlink="">
      <xdr:nvSpPr>
        <xdr:cNvPr id="436" name="テキスト ボックス 435"/>
        <xdr:cNvSpPr txBox="1"/>
      </xdr:nvSpPr>
      <xdr:spPr>
        <a:xfrm>
          <a:off x="6705111" y="1313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65695</xdr:rowOff>
    </xdr:from>
    <xdr:to>
      <xdr:col>55</xdr:col>
      <xdr:colOff>0</xdr:colOff>
      <xdr:row>96</xdr:row>
      <xdr:rowOff>68880</xdr:rowOff>
    </xdr:to>
    <xdr:cxnSp macro="">
      <xdr:nvCxnSpPr>
        <xdr:cNvPr id="465" name="直線コネクタ 464"/>
        <xdr:cNvCxnSpPr/>
      </xdr:nvCxnSpPr>
      <xdr:spPr>
        <a:xfrm flipV="1">
          <a:off x="9639300" y="16524895"/>
          <a:ext cx="8382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68880</xdr:rowOff>
    </xdr:from>
    <xdr:to>
      <xdr:col>50</xdr:col>
      <xdr:colOff>114300</xdr:colOff>
      <xdr:row>96</xdr:row>
      <xdr:rowOff>143480</xdr:rowOff>
    </xdr:to>
    <xdr:cxnSp macro="">
      <xdr:nvCxnSpPr>
        <xdr:cNvPr id="468" name="直線コネクタ 467"/>
        <xdr:cNvCxnSpPr/>
      </xdr:nvCxnSpPr>
      <xdr:spPr>
        <a:xfrm flipV="1">
          <a:off x="8750300" y="16528080"/>
          <a:ext cx="889000" cy="7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143480</xdr:rowOff>
    </xdr:from>
    <xdr:to>
      <xdr:col>45</xdr:col>
      <xdr:colOff>177800</xdr:colOff>
      <xdr:row>97</xdr:row>
      <xdr:rowOff>15836</xdr:rowOff>
    </xdr:to>
    <xdr:cxnSp macro="">
      <xdr:nvCxnSpPr>
        <xdr:cNvPr id="471" name="直線コネクタ 470"/>
        <xdr:cNvCxnSpPr/>
      </xdr:nvCxnSpPr>
      <xdr:spPr>
        <a:xfrm flipV="1">
          <a:off x="7861300" y="16602680"/>
          <a:ext cx="889000" cy="4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156693</xdr:rowOff>
    </xdr:from>
    <xdr:to>
      <xdr:col>41</xdr:col>
      <xdr:colOff>50800</xdr:colOff>
      <xdr:row>97</xdr:row>
      <xdr:rowOff>15836</xdr:rowOff>
    </xdr:to>
    <xdr:cxnSp macro="">
      <xdr:nvCxnSpPr>
        <xdr:cNvPr id="474" name="直線コネクタ 473"/>
        <xdr:cNvCxnSpPr/>
      </xdr:nvCxnSpPr>
      <xdr:spPr>
        <a:xfrm>
          <a:off x="6972300" y="16615893"/>
          <a:ext cx="889000" cy="3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83361</xdr:rowOff>
    </xdr:from>
    <xdr:to>
      <xdr:col>41</xdr:col>
      <xdr:colOff>101600</xdr:colOff>
      <xdr:row>97</xdr:row>
      <xdr:rowOff>13511</xdr:rowOff>
    </xdr:to>
    <xdr:sp macro="" textlink="">
      <xdr:nvSpPr>
        <xdr:cNvPr id="475" name="フローチャート: 判断 474"/>
        <xdr:cNvSpPr/>
      </xdr:nvSpPr>
      <xdr:spPr>
        <a:xfrm>
          <a:off x="7810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30038</xdr:rowOff>
    </xdr:from>
    <xdr:ext cx="534377" cy="259045"/>
    <xdr:sp macro="" textlink="">
      <xdr:nvSpPr>
        <xdr:cNvPr id="476" name="テキスト ボックス 475"/>
        <xdr:cNvSpPr txBox="1"/>
      </xdr:nvSpPr>
      <xdr:spPr>
        <a:xfrm>
          <a:off x="7594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148717</xdr:rowOff>
    </xdr:from>
    <xdr:to>
      <xdr:col>36</xdr:col>
      <xdr:colOff>165100</xdr:colOff>
      <xdr:row>97</xdr:row>
      <xdr:rowOff>78867</xdr:rowOff>
    </xdr:to>
    <xdr:sp macro="" textlink="">
      <xdr:nvSpPr>
        <xdr:cNvPr id="477" name="フローチャート: 判断 476"/>
        <xdr:cNvSpPr/>
      </xdr:nvSpPr>
      <xdr:spPr>
        <a:xfrm>
          <a:off x="6921500" y="166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69994</xdr:rowOff>
    </xdr:from>
    <xdr:ext cx="534377" cy="259045"/>
    <xdr:sp macro="" textlink="">
      <xdr:nvSpPr>
        <xdr:cNvPr id="478" name="テキスト ボックス 477"/>
        <xdr:cNvSpPr txBox="1"/>
      </xdr:nvSpPr>
      <xdr:spPr>
        <a:xfrm>
          <a:off x="6705111" y="167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14895</xdr:rowOff>
    </xdr:from>
    <xdr:to>
      <xdr:col>55</xdr:col>
      <xdr:colOff>50800</xdr:colOff>
      <xdr:row>96</xdr:row>
      <xdr:rowOff>116495</xdr:rowOff>
    </xdr:to>
    <xdr:sp macro="" textlink="">
      <xdr:nvSpPr>
        <xdr:cNvPr id="484" name="楕円 483"/>
        <xdr:cNvSpPr/>
      </xdr:nvSpPr>
      <xdr:spPr>
        <a:xfrm>
          <a:off x="10426700" y="1647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37772</xdr:rowOff>
    </xdr:from>
    <xdr:ext cx="534377" cy="259045"/>
    <xdr:sp macro="" textlink="">
      <xdr:nvSpPr>
        <xdr:cNvPr id="485" name="土木費該当値テキスト"/>
        <xdr:cNvSpPr txBox="1"/>
      </xdr:nvSpPr>
      <xdr:spPr>
        <a:xfrm>
          <a:off x="10528300" y="1632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18080</xdr:rowOff>
    </xdr:from>
    <xdr:to>
      <xdr:col>50</xdr:col>
      <xdr:colOff>165100</xdr:colOff>
      <xdr:row>96</xdr:row>
      <xdr:rowOff>119680</xdr:rowOff>
    </xdr:to>
    <xdr:sp macro="" textlink="">
      <xdr:nvSpPr>
        <xdr:cNvPr id="486" name="楕円 485"/>
        <xdr:cNvSpPr/>
      </xdr:nvSpPr>
      <xdr:spPr>
        <a:xfrm>
          <a:off x="9588500" y="164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136207</xdr:rowOff>
    </xdr:from>
    <xdr:ext cx="534377" cy="259045"/>
    <xdr:sp macro="" textlink="">
      <xdr:nvSpPr>
        <xdr:cNvPr id="487" name="テキスト ボックス 486"/>
        <xdr:cNvSpPr txBox="1"/>
      </xdr:nvSpPr>
      <xdr:spPr>
        <a:xfrm>
          <a:off x="9372111" y="1625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92680</xdr:rowOff>
    </xdr:from>
    <xdr:to>
      <xdr:col>46</xdr:col>
      <xdr:colOff>38100</xdr:colOff>
      <xdr:row>97</xdr:row>
      <xdr:rowOff>22830</xdr:rowOff>
    </xdr:to>
    <xdr:sp macro="" textlink="">
      <xdr:nvSpPr>
        <xdr:cNvPr id="488" name="楕円 487"/>
        <xdr:cNvSpPr/>
      </xdr:nvSpPr>
      <xdr:spPr>
        <a:xfrm>
          <a:off x="8699500" y="165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39357</xdr:rowOff>
    </xdr:from>
    <xdr:ext cx="534377" cy="259045"/>
    <xdr:sp macro="" textlink="">
      <xdr:nvSpPr>
        <xdr:cNvPr id="489" name="テキスト ボックス 488"/>
        <xdr:cNvSpPr txBox="1"/>
      </xdr:nvSpPr>
      <xdr:spPr>
        <a:xfrm>
          <a:off x="8483111" y="1632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136486</xdr:rowOff>
    </xdr:from>
    <xdr:to>
      <xdr:col>41</xdr:col>
      <xdr:colOff>101600</xdr:colOff>
      <xdr:row>97</xdr:row>
      <xdr:rowOff>66636</xdr:rowOff>
    </xdr:to>
    <xdr:sp macro="" textlink="">
      <xdr:nvSpPr>
        <xdr:cNvPr id="490" name="楕円 489"/>
        <xdr:cNvSpPr/>
      </xdr:nvSpPr>
      <xdr:spPr>
        <a:xfrm>
          <a:off x="7810500" y="165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57763</xdr:rowOff>
    </xdr:from>
    <xdr:ext cx="534377" cy="259045"/>
    <xdr:sp macro="" textlink="">
      <xdr:nvSpPr>
        <xdr:cNvPr id="491" name="テキスト ボックス 490"/>
        <xdr:cNvSpPr txBox="1"/>
      </xdr:nvSpPr>
      <xdr:spPr>
        <a:xfrm>
          <a:off x="7594111" y="1668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105893</xdr:rowOff>
    </xdr:from>
    <xdr:to>
      <xdr:col>36</xdr:col>
      <xdr:colOff>165100</xdr:colOff>
      <xdr:row>97</xdr:row>
      <xdr:rowOff>36043</xdr:rowOff>
    </xdr:to>
    <xdr:sp macro="" textlink="">
      <xdr:nvSpPr>
        <xdr:cNvPr id="492" name="楕円 491"/>
        <xdr:cNvSpPr/>
      </xdr:nvSpPr>
      <xdr:spPr>
        <a:xfrm>
          <a:off x="6921500" y="165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52570</xdr:rowOff>
    </xdr:from>
    <xdr:ext cx="534377" cy="259045"/>
    <xdr:sp macro="" textlink="">
      <xdr:nvSpPr>
        <xdr:cNvPr id="493" name="テキスト ボックス 492"/>
        <xdr:cNvSpPr txBox="1"/>
      </xdr:nvSpPr>
      <xdr:spPr>
        <a:xfrm>
          <a:off x="6705111" y="1634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163246</xdr:rowOff>
    </xdr:from>
    <xdr:to>
      <xdr:col>85</xdr:col>
      <xdr:colOff>127000</xdr:colOff>
      <xdr:row>37</xdr:row>
      <xdr:rowOff>27534</xdr:rowOff>
    </xdr:to>
    <xdr:cxnSp macro="">
      <xdr:nvCxnSpPr>
        <xdr:cNvPr id="522" name="直線コネクタ 521"/>
        <xdr:cNvCxnSpPr/>
      </xdr:nvCxnSpPr>
      <xdr:spPr>
        <a:xfrm flipV="1">
          <a:off x="15481300" y="6335446"/>
          <a:ext cx="8382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27534</xdr:rowOff>
    </xdr:from>
    <xdr:to>
      <xdr:col>81</xdr:col>
      <xdr:colOff>50800</xdr:colOff>
      <xdr:row>37</xdr:row>
      <xdr:rowOff>44374</xdr:rowOff>
    </xdr:to>
    <xdr:cxnSp macro="">
      <xdr:nvCxnSpPr>
        <xdr:cNvPr id="525" name="直線コネクタ 524"/>
        <xdr:cNvCxnSpPr/>
      </xdr:nvCxnSpPr>
      <xdr:spPr>
        <a:xfrm flipV="1">
          <a:off x="14592300" y="6371184"/>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44374</xdr:rowOff>
    </xdr:from>
    <xdr:to>
      <xdr:col>76</xdr:col>
      <xdr:colOff>114300</xdr:colOff>
      <xdr:row>37</xdr:row>
      <xdr:rowOff>63233</xdr:rowOff>
    </xdr:to>
    <xdr:cxnSp macro="">
      <xdr:nvCxnSpPr>
        <xdr:cNvPr id="528" name="直線コネクタ 527"/>
        <xdr:cNvCxnSpPr/>
      </xdr:nvCxnSpPr>
      <xdr:spPr>
        <a:xfrm flipV="1">
          <a:off x="13703300" y="6388024"/>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63233</xdr:rowOff>
    </xdr:from>
    <xdr:to>
      <xdr:col>71</xdr:col>
      <xdr:colOff>177800</xdr:colOff>
      <xdr:row>37</xdr:row>
      <xdr:rowOff>78131</xdr:rowOff>
    </xdr:to>
    <xdr:cxnSp macro="">
      <xdr:nvCxnSpPr>
        <xdr:cNvPr id="531" name="直線コネクタ 530"/>
        <xdr:cNvCxnSpPr/>
      </xdr:nvCxnSpPr>
      <xdr:spPr>
        <a:xfrm flipV="1">
          <a:off x="12814300" y="6406883"/>
          <a:ext cx="889000" cy="1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52572</xdr:rowOff>
    </xdr:from>
    <xdr:to>
      <xdr:col>72</xdr:col>
      <xdr:colOff>38100</xdr:colOff>
      <xdr:row>36</xdr:row>
      <xdr:rowOff>154172</xdr:rowOff>
    </xdr:to>
    <xdr:sp macro="" textlink="">
      <xdr:nvSpPr>
        <xdr:cNvPr id="532" name="フローチャート: 判断 531"/>
        <xdr:cNvSpPr/>
      </xdr:nvSpPr>
      <xdr:spPr>
        <a:xfrm>
          <a:off x="13652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170699</xdr:rowOff>
    </xdr:from>
    <xdr:ext cx="534377" cy="259045"/>
    <xdr:sp macro="" textlink="">
      <xdr:nvSpPr>
        <xdr:cNvPr id="533" name="テキスト ボックス 532"/>
        <xdr:cNvSpPr txBox="1"/>
      </xdr:nvSpPr>
      <xdr:spPr>
        <a:xfrm>
          <a:off x="13436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129362</xdr:rowOff>
    </xdr:from>
    <xdr:to>
      <xdr:col>67</xdr:col>
      <xdr:colOff>101600</xdr:colOff>
      <xdr:row>37</xdr:row>
      <xdr:rowOff>59512</xdr:rowOff>
    </xdr:to>
    <xdr:sp macro="" textlink="">
      <xdr:nvSpPr>
        <xdr:cNvPr id="534" name="フローチャート: 判断 533"/>
        <xdr:cNvSpPr/>
      </xdr:nvSpPr>
      <xdr:spPr>
        <a:xfrm>
          <a:off x="12763500" y="630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76039</xdr:rowOff>
    </xdr:from>
    <xdr:ext cx="534377" cy="259045"/>
    <xdr:sp macro="" textlink="">
      <xdr:nvSpPr>
        <xdr:cNvPr id="535" name="テキスト ボックス 534"/>
        <xdr:cNvSpPr txBox="1"/>
      </xdr:nvSpPr>
      <xdr:spPr>
        <a:xfrm>
          <a:off x="12547111" y="60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112446</xdr:rowOff>
    </xdr:from>
    <xdr:to>
      <xdr:col>85</xdr:col>
      <xdr:colOff>177800</xdr:colOff>
      <xdr:row>37</xdr:row>
      <xdr:rowOff>42596</xdr:rowOff>
    </xdr:to>
    <xdr:sp macro="" textlink="">
      <xdr:nvSpPr>
        <xdr:cNvPr id="541" name="楕円 540"/>
        <xdr:cNvSpPr/>
      </xdr:nvSpPr>
      <xdr:spPr>
        <a:xfrm>
          <a:off x="16268700" y="62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90873</xdr:rowOff>
    </xdr:from>
    <xdr:ext cx="534377" cy="259045"/>
    <xdr:sp macro="" textlink="">
      <xdr:nvSpPr>
        <xdr:cNvPr id="542" name="消防費該当値テキスト"/>
        <xdr:cNvSpPr txBox="1"/>
      </xdr:nvSpPr>
      <xdr:spPr>
        <a:xfrm>
          <a:off x="16370300" y="626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148184</xdr:rowOff>
    </xdr:from>
    <xdr:to>
      <xdr:col>81</xdr:col>
      <xdr:colOff>101600</xdr:colOff>
      <xdr:row>37</xdr:row>
      <xdr:rowOff>78334</xdr:rowOff>
    </xdr:to>
    <xdr:sp macro="" textlink="">
      <xdr:nvSpPr>
        <xdr:cNvPr id="543" name="楕円 542"/>
        <xdr:cNvSpPr/>
      </xdr:nvSpPr>
      <xdr:spPr>
        <a:xfrm>
          <a:off x="15430500" y="63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69461</xdr:rowOff>
    </xdr:from>
    <xdr:ext cx="534377" cy="259045"/>
    <xdr:sp macro="" textlink="">
      <xdr:nvSpPr>
        <xdr:cNvPr id="544" name="テキスト ボックス 543"/>
        <xdr:cNvSpPr txBox="1"/>
      </xdr:nvSpPr>
      <xdr:spPr>
        <a:xfrm>
          <a:off x="15214111" y="641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165024</xdr:rowOff>
    </xdr:from>
    <xdr:to>
      <xdr:col>76</xdr:col>
      <xdr:colOff>165100</xdr:colOff>
      <xdr:row>37</xdr:row>
      <xdr:rowOff>95174</xdr:rowOff>
    </xdr:to>
    <xdr:sp macro="" textlink="">
      <xdr:nvSpPr>
        <xdr:cNvPr id="545" name="楕円 544"/>
        <xdr:cNvSpPr/>
      </xdr:nvSpPr>
      <xdr:spPr>
        <a:xfrm>
          <a:off x="14541500" y="63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86301</xdr:rowOff>
    </xdr:from>
    <xdr:ext cx="534377" cy="259045"/>
    <xdr:sp macro="" textlink="">
      <xdr:nvSpPr>
        <xdr:cNvPr id="546" name="テキスト ボックス 545"/>
        <xdr:cNvSpPr txBox="1"/>
      </xdr:nvSpPr>
      <xdr:spPr>
        <a:xfrm>
          <a:off x="14325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12433</xdr:rowOff>
    </xdr:from>
    <xdr:to>
      <xdr:col>72</xdr:col>
      <xdr:colOff>38100</xdr:colOff>
      <xdr:row>37</xdr:row>
      <xdr:rowOff>114033</xdr:rowOff>
    </xdr:to>
    <xdr:sp macro="" textlink="">
      <xdr:nvSpPr>
        <xdr:cNvPr id="547" name="楕円 546"/>
        <xdr:cNvSpPr/>
      </xdr:nvSpPr>
      <xdr:spPr>
        <a:xfrm>
          <a:off x="13652500" y="63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105160</xdr:rowOff>
    </xdr:from>
    <xdr:ext cx="534377" cy="259045"/>
    <xdr:sp macro="" textlink="">
      <xdr:nvSpPr>
        <xdr:cNvPr id="548" name="テキスト ボックス 547"/>
        <xdr:cNvSpPr txBox="1"/>
      </xdr:nvSpPr>
      <xdr:spPr>
        <a:xfrm>
          <a:off x="13436111" y="644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27331</xdr:rowOff>
    </xdr:from>
    <xdr:to>
      <xdr:col>67</xdr:col>
      <xdr:colOff>101600</xdr:colOff>
      <xdr:row>37</xdr:row>
      <xdr:rowOff>128931</xdr:rowOff>
    </xdr:to>
    <xdr:sp macro="" textlink="">
      <xdr:nvSpPr>
        <xdr:cNvPr id="549" name="楕円 548"/>
        <xdr:cNvSpPr/>
      </xdr:nvSpPr>
      <xdr:spPr>
        <a:xfrm>
          <a:off x="12763500" y="63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120058</xdr:rowOff>
    </xdr:from>
    <xdr:ext cx="534377" cy="259045"/>
    <xdr:sp macro="" textlink="">
      <xdr:nvSpPr>
        <xdr:cNvPr id="550" name="テキスト ボックス 549"/>
        <xdr:cNvSpPr txBox="1"/>
      </xdr:nvSpPr>
      <xdr:spPr>
        <a:xfrm>
          <a:off x="12547111" y="646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155245</xdr:rowOff>
    </xdr:from>
    <xdr:to>
      <xdr:col>85</xdr:col>
      <xdr:colOff>127000</xdr:colOff>
      <xdr:row>57</xdr:row>
      <xdr:rowOff>3805</xdr:rowOff>
    </xdr:to>
    <xdr:cxnSp macro="">
      <xdr:nvCxnSpPr>
        <xdr:cNvPr id="579" name="直線コネクタ 578"/>
        <xdr:cNvCxnSpPr/>
      </xdr:nvCxnSpPr>
      <xdr:spPr>
        <a:xfrm>
          <a:off x="15481300" y="9756445"/>
          <a:ext cx="838200" cy="2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113990</xdr:rowOff>
    </xdr:from>
    <xdr:to>
      <xdr:col>81</xdr:col>
      <xdr:colOff>50800</xdr:colOff>
      <xdr:row>56</xdr:row>
      <xdr:rowOff>155245</xdr:rowOff>
    </xdr:to>
    <xdr:cxnSp macro="">
      <xdr:nvCxnSpPr>
        <xdr:cNvPr id="582" name="直線コネクタ 581"/>
        <xdr:cNvCxnSpPr/>
      </xdr:nvCxnSpPr>
      <xdr:spPr>
        <a:xfrm>
          <a:off x="14592300" y="9715190"/>
          <a:ext cx="889000" cy="4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112078</xdr:rowOff>
    </xdr:from>
    <xdr:to>
      <xdr:col>76</xdr:col>
      <xdr:colOff>114300</xdr:colOff>
      <xdr:row>56</xdr:row>
      <xdr:rowOff>113990</xdr:rowOff>
    </xdr:to>
    <xdr:cxnSp macro="">
      <xdr:nvCxnSpPr>
        <xdr:cNvPr id="585" name="直線コネクタ 584"/>
        <xdr:cNvCxnSpPr/>
      </xdr:nvCxnSpPr>
      <xdr:spPr>
        <a:xfrm>
          <a:off x="13703300" y="9713278"/>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112078</xdr:rowOff>
    </xdr:from>
    <xdr:to>
      <xdr:col>71</xdr:col>
      <xdr:colOff>177800</xdr:colOff>
      <xdr:row>57</xdr:row>
      <xdr:rowOff>10777</xdr:rowOff>
    </xdr:to>
    <xdr:cxnSp macro="">
      <xdr:nvCxnSpPr>
        <xdr:cNvPr id="588" name="直線コネクタ 587"/>
        <xdr:cNvCxnSpPr/>
      </xdr:nvCxnSpPr>
      <xdr:spPr>
        <a:xfrm flipV="1">
          <a:off x="12814300" y="9713278"/>
          <a:ext cx="889000" cy="7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41633</xdr:rowOff>
    </xdr:from>
    <xdr:to>
      <xdr:col>72</xdr:col>
      <xdr:colOff>38100</xdr:colOff>
      <xdr:row>56</xdr:row>
      <xdr:rowOff>143233</xdr:rowOff>
    </xdr:to>
    <xdr:sp macro="" textlink="">
      <xdr:nvSpPr>
        <xdr:cNvPr id="589" name="フローチャート: 判断 588"/>
        <xdr:cNvSpPr/>
      </xdr:nvSpPr>
      <xdr:spPr>
        <a:xfrm>
          <a:off x="13652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159760</xdr:rowOff>
    </xdr:from>
    <xdr:ext cx="534377" cy="259045"/>
    <xdr:sp macro="" textlink="">
      <xdr:nvSpPr>
        <xdr:cNvPr id="590" name="テキスト ボックス 589"/>
        <xdr:cNvSpPr txBox="1"/>
      </xdr:nvSpPr>
      <xdr:spPr>
        <a:xfrm>
          <a:off x="13436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101412</xdr:rowOff>
    </xdr:from>
    <xdr:to>
      <xdr:col>67</xdr:col>
      <xdr:colOff>101600</xdr:colOff>
      <xdr:row>57</xdr:row>
      <xdr:rowOff>31562</xdr:rowOff>
    </xdr:to>
    <xdr:sp macro="" textlink="">
      <xdr:nvSpPr>
        <xdr:cNvPr id="591" name="フローチャート: 判断 590"/>
        <xdr:cNvSpPr/>
      </xdr:nvSpPr>
      <xdr:spPr>
        <a:xfrm>
          <a:off x="12763500" y="970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48089</xdr:rowOff>
    </xdr:from>
    <xdr:ext cx="534377" cy="259045"/>
    <xdr:sp macro="" textlink="">
      <xdr:nvSpPr>
        <xdr:cNvPr id="592" name="テキスト ボックス 591"/>
        <xdr:cNvSpPr txBox="1"/>
      </xdr:nvSpPr>
      <xdr:spPr>
        <a:xfrm>
          <a:off x="12547111" y="947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124455</xdr:rowOff>
    </xdr:from>
    <xdr:to>
      <xdr:col>85</xdr:col>
      <xdr:colOff>177800</xdr:colOff>
      <xdr:row>57</xdr:row>
      <xdr:rowOff>54605</xdr:rowOff>
    </xdr:to>
    <xdr:sp macro="" textlink="">
      <xdr:nvSpPr>
        <xdr:cNvPr id="598" name="楕円 597"/>
        <xdr:cNvSpPr/>
      </xdr:nvSpPr>
      <xdr:spPr>
        <a:xfrm>
          <a:off x="16268700" y="972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102882</xdr:rowOff>
    </xdr:from>
    <xdr:ext cx="534377" cy="259045"/>
    <xdr:sp macro="" textlink="">
      <xdr:nvSpPr>
        <xdr:cNvPr id="599" name="教育費該当値テキスト"/>
        <xdr:cNvSpPr txBox="1"/>
      </xdr:nvSpPr>
      <xdr:spPr>
        <a:xfrm>
          <a:off x="16370300" y="970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104445</xdr:rowOff>
    </xdr:from>
    <xdr:to>
      <xdr:col>81</xdr:col>
      <xdr:colOff>101600</xdr:colOff>
      <xdr:row>57</xdr:row>
      <xdr:rowOff>34595</xdr:rowOff>
    </xdr:to>
    <xdr:sp macro="" textlink="">
      <xdr:nvSpPr>
        <xdr:cNvPr id="600" name="楕円 599"/>
        <xdr:cNvSpPr/>
      </xdr:nvSpPr>
      <xdr:spPr>
        <a:xfrm>
          <a:off x="15430500" y="97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25722</xdr:rowOff>
    </xdr:from>
    <xdr:ext cx="534377" cy="259045"/>
    <xdr:sp macro="" textlink="">
      <xdr:nvSpPr>
        <xdr:cNvPr id="601" name="テキスト ボックス 600"/>
        <xdr:cNvSpPr txBox="1"/>
      </xdr:nvSpPr>
      <xdr:spPr>
        <a:xfrm>
          <a:off x="15214111" y="97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63190</xdr:rowOff>
    </xdr:from>
    <xdr:to>
      <xdr:col>76</xdr:col>
      <xdr:colOff>165100</xdr:colOff>
      <xdr:row>56</xdr:row>
      <xdr:rowOff>164790</xdr:rowOff>
    </xdr:to>
    <xdr:sp macro="" textlink="">
      <xdr:nvSpPr>
        <xdr:cNvPr id="602" name="楕円 601"/>
        <xdr:cNvSpPr/>
      </xdr:nvSpPr>
      <xdr:spPr>
        <a:xfrm>
          <a:off x="14541500" y="96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155917</xdr:rowOff>
    </xdr:from>
    <xdr:ext cx="534377" cy="259045"/>
    <xdr:sp macro="" textlink="">
      <xdr:nvSpPr>
        <xdr:cNvPr id="603" name="テキスト ボックス 602"/>
        <xdr:cNvSpPr txBox="1"/>
      </xdr:nvSpPr>
      <xdr:spPr>
        <a:xfrm>
          <a:off x="14325111" y="975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61278</xdr:rowOff>
    </xdr:from>
    <xdr:to>
      <xdr:col>72</xdr:col>
      <xdr:colOff>38100</xdr:colOff>
      <xdr:row>56</xdr:row>
      <xdr:rowOff>162878</xdr:rowOff>
    </xdr:to>
    <xdr:sp macro="" textlink="">
      <xdr:nvSpPr>
        <xdr:cNvPr id="604" name="楕円 603"/>
        <xdr:cNvSpPr/>
      </xdr:nvSpPr>
      <xdr:spPr>
        <a:xfrm>
          <a:off x="13652500" y="966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154005</xdr:rowOff>
    </xdr:from>
    <xdr:ext cx="534377" cy="259045"/>
    <xdr:sp macro="" textlink="">
      <xdr:nvSpPr>
        <xdr:cNvPr id="605" name="テキスト ボックス 604"/>
        <xdr:cNvSpPr txBox="1"/>
      </xdr:nvSpPr>
      <xdr:spPr>
        <a:xfrm>
          <a:off x="13436111" y="9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131427</xdr:rowOff>
    </xdr:from>
    <xdr:to>
      <xdr:col>67</xdr:col>
      <xdr:colOff>101600</xdr:colOff>
      <xdr:row>57</xdr:row>
      <xdr:rowOff>61577</xdr:rowOff>
    </xdr:to>
    <xdr:sp macro="" textlink="">
      <xdr:nvSpPr>
        <xdr:cNvPr id="606" name="楕円 605"/>
        <xdr:cNvSpPr/>
      </xdr:nvSpPr>
      <xdr:spPr>
        <a:xfrm>
          <a:off x="12763500" y="97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52704</xdr:rowOff>
    </xdr:from>
    <xdr:ext cx="534377" cy="259045"/>
    <xdr:sp macro="" textlink="">
      <xdr:nvSpPr>
        <xdr:cNvPr id="607" name="テキスト ボックス 606"/>
        <xdr:cNvSpPr txBox="1"/>
      </xdr:nvSpPr>
      <xdr:spPr>
        <a:xfrm>
          <a:off x="12547111" y="98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38367</xdr:rowOff>
    </xdr:from>
    <xdr:to>
      <xdr:col>85</xdr:col>
      <xdr:colOff>127000</xdr:colOff>
      <xdr:row>79</xdr:row>
      <xdr:rowOff>43765</xdr:rowOff>
    </xdr:to>
    <xdr:cxnSp macro="">
      <xdr:nvCxnSpPr>
        <xdr:cNvPr id="636" name="直線コネクタ 635"/>
        <xdr:cNvCxnSpPr/>
      </xdr:nvCxnSpPr>
      <xdr:spPr>
        <a:xfrm>
          <a:off x="15481300" y="13582917"/>
          <a:ext cx="8382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38367</xdr:rowOff>
    </xdr:from>
    <xdr:to>
      <xdr:col>81</xdr:col>
      <xdr:colOff>50800</xdr:colOff>
      <xdr:row>79</xdr:row>
      <xdr:rowOff>42253</xdr:rowOff>
    </xdr:to>
    <xdr:cxnSp macro="">
      <xdr:nvCxnSpPr>
        <xdr:cNvPr id="639" name="直線コネクタ 638"/>
        <xdr:cNvCxnSpPr/>
      </xdr:nvCxnSpPr>
      <xdr:spPr>
        <a:xfrm flipV="1">
          <a:off x="14592300" y="1358291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150013</xdr:rowOff>
    </xdr:from>
    <xdr:to>
      <xdr:col>76</xdr:col>
      <xdr:colOff>114300</xdr:colOff>
      <xdr:row>79</xdr:row>
      <xdr:rowOff>42253</xdr:rowOff>
    </xdr:to>
    <xdr:cxnSp macro="">
      <xdr:nvCxnSpPr>
        <xdr:cNvPr id="642" name="直線コネクタ 641"/>
        <xdr:cNvCxnSpPr/>
      </xdr:nvCxnSpPr>
      <xdr:spPr>
        <a:xfrm>
          <a:off x="13703300" y="13523113"/>
          <a:ext cx="889000" cy="6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95555</xdr:rowOff>
    </xdr:from>
    <xdr:to>
      <xdr:col>71</xdr:col>
      <xdr:colOff>177800</xdr:colOff>
      <xdr:row>78</xdr:row>
      <xdr:rowOff>150013</xdr:rowOff>
    </xdr:to>
    <xdr:cxnSp macro="">
      <xdr:nvCxnSpPr>
        <xdr:cNvPr id="645" name="直線コネクタ 644"/>
        <xdr:cNvCxnSpPr/>
      </xdr:nvCxnSpPr>
      <xdr:spPr>
        <a:xfrm>
          <a:off x="12814300" y="13468655"/>
          <a:ext cx="889000" cy="5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133680</xdr:rowOff>
    </xdr:from>
    <xdr:to>
      <xdr:col>72</xdr:col>
      <xdr:colOff>38100</xdr:colOff>
      <xdr:row>79</xdr:row>
      <xdr:rowOff>63830</xdr:rowOff>
    </xdr:to>
    <xdr:sp macro="" textlink="">
      <xdr:nvSpPr>
        <xdr:cNvPr id="646" name="フローチャート: 判断 645"/>
        <xdr:cNvSpPr/>
      </xdr:nvSpPr>
      <xdr:spPr>
        <a:xfrm>
          <a:off x="13652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54957</xdr:rowOff>
    </xdr:from>
    <xdr:ext cx="469744" cy="259045"/>
    <xdr:sp macro="" textlink="">
      <xdr:nvSpPr>
        <xdr:cNvPr id="647" name="テキスト ボックス 646"/>
        <xdr:cNvSpPr txBox="1"/>
      </xdr:nvSpPr>
      <xdr:spPr>
        <a:xfrm>
          <a:off x="13468428" y="135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110719</xdr:rowOff>
    </xdr:from>
    <xdr:to>
      <xdr:col>67</xdr:col>
      <xdr:colOff>101600</xdr:colOff>
      <xdr:row>79</xdr:row>
      <xdr:rowOff>40869</xdr:rowOff>
    </xdr:to>
    <xdr:sp macro="" textlink="">
      <xdr:nvSpPr>
        <xdr:cNvPr id="648" name="フローチャート: 判断 647"/>
        <xdr:cNvSpPr/>
      </xdr:nvSpPr>
      <xdr:spPr>
        <a:xfrm>
          <a:off x="12763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31996</xdr:rowOff>
    </xdr:from>
    <xdr:ext cx="469744" cy="259045"/>
    <xdr:sp macro="" textlink="">
      <xdr:nvSpPr>
        <xdr:cNvPr id="649" name="テキスト ボックス 648"/>
        <xdr:cNvSpPr txBox="1"/>
      </xdr:nvSpPr>
      <xdr:spPr>
        <a:xfrm>
          <a:off x="12579428" y="135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164415</xdr:rowOff>
    </xdr:from>
    <xdr:to>
      <xdr:col>85</xdr:col>
      <xdr:colOff>177800</xdr:colOff>
      <xdr:row>79</xdr:row>
      <xdr:rowOff>94565</xdr:rowOff>
    </xdr:to>
    <xdr:sp macro="" textlink="">
      <xdr:nvSpPr>
        <xdr:cNvPr id="655" name="楕円 654"/>
        <xdr:cNvSpPr/>
      </xdr:nvSpPr>
      <xdr:spPr>
        <a:xfrm>
          <a:off x="162687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79342</xdr:rowOff>
    </xdr:from>
    <xdr:ext cx="313932" cy="259045"/>
    <xdr:sp macro="" textlink="">
      <xdr:nvSpPr>
        <xdr:cNvPr id="656" name="災害復旧費該当値テキスト"/>
        <xdr:cNvSpPr txBox="1"/>
      </xdr:nvSpPr>
      <xdr:spPr>
        <a:xfrm>
          <a:off x="16370300" y="13452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159017</xdr:rowOff>
    </xdr:from>
    <xdr:to>
      <xdr:col>81</xdr:col>
      <xdr:colOff>101600</xdr:colOff>
      <xdr:row>79</xdr:row>
      <xdr:rowOff>89167</xdr:rowOff>
    </xdr:to>
    <xdr:sp macro="" textlink="">
      <xdr:nvSpPr>
        <xdr:cNvPr id="657" name="楕円 656"/>
        <xdr:cNvSpPr/>
      </xdr:nvSpPr>
      <xdr:spPr>
        <a:xfrm>
          <a:off x="15430500" y="135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80294</xdr:rowOff>
    </xdr:from>
    <xdr:ext cx="378565" cy="259045"/>
    <xdr:sp macro="" textlink="">
      <xdr:nvSpPr>
        <xdr:cNvPr id="658" name="テキスト ボックス 657"/>
        <xdr:cNvSpPr txBox="1"/>
      </xdr:nvSpPr>
      <xdr:spPr>
        <a:xfrm>
          <a:off x="15292017" y="13624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162903</xdr:rowOff>
    </xdr:from>
    <xdr:to>
      <xdr:col>76</xdr:col>
      <xdr:colOff>165100</xdr:colOff>
      <xdr:row>79</xdr:row>
      <xdr:rowOff>93053</xdr:rowOff>
    </xdr:to>
    <xdr:sp macro="" textlink="">
      <xdr:nvSpPr>
        <xdr:cNvPr id="659" name="楕円 658"/>
        <xdr:cNvSpPr/>
      </xdr:nvSpPr>
      <xdr:spPr>
        <a:xfrm>
          <a:off x="14541500" y="135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84180</xdr:rowOff>
    </xdr:from>
    <xdr:ext cx="378565" cy="259045"/>
    <xdr:sp macro="" textlink="">
      <xdr:nvSpPr>
        <xdr:cNvPr id="660" name="テキスト ボックス 659"/>
        <xdr:cNvSpPr txBox="1"/>
      </xdr:nvSpPr>
      <xdr:spPr>
        <a:xfrm>
          <a:off x="14403017" y="1362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99213</xdr:rowOff>
    </xdr:from>
    <xdr:to>
      <xdr:col>72</xdr:col>
      <xdr:colOff>38100</xdr:colOff>
      <xdr:row>79</xdr:row>
      <xdr:rowOff>29363</xdr:rowOff>
    </xdr:to>
    <xdr:sp macro="" textlink="">
      <xdr:nvSpPr>
        <xdr:cNvPr id="661" name="楕円 660"/>
        <xdr:cNvSpPr/>
      </xdr:nvSpPr>
      <xdr:spPr>
        <a:xfrm>
          <a:off x="13652500" y="1347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45890</xdr:rowOff>
    </xdr:from>
    <xdr:ext cx="469744" cy="259045"/>
    <xdr:sp macro="" textlink="">
      <xdr:nvSpPr>
        <xdr:cNvPr id="662" name="テキスト ボックス 661"/>
        <xdr:cNvSpPr txBox="1"/>
      </xdr:nvSpPr>
      <xdr:spPr>
        <a:xfrm>
          <a:off x="13468428" y="1324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44755</xdr:rowOff>
    </xdr:from>
    <xdr:to>
      <xdr:col>67</xdr:col>
      <xdr:colOff>101600</xdr:colOff>
      <xdr:row>78</xdr:row>
      <xdr:rowOff>146355</xdr:rowOff>
    </xdr:to>
    <xdr:sp macro="" textlink="">
      <xdr:nvSpPr>
        <xdr:cNvPr id="663" name="楕円 662"/>
        <xdr:cNvSpPr/>
      </xdr:nvSpPr>
      <xdr:spPr>
        <a:xfrm>
          <a:off x="12763500" y="134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162882</xdr:rowOff>
    </xdr:from>
    <xdr:ext cx="469744" cy="259045"/>
    <xdr:sp macro="" textlink="">
      <xdr:nvSpPr>
        <xdr:cNvPr id="664" name="テキスト ボックス 663"/>
        <xdr:cNvSpPr txBox="1"/>
      </xdr:nvSpPr>
      <xdr:spPr>
        <a:xfrm>
          <a:off x="12579428" y="1319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33793</xdr:rowOff>
    </xdr:from>
    <xdr:to>
      <xdr:col>85</xdr:col>
      <xdr:colOff>127000</xdr:colOff>
      <xdr:row>98</xdr:row>
      <xdr:rowOff>34430</xdr:rowOff>
    </xdr:to>
    <xdr:cxnSp macro="">
      <xdr:nvCxnSpPr>
        <xdr:cNvPr id="693" name="直線コネクタ 692"/>
        <xdr:cNvCxnSpPr/>
      </xdr:nvCxnSpPr>
      <xdr:spPr>
        <a:xfrm flipV="1">
          <a:off x="15481300" y="16835893"/>
          <a:ext cx="8382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34430</xdr:rowOff>
    </xdr:from>
    <xdr:to>
      <xdr:col>81</xdr:col>
      <xdr:colOff>50800</xdr:colOff>
      <xdr:row>98</xdr:row>
      <xdr:rowOff>36297</xdr:rowOff>
    </xdr:to>
    <xdr:cxnSp macro="">
      <xdr:nvCxnSpPr>
        <xdr:cNvPr id="696" name="直線コネクタ 695"/>
        <xdr:cNvCxnSpPr/>
      </xdr:nvCxnSpPr>
      <xdr:spPr>
        <a:xfrm flipV="1">
          <a:off x="14592300" y="16836530"/>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36297</xdr:rowOff>
    </xdr:from>
    <xdr:to>
      <xdr:col>76</xdr:col>
      <xdr:colOff>114300</xdr:colOff>
      <xdr:row>98</xdr:row>
      <xdr:rowOff>39029</xdr:rowOff>
    </xdr:to>
    <xdr:cxnSp macro="">
      <xdr:nvCxnSpPr>
        <xdr:cNvPr id="699" name="直線コネクタ 698"/>
        <xdr:cNvCxnSpPr/>
      </xdr:nvCxnSpPr>
      <xdr:spPr>
        <a:xfrm flipV="1">
          <a:off x="13703300" y="16838397"/>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32094</xdr:rowOff>
    </xdr:from>
    <xdr:to>
      <xdr:col>71</xdr:col>
      <xdr:colOff>177800</xdr:colOff>
      <xdr:row>98</xdr:row>
      <xdr:rowOff>39029</xdr:rowOff>
    </xdr:to>
    <xdr:cxnSp macro="">
      <xdr:nvCxnSpPr>
        <xdr:cNvPr id="702" name="直線コネクタ 701"/>
        <xdr:cNvCxnSpPr/>
      </xdr:nvCxnSpPr>
      <xdr:spPr>
        <a:xfrm>
          <a:off x="12814300" y="16834194"/>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84579</xdr:rowOff>
    </xdr:from>
    <xdr:to>
      <xdr:col>72</xdr:col>
      <xdr:colOff>38100</xdr:colOff>
      <xdr:row>98</xdr:row>
      <xdr:rowOff>14729</xdr:rowOff>
    </xdr:to>
    <xdr:sp macro="" textlink="">
      <xdr:nvSpPr>
        <xdr:cNvPr id="703" name="フローチャート: 判断 702"/>
        <xdr:cNvSpPr/>
      </xdr:nvSpPr>
      <xdr:spPr>
        <a:xfrm>
          <a:off x="13652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31256</xdr:rowOff>
    </xdr:from>
    <xdr:ext cx="534377" cy="259045"/>
    <xdr:sp macro="" textlink="">
      <xdr:nvSpPr>
        <xdr:cNvPr id="704" name="テキスト ボックス 703"/>
        <xdr:cNvSpPr txBox="1"/>
      </xdr:nvSpPr>
      <xdr:spPr>
        <a:xfrm>
          <a:off x="13436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160806</xdr:rowOff>
    </xdr:from>
    <xdr:to>
      <xdr:col>67</xdr:col>
      <xdr:colOff>101600</xdr:colOff>
      <xdr:row>98</xdr:row>
      <xdr:rowOff>90956</xdr:rowOff>
    </xdr:to>
    <xdr:sp macro="" textlink="">
      <xdr:nvSpPr>
        <xdr:cNvPr id="705" name="フローチャート: 判断 704"/>
        <xdr:cNvSpPr/>
      </xdr:nvSpPr>
      <xdr:spPr>
        <a:xfrm>
          <a:off x="12763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82083</xdr:rowOff>
    </xdr:from>
    <xdr:ext cx="534377" cy="259045"/>
    <xdr:sp macro="" textlink="">
      <xdr:nvSpPr>
        <xdr:cNvPr id="706" name="テキスト ボックス 705"/>
        <xdr:cNvSpPr txBox="1"/>
      </xdr:nvSpPr>
      <xdr:spPr>
        <a:xfrm>
          <a:off x="12547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154443</xdr:rowOff>
    </xdr:from>
    <xdr:to>
      <xdr:col>85</xdr:col>
      <xdr:colOff>177800</xdr:colOff>
      <xdr:row>98</xdr:row>
      <xdr:rowOff>84593</xdr:rowOff>
    </xdr:to>
    <xdr:sp macro="" textlink="">
      <xdr:nvSpPr>
        <xdr:cNvPr id="712" name="楕円 711"/>
        <xdr:cNvSpPr/>
      </xdr:nvSpPr>
      <xdr:spPr>
        <a:xfrm>
          <a:off x="16268700" y="167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69370</xdr:rowOff>
    </xdr:from>
    <xdr:ext cx="534377" cy="259045"/>
    <xdr:sp macro="" textlink="">
      <xdr:nvSpPr>
        <xdr:cNvPr id="713" name="公債費該当値テキスト"/>
        <xdr:cNvSpPr txBox="1"/>
      </xdr:nvSpPr>
      <xdr:spPr>
        <a:xfrm>
          <a:off x="16370300" y="1670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155080</xdr:rowOff>
    </xdr:from>
    <xdr:to>
      <xdr:col>81</xdr:col>
      <xdr:colOff>101600</xdr:colOff>
      <xdr:row>98</xdr:row>
      <xdr:rowOff>85230</xdr:rowOff>
    </xdr:to>
    <xdr:sp macro="" textlink="">
      <xdr:nvSpPr>
        <xdr:cNvPr id="714" name="楕円 713"/>
        <xdr:cNvSpPr/>
      </xdr:nvSpPr>
      <xdr:spPr>
        <a:xfrm>
          <a:off x="15430500" y="167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76357</xdr:rowOff>
    </xdr:from>
    <xdr:ext cx="534377" cy="259045"/>
    <xdr:sp macro="" textlink="">
      <xdr:nvSpPr>
        <xdr:cNvPr id="715" name="テキスト ボックス 714"/>
        <xdr:cNvSpPr txBox="1"/>
      </xdr:nvSpPr>
      <xdr:spPr>
        <a:xfrm>
          <a:off x="15214111" y="1687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156947</xdr:rowOff>
    </xdr:from>
    <xdr:to>
      <xdr:col>76</xdr:col>
      <xdr:colOff>165100</xdr:colOff>
      <xdr:row>98</xdr:row>
      <xdr:rowOff>87097</xdr:rowOff>
    </xdr:to>
    <xdr:sp macro="" textlink="">
      <xdr:nvSpPr>
        <xdr:cNvPr id="716" name="楕円 715"/>
        <xdr:cNvSpPr/>
      </xdr:nvSpPr>
      <xdr:spPr>
        <a:xfrm>
          <a:off x="14541500" y="167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78224</xdr:rowOff>
    </xdr:from>
    <xdr:ext cx="534377" cy="259045"/>
    <xdr:sp macro="" textlink="">
      <xdr:nvSpPr>
        <xdr:cNvPr id="717" name="テキスト ボックス 716"/>
        <xdr:cNvSpPr txBox="1"/>
      </xdr:nvSpPr>
      <xdr:spPr>
        <a:xfrm>
          <a:off x="14325111" y="1688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159679</xdr:rowOff>
    </xdr:from>
    <xdr:to>
      <xdr:col>72</xdr:col>
      <xdr:colOff>38100</xdr:colOff>
      <xdr:row>98</xdr:row>
      <xdr:rowOff>89829</xdr:rowOff>
    </xdr:to>
    <xdr:sp macro="" textlink="">
      <xdr:nvSpPr>
        <xdr:cNvPr id="718" name="楕円 717"/>
        <xdr:cNvSpPr/>
      </xdr:nvSpPr>
      <xdr:spPr>
        <a:xfrm>
          <a:off x="13652500" y="1679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80956</xdr:rowOff>
    </xdr:from>
    <xdr:ext cx="534377" cy="259045"/>
    <xdr:sp macro="" textlink="">
      <xdr:nvSpPr>
        <xdr:cNvPr id="719" name="テキスト ボックス 718"/>
        <xdr:cNvSpPr txBox="1"/>
      </xdr:nvSpPr>
      <xdr:spPr>
        <a:xfrm>
          <a:off x="13436111" y="168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152744</xdr:rowOff>
    </xdr:from>
    <xdr:to>
      <xdr:col>67</xdr:col>
      <xdr:colOff>101600</xdr:colOff>
      <xdr:row>98</xdr:row>
      <xdr:rowOff>82894</xdr:rowOff>
    </xdr:to>
    <xdr:sp macro="" textlink="">
      <xdr:nvSpPr>
        <xdr:cNvPr id="720" name="楕円 719"/>
        <xdr:cNvSpPr/>
      </xdr:nvSpPr>
      <xdr:spPr>
        <a:xfrm>
          <a:off x="12763500" y="167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99421</xdr:rowOff>
    </xdr:from>
    <xdr:ext cx="534377" cy="259045"/>
    <xdr:sp macro="" textlink="">
      <xdr:nvSpPr>
        <xdr:cNvPr id="721" name="テキスト ボックス 720"/>
        <xdr:cNvSpPr txBox="1"/>
      </xdr:nvSpPr>
      <xdr:spPr>
        <a:xfrm>
          <a:off x="12547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158242</xdr:rowOff>
    </xdr:from>
    <xdr:to>
      <xdr:col>102</xdr:col>
      <xdr:colOff>165100</xdr:colOff>
      <xdr:row>39</xdr:row>
      <xdr:rowOff>88392</xdr:rowOff>
    </xdr:to>
    <xdr:sp macro="" textlink="">
      <xdr:nvSpPr>
        <xdr:cNvPr id="760" name="フローチャート: 判断 759"/>
        <xdr:cNvSpPr/>
      </xdr:nvSpPr>
      <xdr:spPr>
        <a:xfrm>
          <a:off x="19494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104919</xdr:rowOff>
    </xdr:from>
    <xdr:ext cx="313932" cy="259045"/>
    <xdr:sp macro="" textlink="">
      <xdr:nvSpPr>
        <xdr:cNvPr id="761" name="テキスト ボックス 760"/>
        <xdr:cNvSpPr txBox="1"/>
      </xdr:nvSpPr>
      <xdr:spPr>
        <a:xfrm>
          <a:off x="19388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159385</xdr:rowOff>
    </xdr:from>
    <xdr:to>
      <xdr:col>98</xdr:col>
      <xdr:colOff>38100</xdr:colOff>
      <xdr:row>39</xdr:row>
      <xdr:rowOff>89535</xdr:rowOff>
    </xdr:to>
    <xdr:sp macro="" textlink="">
      <xdr:nvSpPr>
        <xdr:cNvPr id="762" name="フローチャート: 判断 761"/>
        <xdr:cNvSpPr/>
      </xdr:nvSpPr>
      <xdr:spPr>
        <a:xfrm>
          <a:off x="18605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106062</xdr:rowOff>
    </xdr:from>
    <xdr:ext cx="313932" cy="259045"/>
    <xdr:sp macro="" textlink="">
      <xdr:nvSpPr>
        <xdr:cNvPr id="763" name="テキスト ボックス 762"/>
        <xdr:cNvSpPr txBox="1"/>
      </xdr:nvSpPr>
      <xdr:spPr>
        <a:xfrm>
          <a:off x="18499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総務費においては、新総合支所庁舎建設事業、Ｖ</a:t>
          </a:r>
          <a:r>
            <a:rPr kumimoji="1" lang="en-US" altLang="ja-JP" sz="1300">
              <a:latin typeface="ＭＳ Ｐゴシック" panose="020B0600070205080204" pitchFamily="50" charset="-128"/>
              <a:ea typeface="ＭＳ Ｐゴシック" panose="020B0600070205080204" pitchFamily="50" charset="-128"/>
            </a:rPr>
            <a:t>-Low</a:t>
          </a:r>
          <a:r>
            <a:rPr kumimoji="1" lang="ja-JP" altLang="en-US" sz="1300">
              <a:latin typeface="ＭＳ Ｐゴシック" panose="020B0600070205080204" pitchFamily="50" charset="-128"/>
              <a:ea typeface="ＭＳ Ｐゴシック" panose="020B0600070205080204" pitchFamily="50" charset="-128"/>
            </a:rPr>
            <a:t>マルチメディア放送喜多方送信所建設事業など大規模事業の完了に伴い、一人当たりの住民コストは前年度と比較して減少しており、類似団体平均も下回った。民生費においては、類似団体平均を下回っているが社会保障費の増加などから増加傾向にある。衛生費は、斎場費などに係る喜多方地方広域市町村圏組合負担金、上ノ山墓地公園拡張工事、地域・家庭医療センターの医療機器購入に係る経費の減少により、一人当たりの住民コストは前年度と比較して減少している。労働費は、奨学金償還支援事業費の増加により住民一人当たりのコストは増加しており、類似団体平均をわずかに上回った。土木費については、除雪経費が大幅に減少しているものの、子育て世帯向け定住促進住宅等整備事業や鷲田・山田線道路改良事業等の大規模事業の影響により前年度と比較してわずかに上昇している。消防費は、類似団体平均を下回って推移しているが、常備消防費に係る喜多方地方広域市町村圏組合負担金、熊倉消防屯所建設工事に係る費用の増額により、前年度と比較して増加している状況である。教育費においては、前年度と比較して減少しているが、これは第一中学校体育館改築事業が完了したことが主な要因である。	</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財政調整基金残高は、普通交付税の減少による歳入減及び各種事業実施の歳出増に対応するため平成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年度から取崩しを行ったことにより、前年度と比較して</a:t>
          </a:r>
          <a:r>
            <a:rPr kumimoji="1" lang="en-US" altLang="ja-JP" sz="1300">
              <a:latin typeface="ＭＳ ゴシック" pitchFamily="49" charset="-128"/>
              <a:ea typeface="ＭＳ ゴシック" pitchFamily="49" charset="-128"/>
            </a:rPr>
            <a:t>1.3</a:t>
          </a:r>
          <a:r>
            <a:rPr kumimoji="1" lang="ja-JP" altLang="en-US" sz="1300">
              <a:latin typeface="ＭＳ ゴシック" pitchFamily="49" charset="-128"/>
              <a:ea typeface="ＭＳ ゴシック" pitchFamily="49" charset="-128"/>
            </a:rPr>
            <a:t>ポイント減少しており、財政調整基金取崩しの影響で実質単年度収支もマイナスに転じている。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実質収支額について、標準財政規模に占める割合が減少している要因としては普通交付税の段階的縮減の影響及び特別交付税の減などにより歳入が減少したことがあげられる。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赤字になっている会計は存在しない。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25293499</v>
      </c>
      <c r="BO4" s="430"/>
      <c r="BP4" s="430"/>
      <c r="BQ4" s="430"/>
      <c r="BR4" s="430"/>
      <c r="BS4" s="430"/>
      <c r="BT4" s="430"/>
      <c r="BU4" s="431"/>
      <c r="BV4" s="429">
        <v>27788325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2.4</v>
      </c>
      <c r="CU4" s="436"/>
      <c r="CV4" s="436"/>
      <c r="CW4" s="436"/>
      <c r="CX4" s="436"/>
      <c r="CY4" s="436"/>
      <c r="CZ4" s="436"/>
      <c r="DA4" s="437"/>
      <c r="DB4" s="435">
        <v>3.2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24850340</v>
      </c>
      <c r="BO5" s="467"/>
      <c r="BP5" s="467"/>
      <c r="BQ5" s="467"/>
      <c r="BR5" s="467"/>
      <c r="BS5" s="467"/>
      <c r="BT5" s="467"/>
      <c r="BU5" s="468"/>
      <c r="BV5" s="466">
        <v>27166283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94.9</v>
      </c>
      <c r="CU5" s="464"/>
      <c r="CV5" s="464"/>
      <c r="CW5" s="464"/>
      <c r="CX5" s="464"/>
      <c r="CY5" s="464"/>
      <c r="CZ5" s="464"/>
      <c r="DA5" s="465"/>
      <c r="DB5" s="463">
        <v>93.7</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443159</v>
      </c>
      <c r="BO6" s="467"/>
      <c r="BP6" s="467"/>
      <c r="BQ6" s="467"/>
      <c r="BR6" s="467"/>
      <c r="BS6" s="467"/>
      <c r="BT6" s="467"/>
      <c r="BU6" s="468"/>
      <c r="BV6" s="466">
        <v>622042</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99.5</v>
      </c>
      <c r="CU6" s="504"/>
      <c r="CV6" s="504"/>
      <c r="CW6" s="504"/>
      <c r="CX6" s="504"/>
      <c r="CY6" s="504"/>
      <c r="CZ6" s="504"/>
      <c r="DA6" s="505"/>
      <c r="DB6" s="503">
        <v>98.5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72694</v>
      </c>
      <c r="BO7" s="467"/>
      <c r="BP7" s="467"/>
      <c r="BQ7" s="467"/>
      <c r="BR7" s="467"/>
      <c r="BS7" s="467"/>
      <c r="BT7" s="467"/>
      <c r="BU7" s="468"/>
      <c r="BV7" s="466">
        <v>124300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15298307</v>
      </c>
      <c r="CU7" s="467"/>
      <c r="CV7" s="467"/>
      <c r="CW7" s="467"/>
      <c r="CX7" s="467"/>
      <c r="CY7" s="467"/>
      <c r="CZ7" s="467"/>
      <c r="DA7" s="468"/>
      <c r="DB7" s="466">
        <v>15571779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370465</v>
      </c>
      <c r="BO8" s="467"/>
      <c r="BP8" s="467"/>
      <c r="BQ8" s="467"/>
      <c r="BR8" s="467"/>
      <c r="BS8" s="467"/>
      <c r="BT8" s="467"/>
      <c r="BU8" s="468"/>
      <c r="BV8" s="466">
        <v>497742</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0.37</v>
      </c>
      <c r="CU8" s="507"/>
      <c r="CV8" s="507"/>
      <c r="CW8" s="507"/>
      <c r="CX8" s="507"/>
      <c r="CY8" s="507"/>
      <c r="CZ8" s="507"/>
      <c r="DA8" s="508"/>
      <c r="DB8" s="506">
        <v>0.37</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49377</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-127277</v>
      </c>
      <c r="BO9" s="467"/>
      <c r="BP9" s="467"/>
      <c r="BQ9" s="467"/>
      <c r="BR9" s="467"/>
      <c r="BS9" s="467"/>
      <c r="BT9" s="467"/>
      <c r="BU9" s="468"/>
      <c r="BV9" s="466">
        <v>65735</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12.3</v>
      </c>
      <c r="CU9" s="464"/>
      <c r="CV9" s="464"/>
      <c r="CW9" s="464"/>
      <c r="CX9" s="464"/>
      <c r="CY9" s="464"/>
      <c r="CZ9" s="464"/>
      <c r="DA9" s="465"/>
      <c r="DB9" s="463">
        <v>12.3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52356</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1081</v>
      </c>
      <c r="BO10" s="467"/>
      <c r="BP10" s="467"/>
      <c r="BQ10" s="467"/>
      <c r="BR10" s="467"/>
      <c r="BS10" s="467"/>
      <c r="BT10" s="467"/>
      <c r="BU10" s="468"/>
      <c r="BV10" s="466">
        <v>6109</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119</v>
      </c>
      <c r="AV11" s="499"/>
      <c r="AW11" s="499"/>
      <c r="AX11" s="499"/>
      <c r="AY11" s="500" t="s">
        <v>125</v>
      </c>
      <c r="AZ11" s="501"/>
      <c r="BA11" s="501"/>
      <c r="BB11" s="501"/>
      <c r="BC11" s="501"/>
      <c r="BD11" s="501"/>
      <c r="BE11" s="501"/>
      <c r="BF11" s="501"/>
      <c r="BG11" s="501"/>
      <c r="BH11" s="501"/>
      <c r="BI11" s="501"/>
      <c r="BJ11" s="501"/>
      <c r="BK11" s="501"/>
      <c r="BL11" s="501"/>
      <c r="BM11" s="502"/>
      <c r="BN11" s="466">
        <v>23900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47999</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119</v>
      </c>
      <c r="AV12" s="499"/>
      <c r="AW12" s="499"/>
      <c r="AX12" s="499"/>
      <c r="AY12" s="500" t="s">
        <v>134</v>
      </c>
      <c r="AZ12" s="501"/>
      <c r="BA12" s="501"/>
      <c r="BB12" s="501"/>
      <c r="BC12" s="501"/>
      <c r="BD12" s="501"/>
      <c r="BE12" s="501"/>
      <c r="BF12" s="501"/>
      <c r="BG12" s="501"/>
      <c r="BH12" s="501"/>
      <c r="BI12" s="501"/>
      <c r="BJ12" s="501"/>
      <c r="BK12" s="501"/>
      <c r="BL12" s="501"/>
      <c r="BM12" s="502"/>
      <c r="BN12" s="466">
        <v>256343</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47735</v>
      </c>
      <c r="S13" s="548"/>
      <c r="T13" s="548"/>
      <c r="U13" s="548"/>
      <c r="V13" s="549"/>
      <c r="W13" s="482" t="s">
        <v>137</v>
      </c>
      <c r="X13" s="483"/>
      <c r="Y13" s="483"/>
      <c r="Z13" s="483"/>
      <c r="AA13" s="483"/>
      <c r="AB13" s="473"/>
      <c r="AC13" s="517">
        <v>3081</v>
      </c>
      <c r="AD13" s="518"/>
      <c r="AE13" s="518"/>
      <c r="AF13" s="518"/>
      <c r="AG13" s="557"/>
      <c r="AH13" s="517">
        <v>3530</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-358639</v>
      </c>
      <c r="BO13" s="467"/>
      <c r="BP13" s="467"/>
      <c r="BQ13" s="467"/>
      <c r="BR13" s="467"/>
      <c r="BS13" s="467"/>
      <c r="BT13" s="467"/>
      <c r="BU13" s="468"/>
      <c r="BV13" s="466">
        <v>71844</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8.6</v>
      </c>
      <c r="CU13" s="464"/>
      <c r="CV13" s="464"/>
      <c r="CW13" s="464"/>
      <c r="CX13" s="464"/>
      <c r="CY13" s="464"/>
      <c r="CZ13" s="464"/>
      <c r="DA13" s="465"/>
      <c r="DB13" s="463">
        <v>8.6999999999999993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48726</v>
      </c>
      <c r="S14" s="548"/>
      <c r="T14" s="548"/>
      <c r="U14" s="548"/>
      <c r="V14" s="549"/>
      <c r="W14" s="456"/>
      <c r="X14" s="457"/>
      <c r="Y14" s="457"/>
      <c r="Z14" s="457"/>
      <c r="AA14" s="457"/>
      <c r="AB14" s="446"/>
      <c r="AC14" s="550">
        <v>13.1</v>
      </c>
      <c r="AD14" s="551"/>
      <c r="AE14" s="551"/>
      <c r="AF14" s="551"/>
      <c r="AG14" s="552"/>
      <c r="AH14" s="550">
        <v>14.7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48.3</v>
      </c>
      <c r="CU14" s="562"/>
      <c r="CV14" s="562"/>
      <c r="CW14" s="562"/>
      <c r="CX14" s="562"/>
      <c r="CY14" s="562"/>
      <c r="CZ14" s="562"/>
      <c r="DA14" s="563"/>
      <c r="DB14" s="561">
        <v>48.5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136</v>
      </c>
      <c r="N15" s="555"/>
      <c r="O15" s="555"/>
      <c r="P15" s="555"/>
      <c r="Q15" s="556"/>
      <c r="R15" s="547">
        <v>48498</v>
      </c>
      <c r="S15" s="548"/>
      <c r="T15" s="548"/>
      <c r="U15" s="548"/>
      <c r="V15" s="549"/>
      <c r="W15" s="482" t="s">
        <v>144</v>
      </c>
      <c r="X15" s="483"/>
      <c r="Y15" s="483"/>
      <c r="Z15" s="483"/>
      <c r="AA15" s="483"/>
      <c r="AB15" s="473"/>
      <c r="AC15" s="517">
        <v>7230</v>
      </c>
      <c r="AD15" s="518"/>
      <c r="AE15" s="518"/>
      <c r="AF15" s="518"/>
      <c r="AG15" s="557"/>
      <c r="AH15" s="517">
        <v>7371</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4733005</v>
      </c>
      <c r="BO15" s="430"/>
      <c r="BP15" s="430"/>
      <c r="BQ15" s="430"/>
      <c r="BR15" s="430"/>
      <c r="BS15" s="430"/>
      <c r="BT15" s="430"/>
      <c r="BU15" s="431"/>
      <c r="BV15" s="429">
        <v>4679043</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30.7</v>
      </c>
      <c r="AD16" s="551"/>
      <c r="AE16" s="551"/>
      <c r="AF16" s="551"/>
      <c r="AG16" s="552"/>
      <c r="AH16" s="550">
        <v>30.8</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12744637</v>
      </c>
      <c r="BO16" s="467"/>
      <c r="BP16" s="467"/>
      <c r="BQ16" s="467"/>
      <c r="BR16" s="467"/>
      <c r="BS16" s="467"/>
      <c r="BT16" s="467"/>
      <c r="BU16" s="468"/>
      <c r="BV16" s="466">
        <v>12724718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13253</v>
      </c>
      <c r="AD17" s="518"/>
      <c r="AE17" s="518"/>
      <c r="AF17" s="518"/>
      <c r="AG17" s="557"/>
      <c r="AH17" s="517">
        <v>13036</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5964729</v>
      </c>
      <c r="BO17" s="467"/>
      <c r="BP17" s="467"/>
      <c r="BQ17" s="467"/>
      <c r="BR17" s="467"/>
      <c r="BS17" s="467"/>
      <c r="BT17" s="467"/>
      <c r="BU17" s="468"/>
      <c r="BV17" s="466">
        <v>5901875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554.63</v>
      </c>
      <c r="M18" s="579"/>
      <c r="N18" s="579"/>
      <c r="O18" s="579"/>
      <c r="P18" s="579"/>
      <c r="Q18" s="579"/>
      <c r="R18" s="580"/>
      <c r="S18" s="580"/>
      <c r="T18" s="580"/>
      <c r="U18" s="580"/>
      <c r="V18" s="581"/>
      <c r="W18" s="484"/>
      <c r="X18" s="485"/>
      <c r="Y18" s="485"/>
      <c r="Z18" s="485"/>
      <c r="AA18" s="485"/>
      <c r="AB18" s="476"/>
      <c r="AC18" s="582">
        <v>56.2</v>
      </c>
      <c r="AD18" s="583"/>
      <c r="AE18" s="583"/>
      <c r="AF18" s="583"/>
      <c r="AG18" s="584"/>
      <c r="AH18" s="582">
        <v>54.5</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14695671</v>
      </c>
      <c r="BO18" s="467"/>
      <c r="BP18" s="467"/>
      <c r="BQ18" s="467"/>
      <c r="BR18" s="467"/>
      <c r="BS18" s="467"/>
      <c r="BT18" s="467"/>
      <c r="BU18" s="468"/>
      <c r="BV18" s="466">
        <v>14782853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89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18062741</v>
      </c>
      <c r="BO19" s="467"/>
      <c r="BP19" s="467"/>
      <c r="BQ19" s="467"/>
      <c r="BR19" s="467"/>
      <c r="BS19" s="467"/>
      <c r="BT19" s="467"/>
      <c r="BU19" s="468"/>
      <c r="BV19" s="466">
        <v>18268014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16752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26030442</v>
      </c>
      <c r="BO23" s="467"/>
      <c r="BP23" s="467"/>
      <c r="BQ23" s="467"/>
      <c r="BR23" s="467"/>
      <c r="BS23" s="467"/>
      <c r="BT23" s="467"/>
      <c r="BU23" s="468"/>
      <c r="BV23" s="466">
        <v>26076425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9500</v>
      </c>
      <c r="R24" s="518"/>
      <c r="S24" s="518"/>
      <c r="T24" s="518"/>
      <c r="U24" s="518"/>
      <c r="V24" s="557"/>
      <c r="W24" s="616"/>
      <c r="X24" s="604"/>
      <c r="Y24" s="605"/>
      <c r="Z24" s="516" t="s">
        <v>168</v>
      </c>
      <c r="AA24" s="496"/>
      <c r="AB24" s="496"/>
      <c r="AC24" s="496"/>
      <c r="AD24" s="496"/>
      <c r="AE24" s="496"/>
      <c r="AF24" s="496"/>
      <c r="AG24" s="497"/>
      <c r="AH24" s="517">
        <v>462</v>
      </c>
      <c r="AI24" s="518"/>
      <c r="AJ24" s="518"/>
      <c r="AK24" s="518"/>
      <c r="AL24" s="557"/>
      <c r="AM24" s="517">
        <v>1513512</v>
      </c>
      <c r="AN24" s="518"/>
      <c r="AO24" s="518"/>
      <c r="AP24" s="518"/>
      <c r="AQ24" s="518"/>
      <c r="AR24" s="557"/>
      <c r="AS24" s="517">
        <v>3276</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21749255</v>
      </c>
      <c r="BO24" s="467"/>
      <c r="BP24" s="467"/>
      <c r="BQ24" s="467"/>
      <c r="BR24" s="467"/>
      <c r="BS24" s="467"/>
      <c r="BT24" s="467"/>
      <c r="BU24" s="468"/>
      <c r="BV24" s="466">
        <v>21917135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7600</v>
      </c>
      <c r="R25" s="518"/>
      <c r="S25" s="518"/>
      <c r="T25" s="518"/>
      <c r="U25" s="518"/>
      <c r="V25" s="557"/>
      <c r="W25" s="616"/>
      <c r="X25" s="604"/>
      <c r="Y25" s="605"/>
      <c r="Z25" s="516" t="s">
        <v>171</v>
      </c>
      <c r="AA25" s="496"/>
      <c r="AB25" s="496"/>
      <c r="AC25" s="496"/>
      <c r="AD25" s="496"/>
      <c r="AE25" s="496"/>
      <c r="AF25" s="496"/>
      <c r="AG25" s="497"/>
      <c r="AH25" s="517" t="s">
        <v>172</v>
      </c>
      <c r="AI25" s="518"/>
      <c r="AJ25" s="518"/>
      <c r="AK25" s="518"/>
      <c r="AL25" s="557"/>
      <c r="AM25" s="517" t="s">
        <v>127</v>
      </c>
      <c r="AN25" s="518"/>
      <c r="AO25" s="518"/>
      <c r="AP25" s="518"/>
      <c r="AQ25" s="518"/>
      <c r="AR25" s="557"/>
      <c r="AS25" s="517" t="s">
        <v>172</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1188104</v>
      </c>
      <c r="BO25" s="430"/>
      <c r="BP25" s="430"/>
      <c r="BQ25" s="430"/>
      <c r="BR25" s="430"/>
      <c r="BS25" s="430"/>
      <c r="BT25" s="430"/>
      <c r="BU25" s="431"/>
      <c r="BV25" s="429">
        <v>377327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7000</v>
      </c>
      <c r="R26" s="518"/>
      <c r="S26" s="518"/>
      <c r="T26" s="518"/>
      <c r="U26" s="518"/>
      <c r="V26" s="557"/>
      <c r="W26" s="616"/>
      <c r="X26" s="604"/>
      <c r="Y26" s="605"/>
      <c r="Z26" s="516" t="s">
        <v>175</v>
      </c>
      <c r="AA26" s="626"/>
      <c r="AB26" s="626"/>
      <c r="AC26" s="626"/>
      <c r="AD26" s="626"/>
      <c r="AE26" s="626"/>
      <c r="AF26" s="626"/>
      <c r="AG26" s="627"/>
      <c r="AH26" s="517">
        <v>14</v>
      </c>
      <c r="AI26" s="518"/>
      <c r="AJ26" s="518"/>
      <c r="AK26" s="518"/>
      <c r="AL26" s="557"/>
      <c r="AM26" s="517">
        <v>47096</v>
      </c>
      <c r="AN26" s="518"/>
      <c r="AO26" s="518"/>
      <c r="AP26" s="518"/>
      <c r="AQ26" s="518"/>
      <c r="AR26" s="557"/>
      <c r="AS26" s="517">
        <v>3364</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172</v>
      </c>
      <c r="BO26" s="467"/>
      <c r="BP26" s="467"/>
      <c r="BQ26" s="467"/>
      <c r="BR26" s="467"/>
      <c r="BS26" s="467"/>
      <c r="BT26" s="467"/>
      <c r="BU26" s="468"/>
      <c r="BV26" s="466" t="s">
        <v>172</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4300</v>
      </c>
      <c r="R27" s="518"/>
      <c r="S27" s="518"/>
      <c r="T27" s="518"/>
      <c r="U27" s="518"/>
      <c r="V27" s="557"/>
      <c r="W27" s="616"/>
      <c r="X27" s="604"/>
      <c r="Y27" s="605"/>
      <c r="Z27" s="516" t="s">
        <v>178</v>
      </c>
      <c r="AA27" s="496"/>
      <c r="AB27" s="496"/>
      <c r="AC27" s="496"/>
      <c r="AD27" s="496"/>
      <c r="AE27" s="496"/>
      <c r="AF27" s="496"/>
      <c r="AG27" s="497"/>
      <c r="AH27" s="517">
        <v>5</v>
      </c>
      <c r="AI27" s="518"/>
      <c r="AJ27" s="518"/>
      <c r="AK27" s="518"/>
      <c r="AL27" s="557"/>
      <c r="AM27" s="517">
        <v>22310</v>
      </c>
      <c r="AN27" s="518"/>
      <c r="AO27" s="518"/>
      <c r="AP27" s="518"/>
      <c r="AQ27" s="518"/>
      <c r="AR27" s="557"/>
      <c r="AS27" s="517">
        <v>4462</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t="s">
        <v>127</v>
      </c>
      <c r="BO27" s="640"/>
      <c r="BP27" s="640"/>
      <c r="BQ27" s="640"/>
      <c r="BR27" s="640"/>
      <c r="BS27" s="640"/>
      <c r="BT27" s="640"/>
      <c r="BU27" s="641"/>
      <c r="BV27" s="639" t="s">
        <v>172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3800</v>
      </c>
      <c r="R28" s="518"/>
      <c r="S28" s="518"/>
      <c r="T28" s="518"/>
      <c r="U28" s="518"/>
      <c r="V28" s="557"/>
      <c r="W28" s="616"/>
      <c r="X28" s="604"/>
      <c r="Y28" s="605"/>
      <c r="Z28" s="516" t="s">
        <v>181</v>
      </c>
      <c r="AA28" s="496"/>
      <c r="AB28" s="496"/>
      <c r="AC28" s="496"/>
      <c r="AD28" s="496"/>
      <c r="AE28" s="496"/>
      <c r="AF28" s="496"/>
      <c r="AG28" s="497"/>
      <c r="AH28" s="517" t="s">
        <v>172</v>
      </c>
      <c r="AI28" s="518"/>
      <c r="AJ28" s="518"/>
      <c r="AK28" s="518"/>
      <c r="AL28" s="557"/>
      <c r="AM28" s="517" t="s">
        <v>127</v>
      </c>
      <c r="AN28" s="518"/>
      <c r="AO28" s="518"/>
      <c r="AP28" s="518"/>
      <c r="AQ28" s="518"/>
      <c r="AR28" s="557"/>
      <c r="AS28" s="517" t="s">
        <v>172</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2904511</v>
      </c>
      <c r="BO28" s="430"/>
      <c r="BP28" s="430"/>
      <c r="BQ28" s="430"/>
      <c r="BR28" s="430"/>
      <c r="BS28" s="430"/>
      <c r="BT28" s="430"/>
      <c r="BU28" s="431"/>
      <c r="BV28" s="429">
        <v>3159773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24</v>
      </c>
      <c r="M29" s="518"/>
      <c r="N29" s="518"/>
      <c r="O29" s="518"/>
      <c r="P29" s="557"/>
      <c r="Q29" s="517">
        <v>3500</v>
      </c>
      <c r="R29" s="518"/>
      <c r="S29" s="518"/>
      <c r="T29" s="518"/>
      <c r="U29" s="518"/>
      <c r="V29" s="557"/>
      <c r="W29" s="617"/>
      <c r="X29" s="618"/>
      <c r="Y29" s="619"/>
      <c r="Z29" s="516" t="s">
        <v>184</v>
      </c>
      <c r="AA29" s="496"/>
      <c r="AB29" s="496"/>
      <c r="AC29" s="496"/>
      <c r="AD29" s="496"/>
      <c r="AE29" s="496"/>
      <c r="AF29" s="496"/>
      <c r="AG29" s="497"/>
      <c r="AH29" s="517">
        <v>467</v>
      </c>
      <c r="AI29" s="518"/>
      <c r="AJ29" s="518"/>
      <c r="AK29" s="518"/>
      <c r="AL29" s="557"/>
      <c r="AM29" s="517">
        <v>1535822</v>
      </c>
      <c r="AN29" s="518"/>
      <c r="AO29" s="518"/>
      <c r="AP29" s="518"/>
      <c r="AQ29" s="518"/>
      <c r="AR29" s="557"/>
      <c r="AS29" s="517">
        <v>3289</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3121923</v>
      </c>
      <c r="BO29" s="467"/>
      <c r="BP29" s="467"/>
      <c r="BQ29" s="467"/>
      <c r="BR29" s="467"/>
      <c r="BS29" s="467"/>
      <c r="BT29" s="467"/>
      <c r="BU29" s="468"/>
      <c r="BV29" s="466">
        <v>3121635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100.8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1131882</v>
      </c>
      <c r="BO30" s="640"/>
      <c r="BP30" s="640"/>
      <c r="BQ30" s="640"/>
      <c r="BR30" s="640"/>
      <c r="BS30" s="640"/>
      <c r="BT30" s="640"/>
      <c r="BU30" s="641"/>
      <c r="BV30" s="639">
        <v>1197208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195</v>
      </c>
      <c r="X33" s="455"/>
      <c r="Y33" s="455"/>
      <c r="Z33" s="455"/>
      <c r="AA33" s="455"/>
      <c r="AB33" s="455"/>
      <c r="AC33" s="455"/>
      <c r="AD33" s="455"/>
      <c r="AE33" s="455"/>
      <c r="AF33" s="455"/>
      <c r="AG33" s="455"/>
      <c r="AH33" s="455"/>
      <c r="AI33" s="455"/>
      <c r="AJ33" s="455"/>
      <c r="AK33" s="455"/>
      <c r="AL33" s="215"/>
      <c r="AM33" s="490" t="s">
        <v>193</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199</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IF('各会計、関係団体の財政状況及び健全化判断比率'!B32="","",'各会計、関係団体の財政状況及び健全化判断比率'!B32)</f>
        <v>工業団地造成事業特別会計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喜多方地方広域市町村圏組合</v>
      </c>
      <c r="BZ34" s="653"/>
      <c r="CA34" s="653"/>
      <c r="CB34" s="653"/>
      <c r="CC34" s="653"/>
      <c r="CD34" s="653"/>
      <c r="CE34" s="653"/>
      <c r="CF34" s="653"/>
      <c r="CG34" s="653"/>
      <c r="CH34" s="653"/>
      <c r="CI34" s="653"/>
      <c r="CJ34" s="653"/>
      <c r="CK34" s="653"/>
      <c r="CL34" s="653"/>
      <c r="CM34" s="653"/>
      <c r="CN34" s="213"/>
      <c r="CO34" s="652">
        <f>IF(CQ34="","",MAX(C34:D43,U34:V43,AM34:AN43,BE34:BF43,BW34:BX43)+1)</f>
        <v>21</v>
      </c>
      <c r="CP34" s="652"/>
      <c r="CQ34" s="653" t="str">
        <f>IF('各会計、関係団体の財政状況及び健全化判断比率'!BS7="","",'各会計、関係団体の財政状況及び健全化判断比率'!BS7)</f>
        <v>財団法人喜多方市体育協会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公有林整備事業特別会計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●一般会計</v>
      </c>
      <c r="BZ35" s="653"/>
      <c r="CA35" s="653"/>
      <c r="CB35" s="653"/>
      <c r="CC35" s="653"/>
      <c r="CD35" s="653"/>
      <c r="CE35" s="653"/>
      <c r="CF35" s="653"/>
      <c r="CG35" s="653"/>
      <c r="CH35" s="653"/>
      <c r="CI35" s="653"/>
      <c r="CJ35" s="653"/>
      <c r="CK35" s="653"/>
      <c r="CL35" s="653"/>
      <c r="CM35" s="653"/>
      <c r="CN35" s="213"/>
      <c r="CO35" s="652">
        <f t="shared" ref="CO35:CO43" si="3">IF(CQ35="","",CO34+1)</f>
        <v>22</v>
      </c>
      <c r="CP35" s="652"/>
      <c r="CQ35" s="653" t="str">
        <f>IF('各会計、関係団体の財政状況及び健全化判断比率'!BS8="","",'各会計、関係団体の財政状況及び健全化判断比率'!BS8)</f>
        <v>喜多方市ふるさと振興株式会社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塩川駅西土地区画整理事業特別会計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10</v>
      </c>
      <c r="BF36" s="652"/>
      <c r="BG36" s="653" t="str">
        <f>IF('各会計、関係団体の財政状況及び健全化判断比率'!B34="","",'各会計、関係団体の財政状況及び健全化判断比率'!B34)</f>
        <v>下水道事業特別会計</v>
      </c>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●喜多方プラザ特別会計</v>
      </c>
      <c r="BZ36" s="653"/>
      <c r="CA36" s="653"/>
      <c r="CB36" s="653"/>
      <c r="CC36" s="653"/>
      <c r="CD36" s="653"/>
      <c r="CE36" s="653"/>
      <c r="CF36" s="653"/>
      <c r="CG36" s="653"/>
      <c r="CH36" s="653"/>
      <c r="CI36" s="653"/>
      <c r="CJ36" s="653"/>
      <c r="CK36" s="653"/>
      <c r="CL36" s="653"/>
      <c r="CM36" s="653"/>
      <c r="CN36" s="213"/>
      <c r="CO36" s="652">
        <f t="shared" si="3"/>
        <v>23</v>
      </c>
      <c r="CP36" s="652"/>
      <c r="CQ36" s="653" t="str">
        <f>IF('各会計、関係団体の財政状況及び健全化判断比率'!BS9="","",'各会計、関係団体の財政状況及び健全化判断比率'!BS9)</f>
        <v>喜多方地方土地開発公社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●介護保険事業特別会計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福島県市町村総合事務組合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●消防補償等特別会計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18</v>
      </c>
      <c r="BX41" s="652"/>
      <c r="BY41" s="653" t="str">
        <f>IF('各会計、関係団体の財政状況及び健全化判断比率'!B75="","",'各会計、関係団体の財政状況及び健全化判断比率'!B75)</f>
        <v>●消防賞じゅつ金特別会計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19</v>
      </c>
      <c r="BX42" s="652"/>
      <c r="BY42" s="653" t="str">
        <f>IF('各会計、関係団体の財政状況及び健全化判断比率'!B76="","",'各会計、関係団体の財政状況及び健全化判断比率'!B76)</f>
        <v>●非常勤職員公務災害補償特別会計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20</v>
      </c>
      <c r="BX43" s="652"/>
      <c r="BY43" s="653" t="str">
        <f>IF('各会計、関係団体の財政状況及び健全化判断比率'!B77="","",'各会計、関係団体の財政状況及び健全化判断比率'!B77)</f>
        <v>●自治会館管理特別会計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FjdMIcYdkvG4eTOXuFNXKoovko61qplZdA0TxbSEn5PPDAO4pIdbgJHzfDJEzBJWkL9vvhrq1uD8oEU4RD1Qg==" saltValue="gb64jWbCDDjeqQq+JzaB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7" t="s">
        <v>556</v>
      </c>
      <c r="D34" s="1247"/>
      <c r="E34" s="1248"/>
      <c r="F34" s="32">
        <v>3.23</v>
      </c>
      <c r="G34" s="33">
        <v>3.08</v>
      </c>
      <c r="H34" s="33">
        <v>3.32</v>
      </c>
      <c r="I34" s="33">
        <v>4.32</v>
      </c>
      <c r="J34" s="34">
        <v>5.08</v>
      </c>
      <c r="K34" s="22"/>
      <c r="L34" s="22"/>
      <c r="M34" s="22"/>
      <c r="N34" s="22"/>
      <c r="O34" s="22"/>
      <c r="P34" s="22"/>
    </row>
    <row r="35" spans="1:16" ht="39" customHeight="1" x14ac:dyDescent="0.15">
      <c r="A35" s="22"/>
      <c r="B35" s="35"/>
      <c r="C35" s="1241" t="s">
        <v>557</v>
      </c>
      <c r="D35" s="1242"/>
      <c r="E35" s="1243"/>
      <c r="F35" s="36">
        <v>4.13</v>
      </c>
      <c r="G35" s="37">
        <v>4.12</v>
      </c>
      <c r="H35" s="37">
        <v>4.43</v>
      </c>
      <c r="I35" s="37">
        <v>5.05</v>
      </c>
      <c r="J35" s="38">
        <v>3.06</v>
      </c>
      <c r="K35" s="22"/>
      <c r="L35" s="22"/>
      <c r="M35" s="22"/>
      <c r="N35" s="22"/>
      <c r="O35" s="22"/>
      <c r="P35" s="22"/>
    </row>
    <row r="36" spans="1:16" ht="39" customHeight="1" x14ac:dyDescent="0.15">
      <c r="A36" s="22"/>
      <c r="B36" s="35"/>
      <c r="C36" s="1241" t="s">
        <v>558</v>
      </c>
      <c r="D36" s="1242"/>
      <c r="E36" s="1243"/>
      <c r="F36" s="36">
        <v>3.27</v>
      </c>
      <c r="G36" s="37">
        <v>3.25</v>
      </c>
      <c r="H36" s="37">
        <v>2.7</v>
      </c>
      <c r="I36" s="37">
        <v>3.19</v>
      </c>
      <c r="J36" s="38">
        <v>2.41</v>
      </c>
      <c r="K36" s="22"/>
      <c r="L36" s="22"/>
      <c r="M36" s="22"/>
      <c r="N36" s="22"/>
      <c r="O36" s="22"/>
      <c r="P36" s="22"/>
    </row>
    <row r="37" spans="1:16" ht="39" customHeight="1" x14ac:dyDescent="0.15">
      <c r="A37" s="22"/>
      <c r="B37" s="35"/>
      <c r="C37" s="1241" t="s">
        <v>559</v>
      </c>
      <c r="D37" s="1242"/>
      <c r="E37" s="1243"/>
      <c r="F37" s="36">
        <v>0.72</v>
      </c>
      <c r="G37" s="37">
        <v>0.72</v>
      </c>
      <c r="H37" s="37">
        <v>0.79</v>
      </c>
      <c r="I37" s="37">
        <v>0.55000000000000004</v>
      </c>
      <c r="J37" s="38">
        <v>1.02</v>
      </c>
      <c r="K37" s="22"/>
      <c r="L37" s="22"/>
      <c r="M37" s="22"/>
      <c r="N37" s="22"/>
      <c r="O37" s="22"/>
      <c r="P37" s="22"/>
    </row>
    <row r="38" spans="1:16" ht="39" customHeight="1" x14ac:dyDescent="0.15">
      <c r="A38" s="22"/>
      <c r="B38" s="35"/>
      <c r="C38" s="1241" t="s">
        <v>560</v>
      </c>
      <c r="D38" s="1242"/>
      <c r="E38" s="1243"/>
      <c r="F38" s="36">
        <v>0</v>
      </c>
      <c r="G38" s="37">
        <v>0</v>
      </c>
      <c r="H38" s="37">
        <v>0</v>
      </c>
      <c r="I38" s="37">
        <v>0</v>
      </c>
      <c r="J38" s="38">
        <v>0</v>
      </c>
      <c r="K38" s="22"/>
      <c r="L38" s="22"/>
      <c r="M38" s="22"/>
      <c r="N38" s="22"/>
      <c r="O38" s="22"/>
      <c r="P38" s="22"/>
    </row>
    <row r="39" spans="1:16" ht="39" customHeight="1" x14ac:dyDescent="0.15">
      <c r="A39" s="22"/>
      <c r="B39" s="35"/>
      <c r="C39" s="1241" t="s">
        <v>561</v>
      </c>
      <c r="D39" s="1242"/>
      <c r="E39" s="1243"/>
      <c r="F39" s="36">
        <v>0</v>
      </c>
      <c r="G39" s="37">
        <v>0.01</v>
      </c>
      <c r="H39" s="37">
        <v>0</v>
      </c>
      <c r="I39" s="37">
        <v>0</v>
      </c>
      <c r="J39" s="38">
        <v>0</v>
      </c>
      <c r="K39" s="22"/>
      <c r="L39" s="22"/>
      <c r="M39" s="22"/>
      <c r="N39" s="22"/>
      <c r="O39" s="22"/>
      <c r="P39" s="22"/>
    </row>
    <row r="40" spans="1:16" ht="39" customHeight="1" x14ac:dyDescent="0.15">
      <c r="A40" s="22"/>
      <c r="B40" s="35"/>
      <c r="C40" s="1241" t="s">
        <v>562</v>
      </c>
      <c r="D40" s="1242"/>
      <c r="E40" s="1243"/>
      <c r="F40" s="36">
        <v>0</v>
      </c>
      <c r="G40" s="37">
        <v>0</v>
      </c>
      <c r="H40" s="37">
        <v>0</v>
      </c>
      <c r="I40" s="37">
        <v>0</v>
      </c>
      <c r="J40" s="38">
        <v>0</v>
      </c>
      <c r="K40" s="22"/>
      <c r="L40" s="22"/>
      <c r="M40" s="22"/>
      <c r="N40" s="22"/>
      <c r="O40" s="22"/>
      <c r="P40" s="22"/>
    </row>
    <row r="41" spans="1:16" ht="39" customHeight="1" x14ac:dyDescent="0.15">
      <c r="A41" s="22"/>
      <c r="B41" s="35"/>
      <c r="C41" s="1241" t="s">
        <v>563</v>
      </c>
      <c r="D41" s="1242"/>
      <c r="E41" s="1243"/>
      <c r="F41" s="36" t="s">
        <v>506</v>
      </c>
      <c r="G41" s="37" t="s">
        <v>506</v>
      </c>
      <c r="H41" s="37" t="s">
        <v>506</v>
      </c>
      <c r="I41" s="37">
        <v>0</v>
      </c>
      <c r="J41" s="38">
        <v>0</v>
      </c>
      <c r="K41" s="22"/>
      <c r="L41" s="22"/>
      <c r="M41" s="22"/>
      <c r="N41" s="22"/>
      <c r="O41" s="22"/>
      <c r="P41" s="22"/>
    </row>
    <row r="42" spans="1:16" ht="39" customHeight="1" x14ac:dyDescent="0.15">
      <c r="A42" s="22"/>
      <c r="B42" s="39"/>
      <c r="C42" s="1241" t="s">
        <v>564</v>
      </c>
      <c r="D42" s="1242"/>
      <c r="E42" s="1243"/>
      <c r="F42" s="36" t="s">
        <v>506</v>
      </c>
      <c r="G42" s="37" t="s">
        <v>506</v>
      </c>
      <c r="H42" s="37" t="s">
        <v>506</v>
      </c>
      <c r="I42" s="37" t="s">
        <v>506</v>
      </c>
      <c r="J42" s="38" t="s">
        <v>506</v>
      </c>
      <c r="K42" s="22"/>
      <c r="L42" s="22"/>
      <c r="M42" s="22"/>
      <c r="N42" s="22"/>
      <c r="O42" s="22"/>
      <c r="P42" s="22"/>
    </row>
    <row r="43" spans="1:16" ht="39" customHeight="1" thickBot="1" x14ac:dyDescent="0.2">
      <c r="A43" s="22"/>
      <c r="B43" s="40"/>
      <c r="C43" s="1244" t="s">
        <v>565</v>
      </c>
      <c r="D43" s="1245"/>
      <c r="E43" s="1246"/>
      <c r="F43" s="41">
        <v>0</v>
      </c>
      <c r="G43" s="42">
        <v>0</v>
      </c>
      <c r="H43" s="42">
        <v>0.05</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bp7o4cMP2nF8ltugWdZn/kKwsHk5ydh8rgLc+TMRJk06K7HoPCpCLHavBhMNPVhrmapVPKakHe/aOEprWVPYg==" saltValue="x/tkJf8y+MGpAB/BnaIN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P60" sqref="P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2496</v>
      </c>
      <c r="L45" s="60">
        <v>2349</v>
      </c>
      <c r="M45" s="60">
        <v>2335</v>
      </c>
      <c r="N45" s="60">
        <v>2321</v>
      </c>
      <c r="O45" s="61">
        <v>2270</v>
      </c>
      <c r="P45" s="48"/>
      <c r="Q45" s="48"/>
      <c r="R45" s="48"/>
      <c r="S45" s="48"/>
      <c r="T45" s="48"/>
      <c r="U45" s="48"/>
    </row>
    <row r="46" spans="1:21" ht="30.75" customHeight="1" x14ac:dyDescent="0.15">
      <c r="A46" s="48"/>
      <c r="B46" s="1251"/>
      <c r="C46" s="1252"/>
      <c r="D46" s="62"/>
      <c r="E46" s="1257" t="s">
        <v>13</v>
      </c>
      <c r="F46" s="1257"/>
      <c r="G46" s="1257"/>
      <c r="H46" s="1257"/>
      <c r="I46" s="1257"/>
      <c r="J46" s="1258"/>
      <c r="K46" s="63" t="s">
        <v>506</v>
      </c>
      <c r="L46" s="64" t="s">
        <v>506</v>
      </c>
      <c r="M46" s="64" t="s">
        <v>506</v>
      </c>
      <c r="N46" s="64" t="s">
        <v>506</v>
      </c>
      <c r="O46" s="65" t="s">
        <v>506</v>
      </c>
      <c r="P46" s="48"/>
      <c r="Q46" s="48"/>
      <c r="R46" s="48"/>
      <c r="S46" s="48"/>
      <c r="T46" s="48"/>
      <c r="U46" s="48"/>
    </row>
    <row r="47" spans="1:21" ht="30.75" customHeight="1" x14ac:dyDescent="0.15">
      <c r="A47" s="48"/>
      <c r="B47" s="1251"/>
      <c r="C47" s="1252"/>
      <c r="D47" s="62"/>
      <c r="E47" s="1257" t="s">
        <v>14</v>
      </c>
      <c r="F47" s="1257"/>
      <c r="G47" s="1257"/>
      <c r="H47" s="1257"/>
      <c r="I47" s="1257"/>
      <c r="J47" s="1258"/>
      <c r="K47" s="63" t="s">
        <v>506</v>
      </c>
      <c r="L47" s="64" t="s">
        <v>506</v>
      </c>
      <c r="M47" s="64" t="s">
        <v>506</v>
      </c>
      <c r="N47" s="64" t="s">
        <v>506</v>
      </c>
      <c r="O47" s="65" t="s">
        <v>506</v>
      </c>
      <c r="P47" s="48"/>
      <c r="Q47" s="48"/>
      <c r="R47" s="48"/>
      <c r="S47" s="48"/>
      <c r="T47" s="48"/>
      <c r="U47" s="48"/>
    </row>
    <row r="48" spans="1:21" ht="30.75" customHeight="1" x14ac:dyDescent="0.15">
      <c r="A48" s="48"/>
      <c r="B48" s="1251"/>
      <c r="C48" s="1252"/>
      <c r="D48" s="62"/>
      <c r="E48" s="1257" t="s">
        <v>15</v>
      </c>
      <c r="F48" s="1257"/>
      <c r="G48" s="1257"/>
      <c r="H48" s="1257"/>
      <c r="I48" s="1257"/>
      <c r="J48" s="1258"/>
      <c r="K48" s="63">
        <v>821</v>
      </c>
      <c r="L48" s="64">
        <v>827</v>
      </c>
      <c r="M48" s="64">
        <v>817</v>
      </c>
      <c r="N48" s="64">
        <v>896</v>
      </c>
      <c r="O48" s="65">
        <v>882</v>
      </c>
      <c r="P48" s="48"/>
      <c r="Q48" s="48"/>
      <c r="R48" s="48"/>
      <c r="S48" s="48"/>
      <c r="T48" s="48"/>
      <c r="U48" s="48"/>
    </row>
    <row r="49" spans="1:21" ht="30.75" customHeight="1" x14ac:dyDescent="0.15">
      <c r="A49" s="48"/>
      <c r="B49" s="1251"/>
      <c r="C49" s="1252"/>
      <c r="D49" s="62"/>
      <c r="E49" s="1257" t="s">
        <v>16</v>
      </c>
      <c r="F49" s="1257"/>
      <c r="G49" s="1257"/>
      <c r="H49" s="1257"/>
      <c r="I49" s="1257"/>
      <c r="J49" s="1258"/>
      <c r="K49" s="63">
        <v>175</v>
      </c>
      <c r="L49" s="64">
        <v>178</v>
      </c>
      <c r="M49" s="64">
        <v>159</v>
      </c>
      <c r="N49" s="64">
        <v>172</v>
      </c>
      <c r="O49" s="65">
        <v>132</v>
      </c>
      <c r="P49" s="48"/>
      <c r="Q49" s="48"/>
      <c r="R49" s="48"/>
      <c r="S49" s="48"/>
      <c r="T49" s="48"/>
      <c r="U49" s="48"/>
    </row>
    <row r="50" spans="1:21" ht="30.75" customHeight="1" x14ac:dyDescent="0.15">
      <c r="A50" s="48"/>
      <c r="B50" s="1251"/>
      <c r="C50" s="1252"/>
      <c r="D50" s="62"/>
      <c r="E50" s="1257" t="s">
        <v>17</v>
      </c>
      <c r="F50" s="1257"/>
      <c r="G50" s="1257"/>
      <c r="H50" s="1257"/>
      <c r="I50" s="1257"/>
      <c r="J50" s="1258"/>
      <c r="K50" s="63">
        <v>268</v>
      </c>
      <c r="L50" s="64">
        <v>181</v>
      </c>
      <c r="M50" s="64">
        <v>106</v>
      </c>
      <c r="N50" s="64">
        <v>84</v>
      </c>
      <c r="O50" s="65">
        <v>14</v>
      </c>
      <c r="P50" s="48"/>
      <c r="Q50" s="48"/>
      <c r="R50" s="48"/>
      <c r="S50" s="48"/>
      <c r="T50" s="48"/>
      <c r="U50" s="48"/>
    </row>
    <row r="51" spans="1:21" ht="30.75" customHeight="1" x14ac:dyDescent="0.15">
      <c r="A51" s="48"/>
      <c r="B51" s="1253"/>
      <c r="C51" s="1254"/>
      <c r="D51" s="66"/>
      <c r="E51" s="1257" t="s">
        <v>18</v>
      </c>
      <c r="F51" s="1257"/>
      <c r="G51" s="1257"/>
      <c r="H51" s="1257"/>
      <c r="I51" s="1257"/>
      <c r="J51" s="1258"/>
      <c r="K51" s="63">
        <v>0</v>
      </c>
      <c r="L51" s="64">
        <v>0</v>
      </c>
      <c r="M51" s="64">
        <v>0</v>
      </c>
      <c r="N51" s="64" t="s">
        <v>506</v>
      </c>
      <c r="O51" s="65">
        <v>0</v>
      </c>
      <c r="P51" s="48"/>
      <c r="Q51" s="48"/>
      <c r="R51" s="48"/>
      <c r="S51" s="48"/>
      <c r="T51" s="48"/>
      <c r="U51" s="48"/>
    </row>
    <row r="52" spans="1:21" ht="30.75" customHeight="1" x14ac:dyDescent="0.15">
      <c r="A52" s="48"/>
      <c r="B52" s="1259" t="s">
        <v>19</v>
      </c>
      <c r="C52" s="1260"/>
      <c r="D52" s="66"/>
      <c r="E52" s="1257" t="s">
        <v>20</v>
      </c>
      <c r="F52" s="1257"/>
      <c r="G52" s="1257"/>
      <c r="H52" s="1257"/>
      <c r="I52" s="1257"/>
      <c r="J52" s="1258"/>
      <c r="K52" s="63">
        <v>2378</v>
      </c>
      <c r="L52" s="64">
        <v>2293</v>
      </c>
      <c r="M52" s="64">
        <v>2296</v>
      </c>
      <c r="N52" s="64">
        <v>2218</v>
      </c>
      <c r="O52" s="65">
        <v>2197</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1382</v>
      </c>
      <c r="L53" s="69">
        <v>1242</v>
      </c>
      <c r="M53" s="69">
        <v>1121</v>
      </c>
      <c r="N53" s="69">
        <v>1255</v>
      </c>
      <c r="O53" s="70">
        <v>1101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65" t="s">
        <v>25</v>
      </c>
      <c r="C57" s="1266"/>
      <c r="D57" s="1269" t="s">
        <v>26</v>
      </c>
      <c r="E57" s="1270"/>
      <c r="F57" s="1270"/>
      <c r="G57" s="1270"/>
      <c r="H57" s="1270"/>
      <c r="I57" s="1270"/>
      <c r="J57" s="1271"/>
      <c r="K57" s="82" t="s">
        <v>598</v>
      </c>
      <c r="L57" s="83" t="s">
        <v>598</v>
      </c>
      <c r="M57" s="83" t="s">
        <v>598</v>
      </c>
      <c r="N57" s="83" t="s">
        <v>598</v>
      </c>
      <c r="O57" s="84" t="s">
        <v>598</v>
      </c>
    </row>
    <row r="58" spans="1:21" ht="31.5" customHeight="1" thickBot="1" x14ac:dyDescent="0.2">
      <c r="B58" s="1267"/>
      <c r="C58" s="1268"/>
      <c r="D58" s="1272" t="s">
        <v>27</v>
      </c>
      <c r="E58" s="1273"/>
      <c r="F58" s="1273"/>
      <c r="G58" s="1273"/>
      <c r="H58" s="1273"/>
      <c r="I58" s="1273"/>
      <c r="J58" s="1274"/>
      <c r="K58" s="85" t="s">
        <v>599</v>
      </c>
      <c r="L58" s="86" t="s">
        <v>599</v>
      </c>
      <c r="M58" s="86" t="s">
        <v>599</v>
      </c>
      <c r="N58" s="86" t="s">
        <v>599</v>
      </c>
      <c r="O58" s="87" t="s">
        <v>599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AfBgi2QrrJt0D7tYv7zEu4IL5ExNtpqW+ZhIdFGoPJkT0lFzJswxf279TY9XFsq/YXgIWCXa6U1bMiIruBEqw==" saltValue="QyXqgeD5QPy//j2f+uzop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75" t="s">
        <v>30</v>
      </c>
      <c r="C41" s="1276"/>
      <c r="D41" s="101"/>
      <c r="E41" s="1281" t="s">
        <v>31</v>
      </c>
      <c r="F41" s="1281"/>
      <c r="G41" s="1281"/>
      <c r="H41" s="1282"/>
      <c r="I41" s="102">
        <v>25332</v>
      </c>
      <c r="J41" s="103">
        <v>25380</v>
      </c>
      <c r="K41" s="103">
        <v>25496</v>
      </c>
      <c r="L41" s="103">
        <v>26076</v>
      </c>
      <c r="M41" s="104">
        <v>26030</v>
      </c>
    </row>
    <row r="42" spans="2:13" ht="27.75" customHeight="1" x14ac:dyDescent="0.15">
      <c r="B42" s="1277"/>
      <c r="C42" s="1278"/>
      <c r="D42" s="105"/>
      <c r="E42" s="1283" t="s">
        <v>32</v>
      </c>
      <c r="F42" s="1283"/>
      <c r="G42" s="1283"/>
      <c r="H42" s="1284"/>
      <c r="I42" s="106">
        <v>327</v>
      </c>
      <c r="J42" s="107">
        <v>167</v>
      </c>
      <c r="K42" s="107">
        <v>77</v>
      </c>
      <c r="L42" s="107">
        <v>28</v>
      </c>
      <c r="M42" s="108">
        <v>22</v>
      </c>
    </row>
    <row r="43" spans="2:13" ht="27.75" customHeight="1" x14ac:dyDescent="0.15">
      <c r="B43" s="1277"/>
      <c r="C43" s="1278"/>
      <c r="D43" s="105"/>
      <c r="E43" s="1283" t="s">
        <v>33</v>
      </c>
      <c r="F43" s="1283"/>
      <c r="G43" s="1283"/>
      <c r="H43" s="1284"/>
      <c r="I43" s="106">
        <v>9643</v>
      </c>
      <c r="J43" s="107">
        <v>9291</v>
      </c>
      <c r="K43" s="107">
        <v>9001</v>
      </c>
      <c r="L43" s="107">
        <v>9062</v>
      </c>
      <c r="M43" s="108">
        <v>8947</v>
      </c>
    </row>
    <row r="44" spans="2:13" ht="27.75" customHeight="1" x14ac:dyDescent="0.15">
      <c r="B44" s="1277"/>
      <c r="C44" s="1278"/>
      <c r="D44" s="105"/>
      <c r="E44" s="1283" t="s">
        <v>34</v>
      </c>
      <c r="F44" s="1283"/>
      <c r="G44" s="1283"/>
      <c r="H44" s="1284"/>
      <c r="I44" s="106">
        <v>772</v>
      </c>
      <c r="J44" s="107">
        <v>1239</v>
      </c>
      <c r="K44" s="107">
        <v>1331</v>
      </c>
      <c r="L44" s="107">
        <v>1257</v>
      </c>
      <c r="M44" s="108">
        <v>1334</v>
      </c>
    </row>
    <row r="45" spans="2:13" ht="27.75" customHeight="1" x14ac:dyDescent="0.15">
      <c r="B45" s="1277"/>
      <c r="C45" s="1278"/>
      <c r="D45" s="105"/>
      <c r="E45" s="1283" t="s">
        <v>35</v>
      </c>
      <c r="F45" s="1283"/>
      <c r="G45" s="1283"/>
      <c r="H45" s="1284"/>
      <c r="I45" s="106">
        <v>4953</v>
      </c>
      <c r="J45" s="107">
        <v>4848</v>
      </c>
      <c r="K45" s="107">
        <v>4538</v>
      </c>
      <c r="L45" s="107">
        <v>4453</v>
      </c>
      <c r="M45" s="108">
        <v>4291</v>
      </c>
    </row>
    <row r="46" spans="2:13" ht="27.75" customHeight="1" x14ac:dyDescent="0.15">
      <c r="B46" s="1277"/>
      <c r="C46" s="1278"/>
      <c r="D46" s="109"/>
      <c r="E46" s="1283" t="s">
        <v>36</v>
      </c>
      <c r="F46" s="1283"/>
      <c r="G46" s="1283"/>
      <c r="H46" s="1284"/>
      <c r="I46" s="106">
        <v>40</v>
      </c>
      <c r="J46" s="107">
        <v>25</v>
      </c>
      <c r="K46" s="107">
        <v>10</v>
      </c>
      <c r="L46" s="107" t="s">
        <v>506</v>
      </c>
      <c r="M46" s="108" t="s">
        <v>506</v>
      </c>
    </row>
    <row r="47" spans="2:13" ht="27.75" customHeight="1" x14ac:dyDescent="0.15">
      <c r="B47" s="1277"/>
      <c r="C47" s="1278"/>
      <c r="D47" s="110"/>
      <c r="E47" s="1285" t="s">
        <v>37</v>
      </c>
      <c r="F47" s="1286"/>
      <c r="G47" s="1286"/>
      <c r="H47" s="1287"/>
      <c r="I47" s="106" t="s">
        <v>506</v>
      </c>
      <c r="J47" s="107" t="s">
        <v>506</v>
      </c>
      <c r="K47" s="107" t="s">
        <v>506</v>
      </c>
      <c r="L47" s="107" t="s">
        <v>506</v>
      </c>
      <c r="M47" s="108" t="s">
        <v>506</v>
      </c>
    </row>
    <row r="48" spans="2:13" ht="27.75" customHeight="1" x14ac:dyDescent="0.15">
      <c r="B48" s="1277"/>
      <c r="C48" s="1278"/>
      <c r="D48" s="105"/>
      <c r="E48" s="1283" t="s">
        <v>38</v>
      </c>
      <c r="F48" s="1283"/>
      <c r="G48" s="1283"/>
      <c r="H48" s="1284"/>
      <c r="I48" s="106" t="s">
        <v>506</v>
      </c>
      <c r="J48" s="107" t="s">
        <v>506</v>
      </c>
      <c r="K48" s="107" t="s">
        <v>506</v>
      </c>
      <c r="L48" s="107" t="s">
        <v>506</v>
      </c>
      <c r="M48" s="108" t="s">
        <v>506</v>
      </c>
    </row>
    <row r="49" spans="2:13" ht="27.75" customHeight="1" x14ac:dyDescent="0.15">
      <c r="B49" s="1279"/>
      <c r="C49" s="1280"/>
      <c r="D49" s="105"/>
      <c r="E49" s="1283" t="s">
        <v>39</v>
      </c>
      <c r="F49" s="1283"/>
      <c r="G49" s="1283"/>
      <c r="H49" s="1284"/>
      <c r="I49" s="106" t="s">
        <v>506</v>
      </c>
      <c r="J49" s="107" t="s">
        <v>506</v>
      </c>
      <c r="K49" s="107" t="s">
        <v>506</v>
      </c>
      <c r="L49" s="107" t="s">
        <v>506</v>
      </c>
      <c r="M49" s="108" t="s">
        <v>506</v>
      </c>
    </row>
    <row r="50" spans="2:13" ht="27.75" customHeight="1" x14ac:dyDescent="0.15">
      <c r="B50" s="1288" t="s">
        <v>40</v>
      </c>
      <c r="C50" s="1289"/>
      <c r="D50" s="111"/>
      <c r="E50" s="1283" t="s">
        <v>41</v>
      </c>
      <c r="F50" s="1283"/>
      <c r="G50" s="1283"/>
      <c r="H50" s="1284"/>
      <c r="I50" s="106">
        <v>7457</v>
      </c>
      <c r="J50" s="107">
        <v>8479</v>
      </c>
      <c r="K50" s="107">
        <v>8433</v>
      </c>
      <c r="L50" s="107">
        <v>8011</v>
      </c>
      <c r="M50" s="108">
        <v>7904</v>
      </c>
    </row>
    <row r="51" spans="2:13" ht="27.75" customHeight="1" x14ac:dyDescent="0.15">
      <c r="B51" s="1277"/>
      <c r="C51" s="1278"/>
      <c r="D51" s="105"/>
      <c r="E51" s="1283" t="s">
        <v>42</v>
      </c>
      <c r="F51" s="1283"/>
      <c r="G51" s="1283"/>
      <c r="H51" s="1284"/>
      <c r="I51" s="106">
        <v>414</v>
      </c>
      <c r="J51" s="107">
        <v>343</v>
      </c>
      <c r="K51" s="107">
        <v>267</v>
      </c>
      <c r="L51" s="107">
        <v>198</v>
      </c>
      <c r="M51" s="108">
        <v>224</v>
      </c>
    </row>
    <row r="52" spans="2:13" ht="27.75" customHeight="1" x14ac:dyDescent="0.15">
      <c r="B52" s="1279"/>
      <c r="C52" s="1280"/>
      <c r="D52" s="105"/>
      <c r="E52" s="1283" t="s">
        <v>43</v>
      </c>
      <c r="F52" s="1283"/>
      <c r="G52" s="1283"/>
      <c r="H52" s="1284"/>
      <c r="I52" s="106">
        <v>25398</v>
      </c>
      <c r="J52" s="107">
        <v>25776</v>
      </c>
      <c r="K52" s="107">
        <v>25483</v>
      </c>
      <c r="L52" s="107">
        <v>26147</v>
      </c>
      <c r="M52" s="108">
        <v>26125</v>
      </c>
    </row>
    <row r="53" spans="2:13" ht="27.75" customHeight="1" thickBot="1" x14ac:dyDescent="0.2">
      <c r="B53" s="1290" t="s">
        <v>44</v>
      </c>
      <c r="C53" s="1291"/>
      <c r="D53" s="112"/>
      <c r="E53" s="1292" t="s">
        <v>45</v>
      </c>
      <c r="F53" s="1292"/>
      <c r="G53" s="1292"/>
      <c r="H53" s="1293"/>
      <c r="I53" s="113">
        <v>7799</v>
      </c>
      <c r="J53" s="114">
        <v>6352</v>
      </c>
      <c r="K53" s="114">
        <v>6271</v>
      </c>
      <c r="L53" s="114">
        <v>6521</v>
      </c>
      <c r="M53" s="115">
        <v>6372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Az8l+Fk7qEbITqO8r/NySmr1TGr1P/PiEzjNta3vePxl/pkpZ3EeHO6T4lYHlhzMch+0kIGkZ21Jq3YiWIyYw==" saltValue="ALWIxmm7JMMiL6QpF2HX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302" t="s">
        <v>48</v>
      </c>
      <c r="D55" s="1302"/>
      <c r="E55" s="1303"/>
      <c r="F55" s="127">
        <v>3154</v>
      </c>
      <c r="G55" s="127">
        <v>3160</v>
      </c>
      <c r="H55" s="128">
        <v>2905</v>
      </c>
    </row>
    <row r="56" spans="2:8" ht="52.5" customHeight="1" x14ac:dyDescent="0.15">
      <c r="B56" s="129"/>
      <c r="C56" s="1304" t="s">
        <v>49</v>
      </c>
      <c r="D56" s="1304"/>
      <c r="E56" s="1305"/>
      <c r="F56" s="130">
        <v>2819</v>
      </c>
      <c r="G56" s="130">
        <v>3122</v>
      </c>
      <c r="H56" s="131">
        <v>3122</v>
      </c>
    </row>
    <row r="57" spans="2:8" ht="53.25" customHeight="1" x14ac:dyDescent="0.15">
      <c r="B57" s="129"/>
      <c r="C57" s="1306" t="s">
        <v>50</v>
      </c>
      <c r="D57" s="1306"/>
      <c r="E57" s="1307"/>
      <c r="F57" s="132">
        <v>1908</v>
      </c>
      <c r="G57" s="132">
        <v>1197</v>
      </c>
      <c r="H57" s="133">
        <v>1132</v>
      </c>
    </row>
    <row r="58" spans="2:8" ht="45.75" customHeight="1" x14ac:dyDescent="0.15">
      <c r="B58" s="134"/>
      <c r="C58" s="1294" t="s">
        <v>576</v>
      </c>
      <c r="D58" s="1295"/>
      <c r="E58" s="1296"/>
      <c r="F58" s="135">
        <v>133</v>
      </c>
      <c r="G58" s="135">
        <v>163</v>
      </c>
      <c r="H58" s="136">
        <v>194</v>
      </c>
    </row>
    <row r="59" spans="2:8" ht="45.75" customHeight="1" x14ac:dyDescent="0.15">
      <c r="B59" s="134"/>
      <c r="C59" s="1294" t="s">
        <v>577</v>
      </c>
      <c r="D59" s="1295"/>
      <c r="E59" s="1296"/>
      <c r="F59" s="135">
        <v>126</v>
      </c>
      <c r="G59" s="135">
        <v>194</v>
      </c>
      <c r="H59" s="136">
        <v>184</v>
      </c>
    </row>
    <row r="60" spans="2:8" ht="45.75" customHeight="1" x14ac:dyDescent="0.15">
      <c r="B60" s="134"/>
      <c r="C60" s="1294" t="s">
        <v>578</v>
      </c>
      <c r="D60" s="1295"/>
      <c r="E60" s="1296"/>
      <c r="F60" s="135">
        <v>382</v>
      </c>
      <c r="G60" s="135">
        <v>240</v>
      </c>
      <c r="H60" s="136">
        <v>160</v>
      </c>
    </row>
    <row r="61" spans="2:8" ht="45.75" customHeight="1" x14ac:dyDescent="0.15">
      <c r="B61" s="134"/>
      <c r="C61" s="1294" t="s">
        <v>579</v>
      </c>
      <c r="D61" s="1295"/>
      <c r="E61" s="1296"/>
      <c r="F61" s="135">
        <v>162</v>
      </c>
      <c r="G61" s="135">
        <v>161</v>
      </c>
      <c r="H61" s="136">
        <v>150</v>
      </c>
    </row>
    <row r="62" spans="2:8" ht="45.75" customHeight="1" thickBot="1" x14ac:dyDescent="0.2">
      <c r="B62" s="137"/>
      <c r="C62" s="1297" t="s">
        <v>580</v>
      </c>
      <c r="D62" s="1298"/>
      <c r="E62" s="1299"/>
      <c r="F62" s="138">
        <v>44</v>
      </c>
      <c r="G62" s="138">
        <v>87</v>
      </c>
      <c r="H62" s="139">
        <v>131</v>
      </c>
    </row>
    <row r="63" spans="2:8" ht="52.5" customHeight="1" thickBot="1" x14ac:dyDescent="0.2">
      <c r="B63" s="140"/>
      <c r="C63" s="1300" t="s">
        <v>51</v>
      </c>
      <c r="D63" s="1300"/>
      <c r="E63" s="1301"/>
      <c r="F63" s="141">
        <v>7880</v>
      </c>
      <c r="G63" s="141">
        <v>7479</v>
      </c>
      <c r="H63" s="142">
        <v>7158</v>
      </c>
    </row>
    <row r="64" spans="2:8" ht="15" customHeight="1" x14ac:dyDescent="0.15"/>
    <row r="65" ht="0" hidden="1" customHeight="1" x14ac:dyDescent="0.15"/>
    <row r="66" ht="0" hidden="1" customHeight="1" x14ac:dyDescent="0.15"/>
  </sheetData>
  <sheetProtection algorithmName="SHA-512" hashValue="sYIHvbBjvyIkszKkDmXpIzwcX1x6T95utCC2twpiGD6Xk/cBy7/CO4xnqmQ4aRPzVe+nSASJsjsM7JANLffEDw==" saltValue="SHY1pNeu4UCu2xJ2lfrs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E22" zoomScale="80" zoomScaleNormal="80" zoomScaleSheetLayoutView="55" workbookViewId="0">
      <selection activeCell="CC41" sqref="CC41"/>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1" t="s">
        <v>603</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4"/>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4"/>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4"/>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4"/>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604</v>
      </c>
    </row>
    <row r="50" spans="1:109" x14ac:dyDescent="0.15">
      <c r="B50" s="394"/>
      <c r="G50" s="1314"/>
      <c r="H50" s="1314"/>
      <c r="I50" s="1314"/>
      <c r="J50" s="1314"/>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548</v>
      </c>
      <c r="BQ50" s="1313"/>
      <c r="BR50" s="1313"/>
      <c r="BS50" s="1313"/>
      <c r="BT50" s="1313"/>
      <c r="BU50" s="1313"/>
      <c r="BV50" s="1313"/>
      <c r="BW50" s="1313"/>
      <c r="BX50" s="1313" t="s">
        <v>549</v>
      </c>
      <c r="BY50" s="1313"/>
      <c r="BZ50" s="1313"/>
      <c r="CA50" s="1313"/>
      <c r="CB50" s="1313"/>
      <c r="CC50" s="1313"/>
      <c r="CD50" s="1313"/>
      <c r="CE50" s="1313"/>
      <c r="CF50" s="1313" t="s">
        <v>550</v>
      </c>
      <c r="CG50" s="1313"/>
      <c r="CH50" s="1313"/>
      <c r="CI50" s="1313"/>
      <c r="CJ50" s="1313"/>
      <c r="CK50" s="1313"/>
      <c r="CL50" s="1313"/>
      <c r="CM50" s="1313"/>
      <c r="CN50" s="1313" t="s">
        <v>551</v>
      </c>
      <c r="CO50" s="1313"/>
      <c r="CP50" s="1313"/>
      <c r="CQ50" s="1313"/>
      <c r="CR50" s="1313"/>
      <c r="CS50" s="1313"/>
      <c r="CT50" s="1313"/>
      <c r="CU50" s="1313"/>
      <c r="CV50" s="1313" t="s">
        <v>552</v>
      </c>
      <c r="CW50" s="1313"/>
      <c r="CX50" s="1313"/>
      <c r="CY50" s="1313"/>
      <c r="CZ50" s="1313"/>
      <c r="DA50" s="1313"/>
      <c r="DB50" s="1313"/>
      <c r="DC50" s="1313"/>
    </row>
    <row r="51" spans="1:109" ht="13.5" customHeight="1" x14ac:dyDescent="0.15">
      <c r="B51" s="394"/>
      <c r="G51" s="1316"/>
      <c r="H51" s="1316"/>
      <c r="I51" s="1330"/>
      <c r="J51" s="1330"/>
      <c r="K51" s="1315"/>
      <c r="L51" s="1315"/>
      <c r="M51" s="1315"/>
      <c r="N51" s="1315"/>
      <c r="AM51" s="403"/>
      <c r="AN51" s="1311" t="s">
        <v>605</v>
      </c>
      <c r="AO51" s="1311"/>
      <c r="AP51" s="1311"/>
      <c r="AQ51" s="1311"/>
      <c r="AR51" s="1311"/>
      <c r="AS51" s="1311"/>
      <c r="AT51" s="1311"/>
      <c r="AU51" s="1311"/>
      <c r="AV51" s="1311"/>
      <c r="AW51" s="1311"/>
      <c r="AX51" s="1311"/>
      <c r="AY51" s="1311"/>
      <c r="AZ51" s="1311"/>
      <c r="BA51" s="1311"/>
      <c r="BB51" s="1311" t="s">
        <v>606</v>
      </c>
      <c r="BC51" s="1311"/>
      <c r="BD51" s="1311"/>
      <c r="BE51" s="1311"/>
      <c r="BF51" s="1311"/>
      <c r="BG51" s="1311"/>
      <c r="BH51" s="1311"/>
      <c r="BI51" s="1311"/>
      <c r="BJ51" s="1311"/>
      <c r="BK51" s="1311"/>
      <c r="BL51" s="1311"/>
      <c r="BM51" s="1311"/>
      <c r="BN51" s="1311"/>
      <c r="BO51" s="1311"/>
      <c r="BP51" s="1320"/>
      <c r="BQ51" s="1308"/>
      <c r="BR51" s="1308"/>
      <c r="BS51" s="1308"/>
      <c r="BT51" s="1308"/>
      <c r="BU51" s="1308"/>
      <c r="BV51" s="1308"/>
      <c r="BW51" s="1308"/>
      <c r="BX51" s="1320"/>
      <c r="BY51" s="1308"/>
      <c r="BZ51" s="1308"/>
      <c r="CA51" s="1308"/>
      <c r="CB51" s="1308"/>
      <c r="CC51" s="1308"/>
      <c r="CD51" s="1308"/>
      <c r="CE51" s="1308"/>
      <c r="CF51" s="1308">
        <v>45.5</v>
      </c>
      <c r="CG51" s="1308"/>
      <c r="CH51" s="1308"/>
      <c r="CI51" s="1308"/>
      <c r="CJ51" s="1308"/>
      <c r="CK51" s="1308"/>
      <c r="CL51" s="1308"/>
      <c r="CM51" s="1308"/>
      <c r="CN51" s="1308">
        <v>48.5</v>
      </c>
      <c r="CO51" s="1308"/>
      <c r="CP51" s="1308"/>
      <c r="CQ51" s="1308"/>
      <c r="CR51" s="1308"/>
      <c r="CS51" s="1308"/>
      <c r="CT51" s="1308"/>
      <c r="CU51" s="1308"/>
      <c r="CV51" s="1308">
        <v>48.3</v>
      </c>
      <c r="CW51" s="1308"/>
      <c r="CX51" s="1308"/>
      <c r="CY51" s="1308"/>
      <c r="CZ51" s="1308"/>
      <c r="DA51" s="1308"/>
      <c r="DB51" s="1308"/>
      <c r="DC51" s="1308"/>
    </row>
    <row r="52" spans="1:109" x14ac:dyDescent="0.15">
      <c r="B52" s="394"/>
      <c r="G52" s="1316"/>
      <c r="H52" s="1316"/>
      <c r="I52" s="1330"/>
      <c r="J52" s="1330"/>
      <c r="K52" s="1315"/>
      <c r="L52" s="1315"/>
      <c r="M52" s="1315"/>
      <c r="N52" s="1315"/>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16"/>
      <c r="H53" s="1316"/>
      <c r="I53" s="1314"/>
      <c r="J53" s="1314"/>
      <c r="K53" s="1315"/>
      <c r="L53" s="1315"/>
      <c r="M53" s="1315"/>
      <c r="N53" s="1315"/>
      <c r="AM53" s="403"/>
      <c r="AN53" s="1311"/>
      <c r="AO53" s="1311"/>
      <c r="AP53" s="1311"/>
      <c r="AQ53" s="1311"/>
      <c r="AR53" s="1311"/>
      <c r="AS53" s="1311"/>
      <c r="AT53" s="1311"/>
      <c r="AU53" s="1311"/>
      <c r="AV53" s="1311"/>
      <c r="AW53" s="1311"/>
      <c r="AX53" s="1311"/>
      <c r="AY53" s="1311"/>
      <c r="AZ53" s="1311"/>
      <c r="BA53" s="1311"/>
      <c r="BB53" s="1311" t="s">
        <v>607</v>
      </c>
      <c r="BC53" s="1311"/>
      <c r="BD53" s="1311"/>
      <c r="BE53" s="1311"/>
      <c r="BF53" s="1311"/>
      <c r="BG53" s="1311"/>
      <c r="BH53" s="1311"/>
      <c r="BI53" s="1311"/>
      <c r="BJ53" s="1311"/>
      <c r="BK53" s="1311"/>
      <c r="BL53" s="1311"/>
      <c r="BM53" s="1311"/>
      <c r="BN53" s="1311"/>
      <c r="BO53" s="1311"/>
      <c r="BP53" s="1320"/>
      <c r="BQ53" s="1308"/>
      <c r="BR53" s="1308"/>
      <c r="BS53" s="1308"/>
      <c r="BT53" s="1308"/>
      <c r="BU53" s="1308"/>
      <c r="BV53" s="1308"/>
      <c r="BW53" s="1308"/>
      <c r="BX53" s="1320"/>
      <c r="BY53" s="1308"/>
      <c r="BZ53" s="1308"/>
      <c r="CA53" s="1308"/>
      <c r="CB53" s="1308"/>
      <c r="CC53" s="1308"/>
      <c r="CD53" s="1308"/>
      <c r="CE53" s="1308"/>
      <c r="CF53" s="1308">
        <v>35.799999999999997</v>
      </c>
      <c r="CG53" s="1308"/>
      <c r="CH53" s="1308"/>
      <c r="CI53" s="1308"/>
      <c r="CJ53" s="1308"/>
      <c r="CK53" s="1308"/>
      <c r="CL53" s="1308"/>
      <c r="CM53" s="1308"/>
      <c r="CN53" s="1308">
        <v>37.299999999999997</v>
      </c>
      <c r="CO53" s="1308"/>
      <c r="CP53" s="1308"/>
      <c r="CQ53" s="1308"/>
      <c r="CR53" s="1308"/>
      <c r="CS53" s="1308"/>
      <c r="CT53" s="1308"/>
      <c r="CU53" s="1308"/>
      <c r="CV53" s="1308">
        <v>39.1</v>
      </c>
      <c r="CW53" s="1308"/>
      <c r="CX53" s="1308"/>
      <c r="CY53" s="1308"/>
      <c r="CZ53" s="1308"/>
      <c r="DA53" s="1308"/>
      <c r="DB53" s="1308"/>
      <c r="DC53" s="1308"/>
    </row>
    <row r="54" spans="1:109" x14ac:dyDescent="0.15">
      <c r="A54" s="402"/>
      <c r="B54" s="394"/>
      <c r="G54" s="1316"/>
      <c r="H54" s="1316"/>
      <c r="I54" s="1314"/>
      <c r="J54" s="1314"/>
      <c r="K54" s="1315"/>
      <c r="L54" s="1315"/>
      <c r="M54" s="1315"/>
      <c r="N54" s="1315"/>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14"/>
      <c r="H55" s="1314"/>
      <c r="I55" s="1314"/>
      <c r="J55" s="1314"/>
      <c r="K55" s="1315"/>
      <c r="L55" s="1315"/>
      <c r="M55" s="1315"/>
      <c r="N55" s="1315"/>
      <c r="AN55" s="1313" t="s">
        <v>608</v>
      </c>
      <c r="AO55" s="1313"/>
      <c r="AP55" s="1313"/>
      <c r="AQ55" s="1313"/>
      <c r="AR55" s="1313"/>
      <c r="AS55" s="1313"/>
      <c r="AT55" s="1313"/>
      <c r="AU55" s="1313"/>
      <c r="AV55" s="1313"/>
      <c r="AW55" s="1313"/>
      <c r="AX55" s="1313"/>
      <c r="AY55" s="1313"/>
      <c r="AZ55" s="1313"/>
      <c r="BA55" s="1313"/>
      <c r="BB55" s="1311" t="s">
        <v>606</v>
      </c>
      <c r="BC55" s="1311"/>
      <c r="BD55" s="1311"/>
      <c r="BE55" s="1311"/>
      <c r="BF55" s="1311"/>
      <c r="BG55" s="1311"/>
      <c r="BH55" s="1311"/>
      <c r="BI55" s="1311"/>
      <c r="BJ55" s="1311"/>
      <c r="BK55" s="1311"/>
      <c r="BL55" s="1311"/>
      <c r="BM55" s="1311"/>
      <c r="BN55" s="1311"/>
      <c r="BO55" s="1311"/>
      <c r="BP55" s="1320"/>
      <c r="BQ55" s="1308"/>
      <c r="BR55" s="1308"/>
      <c r="BS55" s="1308"/>
      <c r="BT55" s="1308"/>
      <c r="BU55" s="1308"/>
      <c r="BV55" s="1308"/>
      <c r="BW55" s="1308"/>
      <c r="BX55" s="1320"/>
      <c r="BY55" s="1308"/>
      <c r="BZ55" s="1308"/>
      <c r="CA55" s="1308"/>
      <c r="CB55" s="1308"/>
      <c r="CC55" s="1308"/>
      <c r="CD55" s="1308"/>
      <c r="CE55" s="1308"/>
      <c r="CF55" s="1308">
        <v>54.6</v>
      </c>
      <c r="CG55" s="1308"/>
      <c r="CH55" s="1308"/>
      <c r="CI55" s="1308"/>
      <c r="CJ55" s="1308"/>
      <c r="CK55" s="1308"/>
      <c r="CL55" s="1308"/>
      <c r="CM55" s="1308"/>
      <c r="CN55" s="1308">
        <v>53.2</v>
      </c>
      <c r="CO55" s="1308"/>
      <c r="CP55" s="1308"/>
      <c r="CQ55" s="1308"/>
      <c r="CR55" s="1308"/>
      <c r="CS55" s="1308"/>
      <c r="CT55" s="1308"/>
      <c r="CU55" s="1308"/>
      <c r="CV55" s="1308">
        <v>47.9</v>
      </c>
      <c r="CW55" s="1308"/>
      <c r="CX55" s="1308"/>
      <c r="CY55" s="1308"/>
      <c r="CZ55" s="1308"/>
      <c r="DA55" s="1308"/>
      <c r="DB55" s="1308"/>
      <c r="DC55" s="1308"/>
    </row>
    <row r="56" spans="1:109" x14ac:dyDescent="0.15">
      <c r="A56" s="402"/>
      <c r="B56" s="394"/>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14"/>
      <c r="H57" s="1314"/>
      <c r="I57" s="1309"/>
      <c r="J57" s="1309"/>
      <c r="K57" s="1315"/>
      <c r="L57" s="1315"/>
      <c r="M57" s="1315"/>
      <c r="N57" s="1315"/>
      <c r="AM57" s="387"/>
      <c r="AN57" s="1313"/>
      <c r="AO57" s="1313"/>
      <c r="AP57" s="1313"/>
      <c r="AQ57" s="1313"/>
      <c r="AR57" s="1313"/>
      <c r="AS57" s="1313"/>
      <c r="AT57" s="1313"/>
      <c r="AU57" s="1313"/>
      <c r="AV57" s="1313"/>
      <c r="AW57" s="1313"/>
      <c r="AX57" s="1313"/>
      <c r="AY57" s="1313"/>
      <c r="AZ57" s="1313"/>
      <c r="BA57" s="1313"/>
      <c r="BB57" s="1311" t="s">
        <v>607</v>
      </c>
      <c r="BC57" s="1311"/>
      <c r="BD57" s="1311"/>
      <c r="BE57" s="1311"/>
      <c r="BF57" s="1311"/>
      <c r="BG57" s="1311"/>
      <c r="BH57" s="1311"/>
      <c r="BI57" s="1311"/>
      <c r="BJ57" s="1311"/>
      <c r="BK57" s="1311"/>
      <c r="BL57" s="1311"/>
      <c r="BM57" s="1311"/>
      <c r="BN57" s="1311"/>
      <c r="BO57" s="1311"/>
      <c r="BP57" s="1320"/>
      <c r="BQ57" s="1308"/>
      <c r="BR57" s="1308"/>
      <c r="BS57" s="1308"/>
      <c r="BT57" s="1308"/>
      <c r="BU57" s="1308"/>
      <c r="BV57" s="1308"/>
      <c r="BW57" s="1308"/>
      <c r="BX57" s="1320"/>
      <c r="BY57" s="1308"/>
      <c r="BZ57" s="1308"/>
      <c r="CA57" s="1308"/>
      <c r="CB57" s="1308"/>
      <c r="CC57" s="1308"/>
      <c r="CD57" s="1308"/>
      <c r="CE57" s="1308"/>
      <c r="CF57" s="1308">
        <v>58.3</v>
      </c>
      <c r="CG57" s="1308"/>
      <c r="CH57" s="1308"/>
      <c r="CI57" s="1308"/>
      <c r="CJ57" s="1308"/>
      <c r="CK57" s="1308"/>
      <c r="CL57" s="1308"/>
      <c r="CM57" s="1308"/>
      <c r="CN57" s="1308">
        <v>59.6</v>
      </c>
      <c r="CO57" s="1308"/>
      <c r="CP57" s="1308"/>
      <c r="CQ57" s="1308"/>
      <c r="CR57" s="1308"/>
      <c r="CS57" s="1308"/>
      <c r="CT57" s="1308"/>
      <c r="CU57" s="1308"/>
      <c r="CV57" s="1308">
        <v>60.5</v>
      </c>
      <c r="CW57" s="1308"/>
      <c r="CX57" s="1308"/>
      <c r="CY57" s="1308"/>
      <c r="CZ57" s="1308"/>
      <c r="DA57" s="1308"/>
      <c r="DB57" s="1308"/>
      <c r="DC57" s="1308"/>
      <c r="DD57" s="407"/>
      <c r="DE57" s="406"/>
    </row>
    <row r="58" spans="1:109" s="402" customFormat="1" x14ac:dyDescent="0.15">
      <c r="A58" s="387"/>
      <c r="B58" s="406"/>
      <c r="G58" s="1314"/>
      <c r="H58" s="1314"/>
      <c r="I58" s="1309"/>
      <c r="J58" s="1309"/>
      <c r="K58" s="1315"/>
      <c r="L58" s="1315"/>
      <c r="M58" s="1315"/>
      <c r="N58" s="1315"/>
      <c r="AM58" s="387"/>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609</v>
      </c>
    </row>
    <row r="64" spans="1:109" x14ac:dyDescent="0.15">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1" t="s">
        <v>610</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4"/>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4"/>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4"/>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4"/>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604</v>
      </c>
    </row>
    <row r="72" spans="2:107" x14ac:dyDescent="0.15">
      <c r="B72" s="394"/>
      <c r="G72" s="1314"/>
      <c r="H72" s="1314"/>
      <c r="I72" s="1314"/>
      <c r="J72" s="1314"/>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548</v>
      </c>
      <c r="BQ72" s="1313"/>
      <c r="BR72" s="1313"/>
      <c r="BS72" s="1313"/>
      <c r="BT72" s="1313"/>
      <c r="BU72" s="1313"/>
      <c r="BV72" s="1313"/>
      <c r="BW72" s="1313"/>
      <c r="BX72" s="1313" t="s">
        <v>549</v>
      </c>
      <c r="BY72" s="1313"/>
      <c r="BZ72" s="1313"/>
      <c r="CA72" s="1313"/>
      <c r="CB72" s="1313"/>
      <c r="CC72" s="1313"/>
      <c r="CD72" s="1313"/>
      <c r="CE72" s="1313"/>
      <c r="CF72" s="1313" t="s">
        <v>550</v>
      </c>
      <c r="CG72" s="1313"/>
      <c r="CH72" s="1313"/>
      <c r="CI72" s="1313"/>
      <c r="CJ72" s="1313"/>
      <c r="CK72" s="1313"/>
      <c r="CL72" s="1313"/>
      <c r="CM72" s="1313"/>
      <c r="CN72" s="1313" t="s">
        <v>551</v>
      </c>
      <c r="CO72" s="1313"/>
      <c r="CP72" s="1313"/>
      <c r="CQ72" s="1313"/>
      <c r="CR72" s="1313"/>
      <c r="CS72" s="1313"/>
      <c r="CT72" s="1313"/>
      <c r="CU72" s="1313"/>
      <c r="CV72" s="1313" t="s">
        <v>552</v>
      </c>
      <c r="CW72" s="1313"/>
      <c r="CX72" s="1313"/>
      <c r="CY72" s="1313"/>
      <c r="CZ72" s="1313"/>
      <c r="DA72" s="1313"/>
      <c r="DB72" s="1313"/>
      <c r="DC72" s="1313"/>
    </row>
    <row r="73" spans="2:107" x14ac:dyDescent="0.15">
      <c r="B73" s="394"/>
      <c r="G73" s="1316"/>
      <c r="H73" s="1316"/>
      <c r="I73" s="1316"/>
      <c r="J73" s="1316"/>
      <c r="K73" s="1312"/>
      <c r="L73" s="1312"/>
      <c r="M73" s="1312"/>
      <c r="N73" s="1312"/>
      <c r="AM73" s="403"/>
      <c r="AN73" s="1311" t="s">
        <v>605</v>
      </c>
      <c r="AO73" s="1311"/>
      <c r="AP73" s="1311"/>
      <c r="AQ73" s="1311"/>
      <c r="AR73" s="1311"/>
      <c r="AS73" s="1311"/>
      <c r="AT73" s="1311"/>
      <c r="AU73" s="1311"/>
      <c r="AV73" s="1311"/>
      <c r="AW73" s="1311"/>
      <c r="AX73" s="1311"/>
      <c r="AY73" s="1311"/>
      <c r="AZ73" s="1311"/>
      <c r="BA73" s="1311"/>
      <c r="BB73" s="1311" t="s">
        <v>606</v>
      </c>
      <c r="BC73" s="1311"/>
      <c r="BD73" s="1311"/>
      <c r="BE73" s="1311"/>
      <c r="BF73" s="1311"/>
      <c r="BG73" s="1311"/>
      <c r="BH73" s="1311"/>
      <c r="BI73" s="1311"/>
      <c r="BJ73" s="1311"/>
      <c r="BK73" s="1311"/>
      <c r="BL73" s="1311"/>
      <c r="BM73" s="1311"/>
      <c r="BN73" s="1311"/>
      <c r="BO73" s="1311"/>
      <c r="BP73" s="1308">
        <v>56.2</v>
      </c>
      <c r="BQ73" s="1308"/>
      <c r="BR73" s="1308"/>
      <c r="BS73" s="1308"/>
      <c r="BT73" s="1308"/>
      <c r="BU73" s="1308"/>
      <c r="BV73" s="1308"/>
      <c r="BW73" s="1308"/>
      <c r="BX73" s="1308">
        <v>45.2</v>
      </c>
      <c r="BY73" s="1308"/>
      <c r="BZ73" s="1308"/>
      <c r="CA73" s="1308"/>
      <c r="CB73" s="1308"/>
      <c r="CC73" s="1308"/>
      <c r="CD73" s="1308"/>
      <c r="CE73" s="1308"/>
      <c r="CF73" s="1308">
        <v>45.5</v>
      </c>
      <c r="CG73" s="1308"/>
      <c r="CH73" s="1308"/>
      <c r="CI73" s="1308"/>
      <c r="CJ73" s="1308"/>
      <c r="CK73" s="1308"/>
      <c r="CL73" s="1308"/>
      <c r="CM73" s="1308"/>
      <c r="CN73" s="1308">
        <v>48.5</v>
      </c>
      <c r="CO73" s="1308"/>
      <c r="CP73" s="1308"/>
      <c r="CQ73" s="1308"/>
      <c r="CR73" s="1308"/>
      <c r="CS73" s="1308"/>
      <c r="CT73" s="1308"/>
      <c r="CU73" s="1308"/>
      <c r="CV73" s="1308">
        <v>48.3</v>
      </c>
      <c r="CW73" s="1308"/>
      <c r="CX73" s="1308"/>
      <c r="CY73" s="1308"/>
      <c r="CZ73" s="1308"/>
      <c r="DA73" s="1308"/>
      <c r="DB73" s="1308"/>
      <c r="DC73" s="1308"/>
    </row>
    <row r="74" spans="2:107" x14ac:dyDescent="0.15">
      <c r="B74" s="394"/>
      <c r="G74" s="1316"/>
      <c r="H74" s="1316"/>
      <c r="I74" s="1316"/>
      <c r="J74" s="1316"/>
      <c r="K74" s="1312"/>
      <c r="L74" s="1312"/>
      <c r="M74" s="1312"/>
      <c r="N74" s="1312"/>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16"/>
      <c r="H75" s="1316"/>
      <c r="I75" s="1314"/>
      <c r="J75" s="1314"/>
      <c r="K75" s="1315"/>
      <c r="L75" s="1315"/>
      <c r="M75" s="1315"/>
      <c r="N75" s="1315"/>
      <c r="AM75" s="403"/>
      <c r="AN75" s="1311"/>
      <c r="AO75" s="1311"/>
      <c r="AP75" s="1311"/>
      <c r="AQ75" s="1311"/>
      <c r="AR75" s="1311"/>
      <c r="AS75" s="1311"/>
      <c r="AT75" s="1311"/>
      <c r="AU75" s="1311"/>
      <c r="AV75" s="1311"/>
      <c r="AW75" s="1311"/>
      <c r="AX75" s="1311"/>
      <c r="AY75" s="1311"/>
      <c r="AZ75" s="1311"/>
      <c r="BA75" s="1311"/>
      <c r="BB75" s="1311" t="s">
        <v>611</v>
      </c>
      <c r="BC75" s="1311"/>
      <c r="BD75" s="1311"/>
      <c r="BE75" s="1311"/>
      <c r="BF75" s="1311"/>
      <c r="BG75" s="1311"/>
      <c r="BH75" s="1311"/>
      <c r="BI75" s="1311"/>
      <c r="BJ75" s="1311"/>
      <c r="BK75" s="1311"/>
      <c r="BL75" s="1311"/>
      <c r="BM75" s="1311"/>
      <c r="BN75" s="1311"/>
      <c r="BO75" s="1311"/>
      <c r="BP75" s="1308">
        <v>12.9</v>
      </c>
      <c r="BQ75" s="1308"/>
      <c r="BR75" s="1308"/>
      <c r="BS75" s="1308"/>
      <c r="BT75" s="1308"/>
      <c r="BU75" s="1308"/>
      <c r="BV75" s="1308"/>
      <c r="BW75" s="1308"/>
      <c r="BX75" s="1308">
        <v>11.5</v>
      </c>
      <c r="BY75" s="1308"/>
      <c r="BZ75" s="1308"/>
      <c r="CA75" s="1308"/>
      <c r="CB75" s="1308"/>
      <c r="CC75" s="1308"/>
      <c r="CD75" s="1308"/>
      <c r="CE75" s="1308"/>
      <c r="CF75" s="1308">
        <v>8.9</v>
      </c>
      <c r="CG75" s="1308"/>
      <c r="CH75" s="1308"/>
      <c r="CI75" s="1308"/>
      <c r="CJ75" s="1308"/>
      <c r="CK75" s="1308"/>
      <c r="CL75" s="1308"/>
      <c r="CM75" s="1308"/>
      <c r="CN75" s="1308">
        <v>8.6999999999999993</v>
      </c>
      <c r="CO75" s="1308"/>
      <c r="CP75" s="1308"/>
      <c r="CQ75" s="1308"/>
      <c r="CR75" s="1308"/>
      <c r="CS75" s="1308"/>
      <c r="CT75" s="1308"/>
      <c r="CU75" s="1308"/>
      <c r="CV75" s="1308">
        <v>8.6</v>
      </c>
      <c r="CW75" s="1308"/>
      <c r="CX75" s="1308"/>
      <c r="CY75" s="1308"/>
      <c r="CZ75" s="1308"/>
      <c r="DA75" s="1308"/>
      <c r="DB75" s="1308"/>
      <c r="DC75" s="1308"/>
    </row>
    <row r="76" spans="2:107" x14ac:dyDescent="0.15">
      <c r="B76" s="394"/>
      <c r="G76" s="1316"/>
      <c r="H76" s="1316"/>
      <c r="I76" s="1314"/>
      <c r="J76" s="1314"/>
      <c r="K76" s="1315"/>
      <c r="L76" s="1315"/>
      <c r="M76" s="1315"/>
      <c r="N76" s="1315"/>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14"/>
      <c r="H77" s="1314"/>
      <c r="I77" s="1314"/>
      <c r="J77" s="1314"/>
      <c r="K77" s="1312"/>
      <c r="L77" s="1312"/>
      <c r="M77" s="1312"/>
      <c r="N77" s="1312"/>
      <c r="AN77" s="1313" t="s">
        <v>608</v>
      </c>
      <c r="AO77" s="1313"/>
      <c r="AP77" s="1313"/>
      <c r="AQ77" s="1313"/>
      <c r="AR77" s="1313"/>
      <c r="AS77" s="1313"/>
      <c r="AT77" s="1313"/>
      <c r="AU77" s="1313"/>
      <c r="AV77" s="1313"/>
      <c r="AW77" s="1313"/>
      <c r="AX77" s="1313"/>
      <c r="AY77" s="1313"/>
      <c r="AZ77" s="1313"/>
      <c r="BA77" s="1313"/>
      <c r="BB77" s="1311" t="s">
        <v>606</v>
      </c>
      <c r="BC77" s="1311"/>
      <c r="BD77" s="1311"/>
      <c r="BE77" s="1311"/>
      <c r="BF77" s="1311"/>
      <c r="BG77" s="1311"/>
      <c r="BH77" s="1311"/>
      <c r="BI77" s="1311"/>
      <c r="BJ77" s="1311"/>
      <c r="BK77" s="1311"/>
      <c r="BL77" s="1311"/>
      <c r="BM77" s="1311"/>
      <c r="BN77" s="1311"/>
      <c r="BO77" s="1311"/>
      <c r="BP77" s="1308">
        <v>33</v>
      </c>
      <c r="BQ77" s="1308"/>
      <c r="BR77" s="1308"/>
      <c r="BS77" s="1308"/>
      <c r="BT77" s="1308"/>
      <c r="BU77" s="1308"/>
      <c r="BV77" s="1308"/>
      <c r="BW77" s="1308"/>
      <c r="BX77" s="1308">
        <v>32.799999999999997</v>
      </c>
      <c r="BY77" s="1308"/>
      <c r="BZ77" s="1308"/>
      <c r="CA77" s="1308"/>
      <c r="CB77" s="1308"/>
      <c r="CC77" s="1308"/>
      <c r="CD77" s="1308"/>
      <c r="CE77" s="1308"/>
      <c r="CF77" s="1308">
        <v>54.6</v>
      </c>
      <c r="CG77" s="1308"/>
      <c r="CH77" s="1308"/>
      <c r="CI77" s="1308"/>
      <c r="CJ77" s="1308"/>
      <c r="CK77" s="1308"/>
      <c r="CL77" s="1308"/>
      <c r="CM77" s="1308"/>
      <c r="CN77" s="1308">
        <v>53.2</v>
      </c>
      <c r="CO77" s="1308"/>
      <c r="CP77" s="1308"/>
      <c r="CQ77" s="1308"/>
      <c r="CR77" s="1308"/>
      <c r="CS77" s="1308"/>
      <c r="CT77" s="1308"/>
      <c r="CU77" s="1308"/>
      <c r="CV77" s="1308">
        <v>47.9</v>
      </c>
      <c r="CW77" s="1308"/>
      <c r="CX77" s="1308"/>
      <c r="CY77" s="1308"/>
      <c r="CZ77" s="1308"/>
      <c r="DA77" s="1308"/>
      <c r="DB77" s="1308"/>
      <c r="DC77" s="1308"/>
    </row>
    <row r="78" spans="2:107" x14ac:dyDescent="0.15">
      <c r="B78" s="394"/>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611</v>
      </c>
      <c r="BC79" s="1311"/>
      <c r="BD79" s="1311"/>
      <c r="BE79" s="1311"/>
      <c r="BF79" s="1311"/>
      <c r="BG79" s="1311"/>
      <c r="BH79" s="1311"/>
      <c r="BI79" s="1311"/>
      <c r="BJ79" s="1311"/>
      <c r="BK79" s="1311"/>
      <c r="BL79" s="1311"/>
      <c r="BM79" s="1311"/>
      <c r="BN79" s="1311"/>
      <c r="BO79" s="1311"/>
      <c r="BP79" s="1308">
        <v>8.5</v>
      </c>
      <c r="BQ79" s="1308"/>
      <c r="BR79" s="1308"/>
      <c r="BS79" s="1308"/>
      <c r="BT79" s="1308"/>
      <c r="BU79" s="1308"/>
      <c r="BV79" s="1308"/>
      <c r="BW79" s="1308"/>
      <c r="BX79" s="1308">
        <v>9.5</v>
      </c>
      <c r="BY79" s="1308"/>
      <c r="BZ79" s="1308"/>
      <c r="CA79" s="1308"/>
      <c r="CB79" s="1308"/>
      <c r="CC79" s="1308"/>
      <c r="CD79" s="1308"/>
      <c r="CE79" s="1308"/>
      <c r="CF79" s="1308">
        <v>10</v>
      </c>
      <c r="CG79" s="1308"/>
      <c r="CH79" s="1308"/>
      <c r="CI79" s="1308"/>
      <c r="CJ79" s="1308"/>
      <c r="CK79" s="1308"/>
      <c r="CL79" s="1308"/>
      <c r="CM79" s="1308"/>
      <c r="CN79" s="1308">
        <v>9.8000000000000007</v>
      </c>
      <c r="CO79" s="1308"/>
      <c r="CP79" s="1308"/>
      <c r="CQ79" s="1308"/>
      <c r="CR79" s="1308"/>
      <c r="CS79" s="1308"/>
      <c r="CT79" s="1308"/>
      <c r="CU79" s="1308"/>
      <c r="CV79" s="1308">
        <v>9.6</v>
      </c>
      <c r="CW79" s="1308"/>
      <c r="CX79" s="1308"/>
      <c r="CY79" s="1308"/>
      <c r="CZ79" s="1308"/>
      <c r="DA79" s="1308"/>
      <c r="DB79" s="1308"/>
      <c r="DC79" s="1308"/>
    </row>
    <row r="80" spans="2:107" x14ac:dyDescent="0.15">
      <c r="B80" s="394"/>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9eXn1rTIMy4eQeixFRTJH6bvbJ/yZ1ecy5xchIwGy2SFUMp6rwpX1cz76qYm/oCnF8DzOB+r1RES86ZpOD8Mug==" saltValue="ABgLEAEMqEcAPw13FggZC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4" zoomScaleNormal="100" zoomScaleSheetLayoutView="70" workbookViewId="0">
      <selection activeCell="AG108" sqref="AG10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hxt1OD+l2e8s9FVrMTAsvx3pra8N7CaIO9S9EwlSzqrirSTJmdR4k/y3hOehEnZPLGYhk1/cIBwhK7DqQ3jNA==" saltValue="1KXlHMorkgyFKluJjn2l3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7"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D51CC4KbqAqMAAgmMvjnv6AUVRVSzlpOdYjIun1DWT3Ja7qZGfruOdKS7ixhmapP7lzkERz8h8NYQ5x8XtrRA==" saltValue="tmQIZUQbMTgiehyZiAdda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68492</v>
      </c>
      <c r="E3" s="161"/>
      <c r="F3" s="162">
        <v>65988</v>
      </c>
      <c r="G3" s="163"/>
      <c r="H3" s="164"/>
    </row>
    <row r="4" spans="1:8" x14ac:dyDescent="0.15">
      <c r="A4" s="165"/>
      <c r="B4" s="166"/>
      <c r="C4" s="167"/>
      <c r="D4" s="168">
        <v>54582</v>
      </c>
      <c r="E4" s="169"/>
      <c r="F4" s="170">
        <v>36473</v>
      </c>
      <c r="G4" s="171"/>
      <c r="H4" s="172"/>
    </row>
    <row r="5" spans="1:8" x14ac:dyDescent="0.15">
      <c r="A5" s="153" t="s">
        <v>540</v>
      </c>
      <c r="B5" s="158"/>
      <c r="C5" s="159"/>
      <c r="D5" s="160">
        <v>52829</v>
      </c>
      <c r="E5" s="161"/>
      <c r="F5" s="162">
        <v>87974</v>
      </c>
      <c r="G5" s="163"/>
      <c r="H5" s="164"/>
    </row>
    <row r="6" spans="1:8" x14ac:dyDescent="0.15">
      <c r="A6" s="165"/>
      <c r="B6" s="166"/>
      <c r="C6" s="167"/>
      <c r="D6" s="168">
        <v>29657</v>
      </c>
      <c r="E6" s="169"/>
      <c r="F6" s="170">
        <v>48183</v>
      </c>
      <c r="G6" s="171"/>
      <c r="H6" s="172"/>
    </row>
    <row r="7" spans="1:8" x14ac:dyDescent="0.15">
      <c r="A7" s="153" t="s">
        <v>541</v>
      </c>
      <c r="B7" s="158"/>
      <c r="C7" s="159"/>
      <c r="D7" s="160">
        <v>48133</v>
      </c>
      <c r="E7" s="161"/>
      <c r="F7" s="162">
        <v>83280</v>
      </c>
      <c r="G7" s="163"/>
      <c r="H7" s="164"/>
    </row>
    <row r="8" spans="1:8" x14ac:dyDescent="0.15">
      <c r="A8" s="165"/>
      <c r="B8" s="166"/>
      <c r="C8" s="167"/>
      <c r="D8" s="168">
        <v>20021</v>
      </c>
      <c r="E8" s="169"/>
      <c r="F8" s="170">
        <v>43123</v>
      </c>
      <c r="G8" s="171"/>
      <c r="H8" s="172"/>
    </row>
    <row r="9" spans="1:8" x14ac:dyDescent="0.15">
      <c r="A9" s="153" t="s">
        <v>542</v>
      </c>
      <c r="B9" s="158"/>
      <c r="C9" s="159"/>
      <c r="D9" s="160">
        <v>68241</v>
      </c>
      <c r="E9" s="161"/>
      <c r="F9" s="162">
        <v>88968</v>
      </c>
      <c r="G9" s="163"/>
      <c r="H9" s="164"/>
    </row>
    <row r="10" spans="1:8" x14ac:dyDescent="0.15">
      <c r="A10" s="165"/>
      <c r="B10" s="166"/>
      <c r="C10" s="167"/>
      <c r="D10" s="168">
        <v>33693</v>
      </c>
      <c r="E10" s="169"/>
      <c r="F10" s="170">
        <v>45482</v>
      </c>
      <c r="G10" s="171"/>
      <c r="H10" s="172"/>
    </row>
    <row r="11" spans="1:8" x14ac:dyDescent="0.15">
      <c r="A11" s="153" t="s">
        <v>543</v>
      </c>
      <c r="B11" s="158"/>
      <c r="C11" s="159"/>
      <c r="D11" s="160">
        <v>55681</v>
      </c>
      <c r="E11" s="161"/>
      <c r="F11" s="162">
        <v>85173</v>
      </c>
      <c r="G11" s="163"/>
      <c r="H11" s="164"/>
    </row>
    <row r="12" spans="1:8" x14ac:dyDescent="0.15">
      <c r="A12" s="165"/>
      <c r="B12" s="166"/>
      <c r="C12" s="173"/>
      <c r="D12" s="168">
        <v>33367</v>
      </c>
      <c r="E12" s="169"/>
      <c r="F12" s="170">
        <v>43913</v>
      </c>
      <c r="G12" s="171"/>
      <c r="H12" s="172"/>
    </row>
    <row r="13" spans="1:8" x14ac:dyDescent="0.15">
      <c r="A13" s="153"/>
      <c r="B13" s="158"/>
      <c r="C13" s="174"/>
      <c r="D13" s="175">
        <v>58675</v>
      </c>
      <c r="E13" s="176"/>
      <c r="F13" s="177">
        <v>82277</v>
      </c>
      <c r="G13" s="178"/>
      <c r="H13" s="164"/>
    </row>
    <row r="14" spans="1:8" x14ac:dyDescent="0.15">
      <c r="A14" s="165"/>
      <c r="B14" s="166"/>
      <c r="C14" s="167"/>
      <c r="D14" s="168">
        <v>34264</v>
      </c>
      <c r="E14" s="169"/>
      <c r="F14" s="170">
        <v>43435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3.27</v>
      </c>
      <c r="C19" s="179">
        <f>ROUND(VALUE(SUBSTITUTE(実質収支比率等に係る経年分析!G$48,"▲","-")),2)</f>
        <v>3.25</v>
      </c>
      <c r="D19" s="179">
        <f>ROUND(VALUE(SUBSTITUTE(実質収支比率等に係る経年分析!H$48,"▲","-")),2)</f>
        <v>2.7</v>
      </c>
      <c r="E19" s="179">
        <f>ROUND(VALUE(SUBSTITUTE(実質収支比率等に係る経年分析!I$48,"▲","-")),2)</f>
        <v>3.2</v>
      </c>
      <c r="F19" s="179">
        <f>ROUND(VALUE(SUBSTITUTE(実質収支比率等に係る経年分析!J$48,"▲","-")),2)</f>
        <v>2.42</v>
      </c>
    </row>
    <row r="20" spans="1:11" x14ac:dyDescent="0.15">
      <c r="A20" s="179" t="s">
        <v>55</v>
      </c>
      <c r="B20" s="179">
        <f>ROUND(VALUE(SUBSTITUTE(実質収支比率等に係る経年分析!F$47,"▲","-")),2)</f>
        <v>18.579999999999998</v>
      </c>
      <c r="C20" s="179">
        <f>ROUND(VALUE(SUBSTITUTE(実質収支比率等に係る経年分析!G$47,"▲","-")),2)</f>
        <v>19.22</v>
      </c>
      <c r="D20" s="179">
        <f>ROUND(VALUE(SUBSTITUTE(実質収支比率等に係る経年分析!H$47,"▲","-")),2)</f>
        <v>19.73</v>
      </c>
      <c r="E20" s="179">
        <f>ROUND(VALUE(SUBSTITUTE(実質収支比率等に係る経年分析!I$47,"▲","-")),2)</f>
        <v>20.29</v>
      </c>
      <c r="F20" s="179">
        <f>ROUND(VALUE(SUBSTITUTE(実質収支比率等に係る経年分析!J$47,"▲","-")),2)</f>
        <v>18.989999999999998</v>
      </c>
    </row>
    <row r="21" spans="1:11" x14ac:dyDescent="0.15">
      <c r="A21" s="179" t="s">
        <v>56</v>
      </c>
      <c r="B21" s="179">
        <f>IF(ISNUMBER(VALUE(SUBSTITUTE(実質収支比率等に係る経年分析!F$49,"▲","-"))),ROUND(VALUE(SUBSTITUTE(実質収支比率等に係る経年分析!F$49,"▲","-")),2),NA())</f>
        <v>-1.02</v>
      </c>
      <c r="C21" s="179">
        <f>IF(ISNUMBER(VALUE(SUBSTITUTE(実質収支比率等に係る経年分析!G$49,"▲","-"))),ROUND(VALUE(SUBSTITUTE(実質収支比率等に係る経年分析!G$49,"▲","-")),2),NA())</f>
        <v>0.75</v>
      </c>
      <c r="D21" s="179">
        <f>IF(ISNUMBER(VALUE(SUBSTITUTE(実質収支比率等に係る経年分析!H$49,"▲","-"))),ROUND(VALUE(SUBSTITUTE(実質収支比率等に係る経年分析!H$49,"▲","-")),2),NA())</f>
        <v>-0.43</v>
      </c>
      <c r="E21" s="179">
        <f>IF(ISNUMBER(VALUE(SUBSTITUTE(実質収支比率等に係る経年分析!I$49,"▲","-"))),ROUND(VALUE(SUBSTITUTE(実質収支比率等に係る経年分析!I$49,"▲","-")),2),NA())</f>
        <v>0.46</v>
      </c>
      <c r="F21" s="179">
        <f>IF(ISNUMBER(VALUE(SUBSTITUTE(実質収支比率等に係る経年分析!J$49,"▲","-"))),ROUND(VALUE(SUBSTITUTE(実質収支比率等に係る経年分析!J$49,"▲","-")),2),NA())</f>
        <v>-2.34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工業団地造成事業特別会計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塩川駅西土地区画整理事業特別会計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公有林整備事業特別会計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0.55000000000000004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1.02</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3.27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3.25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2.41</v>
      </c>
    </row>
    <row r="35" spans="1:16" x14ac:dyDescent="0.15">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4.13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3.06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3.23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3.32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4.32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5.08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2378</v>
      </c>
      <c r="E42" s="181"/>
      <c r="F42" s="181"/>
      <c r="G42" s="181">
        <f>'実質公債費比率（分子）の構造'!L$52</f>
        <v>2293</v>
      </c>
      <c r="H42" s="181"/>
      <c r="I42" s="181"/>
      <c r="J42" s="181">
        <f>'実質公債費比率（分子）の構造'!M$52</f>
        <v>2296</v>
      </c>
      <c r="K42" s="181"/>
      <c r="L42" s="181"/>
      <c r="M42" s="181">
        <f>'実質公債費比率（分子）の構造'!N$52</f>
        <v>2218</v>
      </c>
      <c r="N42" s="181"/>
      <c r="O42" s="181"/>
      <c r="P42" s="181">
        <f>'実質公債費比率（分子）の構造'!O$52</f>
        <v>2197</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x14ac:dyDescent="0.15">
      <c r="A44" s="181" t="s">
        <v>65</v>
      </c>
      <c r="B44" s="181">
        <f>'実質公債費比率（分子）の構造'!K$50</f>
        <v>268</v>
      </c>
      <c r="C44" s="181"/>
      <c r="D44" s="181"/>
      <c r="E44" s="181">
        <f>'実質公債費比率（分子）の構造'!L$50</f>
        <v>181</v>
      </c>
      <c r="F44" s="181"/>
      <c r="G44" s="181"/>
      <c r="H44" s="181">
        <f>'実質公債費比率（分子）の構造'!M$50</f>
        <v>106</v>
      </c>
      <c r="I44" s="181"/>
      <c r="J44" s="181"/>
      <c r="K44" s="181">
        <f>'実質公債費比率（分子）の構造'!N$50</f>
        <v>84</v>
      </c>
      <c r="L44" s="181"/>
      <c r="M44" s="181"/>
      <c r="N44" s="181">
        <f>'実質公債費比率（分子）の構造'!O$50</f>
        <v>14</v>
      </c>
      <c r="O44" s="181"/>
      <c r="P44" s="181"/>
    </row>
    <row r="45" spans="1:16" x14ac:dyDescent="0.15">
      <c r="A45" s="181" t="s">
        <v>66</v>
      </c>
      <c r="B45" s="181">
        <f>'実質公債費比率（分子）の構造'!K$49</f>
        <v>175</v>
      </c>
      <c r="C45" s="181"/>
      <c r="D45" s="181"/>
      <c r="E45" s="181">
        <f>'実質公債費比率（分子）の構造'!L$49</f>
        <v>178</v>
      </c>
      <c r="F45" s="181"/>
      <c r="G45" s="181"/>
      <c r="H45" s="181">
        <f>'実質公債費比率（分子）の構造'!M$49</f>
        <v>159</v>
      </c>
      <c r="I45" s="181"/>
      <c r="J45" s="181"/>
      <c r="K45" s="181">
        <f>'実質公債費比率（分子）の構造'!N$49</f>
        <v>172</v>
      </c>
      <c r="L45" s="181"/>
      <c r="M45" s="181"/>
      <c r="N45" s="181">
        <f>'実質公債費比率（分子）の構造'!O$49</f>
        <v>132</v>
      </c>
      <c r="O45" s="181"/>
      <c r="P45" s="181"/>
    </row>
    <row r="46" spans="1:16" x14ac:dyDescent="0.15">
      <c r="A46" s="181" t="s">
        <v>67</v>
      </c>
      <c r="B46" s="181">
        <f>'実質公債費比率（分子）の構造'!K$48</f>
        <v>821</v>
      </c>
      <c r="C46" s="181"/>
      <c r="D46" s="181"/>
      <c r="E46" s="181">
        <f>'実質公債費比率（分子）の構造'!L$48</f>
        <v>827</v>
      </c>
      <c r="F46" s="181"/>
      <c r="G46" s="181"/>
      <c r="H46" s="181">
        <f>'実質公債費比率（分子）の構造'!M$48</f>
        <v>817</v>
      </c>
      <c r="I46" s="181"/>
      <c r="J46" s="181"/>
      <c r="K46" s="181">
        <f>'実質公債費比率（分子）の構造'!N$48</f>
        <v>896</v>
      </c>
      <c r="L46" s="181"/>
      <c r="M46" s="181"/>
      <c r="N46" s="181">
        <f>'実質公債費比率（分子）の構造'!O$48</f>
        <v>882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2496</v>
      </c>
      <c r="C49" s="181"/>
      <c r="D49" s="181"/>
      <c r="E49" s="181">
        <f>'実質公債費比率（分子）の構造'!L$45</f>
        <v>2349</v>
      </c>
      <c r="F49" s="181"/>
      <c r="G49" s="181"/>
      <c r="H49" s="181">
        <f>'実質公債費比率（分子）の構造'!M$45</f>
        <v>2335</v>
      </c>
      <c r="I49" s="181"/>
      <c r="J49" s="181"/>
      <c r="K49" s="181">
        <f>'実質公債費比率（分子）の構造'!N$45</f>
        <v>2321</v>
      </c>
      <c r="L49" s="181"/>
      <c r="M49" s="181"/>
      <c r="N49" s="181">
        <f>'実質公債費比率（分子）の構造'!O$45</f>
        <v>2270</v>
      </c>
      <c r="O49" s="181"/>
      <c r="P49" s="181"/>
    </row>
    <row r="50" spans="1:16" x14ac:dyDescent="0.15">
      <c r="A50" s="181" t="s">
        <v>71</v>
      </c>
      <c r="B50" s="181" t="e">
        <f>NA()</f>
        <v>#N/A</v>
      </c>
      <c r="C50" s="181">
        <f>IF(ISNUMBER('実質公債費比率（分子）の構造'!K$53),'実質公債費比率（分子）の構造'!K$53,NA())</f>
        <v>1382</v>
      </c>
      <c r="D50" s="181" t="e">
        <f>NA()</f>
        <v>#N/A</v>
      </c>
      <c r="E50" s="181" t="e">
        <f>NA()</f>
        <v>#N/A</v>
      </c>
      <c r="F50" s="181">
        <f>IF(ISNUMBER('実質公債費比率（分子）の構造'!L$53),'実質公債費比率（分子）の構造'!L$53,NA())</f>
        <v>1242</v>
      </c>
      <c r="G50" s="181" t="e">
        <f>NA()</f>
        <v>#N/A</v>
      </c>
      <c r="H50" s="181" t="e">
        <f>NA()</f>
        <v>#N/A</v>
      </c>
      <c r="I50" s="181">
        <f>IF(ISNUMBER('実質公債費比率（分子）の構造'!M$53),'実質公債費比率（分子）の構造'!M$53,NA())</f>
        <v>1121</v>
      </c>
      <c r="J50" s="181" t="e">
        <f>NA()</f>
        <v>#N/A</v>
      </c>
      <c r="K50" s="181" t="e">
        <f>NA()</f>
        <v>#N/A</v>
      </c>
      <c r="L50" s="181">
        <f>IF(ISNUMBER('実質公債費比率（分子）の構造'!N$53),'実質公債費比率（分子）の構造'!N$53,NA())</f>
        <v>1255</v>
      </c>
      <c r="M50" s="181" t="e">
        <f>NA()</f>
        <v>#N/A</v>
      </c>
      <c r="N50" s="181" t="e">
        <f>NA()</f>
        <v>#N/A</v>
      </c>
      <c r="O50" s="181">
        <f>IF(ISNUMBER('実質公債費比率（分子）の構造'!O$53),'実質公債費比率（分子）の構造'!O$53,NA())</f>
        <v>1101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25398</v>
      </c>
      <c r="E56" s="180"/>
      <c r="F56" s="180"/>
      <c r="G56" s="180">
        <f>'将来負担比率（分子）の構造'!J$52</f>
        <v>25776</v>
      </c>
      <c r="H56" s="180"/>
      <c r="I56" s="180"/>
      <c r="J56" s="180">
        <f>'将来負担比率（分子）の構造'!K$52</f>
        <v>25483</v>
      </c>
      <c r="K56" s="180"/>
      <c r="L56" s="180"/>
      <c r="M56" s="180">
        <f>'将来負担比率（分子）の構造'!L$52</f>
        <v>26147</v>
      </c>
      <c r="N56" s="180"/>
      <c r="O56" s="180"/>
      <c r="P56" s="180">
        <f>'将来負担比率（分子）の構造'!M$52</f>
        <v>26125</v>
      </c>
    </row>
    <row r="57" spans="1:16" x14ac:dyDescent="0.15">
      <c r="A57" s="180" t="s">
        <v>42</v>
      </c>
      <c r="B57" s="180"/>
      <c r="C57" s="180"/>
      <c r="D57" s="180">
        <f>'将来負担比率（分子）の構造'!I$51</f>
        <v>414</v>
      </c>
      <c r="E57" s="180"/>
      <c r="F57" s="180"/>
      <c r="G57" s="180">
        <f>'将来負担比率（分子）の構造'!J$51</f>
        <v>343</v>
      </c>
      <c r="H57" s="180"/>
      <c r="I57" s="180"/>
      <c r="J57" s="180">
        <f>'将来負担比率（分子）の構造'!K$51</f>
        <v>267</v>
      </c>
      <c r="K57" s="180"/>
      <c r="L57" s="180"/>
      <c r="M57" s="180">
        <f>'将来負担比率（分子）の構造'!L$51</f>
        <v>198</v>
      </c>
      <c r="N57" s="180"/>
      <c r="O57" s="180"/>
      <c r="P57" s="180">
        <f>'将来負担比率（分子）の構造'!M$51</f>
        <v>224</v>
      </c>
    </row>
    <row r="58" spans="1:16" x14ac:dyDescent="0.15">
      <c r="A58" s="180" t="s">
        <v>41</v>
      </c>
      <c r="B58" s="180"/>
      <c r="C58" s="180"/>
      <c r="D58" s="180">
        <f>'将来負担比率（分子）の構造'!I$50</f>
        <v>7457</v>
      </c>
      <c r="E58" s="180"/>
      <c r="F58" s="180"/>
      <c r="G58" s="180">
        <f>'将来負担比率（分子）の構造'!J$50</f>
        <v>8479</v>
      </c>
      <c r="H58" s="180"/>
      <c r="I58" s="180"/>
      <c r="J58" s="180">
        <f>'将来負担比率（分子）の構造'!K$50</f>
        <v>8433</v>
      </c>
      <c r="K58" s="180"/>
      <c r="L58" s="180"/>
      <c r="M58" s="180">
        <f>'将来負担比率（分子）の構造'!L$50</f>
        <v>8011</v>
      </c>
      <c r="N58" s="180"/>
      <c r="O58" s="180"/>
      <c r="P58" s="180">
        <f>'将来負担比率（分子）の構造'!M$50</f>
        <v>7904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40</v>
      </c>
      <c r="C61" s="180"/>
      <c r="D61" s="180"/>
      <c r="E61" s="180">
        <f>'将来負担比率（分子）の構造'!J$46</f>
        <v>25</v>
      </c>
      <c r="F61" s="180"/>
      <c r="G61" s="180"/>
      <c r="H61" s="180">
        <f>'将来負担比率（分子）の構造'!K$46</f>
        <v>10</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4953</v>
      </c>
      <c r="C62" s="180"/>
      <c r="D62" s="180"/>
      <c r="E62" s="180">
        <f>'将来負担比率（分子）の構造'!J$45</f>
        <v>4848</v>
      </c>
      <c r="F62" s="180"/>
      <c r="G62" s="180"/>
      <c r="H62" s="180">
        <f>'将来負担比率（分子）の構造'!K$45</f>
        <v>4538</v>
      </c>
      <c r="I62" s="180"/>
      <c r="J62" s="180"/>
      <c r="K62" s="180">
        <f>'将来負担比率（分子）の構造'!L$45</f>
        <v>4453</v>
      </c>
      <c r="L62" s="180"/>
      <c r="M62" s="180"/>
      <c r="N62" s="180">
        <f>'将来負担比率（分子）の構造'!M$45</f>
        <v>4291</v>
      </c>
      <c r="O62" s="180"/>
      <c r="P62" s="180"/>
    </row>
    <row r="63" spans="1:16" x14ac:dyDescent="0.15">
      <c r="A63" s="180" t="s">
        <v>34</v>
      </c>
      <c r="B63" s="180">
        <f>'将来負担比率（分子）の構造'!I$44</f>
        <v>772</v>
      </c>
      <c r="C63" s="180"/>
      <c r="D63" s="180"/>
      <c r="E63" s="180">
        <f>'将来負担比率（分子）の構造'!J$44</f>
        <v>1239</v>
      </c>
      <c r="F63" s="180"/>
      <c r="G63" s="180"/>
      <c r="H63" s="180">
        <f>'将来負担比率（分子）の構造'!K$44</f>
        <v>1331</v>
      </c>
      <c r="I63" s="180"/>
      <c r="J63" s="180"/>
      <c r="K63" s="180">
        <f>'将来負担比率（分子）の構造'!L$44</f>
        <v>1257</v>
      </c>
      <c r="L63" s="180"/>
      <c r="M63" s="180"/>
      <c r="N63" s="180">
        <f>'将来負担比率（分子）の構造'!M$44</f>
        <v>1334</v>
      </c>
      <c r="O63" s="180"/>
      <c r="P63" s="180"/>
    </row>
    <row r="64" spans="1:16" x14ac:dyDescent="0.15">
      <c r="A64" s="180" t="s">
        <v>33</v>
      </c>
      <c r="B64" s="180">
        <f>'将来負担比率（分子）の構造'!I$43</f>
        <v>9643</v>
      </c>
      <c r="C64" s="180"/>
      <c r="D64" s="180"/>
      <c r="E64" s="180">
        <f>'将来負担比率（分子）の構造'!J$43</f>
        <v>9291</v>
      </c>
      <c r="F64" s="180"/>
      <c r="G64" s="180"/>
      <c r="H64" s="180">
        <f>'将来負担比率（分子）の構造'!K$43</f>
        <v>9001</v>
      </c>
      <c r="I64" s="180"/>
      <c r="J64" s="180"/>
      <c r="K64" s="180">
        <f>'将来負担比率（分子）の構造'!L$43</f>
        <v>9062</v>
      </c>
      <c r="L64" s="180"/>
      <c r="M64" s="180"/>
      <c r="N64" s="180">
        <f>'将来負担比率（分子）の構造'!M$43</f>
        <v>8947</v>
      </c>
      <c r="O64" s="180"/>
      <c r="P64" s="180"/>
    </row>
    <row r="65" spans="1:16" x14ac:dyDescent="0.15">
      <c r="A65" s="180" t="s">
        <v>32</v>
      </c>
      <c r="B65" s="180">
        <f>'将来負担比率（分子）の構造'!I$42</f>
        <v>327</v>
      </c>
      <c r="C65" s="180"/>
      <c r="D65" s="180"/>
      <c r="E65" s="180">
        <f>'将来負担比率（分子）の構造'!J$42</f>
        <v>167</v>
      </c>
      <c r="F65" s="180"/>
      <c r="G65" s="180"/>
      <c r="H65" s="180">
        <f>'将来負担比率（分子）の構造'!K$42</f>
        <v>77</v>
      </c>
      <c r="I65" s="180"/>
      <c r="J65" s="180"/>
      <c r="K65" s="180">
        <f>'将来負担比率（分子）の構造'!L$42</f>
        <v>28</v>
      </c>
      <c r="L65" s="180"/>
      <c r="M65" s="180"/>
      <c r="N65" s="180">
        <f>'将来負担比率（分子）の構造'!M$42</f>
        <v>22</v>
      </c>
      <c r="O65" s="180"/>
      <c r="P65" s="180"/>
    </row>
    <row r="66" spans="1:16" x14ac:dyDescent="0.15">
      <c r="A66" s="180" t="s">
        <v>31</v>
      </c>
      <c r="B66" s="180">
        <f>'将来負担比率（分子）の構造'!I$41</f>
        <v>25332</v>
      </c>
      <c r="C66" s="180"/>
      <c r="D66" s="180"/>
      <c r="E66" s="180">
        <f>'将来負担比率（分子）の構造'!J$41</f>
        <v>25380</v>
      </c>
      <c r="F66" s="180"/>
      <c r="G66" s="180"/>
      <c r="H66" s="180">
        <f>'将来負担比率（分子）の構造'!K$41</f>
        <v>25496</v>
      </c>
      <c r="I66" s="180"/>
      <c r="J66" s="180"/>
      <c r="K66" s="180">
        <f>'将来負担比率（分子）の構造'!L$41</f>
        <v>26076</v>
      </c>
      <c r="L66" s="180"/>
      <c r="M66" s="180"/>
      <c r="N66" s="180">
        <f>'将来負担比率（分子）の構造'!M$41</f>
        <v>26030</v>
      </c>
      <c r="O66" s="180"/>
      <c r="P66" s="180"/>
    </row>
    <row r="67" spans="1:16" x14ac:dyDescent="0.15">
      <c r="A67" s="180" t="s">
        <v>75</v>
      </c>
      <c r="B67" s="180" t="e">
        <f>NA()</f>
        <v>#N/A</v>
      </c>
      <c r="C67" s="180">
        <f>IF(ISNUMBER('将来負担比率（分子）の構造'!I$53), IF('将来負担比率（分子）の構造'!I$53 &lt; 0, 0, '将来負担比率（分子）の構造'!I$53), NA())</f>
        <v>7799</v>
      </c>
      <c r="D67" s="180" t="e">
        <f>NA()</f>
        <v>#N/A</v>
      </c>
      <c r="E67" s="180" t="e">
        <f>NA()</f>
        <v>#N/A</v>
      </c>
      <c r="F67" s="180">
        <f>IF(ISNUMBER('将来負担比率（分子）の構造'!J$53), IF('将来負担比率（分子）の構造'!J$53 &lt; 0, 0, '将来負担比率（分子）の構造'!J$53), NA())</f>
        <v>6352</v>
      </c>
      <c r="G67" s="180" t="e">
        <f>NA()</f>
        <v>#N/A</v>
      </c>
      <c r="H67" s="180" t="e">
        <f>NA()</f>
        <v>#N/A</v>
      </c>
      <c r="I67" s="180">
        <f>IF(ISNUMBER('将来負担比率（分子）の構造'!K$53), IF('将来負担比率（分子）の構造'!K$53 &lt; 0, 0, '将来負担比率（分子）の構造'!K$53), NA())</f>
        <v>6271</v>
      </c>
      <c r="J67" s="180" t="e">
        <f>NA()</f>
        <v>#N/A</v>
      </c>
      <c r="K67" s="180" t="e">
        <f>NA()</f>
        <v>#N/A</v>
      </c>
      <c r="L67" s="180">
        <f>IF(ISNUMBER('将来負担比率（分子）の構造'!L$53), IF('将来負担比率（分子）の構造'!L$53 &lt; 0, 0, '将来負担比率（分子）の構造'!L$53), NA())</f>
        <v>6521</v>
      </c>
      <c r="M67" s="180" t="e">
        <f>NA()</f>
        <v>#N/A</v>
      </c>
      <c r="N67" s="180" t="e">
        <f>NA()</f>
        <v>#N/A</v>
      </c>
      <c r="O67" s="180">
        <f>IF(ISNUMBER('将来負担比率（分子）の構造'!M$53), IF('将来負担比率（分子）の構造'!M$53 &lt; 0, 0, '将来負担比率（分子）の構造'!M$53), NA())</f>
        <v>6372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3154</v>
      </c>
      <c r="C72" s="184">
        <f>基金残高に係る経年分析!G55</f>
        <v>3160</v>
      </c>
      <c r="D72" s="184">
        <f>基金残高に係る経年分析!H55</f>
        <v>2905</v>
      </c>
    </row>
    <row r="73" spans="1:16" x14ac:dyDescent="0.15">
      <c r="A73" s="183" t="s">
        <v>78</v>
      </c>
      <c r="B73" s="184">
        <f>基金残高に係る経年分析!F56</f>
        <v>2819</v>
      </c>
      <c r="C73" s="184">
        <f>基金残高に係る経年分析!G56</f>
        <v>3122</v>
      </c>
      <c r="D73" s="184">
        <f>基金残高に係る経年分析!H56</f>
        <v>3122</v>
      </c>
    </row>
    <row r="74" spans="1:16" x14ac:dyDescent="0.15">
      <c r="A74" s="183" t="s">
        <v>79</v>
      </c>
      <c r="B74" s="184">
        <f>基金残高に係る経年分析!F57</f>
        <v>1908</v>
      </c>
      <c r="C74" s="184">
        <f>基金残高に係る経年分析!G57</f>
        <v>1197</v>
      </c>
      <c r="D74" s="184">
        <f>基金残高に係る経年分析!H57</f>
        <v>1132</v>
      </c>
    </row>
  </sheetData>
  <sheetProtection algorithmName="SHA-512" hashValue="7hFUAK9yhvwMmEP5VcYR4jKXkHgpPz8D6b/1m+XE0VDTDO8oo2EHhfJxBrIz0rGYIBh+/EQMfoc196qpehMwVQ==" saltValue="M53gX+NjY8YcmG1LEomB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4842032</v>
      </c>
      <c r="S5" s="669"/>
      <c r="T5" s="669"/>
      <c r="U5" s="669"/>
      <c r="V5" s="669"/>
      <c r="W5" s="669"/>
      <c r="X5" s="669"/>
      <c r="Y5" s="670"/>
      <c r="Z5" s="671">
        <v>19.100000000000001</v>
      </c>
      <c r="AA5" s="671"/>
      <c r="AB5" s="671"/>
      <c r="AC5" s="671"/>
      <c r="AD5" s="672">
        <v>4842032</v>
      </c>
      <c r="AE5" s="672"/>
      <c r="AF5" s="672"/>
      <c r="AG5" s="672"/>
      <c r="AH5" s="672"/>
      <c r="AI5" s="672"/>
      <c r="AJ5" s="672"/>
      <c r="AK5" s="672"/>
      <c r="AL5" s="673">
        <v>32.799999999999997</v>
      </c>
      <c r="AM5" s="674"/>
      <c r="AN5" s="674"/>
      <c r="AO5" s="675"/>
      <c r="AP5" s="665" t="s">
        <v>224</v>
      </c>
      <c r="AQ5" s="666"/>
      <c r="AR5" s="666"/>
      <c r="AS5" s="666"/>
      <c r="AT5" s="666"/>
      <c r="AU5" s="666"/>
      <c r="AV5" s="666"/>
      <c r="AW5" s="666"/>
      <c r="AX5" s="666"/>
      <c r="AY5" s="666"/>
      <c r="AZ5" s="666"/>
      <c r="BA5" s="666"/>
      <c r="BB5" s="666"/>
      <c r="BC5" s="666"/>
      <c r="BD5" s="666"/>
      <c r="BE5" s="666"/>
      <c r="BF5" s="667"/>
      <c r="BG5" s="679">
        <v>4798631</v>
      </c>
      <c r="BH5" s="680"/>
      <c r="BI5" s="680"/>
      <c r="BJ5" s="680"/>
      <c r="BK5" s="680"/>
      <c r="BL5" s="680"/>
      <c r="BM5" s="680"/>
      <c r="BN5" s="681"/>
      <c r="BO5" s="682">
        <v>99.1</v>
      </c>
      <c r="BP5" s="682"/>
      <c r="BQ5" s="682"/>
      <c r="BR5" s="682"/>
      <c r="BS5" s="683">
        <v>77679</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267561</v>
      </c>
      <c r="S6" s="680"/>
      <c r="T6" s="680"/>
      <c r="U6" s="680"/>
      <c r="V6" s="680"/>
      <c r="W6" s="680"/>
      <c r="X6" s="680"/>
      <c r="Y6" s="681"/>
      <c r="Z6" s="682">
        <v>1.1000000000000001</v>
      </c>
      <c r="AA6" s="682"/>
      <c r="AB6" s="682"/>
      <c r="AC6" s="682"/>
      <c r="AD6" s="683">
        <v>267561</v>
      </c>
      <c r="AE6" s="683"/>
      <c r="AF6" s="683"/>
      <c r="AG6" s="683"/>
      <c r="AH6" s="683"/>
      <c r="AI6" s="683"/>
      <c r="AJ6" s="683"/>
      <c r="AK6" s="683"/>
      <c r="AL6" s="684">
        <v>1.8</v>
      </c>
      <c r="AM6" s="685"/>
      <c r="AN6" s="685"/>
      <c r="AO6" s="686"/>
      <c r="AP6" s="676" t="s">
        <v>229</v>
      </c>
      <c r="AQ6" s="677"/>
      <c r="AR6" s="677"/>
      <c r="AS6" s="677"/>
      <c r="AT6" s="677"/>
      <c r="AU6" s="677"/>
      <c r="AV6" s="677"/>
      <c r="AW6" s="677"/>
      <c r="AX6" s="677"/>
      <c r="AY6" s="677"/>
      <c r="AZ6" s="677"/>
      <c r="BA6" s="677"/>
      <c r="BB6" s="677"/>
      <c r="BC6" s="677"/>
      <c r="BD6" s="677"/>
      <c r="BE6" s="677"/>
      <c r="BF6" s="678"/>
      <c r="BG6" s="679">
        <v>4798631</v>
      </c>
      <c r="BH6" s="680"/>
      <c r="BI6" s="680"/>
      <c r="BJ6" s="680"/>
      <c r="BK6" s="680"/>
      <c r="BL6" s="680"/>
      <c r="BM6" s="680"/>
      <c r="BN6" s="681"/>
      <c r="BO6" s="682">
        <v>99.1</v>
      </c>
      <c r="BP6" s="682"/>
      <c r="BQ6" s="682"/>
      <c r="BR6" s="682"/>
      <c r="BS6" s="683">
        <v>77679</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274826</v>
      </c>
      <c r="CS6" s="680"/>
      <c r="CT6" s="680"/>
      <c r="CU6" s="680"/>
      <c r="CV6" s="680"/>
      <c r="CW6" s="680"/>
      <c r="CX6" s="680"/>
      <c r="CY6" s="681"/>
      <c r="CZ6" s="673">
        <v>1.1000000000000001</v>
      </c>
      <c r="DA6" s="674"/>
      <c r="DB6" s="674"/>
      <c r="DC6" s="693"/>
      <c r="DD6" s="688">
        <v>282</v>
      </c>
      <c r="DE6" s="680"/>
      <c r="DF6" s="680"/>
      <c r="DG6" s="680"/>
      <c r="DH6" s="680"/>
      <c r="DI6" s="680"/>
      <c r="DJ6" s="680"/>
      <c r="DK6" s="680"/>
      <c r="DL6" s="680"/>
      <c r="DM6" s="680"/>
      <c r="DN6" s="680"/>
      <c r="DO6" s="680"/>
      <c r="DP6" s="681"/>
      <c r="DQ6" s="688">
        <v>274826</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6078</v>
      </c>
      <c r="S7" s="680"/>
      <c r="T7" s="680"/>
      <c r="U7" s="680"/>
      <c r="V7" s="680"/>
      <c r="W7" s="680"/>
      <c r="X7" s="680"/>
      <c r="Y7" s="681"/>
      <c r="Z7" s="682">
        <v>0</v>
      </c>
      <c r="AA7" s="682"/>
      <c r="AB7" s="682"/>
      <c r="AC7" s="682"/>
      <c r="AD7" s="683">
        <v>6078</v>
      </c>
      <c r="AE7" s="683"/>
      <c r="AF7" s="683"/>
      <c r="AG7" s="683"/>
      <c r="AH7" s="683"/>
      <c r="AI7" s="683"/>
      <c r="AJ7" s="683"/>
      <c r="AK7" s="683"/>
      <c r="AL7" s="684">
        <v>0</v>
      </c>
      <c r="AM7" s="685"/>
      <c r="AN7" s="685"/>
      <c r="AO7" s="686"/>
      <c r="AP7" s="676" t="s">
        <v>232</v>
      </c>
      <c r="AQ7" s="677"/>
      <c r="AR7" s="677"/>
      <c r="AS7" s="677"/>
      <c r="AT7" s="677"/>
      <c r="AU7" s="677"/>
      <c r="AV7" s="677"/>
      <c r="AW7" s="677"/>
      <c r="AX7" s="677"/>
      <c r="AY7" s="677"/>
      <c r="AZ7" s="677"/>
      <c r="BA7" s="677"/>
      <c r="BB7" s="677"/>
      <c r="BC7" s="677"/>
      <c r="BD7" s="677"/>
      <c r="BE7" s="677"/>
      <c r="BF7" s="678"/>
      <c r="BG7" s="679">
        <v>1980764</v>
      </c>
      <c r="BH7" s="680"/>
      <c r="BI7" s="680"/>
      <c r="BJ7" s="680"/>
      <c r="BK7" s="680"/>
      <c r="BL7" s="680"/>
      <c r="BM7" s="680"/>
      <c r="BN7" s="681"/>
      <c r="BO7" s="682">
        <v>40.9</v>
      </c>
      <c r="BP7" s="682"/>
      <c r="BQ7" s="682"/>
      <c r="BR7" s="682"/>
      <c r="BS7" s="683" t="s">
        <v>233</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3355314</v>
      </c>
      <c r="CS7" s="680"/>
      <c r="CT7" s="680"/>
      <c r="CU7" s="680"/>
      <c r="CV7" s="680"/>
      <c r="CW7" s="680"/>
      <c r="CX7" s="680"/>
      <c r="CY7" s="681"/>
      <c r="CZ7" s="682">
        <v>13.5</v>
      </c>
      <c r="DA7" s="682"/>
      <c r="DB7" s="682"/>
      <c r="DC7" s="682"/>
      <c r="DD7" s="688">
        <v>423548</v>
      </c>
      <c r="DE7" s="680"/>
      <c r="DF7" s="680"/>
      <c r="DG7" s="680"/>
      <c r="DH7" s="680"/>
      <c r="DI7" s="680"/>
      <c r="DJ7" s="680"/>
      <c r="DK7" s="680"/>
      <c r="DL7" s="680"/>
      <c r="DM7" s="680"/>
      <c r="DN7" s="680"/>
      <c r="DO7" s="680"/>
      <c r="DP7" s="681"/>
      <c r="DQ7" s="688">
        <v>2690752</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10880</v>
      </c>
      <c r="S8" s="680"/>
      <c r="T8" s="680"/>
      <c r="U8" s="680"/>
      <c r="V8" s="680"/>
      <c r="W8" s="680"/>
      <c r="X8" s="680"/>
      <c r="Y8" s="681"/>
      <c r="Z8" s="682">
        <v>0</v>
      </c>
      <c r="AA8" s="682"/>
      <c r="AB8" s="682"/>
      <c r="AC8" s="682"/>
      <c r="AD8" s="683">
        <v>10880</v>
      </c>
      <c r="AE8" s="683"/>
      <c r="AF8" s="683"/>
      <c r="AG8" s="683"/>
      <c r="AH8" s="683"/>
      <c r="AI8" s="683"/>
      <c r="AJ8" s="683"/>
      <c r="AK8" s="683"/>
      <c r="AL8" s="684">
        <v>0.1</v>
      </c>
      <c r="AM8" s="685"/>
      <c r="AN8" s="685"/>
      <c r="AO8" s="686"/>
      <c r="AP8" s="676" t="s">
        <v>236</v>
      </c>
      <c r="AQ8" s="677"/>
      <c r="AR8" s="677"/>
      <c r="AS8" s="677"/>
      <c r="AT8" s="677"/>
      <c r="AU8" s="677"/>
      <c r="AV8" s="677"/>
      <c r="AW8" s="677"/>
      <c r="AX8" s="677"/>
      <c r="AY8" s="677"/>
      <c r="AZ8" s="677"/>
      <c r="BA8" s="677"/>
      <c r="BB8" s="677"/>
      <c r="BC8" s="677"/>
      <c r="BD8" s="677"/>
      <c r="BE8" s="677"/>
      <c r="BF8" s="678"/>
      <c r="BG8" s="679">
        <v>79348</v>
      </c>
      <c r="BH8" s="680"/>
      <c r="BI8" s="680"/>
      <c r="BJ8" s="680"/>
      <c r="BK8" s="680"/>
      <c r="BL8" s="680"/>
      <c r="BM8" s="680"/>
      <c r="BN8" s="681"/>
      <c r="BO8" s="682">
        <v>1.6</v>
      </c>
      <c r="BP8" s="682"/>
      <c r="BQ8" s="682"/>
      <c r="BR8" s="682"/>
      <c r="BS8" s="688" t="s">
        <v>127</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7918132</v>
      </c>
      <c r="CS8" s="680"/>
      <c r="CT8" s="680"/>
      <c r="CU8" s="680"/>
      <c r="CV8" s="680"/>
      <c r="CW8" s="680"/>
      <c r="CX8" s="680"/>
      <c r="CY8" s="681"/>
      <c r="CZ8" s="682">
        <v>31.9</v>
      </c>
      <c r="DA8" s="682"/>
      <c r="DB8" s="682"/>
      <c r="DC8" s="682"/>
      <c r="DD8" s="688">
        <v>389844</v>
      </c>
      <c r="DE8" s="680"/>
      <c r="DF8" s="680"/>
      <c r="DG8" s="680"/>
      <c r="DH8" s="680"/>
      <c r="DI8" s="680"/>
      <c r="DJ8" s="680"/>
      <c r="DK8" s="680"/>
      <c r="DL8" s="680"/>
      <c r="DM8" s="680"/>
      <c r="DN8" s="680"/>
      <c r="DO8" s="680"/>
      <c r="DP8" s="681"/>
      <c r="DQ8" s="688">
        <v>4329081</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8532</v>
      </c>
      <c r="S9" s="680"/>
      <c r="T9" s="680"/>
      <c r="U9" s="680"/>
      <c r="V9" s="680"/>
      <c r="W9" s="680"/>
      <c r="X9" s="680"/>
      <c r="Y9" s="681"/>
      <c r="Z9" s="682">
        <v>0</v>
      </c>
      <c r="AA9" s="682"/>
      <c r="AB9" s="682"/>
      <c r="AC9" s="682"/>
      <c r="AD9" s="683">
        <v>8532</v>
      </c>
      <c r="AE9" s="683"/>
      <c r="AF9" s="683"/>
      <c r="AG9" s="683"/>
      <c r="AH9" s="683"/>
      <c r="AI9" s="683"/>
      <c r="AJ9" s="683"/>
      <c r="AK9" s="683"/>
      <c r="AL9" s="684">
        <v>0.1</v>
      </c>
      <c r="AM9" s="685"/>
      <c r="AN9" s="685"/>
      <c r="AO9" s="686"/>
      <c r="AP9" s="676" t="s">
        <v>239</v>
      </c>
      <c r="AQ9" s="677"/>
      <c r="AR9" s="677"/>
      <c r="AS9" s="677"/>
      <c r="AT9" s="677"/>
      <c r="AU9" s="677"/>
      <c r="AV9" s="677"/>
      <c r="AW9" s="677"/>
      <c r="AX9" s="677"/>
      <c r="AY9" s="677"/>
      <c r="AZ9" s="677"/>
      <c r="BA9" s="677"/>
      <c r="BB9" s="677"/>
      <c r="BC9" s="677"/>
      <c r="BD9" s="677"/>
      <c r="BE9" s="677"/>
      <c r="BF9" s="678"/>
      <c r="BG9" s="679">
        <v>1674468</v>
      </c>
      <c r="BH9" s="680"/>
      <c r="BI9" s="680"/>
      <c r="BJ9" s="680"/>
      <c r="BK9" s="680"/>
      <c r="BL9" s="680"/>
      <c r="BM9" s="680"/>
      <c r="BN9" s="681"/>
      <c r="BO9" s="682">
        <v>34.6</v>
      </c>
      <c r="BP9" s="682"/>
      <c r="BQ9" s="682"/>
      <c r="BR9" s="682"/>
      <c r="BS9" s="688" t="s">
        <v>233</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1630042</v>
      </c>
      <c r="CS9" s="680"/>
      <c r="CT9" s="680"/>
      <c r="CU9" s="680"/>
      <c r="CV9" s="680"/>
      <c r="CW9" s="680"/>
      <c r="CX9" s="680"/>
      <c r="CY9" s="681"/>
      <c r="CZ9" s="682">
        <v>6.6</v>
      </c>
      <c r="DA9" s="682"/>
      <c r="DB9" s="682"/>
      <c r="DC9" s="682"/>
      <c r="DD9" s="688">
        <v>24019</v>
      </c>
      <c r="DE9" s="680"/>
      <c r="DF9" s="680"/>
      <c r="DG9" s="680"/>
      <c r="DH9" s="680"/>
      <c r="DI9" s="680"/>
      <c r="DJ9" s="680"/>
      <c r="DK9" s="680"/>
      <c r="DL9" s="680"/>
      <c r="DM9" s="680"/>
      <c r="DN9" s="680"/>
      <c r="DO9" s="680"/>
      <c r="DP9" s="681"/>
      <c r="DQ9" s="688">
        <v>1370062</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233</v>
      </c>
      <c r="AA10" s="682"/>
      <c r="AB10" s="682"/>
      <c r="AC10" s="682"/>
      <c r="AD10" s="683" t="s">
        <v>233</v>
      </c>
      <c r="AE10" s="683"/>
      <c r="AF10" s="683"/>
      <c r="AG10" s="683"/>
      <c r="AH10" s="683"/>
      <c r="AI10" s="683"/>
      <c r="AJ10" s="683"/>
      <c r="AK10" s="683"/>
      <c r="AL10" s="684" t="s">
        <v>233</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107819</v>
      </c>
      <c r="BH10" s="680"/>
      <c r="BI10" s="680"/>
      <c r="BJ10" s="680"/>
      <c r="BK10" s="680"/>
      <c r="BL10" s="680"/>
      <c r="BM10" s="680"/>
      <c r="BN10" s="681"/>
      <c r="BO10" s="682">
        <v>2.2000000000000002</v>
      </c>
      <c r="BP10" s="682"/>
      <c r="BQ10" s="682"/>
      <c r="BR10" s="682"/>
      <c r="BS10" s="688" t="s">
        <v>233</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34550</v>
      </c>
      <c r="CS10" s="680"/>
      <c r="CT10" s="680"/>
      <c r="CU10" s="680"/>
      <c r="CV10" s="680"/>
      <c r="CW10" s="680"/>
      <c r="CX10" s="680"/>
      <c r="CY10" s="681"/>
      <c r="CZ10" s="682">
        <v>0.1</v>
      </c>
      <c r="DA10" s="682"/>
      <c r="DB10" s="682"/>
      <c r="DC10" s="682"/>
      <c r="DD10" s="688" t="s">
        <v>233</v>
      </c>
      <c r="DE10" s="680"/>
      <c r="DF10" s="680"/>
      <c r="DG10" s="680"/>
      <c r="DH10" s="680"/>
      <c r="DI10" s="680"/>
      <c r="DJ10" s="680"/>
      <c r="DK10" s="680"/>
      <c r="DL10" s="680"/>
      <c r="DM10" s="680"/>
      <c r="DN10" s="680"/>
      <c r="DO10" s="680"/>
      <c r="DP10" s="681"/>
      <c r="DQ10" s="688">
        <v>24281</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233</v>
      </c>
      <c r="S11" s="680"/>
      <c r="T11" s="680"/>
      <c r="U11" s="680"/>
      <c r="V11" s="680"/>
      <c r="W11" s="680"/>
      <c r="X11" s="680"/>
      <c r="Y11" s="681"/>
      <c r="Z11" s="682" t="s">
        <v>233</v>
      </c>
      <c r="AA11" s="682"/>
      <c r="AB11" s="682"/>
      <c r="AC11" s="682"/>
      <c r="AD11" s="683" t="s">
        <v>233</v>
      </c>
      <c r="AE11" s="683"/>
      <c r="AF11" s="683"/>
      <c r="AG11" s="683"/>
      <c r="AH11" s="683"/>
      <c r="AI11" s="683"/>
      <c r="AJ11" s="683"/>
      <c r="AK11" s="683"/>
      <c r="AL11" s="684" t="s">
        <v>127</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119129</v>
      </c>
      <c r="BH11" s="680"/>
      <c r="BI11" s="680"/>
      <c r="BJ11" s="680"/>
      <c r="BK11" s="680"/>
      <c r="BL11" s="680"/>
      <c r="BM11" s="680"/>
      <c r="BN11" s="681"/>
      <c r="BO11" s="682">
        <v>2.5</v>
      </c>
      <c r="BP11" s="682"/>
      <c r="BQ11" s="682"/>
      <c r="BR11" s="682"/>
      <c r="BS11" s="688" t="s">
        <v>233</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1662471</v>
      </c>
      <c r="CS11" s="680"/>
      <c r="CT11" s="680"/>
      <c r="CU11" s="680"/>
      <c r="CV11" s="680"/>
      <c r="CW11" s="680"/>
      <c r="CX11" s="680"/>
      <c r="CY11" s="681"/>
      <c r="CZ11" s="682">
        <v>6.7</v>
      </c>
      <c r="DA11" s="682"/>
      <c r="DB11" s="682"/>
      <c r="DC11" s="682"/>
      <c r="DD11" s="688">
        <v>162690</v>
      </c>
      <c r="DE11" s="680"/>
      <c r="DF11" s="680"/>
      <c r="DG11" s="680"/>
      <c r="DH11" s="680"/>
      <c r="DI11" s="680"/>
      <c r="DJ11" s="680"/>
      <c r="DK11" s="680"/>
      <c r="DL11" s="680"/>
      <c r="DM11" s="680"/>
      <c r="DN11" s="680"/>
      <c r="DO11" s="680"/>
      <c r="DP11" s="681"/>
      <c r="DQ11" s="688">
        <v>1020264</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889890</v>
      </c>
      <c r="S12" s="680"/>
      <c r="T12" s="680"/>
      <c r="U12" s="680"/>
      <c r="V12" s="680"/>
      <c r="W12" s="680"/>
      <c r="X12" s="680"/>
      <c r="Y12" s="681"/>
      <c r="Z12" s="682">
        <v>3.5</v>
      </c>
      <c r="AA12" s="682"/>
      <c r="AB12" s="682"/>
      <c r="AC12" s="682"/>
      <c r="AD12" s="683">
        <v>889890</v>
      </c>
      <c r="AE12" s="683"/>
      <c r="AF12" s="683"/>
      <c r="AG12" s="683"/>
      <c r="AH12" s="683"/>
      <c r="AI12" s="683"/>
      <c r="AJ12" s="683"/>
      <c r="AK12" s="683"/>
      <c r="AL12" s="684">
        <v>6</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2327767</v>
      </c>
      <c r="BH12" s="680"/>
      <c r="BI12" s="680"/>
      <c r="BJ12" s="680"/>
      <c r="BK12" s="680"/>
      <c r="BL12" s="680"/>
      <c r="BM12" s="680"/>
      <c r="BN12" s="681"/>
      <c r="BO12" s="682">
        <v>48.1</v>
      </c>
      <c r="BP12" s="682"/>
      <c r="BQ12" s="682"/>
      <c r="BR12" s="682"/>
      <c r="BS12" s="688">
        <v>77679</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1159425</v>
      </c>
      <c r="CS12" s="680"/>
      <c r="CT12" s="680"/>
      <c r="CU12" s="680"/>
      <c r="CV12" s="680"/>
      <c r="CW12" s="680"/>
      <c r="CX12" s="680"/>
      <c r="CY12" s="681"/>
      <c r="CZ12" s="682">
        <v>4.7</v>
      </c>
      <c r="DA12" s="682"/>
      <c r="DB12" s="682"/>
      <c r="DC12" s="682"/>
      <c r="DD12" s="688">
        <v>157437</v>
      </c>
      <c r="DE12" s="680"/>
      <c r="DF12" s="680"/>
      <c r="DG12" s="680"/>
      <c r="DH12" s="680"/>
      <c r="DI12" s="680"/>
      <c r="DJ12" s="680"/>
      <c r="DK12" s="680"/>
      <c r="DL12" s="680"/>
      <c r="DM12" s="680"/>
      <c r="DN12" s="680"/>
      <c r="DO12" s="680"/>
      <c r="DP12" s="681"/>
      <c r="DQ12" s="688">
        <v>693148</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t="s">
        <v>233</v>
      </c>
      <c r="S13" s="680"/>
      <c r="T13" s="680"/>
      <c r="U13" s="680"/>
      <c r="V13" s="680"/>
      <c r="W13" s="680"/>
      <c r="X13" s="680"/>
      <c r="Y13" s="681"/>
      <c r="Z13" s="682" t="s">
        <v>233</v>
      </c>
      <c r="AA13" s="682"/>
      <c r="AB13" s="682"/>
      <c r="AC13" s="682"/>
      <c r="AD13" s="683" t="s">
        <v>127</v>
      </c>
      <c r="AE13" s="683"/>
      <c r="AF13" s="683"/>
      <c r="AG13" s="683"/>
      <c r="AH13" s="683"/>
      <c r="AI13" s="683"/>
      <c r="AJ13" s="683"/>
      <c r="AK13" s="683"/>
      <c r="AL13" s="684" t="s">
        <v>233</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2306371</v>
      </c>
      <c r="BH13" s="680"/>
      <c r="BI13" s="680"/>
      <c r="BJ13" s="680"/>
      <c r="BK13" s="680"/>
      <c r="BL13" s="680"/>
      <c r="BM13" s="680"/>
      <c r="BN13" s="681"/>
      <c r="BO13" s="682">
        <v>47.6</v>
      </c>
      <c r="BP13" s="682"/>
      <c r="BQ13" s="682"/>
      <c r="BR13" s="682"/>
      <c r="BS13" s="688">
        <v>77679</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3106133</v>
      </c>
      <c r="CS13" s="680"/>
      <c r="CT13" s="680"/>
      <c r="CU13" s="680"/>
      <c r="CV13" s="680"/>
      <c r="CW13" s="680"/>
      <c r="CX13" s="680"/>
      <c r="CY13" s="681"/>
      <c r="CZ13" s="682">
        <v>12.5</v>
      </c>
      <c r="DA13" s="682"/>
      <c r="DB13" s="682"/>
      <c r="DC13" s="682"/>
      <c r="DD13" s="688">
        <v>1282880</v>
      </c>
      <c r="DE13" s="680"/>
      <c r="DF13" s="680"/>
      <c r="DG13" s="680"/>
      <c r="DH13" s="680"/>
      <c r="DI13" s="680"/>
      <c r="DJ13" s="680"/>
      <c r="DK13" s="680"/>
      <c r="DL13" s="680"/>
      <c r="DM13" s="680"/>
      <c r="DN13" s="680"/>
      <c r="DO13" s="680"/>
      <c r="DP13" s="681"/>
      <c r="DQ13" s="688">
        <v>1863079</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233</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162744</v>
      </c>
      <c r="BH14" s="680"/>
      <c r="BI14" s="680"/>
      <c r="BJ14" s="680"/>
      <c r="BK14" s="680"/>
      <c r="BL14" s="680"/>
      <c r="BM14" s="680"/>
      <c r="BN14" s="681"/>
      <c r="BO14" s="682">
        <v>3.4</v>
      </c>
      <c r="BP14" s="682"/>
      <c r="BQ14" s="682"/>
      <c r="BR14" s="682"/>
      <c r="BS14" s="688" t="s">
        <v>127</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996665</v>
      </c>
      <c r="CS14" s="680"/>
      <c r="CT14" s="680"/>
      <c r="CU14" s="680"/>
      <c r="CV14" s="680"/>
      <c r="CW14" s="680"/>
      <c r="CX14" s="680"/>
      <c r="CY14" s="681"/>
      <c r="CZ14" s="682">
        <v>4</v>
      </c>
      <c r="DA14" s="682"/>
      <c r="DB14" s="682"/>
      <c r="DC14" s="682"/>
      <c r="DD14" s="688">
        <v>42658</v>
      </c>
      <c r="DE14" s="680"/>
      <c r="DF14" s="680"/>
      <c r="DG14" s="680"/>
      <c r="DH14" s="680"/>
      <c r="DI14" s="680"/>
      <c r="DJ14" s="680"/>
      <c r="DK14" s="680"/>
      <c r="DL14" s="680"/>
      <c r="DM14" s="680"/>
      <c r="DN14" s="680"/>
      <c r="DO14" s="680"/>
      <c r="DP14" s="681"/>
      <c r="DQ14" s="688">
        <v>919415</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59714</v>
      </c>
      <c r="S15" s="680"/>
      <c r="T15" s="680"/>
      <c r="U15" s="680"/>
      <c r="V15" s="680"/>
      <c r="W15" s="680"/>
      <c r="X15" s="680"/>
      <c r="Y15" s="681"/>
      <c r="Z15" s="682">
        <v>0.2</v>
      </c>
      <c r="AA15" s="682"/>
      <c r="AB15" s="682"/>
      <c r="AC15" s="682"/>
      <c r="AD15" s="683">
        <v>59714</v>
      </c>
      <c r="AE15" s="683"/>
      <c r="AF15" s="683"/>
      <c r="AG15" s="683"/>
      <c r="AH15" s="683"/>
      <c r="AI15" s="683"/>
      <c r="AJ15" s="683"/>
      <c r="AK15" s="683"/>
      <c r="AL15" s="684">
        <v>0.4</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327356</v>
      </c>
      <c r="BH15" s="680"/>
      <c r="BI15" s="680"/>
      <c r="BJ15" s="680"/>
      <c r="BK15" s="680"/>
      <c r="BL15" s="680"/>
      <c r="BM15" s="680"/>
      <c r="BN15" s="681"/>
      <c r="BO15" s="682">
        <v>6.8</v>
      </c>
      <c r="BP15" s="682"/>
      <c r="BQ15" s="682"/>
      <c r="BR15" s="682"/>
      <c r="BS15" s="688" t="s">
        <v>233</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2415980</v>
      </c>
      <c r="CS15" s="680"/>
      <c r="CT15" s="680"/>
      <c r="CU15" s="680"/>
      <c r="CV15" s="680"/>
      <c r="CW15" s="680"/>
      <c r="CX15" s="680"/>
      <c r="CY15" s="681"/>
      <c r="CZ15" s="682">
        <v>9.6999999999999993</v>
      </c>
      <c r="DA15" s="682"/>
      <c r="DB15" s="682"/>
      <c r="DC15" s="682"/>
      <c r="DD15" s="688">
        <v>189288</v>
      </c>
      <c r="DE15" s="680"/>
      <c r="DF15" s="680"/>
      <c r="DG15" s="680"/>
      <c r="DH15" s="680"/>
      <c r="DI15" s="680"/>
      <c r="DJ15" s="680"/>
      <c r="DK15" s="680"/>
      <c r="DL15" s="680"/>
      <c r="DM15" s="680"/>
      <c r="DN15" s="680"/>
      <c r="DO15" s="680"/>
      <c r="DP15" s="681"/>
      <c r="DQ15" s="688">
        <v>2210907</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233</v>
      </c>
      <c r="S16" s="680"/>
      <c r="T16" s="680"/>
      <c r="U16" s="680"/>
      <c r="V16" s="680"/>
      <c r="W16" s="680"/>
      <c r="X16" s="680"/>
      <c r="Y16" s="681"/>
      <c r="Z16" s="682" t="s">
        <v>233</v>
      </c>
      <c r="AA16" s="682"/>
      <c r="AB16" s="682"/>
      <c r="AC16" s="682"/>
      <c r="AD16" s="683" t="s">
        <v>127</v>
      </c>
      <c r="AE16" s="683"/>
      <c r="AF16" s="683"/>
      <c r="AG16" s="683"/>
      <c r="AH16" s="683"/>
      <c r="AI16" s="683"/>
      <c r="AJ16" s="683"/>
      <c r="AK16" s="683"/>
      <c r="AL16" s="684" t="s">
        <v>127</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233</v>
      </c>
      <c r="BP16" s="682"/>
      <c r="BQ16" s="682"/>
      <c r="BR16" s="682"/>
      <c r="BS16" s="688" t="s">
        <v>233</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2592</v>
      </c>
      <c r="CS16" s="680"/>
      <c r="CT16" s="680"/>
      <c r="CU16" s="680"/>
      <c r="CV16" s="680"/>
      <c r="CW16" s="680"/>
      <c r="CX16" s="680"/>
      <c r="CY16" s="681"/>
      <c r="CZ16" s="682">
        <v>0</v>
      </c>
      <c r="DA16" s="682"/>
      <c r="DB16" s="682"/>
      <c r="DC16" s="682"/>
      <c r="DD16" s="688" t="s">
        <v>127</v>
      </c>
      <c r="DE16" s="680"/>
      <c r="DF16" s="680"/>
      <c r="DG16" s="680"/>
      <c r="DH16" s="680"/>
      <c r="DI16" s="680"/>
      <c r="DJ16" s="680"/>
      <c r="DK16" s="680"/>
      <c r="DL16" s="680"/>
      <c r="DM16" s="680"/>
      <c r="DN16" s="680"/>
      <c r="DO16" s="680"/>
      <c r="DP16" s="681"/>
      <c r="DQ16" s="688" t="s">
        <v>127</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25490</v>
      </c>
      <c r="S17" s="680"/>
      <c r="T17" s="680"/>
      <c r="U17" s="680"/>
      <c r="V17" s="680"/>
      <c r="W17" s="680"/>
      <c r="X17" s="680"/>
      <c r="Y17" s="681"/>
      <c r="Z17" s="682">
        <v>0.1</v>
      </c>
      <c r="AA17" s="682"/>
      <c r="AB17" s="682"/>
      <c r="AC17" s="682"/>
      <c r="AD17" s="683">
        <v>25490</v>
      </c>
      <c r="AE17" s="683"/>
      <c r="AF17" s="683"/>
      <c r="AG17" s="683"/>
      <c r="AH17" s="683"/>
      <c r="AI17" s="683"/>
      <c r="AJ17" s="683"/>
      <c r="AK17" s="683"/>
      <c r="AL17" s="684">
        <v>0.2</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233</v>
      </c>
      <c r="BP17" s="682"/>
      <c r="BQ17" s="682"/>
      <c r="BR17" s="682"/>
      <c r="BS17" s="688" t="s">
        <v>127</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2294210</v>
      </c>
      <c r="CS17" s="680"/>
      <c r="CT17" s="680"/>
      <c r="CU17" s="680"/>
      <c r="CV17" s="680"/>
      <c r="CW17" s="680"/>
      <c r="CX17" s="680"/>
      <c r="CY17" s="681"/>
      <c r="CZ17" s="682">
        <v>9.1999999999999993</v>
      </c>
      <c r="DA17" s="682"/>
      <c r="DB17" s="682"/>
      <c r="DC17" s="682"/>
      <c r="DD17" s="688" t="s">
        <v>127</v>
      </c>
      <c r="DE17" s="680"/>
      <c r="DF17" s="680"/>
      <c r="DG17" s="680"/>
      <c r="DH17" s="680"/>
      <c r="DI17" s="680"/>
      <c r="DJ17" s="680"/>
      <c r="DK17" s="680"/>
      <c r="DL17" s="680"/>
      <c r="DM17" s="680"/>
      <c r="DN17" s="680"/>
      <c r="DO17" s="680"/>
      <c r="DP17" s="681"/>
      <c r="DQ17" s="688">
        <v>2223767</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9999269</v>
      </c>
      <c r="S18" s="680"/>
      <c r="T18" s="680"/>
      <c r="U18" s="680"/>
      <c r="V18" s="680"/>
      <c r="W18" s="680"/>
      <c r="X18" s="680"/>
      <c r="Y18" s="681"/>
      <c r="Z18" s="682">
        <v>39.5</v>
      </c>
      <c r="AA18" s="682"/>
      <c r="AB18" s="682"/>
      <c r="AC18" s="682"/>
      <c r="AD18" s="683">
        <v>8621558</v>
      </c>
      <c r="AE18" s="683"/>
      <c r="AF18" s="683"/>
      <c r="AG18" s="683"/>
      <c r="AH18" s="683"/>
      <c r="AI18" s="683"/>
      <c r="AJ18" s="683"/>
      <c r="AK18" s="683"/>
      <c r="AL18" s="684">
        <v>58.4</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233</v>
      </c>
      <c r="BH18" s="680"/>
      <c r="BI18" s="680"/>
      <c r="BJ18" s="680"/>
      <c r="BK18" s="680"/>
      <c r="BL18" s="680"/>
      <c r="BM18" s="680"/>
      <c r="BN18" s="681"/>
      <c r="BO18" s="682" t="s">
        <v>233</v>
      </c>
      <c r="BP18" s="682"/>
      <c r="BQ18" s="682"/>
      <c r="BR18" s="682"/>
      <c r="BS18" s="688" t="s">
        <v>233</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233</v>
      </c>
      <c r="CS18" s="680"/>
      <c r="CT18" s="680"/>
      <c r="CU18" s="680"/>
      <c r="CV18" s="680"/>
      <c r="CW18" s="680"/>
      <c r="CX18" s="680"/>
      <c r="CY18" s="681"/>
      <c r="CZ18" s="682" t="s">
        <v>127</v>
      </c>
      <c r="DA18" s="682"/>
      <c r="DB18" s="682"/>
      <c r="DC18" s="682"/>
      <c r="DD18" s="688" t="s">
        <v>233</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8621558</v>
      </c>
      <c r="S19" s="680"/>
      <c r="T19" s="680"/>
      <c r="U19" s="680"/>
      <c r="V19" s="680"/>
      <c r="W19" s="680"/>
      <c r="X19" s="680"/>
      <c r="Y19" s="681"/>
      <c r="Z19" s="682">
        <v>34.1</v>
      </c>
      <c r="AA19" s="682"/>
      <c r="AB19" s="682"/>
      <c r="AC19" s="682"/>
      <c r="AD19" s="683">
        <v>8621558</v>
      </c>
      <c r="AE19" s="683"/>
      <c r="AF19" s="683"/>
      <c r="AG19" s="683"/>
      <c r="AH19" s="683"/>
      <c r="AI19" s="683"/>
      <c r="AJ19" s="683"/>
      <c r="AK19" s="683"/>
      <c r="AL19" s="684">
        <v>58.4</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v>43401</v>
      </c>
      <c r="BH19" s="680"/>
      <c r="BI19" s="680"/>
      <c r="BJ19" s="680"/>
      <c r="BK19" s="680"/>
      <c r="BL19" s="680"/>
      <c r="BM19" s="680"/>
      <c r="BN19" s="681"/>
      <c r="BO19" s="682">
        <v>0.9</v>
      </c>
      <c r="BP19" s="682"/>
      <c r="BQ19" s="682"/>
      <c r="BR19" s="682"/>
      <c r="BS19" s="688" t="s">
        <v>127</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233</v>
      </c>
      <c r="CS19" s="680"/>
      <c r="CT19" s="680"/>
      <c r="CU19" s="680"/>
      <c r="CV19" s="680"/>
      <c r="CW19" s="680"/>
      <c r="CX19" s="680"/>
      <c r="CY19" s="681"/>
      <c r="CZ19" s="682" t="s">
        <v>233</v>
      </c>
      <c r="DA19" s="682"/>
      <c r="DB19" s="682"/>
      <c r="DC19" s="682"/>
      <c r="DD19" s="688" t="s">
        <v>233</v>
      </c>
      <c r="DE19" s="680"/>
      <c r="DF19" s="680"/>
      <c r="DG19" s="680"/>
      <c r="DH19" s="680"/>
      <c r="DI19" s="680"/>
      <c r="DJ19" s="680"/>
      <c r="DK19" s="680"/>
      <c r="DL19" s="680"/>
      <c r="DM19" s="680"/>
      <c r="DN19" s="680"/>
      <c r="DO19" s="680"/>
      <c r="DP19" s="681"/>
      <c r="DQ19" s="688" t="s">
        <v>233</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1267053</v>
      </c>
      <c r="S20" s="680"/>
      <c r="T20" s="680"/>
      <c r="U20" s="680"/>
      <c r="V20" s="680"/>
      <c r="W20" s="680"/>
      <c r="X20" s="680"/>
      <c r="Y20" s="681"/>
      <c r="Z20" s="682">
        <v>5</v>
      </c>
      <c r="AA20" s="682"/>
      <c r="AB20" s="682"/>
      <c r="AC20" s="682"/>
      <c r="AD20" s="683" t="s">
        <v>233</v>
      </c>
      <c r="AE20" s="683"/>
      <c r="AF20" s="683"/>
      <c r="AG20" s="683"/>
      <c r="AH20" s="683"/>
      <c r="AI20" s="683"/>
      <c r="AJ20" s="683"/>
      <c r="AK20" s="683"/>
      <c r="AL20" s="684" t="s">
        <v>233</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43401</v>
      </c>
      <c r="BH20" s="680"/>
      <c r="BI20" s="680"/>
      <c r="BJ20" s="680"/>
      <c r="BK20" s="680"/>
      <c r="BL20" s="680"/>
      <c r="BM20" s="680"/>
      <c r="BN20" s="681"/>
      <c r="BO20" s="682">
        <v>0.9</v>
      </c>
      <c r="BP20" s="682"/>
      <c r="BQ20" s="682"/>
      <c r="BR20" s="682"/>
      <c r="BS20" s="688" t="s">
        <v>233</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24850340</v>
      </c>
      <c r="CS20" s="680"/>
      <c r="CT20" s="680"/>
      <c r="CU20" s="680"/>
      <c r="CV20" s="680"/>
      <c r="CW20" s="680"/>
      <c r="CX20" s="680"/>
      <c r="CY20" s="681"/>
      <c r="CZ20" s="682">
        <v>100</v>
      </c>
      <c r="DA20" s="682"/>
      <c r="DB20" s="682"/>
      <c r="DC20" s="682"/>
      <c r="DD20" s="688">
        <v>2672646</v>
      </c>
      <c r="DE20" s="680"/>
      <c r="DF20" s="680"/>
      <c r="DG20" s="680"/>
      <c r="DH20" s="680"/>
      <c r="DI20" s="680"/>
      <c r="DJ20" s="680"/>
      <c r="DK20" s="680"/>
      <c r="DL20" s="680"/>
      <c r="DM20" s="680"/>
      <c r="DN20" s="680"/>
      <c r="DO20" s="680"/>
      <c r="DP20" s="681"/>
      <c r="DQ20" s="688">
        <v>17619582</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v>110658</v>
      </c>
      <c r="S21" s="680"/>
      <c r="T21" s="680"/>
      <c r="U21" s="680"/>
      <c r="V21" s="680"/>
      <c r="W21" s="680"/>
      <c r="X21" s="680"/>
      <c r="Y21" s="681"/>
      <c r="Z21" s="682">
        <v>0.4</v>
      </c>
      <c r="AA21" s="682"/>
      <c r="AB21" s="682"/>
      <c r="AC21" s="682"/>
      <c r="AD21" s="683" t="s">
        <v>233</v>
      </c>
      <c r="AE21" s="683"/>
      <c r="AF21" s="683"/>
      <c r="AG21" s="683"/>
      <c r="AH21" s="683"/>
      <c r="AI21" s="683"/>
      <c r="AJ21" s="683"/>
      <c r="AK21" s="683"/>
      <c r="AL21" s="684" t="s">
        <v>233</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v>43401</v>
      </c>
      <c r="BH21" s="680"/>
      <c r="BI21" s="680"/>
      <c r="BJ21" s="680"/>
      <c r="BK21" s="680"/>
      <c r="BL21" s="680"/>
      <c r="BM21" s="680"/>
      <c r="BN21" s="681"/>
      <c r="BO21" s="682">
        <v>0.9</v>
      </c>
      <c r="BP21" s="682"/>
      <c r="BQ21" s="682"/>
      <c r="BR21" s="682"/>
      <c r="BS21" s="688" t="s">
        <v>233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16109446</v>
      </c>
      <c r="S22" s="680"/>
      <c r="T22" s="680"/>
      <c r="U22" s="680"/>
      <c r="V22" s="680"/>
      <c r="W22" s="680"/>
      <c r="X22" s="680"/>
      <c r="Y22" s="681"/>
      <c r="Z22" s="682">
        <v>63.7</v>
      </c>
      <c r="AA22" s="682"/>
      <c r="AB22" s="682"/>
      <c r="AC22" s="682"/>
      <c r="AD22" s="683">
        <v>14731735</v>
      </c>
      <c r="AE22" s="683"/>
      <c r="AF22" s="683"/>
      <c r="AG22" s="683"/>
      <c r="AH22" s="683"/>
      <c r="AI22" s="683"/>
      <c r="AJ22" s="683"/>
      <c r="AK22" s="683"/>
      <c r="AL22" s="684">
        <v>99.7</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127</v>
      </c>
      <c r="BP22" s="682"/>
      <c r="BQ22" s="682"/>
      <c r="BR22" s="682"/>
      <c r="BS22" s="688" t="s">
        <v>233</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5838</v>
      </c>
      <c r="S23" s="680"/>
      <c r="T23" s="680"/>
      <c r="U23" s="680"/>
      <c r="V23" s="680"/>
      <c r="W23" s="680"/>
      <c r="X23" s="680"/>
      <c r="Y23" s="681"/>
      <c r="Z23" s="682">
        <v>0</v>
      </c>
      <c r="AA23" s="682"/>
      <c r="AB23" s="682"/>
      <c r="AC23" s="682"/>
      <c r="AD23" s="683">
        <v>5838</v>
      </c>
      <c r="AE23" s="683"/>
      <c r="AF23" s="683"/>
      <c r="AG23" s="683"/>
      <c r="AH23" s="683"/>
      <c r="AI23" s="683"/>
      <c r="AJ23" s="683"/>
      <c r="AK23" s="683"/>
      <c r="AL23" s="684">
        <v>0</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t="s">
        <v>127</v>
      </c>
      <c r="BH23" s="680"/>
      <c r="BI23" s="680"/>
      <c r="BJ23" s="680"/>
      <c r="BK23" s="680"/>
      <c r="BL23" s="680"/>
      <c r="BM23" s="680"/>
      <c r="BN23" s="681"/>
      <c r="BO23" s="682" t="s">
        <v>127</v>
      </c>
      <c r="BP23" s="682"/>
      <c r="BQ23" s="682"/>
      <c r="BR23" s="682"/>
      <c r="BS23" s="688" t="s">
        <v>127</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171818</v>
      </c>
      <c r="S24" s="680"/>
      <c r="T24" s="680"/>
      <c r="U24" s="680"/>
      <c r="V24" s="680"/>
      <c r="W24" s="680"/>
      <c r="X24" s="680"/>
      <c r="Y24" s="681"/>
      <c r="Z24" s="682">
        <v>0.7</v>
      </c>
      <c r="AA24" s="682"/>
      <c r="AB24" s="682"/>
      <c r="AC24" s="682"/>
      <c r="AD24" s="683" t="s">
        <v>233</v>
      </c>
      <c r="AE24" s="683"/>
      <c r="AF24" s="683"/>
      <c r="AG24" s="683"/>
      <c r="AH24" s="683"/>
      <c r="AI24" s="683"/>
      <c r="AJ24" s="683"/>
      <c r="AK24" s="683"/>
      <c r="AL24" s="684" t="s">
        <v>127</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10405172</v>
      </c>
      <c r="CS24" s="669"/>
      <c r="CT24" s="669"/>
      <c r="CU24" s="669"/>
      <c r="CV24" s="669"/>
      <c r="CW24" s="669"/>
      <c r="CX24" s="669"/>
      <c r="CY24" s="670"/>
      <c r="CZ24" s="673">
        <v>41.9</v>
      </c>
      <c r="DA24" s="674"/>
      <c r="DB24" s="674"/>
      <c r="DC24" s="693"/>
      <c r="DD24" s="712">
        <v>7427267</v>
      </c>
      <c r="DE24" s="669"/>
      <c r="DF24" s="669"/>
      <c r="DG24" s="669"/>
      <c r="DH24" s="669"/>
      <c r="DI24" s="669"/>
      <c r="DJ24" s="669"/>
      <c r="DK24" s="670"/>
      <c r="DL24" s="712">
        <v>7285595</v>
      </c>
      <c r="DM24" s="669"/>
      <c r="DN24" s="669"/>
      <c r="DO24" s="669"/>
      <c r="DP24" s="669"/>
      <c r="DQ24" s="669"/>
      <c r="DR24" s="669"/>
      <c r="DS24" s="669"/>
      <c r="DT24" s="669"/>
      <c r="DU24" s="669"/>
      <c r="DV24" s="670"/>
      <c r="DW24" s="673">
        <v>47.1</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290008</v>
      </c>
      <c r="S25" s="680"/>
      <c r="T25" s="680"/>
      <c r="U25" s="680"/>
      <c r="V25" s="680"/>
      <c r="W25" s="680"/>
      <c r="X25" s="680"/>
      <c r="Y25" s="681"/>
      <c r="Z25" s="682">
        <v>1.1000000000000001</v>
      </c>
      <c r="AA25" s="682"/>
      <c r="AB25" s="682"/>
      <c r="AC25" s="682"/>
      <c r="AD25" s="683">
        <v>11536</v>
      </c>
      <c r="AE25" s="683"/>
      <c r="AF25" s="683"/>
      <c r="AG25" s="683"/>
      <c r="AH25" s="683"/>
      <c r="AI25" s="683"/>
      <c r="AJ25" s="683"/>
      <c r="AK25" s="683"/>
      <c r="AL25" s="684">
        <v>0.1</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233</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4232967</v>
      </c>
      <c r="CS25" s="715"/>
      <c r="CT25" s="715"/>
      <c r="CU25" s="715"/>
      <c r="CV25" s="715"/>
      <c r="CW25" s="715"/>
      <c r="CX25" s="715"/>
      <c r="CY25" s="716"/>
      <c r="CZ25" s="684">
        <v>17</v>
      </c>
      <c r="DA25" s="713"/>
      <c r="DB25" s="713"/>
      <c r="DC25" s="717"/>
      <c r="DD25" s="688">
        <v>4077770</v>
      </c>
      <c r="DE25" s="715"/>
      <c r="DF25" s="715"/>
      <c r="DG25" s="715"/>
      <c r="DH25" s="715"/>
      <c r="DI25" s="715"/>
      <c r="DJ25" s="715"/>
      <c r="DK25" s="716"/>
      <c r="DL25" s="688">
        <v>3979552</v>
      </c>
      <c r="DM25" s="715"/>
      <c r="DN25" s="715"/>
      <c r="DO25" s="715"/>
      <c r="DP25" s="715"/>
      <c r="DQ25" s="715"/>
      <c r="DR25" s="715"/>
      <c r="DS25" s="715"/>
      <c r="DT25" s="715"/>
      <c r="DU25" s="715"/>
      <c r="DV25" s="716"/>
      <c r="DW25" s="684">
        <v>25.7</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71307</v>
      </c>
      <c r="S26" s="680"/>
      <c r="T26" s="680"/>
      <c r="U26" s="680"/>
      <c r="V26" s="680"/>
      <c r="W26" s="680"/>
      <c r="X26" s="680"/>
      <c r="Y26" s="681"/>
      <c r="Z26" s="682">
        <v>0.3</v>
      </c>
      <c r="AA26" s="682"/>
      <c r="AB26" s="682"/>
      <c r="AC26" s="682"/>
      <c r="AD26" s="683" t="s">
        <v>127</v>
      </c>
      <c r="AE26" s="683"/>
      <c r="AF26" s="683"/>
      <c r="AG26" s="683"/>
      <c r="AH26" s="683"/>
      <c r="AI26" s="683"/>
      <c r="AJ26" s="683"/>
      <c r="AK26" s="683"/>
      <c r="AL26" s="684" t="s">
        <v>233</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233</v>
      </c>
      <c r="BH26" s="680"/>
      <c r="BI26" s="680"/>
      <c r="BJ26" s="680"/>
      <c r="BK26" s="680"/>
      <c r="BL26" s="680"/>
      <c r="BM26" s="680"/>
      <c r="BN26" s="681"/>
      <c r="BO26" s="682" t="s">
        <v>233</v>
      </c>
      <c r="BP26" s="682"/>
      <c r="BQ26" s="682"/>
      <c r="BR26" s="682"/>
      <c r="BS26" s="688" t="s">
        <v>127</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2891536</v>
      </c>
      <c r="CS26" s="680"/>
      <c r="CT26" s="680"/>
      <c r="CU26" s="680"/>
      <c r="CV26" s="680"/>
      <c r="CW26" s="680"/>
      <c r="CX26" s="680"/>
      <c r="CY26" s="681"/>
      <c r="CZ26" s="684">
        <v>11.6</v>
      </c>
      <c r="DA26" s="713"/>
      <c r="DB26" s="713"/>
      <c r="DC26" s="717"/>
      <c r="DD26" s="688">
        <v>2753077</v>
      </c>
      <c r="DE26" s="680"/>
      <c r="DF26" s="680"/>
      <c r="DG26" s="680"/>
      <c r="DH26" s="680"/>
      <c r="DI26" s="680"/>
      <c r="DJ26" s="680"/>
      <c r="DK26" s="681"/>
      <c r="DL26" s="688" t="s">
        <v>233</v>
      </c>
      <c r="DM26" s="680"/>
      <c r="DN26" s="680"/>
      <c r="DO26" s="680"/>
      <c r="DP26" s="680"/>
      <c r="DQ26" s="680"/>
      <c r="DR26" s="680"/>
      <c r="DS26" s="680"/>
      <c r="DT26" s="680"/>
      <c r="DU26" s="680"/>
      <c r="DV26" s="681"/>
      <c r="DW26" s="684" t="s">
        <v>233</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2611972</v>
      </c>
      <c r="S27" s="680"/>
      <c r="T27" s="680"/>
      <c r="U27" s="680"/>
      <c r="V27" s="680"/>
      <c r="W27" s="680"/>
      <c r="X27" s="680"/>
      <c r="Y27" s="681"/>
      <c r="Z27" s="682">
        <v>10.3</v>
      </c>
      <c r="AA27" s="682"/>
      <c r="AB27" s="682"/>
      <c r="AC27" s="682"/>
      <c r="AD27" s="683" t="s">
        <v>233</v>
      </c>
      <c r="AE27" s="683"/>
      <c r="AF27" s="683"/>
      <c r="AG27" s="683"/>
      <c r="AH27" s="683"/>
      <c r="AI27" s="683"/>
      <c r="AJ27" s="683"/>
      <c r="AK27" s="683"/>
      <c r="AL27" s="684" t="s">
        <v>127</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4842032</v>
      </c>
      <c r="BH27" s="680"/>
      <c r="BI27" s="680"/>
      <c r="BJ27" s="680"/>
      <c r="BK27" s="680"/>
      <c r="BL27" s="680"/>
      <c r="BM27" s="680"/>
      <c r="BN27" s="681"/>
      <c r="BO27" s="682">
        <v>100</v>
      </c>
      <c r="BP27" s="682"/>
      <c r="BQ27" s="682"/>
      <c r="BR27" s="682"/>
      <c r="BS27" s="688">
        <v>77679</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3877997</v>
      </c>
      <c r="CS27" s="715"/>
      <c r="CT27" s="715"/>
      <c r="CU27" s="715"/>
      <c r="CV27" s="715"/>
      <c r="CW27" s="715"/>
      <c r="CX27" s="715"/>
      <c r="CY27" s="716"/>
      <c r="CZ27" s="684">
        <v>15.6</v>
      </c>
      <c r="DA27" s="713"/>
      <c r="DB27" s="713"/>
      <c r="DC27" s="717"/>
      <c r="DD27" s="688">
        <v>1125732</v>
      </c>
      <c r="DE27" s="715"/>
      <c r="DF27" s="715"/>
      <c r="DG27" s="715"/>
      <c r="DH27" s="715"/>
      <c r="DI27" s="715"/>
      <c r="DJ27" s="715"/>
      <c r="DK27" s="716"/>
      <c r="DL27" s="688">
        <v>1106178</v>
      </c>
      <c r="DM27" s="715"/>
      <c r="DN27" s="715"/>
      <c r="DO27" s="715"/>
      <c r="DP27" s="715"/>
      <c r="DQ27" s="715"/>
      <c r="DR27" s="715"/>
      <c r="DS27" s="715"/>
      <c r="DT27" s="715"/>
      <c r="DU27" s="715"/>
      <c r="DV27" s="716"/>
      <c r="DW27" s="684">
        <v>7.1</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233</v>
      </c>
      <c r="AA28" s="682"/>
      <c r="AB28" s="682"/>
      <c r="AC28" s="682"/>
      <c r="AD28" s="683" t="s">
        <v>233</v>
      </c>
      <c r="AE28" s="683"/>
      <c r="AF28" s="683"/>
      <c r="AG28" s="683"/>
      <c r="AH28" s="683"/>
      <c r="AI28" s="683"/>
      <c r="AJ28" s="683"/>
      <c r="AK28" s="683"/>
      <c r="AL28" s="684" t="s">
        <v>233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2294208</v>
      </c>
      <c r="CS28" s="680"/>
      <c r="CT28" s="680"/>
      <c r="CU28" s="680"/>
      <c r="CV28" s="680"/>
      <c r="CW28" s="680"/>
      <c r="CX28" s="680"/>
      <c r="CY28" s="681"/>
      <c r="CZ28" s="684">
        <v>9.1999999999999993</v>
      </c>
      <c r="DA28" s="713"/>
      <c r="DB28" s="713"/>
      <c r="DC28" s="717"/>
      <c r="DD28" s="688">
        <v>2223765</v>
      </c>
      <c r="DE28" s="680"/>
      <c r="DF28" s="680"/>
      <c r="DG28" s="680"/>
      <c r="DH28" s="680"/>
      <c r="DI28" s="680"/>
      <c r="DJ28" s="680"/>
      <c r="DK28" s="681"/>
      <c r="DL28" s="688">
        <v>2199865</v>
      </c>
      <c r="DM28" s="680"/>
      <c r="DN28" s="680"/>
      <c r="DO28" s="680"/>
      <c r="DP28" s="680"/>
      <c r="DQ28" s="680"/>
      <c r="DR28" s="680"/>
      <c r="DS28" s="680"/>
      <c r="DT28" s="680"/>
      <c r="DU28" s="680"/>
      <c r="DV28" s="681"/>
      <c r="DW28" s="684">
        <v>14.2</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1950407</v>
      </c>
      <c r="S29" s="680"/>
      <c r="T29" s="680"/>
      <c r="U29" s="680"/>
      <c r="V29" s="680"/>
      <c r="W29" s="680"/>
      <c r="X29" s="680"/>
      <c r="Y29" s="681"/>
      <c r="Z29" s="682">
        <v>7.7</v>
      </c>
      <c r="AA29" s="682"/>
      <c r="AB29" s="682"/>
      <c r="AC29" s="682"/>
      <c r="AD29" s="683" t="s">
        <v>233</v>
      </c>
      <c r="AE29" s="683"/>
      <c r="AF29" s="683"/>
      <c r="AG29" s="683"/>
      <c r="AH29" s="683"/>
      <c r="AI29" s="683"/>
      <c r="AJ29" s="683"/>
      <c r="AK29" s="683"/>
      <c r="AL29" s="684" t="s">
        <v>233</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304</v>
      </c>
      <c r="CG29" s="695"/>
      <c r="CH29" s="695"/>
      <c r="CI29" s="695"/>
      <c r="CJ29" s="695"/>
      <c r="CK29" s="695"/>
      <c r="CL29" s="695"/>
      <c r="CM29" s="695"/>
      <c r="CN29" s="695"/>
      <c r="CO29" s="695"/>
      <c r="CP29" s="695"/>
      <c r="CQ29" s="696"/>
      <c r="CR29" s="679">
        <v>2294104</v>
      </c>
      <c r="CS29" s="715"/>
      <c r="CT29" s="715"/>
      <c r="CU29" s="715"/>
      <c r="CV29" s="715"/>
      <c r="CW29" s="715"/>
      <c r="CX29" s="715"/>
      <c r="CY29" s="716"/>
      <c r="CZ29" s="684">
        <v>9.1999999999999993</v>
      </c>
      <c r="DA29" s="713"/>
      <c r="DB29" s="713"/>
      <c r="DC29" s="717"/>
      <c r="DD29" s="688">
        <v>2223661</v>
      </c>
      <c r="DE29" s="715"/>
      <c r="DF29" s="715"/>
      <c r="DG29" s="715"/>
      <c r="DH29" s="715"/>
      <c r="DI29" s="715"/>
      <c r="DJ29" s="715"/>
      <c r="DK29" s="716"/>
      <c r="DL29" s="688">
        <v>2199761</v>
      </c>
      <c r="DM29" s="715"/>
      <c r="DN29" s="715"/>
      <c r="DO29" s="715"/>
      <c r="DP29" s="715"/>
      <c r="DQ29" s="715"/>
      <c r="DR29" s="715"/>
      <c r="DS29" s="715"/>
      <c r="DT29" s="715"/>
      <c r="DU29" s="715"/>
      <c r="DV29" s="716"/>
      <c r="DW29" s="684">
        <v>14.2</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140496</v>
      </c>
      <c r="S30" s="680"/>
      <c r="T30" s="680"/>
      <c r="U30" s="680"/>
      <c r="V30" s="680"/>
      <c r="W30" s="680"/>
      <c r="X30" s="680"/>
      <c r="Y30" s="681"/>
      <c r="Z30" s="682">
        <v>0.6</v>
      </c>
      <c r="AA30" s="682"/>
      <c r="AB30" s="682"/>
      <c r="AC30" s="682"/>
      <c r="AD30" s="683">
        <v>10096</v>
      </c>
      <c r="AE30" s="683"/>
      <c r="AF30" s="683"/>
      <c r="AG30" s="683"/>
      <c r="AH30" s="683"/>
      <c r="AI30" s="683"/>
      <c r="AJ30" s="683"/>
      <c r="AK30" s="683"/>
      <c r="AL30" s="684">
        <v>0.1</v>
      </c>
      <c r="AM30" s="685"/>
      <c r="AN30" s="685"/>
      <c r="AO30" s="686"/>
      <c r="AP30" s="727" t="s">
        <v>306</v>
      </c>
      <c r="AQ30" s="728"/>
      <c r="AR30" s="728"/>
      <c r="AS30" s="728"/>
      <c r="AT30" s="733" t="s">
        <v>307</v>
      </c>
      <c r="AU30" s="230"/>
      <c r="AV30" s="230"/>
      <c r="AW30" s="230"/>
      <c r="AX30" s="665" t="s">
        <v>184</v>
      </c>
      <c r="AY30" s="666"/>
      <c r="AZ30" s="666"/>
      <c r="BA30" s="666"/>
      <c r="BB30" s="666"/>
      <c r="BC30" s="666"/>
      <c r="BD30" s="666"/>
      <c r="BE30" s="666"/>
      <c r="BF30" s="667"/>
      <c r="BG30" s="739">
        <v>99.1</v>
      </c>
      <c r="BH30" s="740"/>
      <c r="BI30" s="740"/>
      <c r="BJ30" s="740"/>
      <c r="BK30" s="740"/>
      <c r="BL30" s="740"/>
      <c r="BM30" s="674">
        <v>96.2</v>
      </c>
      <c r="BN30" s="740"/>
      <c r="BO30" s="740"/>
      <c r="BP30" s="740"/>
      <c r="BQ30" s="741"/>
      <c r="BR30" s="739">
        <v>98.7</v>
      </c>
      <c r="BS30" s="740"/>
      <c r="BT30" s="740"/>
      <c r="BU30" s="740"/>
      <c r="BV30" s="740"/>
      <c r="BW30" s="740"/>
      <c r="BX30" s="674">
        <v>96</v>
      </c>
      <c r="BY30" s="740"/>
      <c r="BZ30" s="740"/>
      <c r="CA30" s="740"/>
      <c r="CB30" s="741"/>
      <c r="CD30" s="744"/>
      <c r="CE30" s="745"/>
      <c r="CF30" s="694" t="s">
        <v>308</v>
      </c>
      <c r="CG30" s="695"/>
      <c r="CH30" s="695"/>
      <c r="CI30" s="695"/>
      <c r="CJ30" s="695"/>
      <c r="CK30" s="695"/>
      <c r="CL30" s="695"/>
      <c r="CM30" s="695"/>
      <c r="CN30" s="695"/>
      <c r="CO30" s="695"/>
      <c r="CP30" s="695"/>
      <c r="CQ30" s="696"/>
      <c r="CR30" s="679">
        <v>2117103</v>
      </c>
      <c r="CS30" s="680"/>
      <c r="CT30" s="680"/>
      <c r="CU30" s="680"/>
      <c r="CV30" s="680"/>
      <c r="CW30" s="680"/>
      <c r="CX30" s="680"/>
      <c r="CY30" s="681"/>
      <c r="CZ30" s="684">
        <v>8.5</v>
      </c>
      <c r="DA30" s="713"/>
      <c r="DB30" s="713"/>
      <c r="DC30" s="717"/>
      <c r="DD30" s="688">
        <v>2051830</v>
      </c>
      <c r="DE30" s="680"/>
      <c r="DF30" s="680"/>
      <c r="DG30" s="680"/>
      <c r="DH30" s="680"/>
      <c r="DI30" s="680"/>
      <c r="DJ30" s="680"/>
      <c r="DK30" s="681"/>
      <c r="DL30" s="688">
        <v>2027930</v>
      </c>
      <c r="DM30" s="680"/>
      <c r="DN30" s="680"/>
      <c r="DO30" s="680"/>
      <c r="DP30" s="680"/>
      <c r="DQ30" s="680"/>
      <c r="DR30" s="680"/>
      <c r="DS30" s="680"/>
      <c r="DT30" s="680"/>
      <c r="DU30" s="680"/>
      <c r="DV30" s="681"/>
      <c r="DW30" s="684">
        <v>13.1</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33555</v>
      </c>
      <c r="S31" s="680"/>
      <c r="T31" s="680"/>
      <c r="U31" s="680"/>
      <c r="V31" s="680"/>
      <c r="W31" s="680"/>
      <c r="X31" s="680"/>
      <c r="Y31" s="681"/>
      <c r="Z31" s="682">
        <v>0.1</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99.3</v>
      </c>
      <c r="BH31" s="715"/>
      <c r="BI31" s="715"/>
      <c r="BJ31" s="715"/>
      <c r="BK31" s="715"/>
      <c r="BL31" s="715"/>
      <c r="BM31" s="685">
        <v>97.9</v>
      </c>
      <c r="BN31" s="737"/>
      <c r="BO31" s="737"/>
      <c r="BP31" s="737"/>
      <c r="BQ31" s="738"/>
      <c r="BR31" s="736">
        <v>99.3</v>
      </c>
      <c r="BS31" s="715"/>
      <c r="BT31" s="715"/>
      <c r="BU31" s="715"/>
      <c r="BV31" s="715"/>
      <c r="BW31" s="715"/>
      <c r="BX31" s="685">
        <v>97.7</v>
      </c>
      <c r="BY31" s="737"/>
      <c r="BZ31" s="737"/>
      <c r="CA31" s="737"/>
      <c r="CB31" s="738"/>
      <c r="CD31" s="744"/>
      <c r="CE31" s="745"/>
      <c r="CF31" s="694" t="s">
        <v>312</v>
      </c>
      <c r="CG31" s="695"/>
      <c r="CH31" s="695"/>
      <c r="CI31" s="695"/>
      <c r="CJ31" s="695"/>
      <c r="CK31" s="695"/>
      <c r="CL31" s="695"/>
      <c r="CM31" s="695"/>
      <c r="CN31" s="695"/>
      <c r="CO31" s="695"/>
      <c r="CP31" s="695"/>
      <c r="CQ31" s="696"/>
      <c r="CR31" s="679">
        <v>177001</v>
      </c>
      <c r="CS31" s="715"/>
      <c r="CT31" s="715"/>
      <c r="CU31" s="715"/>
      <c r="CV31" s="715"/>
      <c r="CW31" s="715"/>
      <c r="CX31" s="715"/>
      <c r="CY31" s="716"/>
      <c r="CZ31" s="684">
        <v>0.7</v>
      </c>
      <c r="DA31" s="713"/>
      <c r="DB31" s="713"/>
      <c r="DC31" s="717"/>
      <c r="DD31" s="688">
        <v>171831</v>
      </c>
      <c r="DE31" s="715"/>
      <c r="DF31" s="715"/>
      <c r="DG31" s="715"/>
      <c r="DH31" s="715"/>
      <c r="DI31" s="715"/>
      <c r="DJ31" s="715"/>
      <c r="DK31" s="716"/>
      <c r="DL31" s="688">
        <v>171831</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786955</v>
      </c>
      <c r="S32" s="680"/>
      <c r="T32" s="680"/>
      <c r="U32" s="680"/>
      <c r="V32" s="680"/>
      <c r="W32" s="680"/>
      <c r="X32" s="680"/>
      <c r="Y32" s="681"/>
      <c r="Z32" s="682">
        <v>3.1</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98.9</v>
      </c>
      <c r="BH32" s="749"/>
      <c r="BI32" s="749"/>
      <c r="BJ32" s="749"/>
      <c r="BK32" s="749"/>
      <c r="BL32" s="749"/>
      <c r="BM32" s="750">
        <v>94.3</v>
      </c>
      <c r="BN32" s="749"/>
      <c r="BO32" s="749"/>
      <c r="BP32" s="749"/>
      <c r="BQ32" s="751"/>
      <c r="BR32" s="748">
        <v>97.9</v>
      </c>
      <c r="BS32" s="749"/>
      <c r="BT32" s="749"/>
      <c r="BU32" s="749"/>
      <c r="BV32" s="749"/>
      <c r="BW32" s="749"/>
      <c r="BX32" s="750">
        <v>93.8</v>
      </c>
      <c r="BY32" s="749"/>
      <c r="BZ32" s="749"/>
      <c r="CA32" s="749"/>
      <c r="CB32" s="751"/>
      <c r="CD32" s="746"/>
      <c r="CE32" s="747"/>
      <c r="CF32" s="694" t="s">
        <v>315</v>
      </c>
      <c r="CG32" s="695"/>
      <c r="CH32" s="695"/>
      <c r="CI32" s="695"/>
      <c r="CJ32" s="695"/>
      <c r="CK32" s="695"/>
      <c r="CL32" s="695"/>
      <c r="CM32" s="695"/>
      <c r="CN32" s="695"/>
      <c r="CO32" s="695"/>
      <c r="CP32" s="695"/>
      <c r="CQ32" s="696"/>
      <c r="CR32" s="679">
        <v>104</v>
      </c>
      <c r="CS32" s="680"/>
      <c r="CT32" s="680"/>
      <c r="CU32" s="680"/>
      <c r="CV32" s="680"/>
      <c r="CW32" s="680"/>
      <c r="CX32" s="680"/>
      <c r="CY32" s="681"/>
      <c r="CZ32" s="684">
        <v>0</v>
      </c>
      <c r="DA32" s="713"/>
      <c r="DB32" s="713"/>
      <c r="DC32" s="717"/>
      <c r="DD32" s="688">
        <v>104</v>
      </c>
      <c r="DE32" s="680"/>
      <c r="DF32" s="680"/>
      <c r="DG32" s="680"/>
      <c r="DH32" s="680"/>
      <c r="DI32" s="680"/>
      <c r="DJ32" s="680"/>
      <c r="DK32" s="681"/>
      <c r="DL32" s="688">
        <v>104</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622042</v>
      </c>
      <c r="S33" s="680"/>
      <c r="T33" s="680"/>
      <c r="U33" s="680"/>
      <c r="V33" s="680"/>
      <c r="W33" s="680"/>
      <c r="X33" s="680"/>
      <c r="Y33" s="681"/>
      <c r="Z33" s="682">
        <v>2.5</v>
      </c>
      <c r="AA33" s="682"/>
      <c r="AB33" s="682"/>
      <c r="AC33" s="682"/>
      <c r="AD33" s="683" t="s">
        <v>233</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11769930</v>
      </c>
      <c r="CS33" s="715"/>
      <c r="CT33" s="715"/>
      <c r="CU33" s="715"/>
      <c r="CV33" s="715"/>
      <c r="CW33" s="715"/>
      <c r="CX33" s="715"/>
      <c r="CY33" s="716"/>
      <c r="CZ33" s="684">
        <v>47.4</v>
      </c>
      <c r="DA33" s="713"/>
      <c r="DB33" s="713"/>
      <c r="DC33" s="717"/>
      <c r="DD33" s="688">
        <v>9428088</v>
      </c>
      <c r="DE33" s="715"/>
      <c r="DF33" s="715"/>
      <c r="DG33" s="715"/>
      <c r="DH33" s="715"/>
      <c r="DI33" s="715"/>
      <c r="DJ33" s="715"/>
      <c r="DK33" s="716"/>
      <c r="DL33" s="688">
        <v>7410076</v>
      </c>
      <c r="DM33" s="715"/>
      <c r="DN33" s="715"/>
      <c r="DO33" s="715"/>
      <c r="DP33" s="715"/>
      <c r="DQ33" s="715"/>
      <c r="DR33" s="715"/>
      <c r="DS33" s="715"/>
      <c r="DT33" s="715"/>
      <c r="DU33" s="715"/>
      <c r="DV33" s="716"/>
      <c r="DW33" s="684">
        <v>47.9</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428535</v>
      </c>
      <c r="S34" s="680"/>
      <c r="T34" s="680"/>
      <c r="U34" s="680"/>
      <c r="V34" s="680"/>
      <c r="W34" s="680"/>
      <c r="X34" s="680"/>
      <c r="Y34" s="681"/>
      <c r="Z34" s="682">
        <v>1.7</v>
      </c>
      <c r="AA34" s="682"/>
      <c r="AB34" s="682"/>
      <c r="AC34" s="682"/>
      <c r="AD34" s="683">
        <v>13196</v>
      </c>
      <c r="AE34" s="683"/>
      <c r="AF34" s="683"/>
      <c r="AG34" s="683"/>
      <c r="AH34" s="683"/>
      <c r="AI34" s="683"/>
      <c r="AJ34" s="683"/>
      <c r="AK34" s="683"/>
      <c r="AL34" s="684">
        <v>0.1</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3934481</v>
      </c>
      <c r="CS34" s="680"/>
      <c r="CT34" s="680"/>
      <c r="CU34" s="680"/>
      <c r="CV34" s="680"/>
      <c r="CW34" s="680"/>
      <c r="CX34" s="680"/>
      <c r="CY34" s="681"/>
      <c r="CZ34" s="684">
        <v>15.8</v>
      </c>
      <c r="DA34" s="713"/>
      <c r="DB34" s="713"/>
      <c r="DC34" s="717"/>
      <c r="DD34" s="688">
        <v>3295467</v>
      </c>
      <c r="DE34" s="680"/>
      <c r="DF34" s="680"/>
      <c r="DG34" s="680"/>
      <c r="DH34" s="680"/>
      <c r="DI34" s="680"/>
      <c r="DJ34" s="680"/>
      <c r="DK34" s="681"/>
      <c r="DL34" s="688">
        <v>2699827</v>
      </c>
      <c r="DM34" s="680"/>
      <c r="DN34" s="680"/>
      <c r="DO34" s="680"/>
      <c r="DP34" s="680"/>
      <c r="DQ34" s="680"/>
      <c r="DR34" s="680"/>
      <c r="DS34" s="680"/>
      <c r="DT34" s="680"/>
      <c r="DU34" s="680"/>
      <c r="DV34" s="681"/>
      <c r="DW34" s="684">
        <v>17.399999999999999</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2071120</v>
      </c>
      <c r="S35" s="680"/>
      <c r="T35" s="680"/>
      <c r="U35" s="680"/>
      <c r="V35" s="680"/>
      <c r="W35" s="680"/>
      <c r="X35" s="680"/>
      <c r="Y35" s="681"/>
      <c r="Z35" s="682">
        <v>8.1999999999999993</v>
      </c>
      <c r="AA35" s="682"/>
      <c r="AB35" s="682"/>
      <c r="AC35" s="682"/>
      <c r="AD35" s="683" t="s">
        <v>127</v>
      </c>
      <c r="AE35" s="683"/>
      <c r="AF35" s="683"/>
      <c r="AG35" s="683"/>
      <c r="AH35" s="683"/>
      <c r="AI35" s="683"/>
      <c r="AJ35" s="683"/>
      <c r="AK35" s="683"/>
      <c r="AL35" s="684" t="s">
        <v>233</v>
      </c>
      <c r="AM35" s="685"/>
      <c r="AN35" s="685"/>
      <c r="AO35" s="686"/>
      <c r="AP35" s="234"/>
      <c r="AQ35" s="752" t="s">
        <v>323</v>
      </c>
      <c r="AR35" s="753"/>
      <c r="AS35" s="753"/>
      <c r="AT35" s="753"/>
      <c r="AU35" s="753"/>
      <c r="AV35" s="753"/>
      <c r="AW35" s="753"/>
      <c r="AX35" s="753"/>
      <c r="AY35" s="754"/>
      <c r="AZ35" s="668">
        <v>3252829</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468482</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620055</v>
      </c>
      <c r="CS35" s="715"/>
      <c r="CT35" s="715"/>
      <c r="CU35" s="715"/>
      <c r="CV35" s="715"/>
      <c r="CW35" s="715"/>
      <c r="CX35" s="715"/>
      <c r="CY35" s="716"/>
      <c r="CZ35" s="684">
        <v>2.5</v>
      </c>
      <c r="DA35" s="713"/>
      <c r="DB35" s="713"/>
      <c r="DC35" s="717"/>
      <c r="DD35" s="688">
        <v>498731</v>
      </c>
      <c r="DE35" s="715"/>
      <c r="DF35" s="715"/>
      <c r="DG35" s="715"/>
      <c r="DH35" s="715"/>
      <c r="DI35" s="715"/>
      <c r="DJ35" s="715"/>
      <c r="DK35" s="716"/>
      <c r="DL35" s="688">
        <v>333791</v>
      </c>
      <c r="DM35" s="715"/>
      <c r="DN35" s="715"/>
      <c r="DO35" s="715"/>
      <c r="DP35" s="715"/>
      <c r="DQ35" s="715"/>
      <c r="DR35" s="715"/>
      <c r="DS35" s="715"/>
      <c r="DT35" s="715"/>
      <c r="DU35" s="715"/>
      <c r="DV35" s="716"/>
      <c r="DW35" s="684">
        <v>2.2000000000000002</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233</v>
      </c>
      <c r="AA36" s="682"/>
      <c r="AB36" s="682"/>
      <c r="AC36" s="682"/>
      <c r="AD36" s="683" t="s">
        <v>127</v>
      </c>
      <c r="AE36" s="683"/>
      <c r="AF36" s="683"/>
      <c r="AG36" s="683"/>
      <c r="AH36" s="683"/>
      <c r="AI36" s="683"/>
      <c r="AJ36" s="683"/>
      <c r="AK36" s="683"/>
      <c r="AL36" s="684" t="s">
        <v>127</v>
      </c>
      <c r="AM36" s="685"/>
      <c r="AN36" s="685"/>
      <c r="AO36" s="686"/>
      <c r="AQ36" s="756" t="s">
        <v>327</v>
      </c>
      <c r="AR36" s="757"/>
      <c r="AS36" s="757"/>
      <c r="AT36" s="757"/>
      <c r="AU36" s="757"/>
      <c r="AV36" s="757"/>
      <c r="AW36" s="757"/>
      <c r="AX36" s="757"/>
      <c r="AY36" s="758"/>
      <c r="AZ36" s="679">
        <v>904262</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407986</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3298573</v>
      </c>
      <c r="CS36" s="680"/>
      <c r="CT36" s="680"/>
      <c r="CU36" s="680"/>
      <c r="CV36" s="680"/>
      <c r="CW36" s="680"/>
      <c r="CX36" s="680"/>
      <c r="CY36" s="681"/>
      <c r="CZ36" s="684">
        <v>13.3</v>
      </c>
      <c r="DA36" s="713"/>
      <c r="DB36" s="713"/>
      <c r="DC36" s="717"/>
      <c r="DD36" s="688">
        <v>2421012</v>
      </c>
      <c r="DE36" s="680"/>
      <c r="DF36" s="680"/>
      <c r="DG36" s="680"/>
      <c r="DH36" s="680"/>
      <c r="DI36" s="680"/>
      <c r="DJ36" s="680"/>
      <c r="DK36" s="681"/>
      <c r="DL36" s="688">
        <v>1845074</v>
      </c>
      <c r="DM36" s="680"/>
      <c r="DN36" s="680"/>
      <c r="DO36" s="680"/>
      <c r="DP36" s="680"/>
      <c r="DQ36" s="680"/>
      <c r="DR36" s="680"/>
      <c r="DS36" s="680"/>
      <c r="DT36" s="680"/>
      <c r="DU36" s="680"/>
      <c r="DV36" s="681"/>
      <c r="DW36" s="684">
        <v>11.9</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v>712020</v>
      </c>
      <c r="S37" s="680"/>
      <c r="T37" s="680"/>
      <c r="U37" s="680"/>
      <c r="V37" s="680"/>
      <c r="W37" s="680"/>
      <c r="X37" s="680"/>
      <c r="Y37" s="681"/>
      <c r="Z37" s="682">
        <v>2.8</v>
      </c>
      <c r="AA37" s="682"/>
      <c r="AB37" s="682"/>
      <c r="AC37" s="682"/>
      <c r="AD37" s="683" t="s">
        <v>233</v>
      </c>
      <c r="AE37" s="683"/>
      <c r="AF37" s="683"/>
      <c r="AG37" s="683"/>
      <c r="AH37" s="683"/>
      <c r="AI37" s="683"/>
      <c r="AJ37" s="683"/>
      <c r="AK37" s="683"/>
      <c r="AL37" s="684" t="s">
        <v>233</v>
      </c>
      <c r="AM37" s="685"/>
      <c r="AN37" s="685"/>
      <c r="AO37" s="686"/>
      <c r="AQ37" s="756" t="s">
        <v>331</v>
      </c>
      <c r="AR37" s="757"/>
      <c r="AS37" s="757"/>
      <c r="AT37" s="757"/>
      <c r="AU37" s="757"/>
      <c r="AV37" s="757"/>
      <c r="AW37" s="757"/>
      <c r="AX37" s="757"/>
      <c r="AY37" s="758"/>
      <c r="AZ37" s="679">
        <v>127667</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6860</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1558451</v>
      </c>
      <c r="CS37" s="715"/>
      <c r="CT37" s="715"/>
      <c r="CU37" s="715"/>
      <c r="CV37" s="715"/>
      <c r="CW37" s="715"/>
      <c r="CX37" s="715"/>
      <c r="CY37" s="716"/>
      <c r="CZ37" s="684">
        <v>6.3</v>
      </c>
      <c r="DA37" s="713"/>
      <c r="DB37" s="713"/>
      <c r="DC37" s="717"/>
      <c r="DD37" s="688">
        <v>1440258</v>
      </c>
      <c r="DE37" s="715"/>
      <c r="DF37" s="715"/>
      <c r="DG37" s="715"/>
      <c r="DH37" s="715"/>
      <c r="DI37" s="715"/>
      <c r="DJ37" s="715"/>
      <c r="DK37" s="716"/>
      <c r="DL37" s="688">
        <v>1317236</v>
      </c>
      <c r="DM37" s="715"/>
      <c r="DN37" s="715"/>
      <c r="DO37" s="715"/>
      <c r="DP37" s="715"/>
      <c r="DQ37" s="715"/>
      <c r="DR37" s="715"/>
      <c r="DS37" s="715"/>
      <c r="DT37" s="715"/>
      <c r="DU37" s="715"/>
      <c r="DV37" s="716"/>
      <c r="DW37" s="684">
        <v>8.5</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25293499</v>
      </c>
      <c r="S38" s="760"/>
      <c r="T38" s="760"/>
      <c r="U38" s="760"/>
      <c r="V38" s="760"/>
      <c r="W38" s="760"/>
      <c r="X38" s="760"/>
      <c r="Y38" s="761"/>
      <c r="Z38" s="762">
        <v>100</v>
      </c>
      <c r="AA38" s="762"/>
      <c r="AB38" s="762"/>
      <c r="AC38" s="762"/>
      <c r="AD38" s="763">
        <v>14772401</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63905</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11096</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3125162</v>
      </c>
      <c r="CS38" s="680"/>
      <c r="CT38" s="680"/>
      <c r="CU38" s="680"/>
      <c r="CV38" s="680"/>
      <c r="CW38" s="680"/>
      <c r="CX38" s="680"/>
      <c r="CY38" s="681"/>
      <c r="CZ38" s="684">
        <v>12.6</v>
      </c>
      <c r="DA38" s="713"/>
      <c r="DB38" s="713"/>
      <c r="DC38" s="717"/>
      <c r="DD38" s="688">
        <v>2723951</v>
      </c>
      <c r="DE38" s="680"/>
      <c r="DF38" s="680"/>
      <c r="DG38" s="680"/>
      <c r="DH38" s="680"/>
      <c r="DI38" s="680"/>
      <c r="DJ38" s="680"/>
      <c r="DK38" s="681"/>
      <c r="DL38" s="688">
        <v>2531384</v>
      </c>
      <c r="DM38" s="680"/>
      <c r="DN38" s="680"/>
      <c r="DO38" s="680"/>
      <c r="DP38" s="680"/>
      <c r="DQ38" s="680"/>
      <c r="DR38" s="680"/>
      <c r="DS38" s="680"/>
      <c r="DT38" s="680"/>
      <c r="DU38" s="680"/>
      <c r="DV38" s="681"/>
      <c r="DW38" s="684">
        <v>16.3</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t="s">
        <v>127</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72</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461430</v>
      </c>
      <c r="CS39" s="715"/>
      <c r="CT39" s="715"/>
      <c r="CU39" s="715"/>
      <c r="CV39" s="715"/>
      <c r="CW39" s="715"/>
      <c r="CX39" s="715"/>
      <c r="CY39" s="716"/>
      <c r="CZ39" s="684">
        <v>1.9</v>
      </c>
      <c r="DA39" s="713"/>
      <c r="DB39" s="713"/>
      <c r="DC39" s="717"/>
      <c r="DD39" s="688">
        <v>419298</v>
      </c>
      <c r="DE39" s="715"/>
      <c r="DF39" s="715"/>
      <c r="DG39" s="715"/>
      <c r="DH39" s="715"/>
      <c r="DI39" s="715"/>
      <c r="DJ39" s="715"/>
      <c r="DK39" s="716"/>
      <c r="DL39" s="688" t="s">
        <v>233</v>
      </c>
      <c r="DM39" s="715"/>
      <c r="DN39" s="715"/>
      <c r="DO39" s="715"/>
      <c r="DP39" s="715"/>
      <c r="DQ39" s="715"/>
      <c r="DR39" s="715"/>
      <c r="DS39" s="715"/>
      <c r="DT39" s="715"/>
      <c r="DU39" s="715"/>
      <c r="DV39" s="716"/>
      <c r="DW39" s="684" t="s">
        <v>127</v>
      </c>
      <c r="DX39" s="713"/>
      <c r="DY39" s="713"/>
      <c r="DZ39" s="713"/>
      <c r="EA39" s="713"/>
      <c r="EB39" s="713"/>
      <c r="EC39" s="714"/>
    </row>
    <row r="40" spans="2:133" ht="11.25" customHeight="1" x14ac:dyDescent="0.15">
      <c r="AQ40" s="756" t="s">
        <v>342</v>
      </c>
      <c r="AR40" s="757"/>
      <c r="AS40" s="757"/>
      <c r="AT40" s="757"/>
      <c r="AU40" s="757"/>
      <c r="AV40" s="757"/>
      <c r="AW40" s="757"/>
      <c r="AX40" s="757"/>
      <c r="AY40" s="758"/>
      <c r="AZ40" s="679">
        <v>395098</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127</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330229</v>
      </c>
      <c r="CS40" s="680"/>
      <c r="CT40" s="680"/>
      <c r="CU40" s="680"/>
      <c r="CV40" s="680"/>
      <c r="CW40" s="680"/>
      <c r="CX40" s="680"/>
      <c r="CY40" s="681"/>
      <c r="CZ40" s="684">
        <v>1.3</v>
      </c>
      <c r="DA40" s="713"/>
      <c r="DB40" s="713"/>
      <c r="DC40" s="717"/>
      <c r="DD40" s="688">
        <v>69629</v>
      </c>
      <c r="DE40" s="680"/>
      <c r="DF40" s="680"/>
      <c r="DG40" s="680"/>
      <c r="DH40" s="680"/>
      <c r="DI40" s="680"/>
      <c r="DJ40" s="680"/>
      <c r="DK40" s="681"/>
      <c r="DL40" s="688" t="s">
        <v>233</v>
      </c>
      <c r="DM40" s="680"/>
      <c r="DN40" s="680"/>
      <c r="DO40" s="680"/>
      <c r="DP40" s="680"/>
      <c r="DQ40" s="680"/>
      <c r="DR40" s="680"/>
      <c r="DS40" s="680"/>
      <c r="DT40" s="680"/>
      <c r="DU40" s="680"/>
      <c r="DV40" s="681"/>
      <c r="DW40" s="684" t="s">
        <v>127</v>
      </c>
      <c r="DX40" s="713"/>
      <c r="DY40" s="713"/>
      <c r="DZ40" s="713"/>
      <c r="EA40" s="713"/>
      <c r="EB40" s="713"/>
      <c r="EC40" s="714"/>
    </row>
    <row r="41" spans="2:133" ht="11.25" customHeight="1" x14ac:dyDescent="0.15">
      <c r="AQ41" s="766" t="s">
        <v>345</v>
      </c>
      <c r="AR41" s="767"/>
      <c r="AS41" s="767"/>
      <c r="AT41" s="767"/>
      <c r="AU41" s="767"/>
      <c r="AV41" s="767"/>
      <c r="AW41" s="767"/>
      <c r="AX41" s="767"/>
      <c r="AY41" s="768"/>
      <c r="AZ41" s="759">
        <v>1761897</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334</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2675238</v>
      </c>
      <c r="CS42" s="680"/>
      <c r="CT42" s="680"/>
      <c r="CU42" s="680"/>
      <c r="CV42" s="680"/>
      <c r="CW42" s="680"/>
      <c r="CX42" s="680"/>
      <c r="CY42" s="681"/>
      <c r="CZ42" s="684">
        <v>10.8</v>
      </c>
      <c r="DA42" s="685"/>
      <c r="DB42" s="685"/>
      <c r="DC42" s="780"/>
      <c r="DD42" s="688">
        <v>764227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3420</v>
      </c>
      <c r="CS43" s="715"/>
      <c r="CT43" s="715"/>
      <c r="CU43" s="715"/>
      <c r="CV43" s="715"/>
      <c r="CW43" s="715"/>
      <c r="CX43" s="715"/>
      <c r="CY43" s="716"/>
      <c r="CZ43" s="684">
        <v>0</v>
      </c>
      <c r="DA43" s="713"/>
      <c r="DB43" s="713"/>
      <c r="DC43" s="717"/>
      <c r="DD43" s="688">
        <v>3420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303</v>
      </c>
      <c r="CE44" s="792"/>
      <c r="CF44" s="676" t="s">
        <v>353</v>
      </c>
      <c r="CG44" s="677"/>
      <c r="CH44" s="677"/>
      <c r="CI44" s="677"/>
      <c r="CJ44" s="677"/>
      <c r="CK44" s="677"/>
      <c r="CL44" s="677"/>
      <c r="CM44" s="677"/>
      <c r="CN44" s="677"/>
      <c r="CO44" s="677"/>
      <c r="CP44" s="677"/>
      <c r="CQ44" s="678"/>
      <c r="CR44" s="679">
        <v>2672646</v>
      </c>
      <c r="CS44" s="680"/>
      <c r="CT44" s="680"/>
      <c r="CU44" s="680"/>
      <c r="CV44" s="680"/>
      <c r="CW44" s="680"/>
      <c r="CX44" s="680"/>
      <c r="CY44" s="681"/>
      <c r="CZ44" s="684">
        <v>10.8</v>
      </c>
      <c r="DA44" s="685"/>
      <c r="DB44" s="685"/>
      <c r="DC44" s="780"/>
      <c r="DD44" s="688">
        <v>764227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987877</v>
      </c>
      <c r="CS45" s="715"/>
      <c r="CT45" s="715"/>
      <c r="CU45" s="715"/>
      <c r="CV45" s="715"/>
      <c r="CW45" s="715"/>
      <c r="CX45" s="715"/>
      <c r="CY45" s="716"/>
      <c r="CZ45" s="684">
        <v>4</v>
      </c>
      <c r="DA45" s="713"/>
      <c r="DB45" s="713"/>
      <c r="DC45" s="717"/>
      <c r="DD45" s="688">
        <v>171500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1601581</v>
      </c>
      <c r="CS46" s="680"/>
      <c r="CT46" s="680"/>
      <c r="CU46" s="680"/>
      <c r="CV46" s="680"/>
      <c r="CW46" s="680"/>
      <c r="CX46" s="680"/>
      <c r="CY46" s="681"/>
      <c r="CZ46" s="684">
        <v>6.4</v>
      </c>
      <c r="DA46" s="685"/>
      <c r="DB46" s="685"/>
      <c r="DC46" s="780"/>
      <c r="DD46" s="688">
        <v>529139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v>2592</v>
      </c>
      <c r="CS47" s="715"/>
      <c r="CT47" s="715"/>
      <c r="CU47" s="715"/>
      <c r="CV47" s="715"/>
      <c r="CW47" s="715"/>
      <c r="CX47" s="715"/>
      <c r="CY47" s="716"/>
      <c r="CZ47" s="684">
        <v>0</v>
      </c>
      <c r="DA47" s="713"/>
      <c r="DB47" s="713"/>
      <c r="DC47" s="717"/>
      <c r="DD47" s="688" t="s">
        <v>233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127</v>
      </c>
      <c r="CS48" s="680"/>
      <c r="CT48" s="680"/>
      <c r="CU48" s="680"/>
      <c r="CV48" s="680"/>
      <c r="CW48" s="680"/>
      <c r="CX48" s="680"/>
      <c r="CY48" s="681"/>
      <c r="CZ48" s="684" t="s">
        <v>233</v>
      </c>
      <c r="DA48" s="685"/>
      <c r="DB48" s="685"/>
      <c r="DC48" s="780"/>
      <c r="DD48" s="688" t="s">
        <v>233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24850340</v>
      </c>
      <c r="CS49" s="749"/>
      <c r="CT49" s="749"/>
      <c r="CU49" s="749"/>
      <c r="CV49" s="749"/>
      <c r="CW49" s="749"/>
      <c r="CX49" s="749"/>
      <c r="CY49" s="781"/>
      <c r="CZ49" s="764">
        <v>100</v>
      </c>
      <c r="DA49" s="782"/>
      <c r="DB49" s="782"/>
      <c r="DC49" s="783"/>
      <c r="DD49" s="784">
        <v>17619582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J9HiPdET6+wLgzGryRNKhcwnO8XQOBVSIRPifHIfXAqIDaqNB8YDhZGH3iX5QOAi001hgPRDN5qhQYGqOseoAA==" saltValue="5r6xFyrTsiKiCZ0uY1ewc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25404</v>
      </c>
      <c r="R7" s="815"/>
      <c r="S7" s="815"/>
      <c r="T7" s="815"/>
      <c r="U7" s="815"/>
      <c r="V7" s="815">
        <v>24962</v>
      </c>
      <c r="W7" s="815"/>
      <c r="X7" s="815"/>
      <c r="Y7" s="815"/>
      <c r="Z7" s="815"/>
      <c r="AA7" s="815">
        <v>442</v>
      </c>
      <c r="AB7" s="815"/>
      <c r="AC7" s="815"/>
      <c r="AD7" s="815"/>
      <c r="AE7" s="816"/>
      <c r="AF7" s="817">
        <v>369</v>
      </c>
      <c r="AG7" s="818"/>
      <c r="AH7" s="818"/>
      <c r="AI7" s="818"/>
      <c r="AJ7" s="819"/>
      <c r="AK7" s="854">
        <v>785</v>
      </c>
      <c r="AL7" s="855"/>
      <c r="AM7" s="855"/>
      <c r="AN7" s="855"/>
      <c r="AO7" s="855"/>
      <c r="AP7" s="855">
        <v>25969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573</v>
      </c>
      <c r="BT7" s="859"/>
      <c r="BU7" s="859"/>
      <c r="BV7" s="859"/>
      <c r="BW7" s="859"/>
      <c r="BX7" s="859"/>
      <c r="BY7" s="859"/>
      <c r="BZ7" s="859"/>
      <c r="CA7" s="859"/>
      <c r="CB7" s="859"/>
      <c r="CC7" s="859"/>
      <c r="CD7" s="859"/>
      <c r="CE7" s="859"/>
      <c r="CF7" s="859"/>
      <c r="CG7" s="860"/>
      <c r="CH7" s="851">
        <v>2</v>
      </c>
      <c r="CI7" s="852"/>
      <c r="CJ7" s="852"/>
      <c r="CK7" s="852"/>
      <c r="CL7" s="853"/>
      <c r="CM7" s="851">
        <v>39</v>
      </c>
      <c r="CN7" s="852"/>
      <c r="CO7" s="852"/>
      <c r="CP7" s="852"/>
      <c r="CQ7" s="853"/>
      <c r="CR7" s="851">
        <v>17</v>
      </c>
      <c r="CS7" s="852"/>
      <c r="CT7" s="852"/>
      <c r="CU7" s="852"/>
      <c r="CV7" s="853"/>
      <c r="CW7" s="851">
        <v>28</v>
      </c>
      <c r="CX7" s="852"/>
      <c r="CY7" s="852"/>
      <c r="CZ7" s="852"/>
      <c r="DA7" s="853"/>
      <c r="DB7" s="851" t="s">
        <v>571</v>
      </c>
      <c r="DC7" s="852"/>
      <c r="DD7" s="852"/>
      <c r="DE7" s="852"/>
      <c r="DF7" s="853"/>
      <c r="DG7" s="851" t="s">
        <v>571</v>
      </c>
      <c r="DH7" s="852"/>
      <c r="DI7" s="852"/>
      <c r="DJ7" s="852"/>
      <c r="DK7" s="853"/>
      <c r="DL7" s="851" t="s">
        <v>571</v>
      </c>
      <c r="DM7" s="852"/>
      <c r="DN7" s="852"/>
      <c r="DO7" s="852"/>
      <c r="DP7" s="853"/>
      <c r="DQ7" s="851" t="s">
        <v>571</v>
      </c>
      <c r="DR7" s="852"/>
      <c r="DS7" s="852"/>
      <c r="DT7" s="852"/>
      <c r="DU7" s="853"/>
      <c r="DV7" s="832"/>
      <c r="DW7" s="833"/>
      <c r="DX7" s="833"/>
      <c r="DY7" s="833"/>
      <c r="DZ7" s="834"/>
      <c r="EA7" s="254"/>
    </row>
    <row r="8" spans="1:131" s="255" customFormat="1" ht="26.25" customHeight="1" x14ac:dyDescent="0.15">
      <c r="A8" s="261">
        <v>2</v>
      </c>
      <c r="B8" s="835" t="s">
        <v>382</v>
      </c>
      <c r="C8" s="836"/>
      <c r="D8" s="836"/>
      <c r="E8" s="836"/>
      <c r="F8" s="836"/>
      <c r="G8" s="836"/>
      <c r="H8" s="836"/>
      <c r="I8" s="836"/>
      <c r="J8" s="836"/>
      <c r="K8" s="836"/>
      <c r="L8" s="836"/>
      <c r="M8" s="836"/>
      <c r="N8" s="836"/>
      <c r="O8" s="836"/>
      <c r="P8" s="837"/>
      <c r="Q8" s="838">
        <v>6</v>
      </c>
      <c r="R8" s="839"/>
      <c r="S8" s="839"/>
      <c r="T8" s="839"/>
      <c r="U8" s="839"/>
      <c r="V8" s="839">
        <v>5</v>
      </c>
      <c r="W8" s="839"/>
      <c r="X8" s="839"/>
      <c r="Y8" s="839"/>
      <c r="Z8" s="839"/>
      <c r="AA8" s="839">
        <v>1</v>
      </c>
      <c r="AB8" s="839"/>
      <c r="AC8" s="839"/>
      <c r="AD8" s="839"/>
      <c r="AE8" s="840"/>
      <c r="AF8" s="841">
        <v>1</v>
      </c>
      <c r="AG8" s="842"/>
      <c r="AH8" s="842"/>
      <c r="AI8" s="842"/>
      <c r="AJ8" s="843"/>
      <c r="AK8" s="844" t="s">
        <v>571</v>
      </c>
      <c r="AL8" s="845"/>
      <c r="AM8" s="845"/>
      <c r="AN8" s="845"/>
      <c r="AO8" s="845"/>
      <c r="AP8" s="845" t="s">
        <v>597</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574</v>
      </c>
      <c r="BT8" s="849"/>
      <c r="BU8" s="849"/>
      <c r="BV8" s="849"/>
      <c r="BW8" s="849"/>
      <c r="BX8" s="849"/>
      <c r="BY8" s="849"/>
      <c r="BZ8" s="849"/>
      <c r="CA8" s="849"/>
      <c r="CB8" s="849"/>
      <c r="CC8" s="849"/>
      <c r="CD8" s="849"/>
      <c r="CE8" s="849"/>
      <c r="CF8" s="849"/>
      <c r="CG8" s="850"/>
      <c r="CH8" s="861">
        <v>10</v>
      </c>
      <c r="CI8" s="862"/>
      <c r="CJ8" s="862"/>
      <c r="CK8" s="862"/>
      <c r="CL8" s="863"/>
      <c r="CM8" s="861">
        <v>234</v>
      </c>
      <c r="CN8" s="862"/>
      <c r="CO8" s="862"/>
      <c r="CP8" s="862"/>
      <c r="CQ8" s="863"/>
      <c r="CR8" s="861">
        <v>127</v>
      </c>
      <c r="CS8" s="862"/>
      <c r="CT8" s="862"/>
      <c r="CU8" s="862"/>
      <c r="CV8" s="863"/>
      <c r="CW8" s="861" t="s">
        <v>571</v>
      </c>
      <c r="CX8" s="862"/>
      <c r="CY8" s="862"/>
      <c r="CZ8" s="862"/>
      <c r="DA8" s="863"/>
      <c r="DB8" s="861" t="s">
        <v>571</v>
      </c>
      <c r="DC8" s="862"/>
      <c r="DD8" s="862"/>
      <c r="DE8" s="862"/>
      <c r="DF8" s="863"/>
      <c r="DG8" s="861" t="s">
        <v>571</v>
      </c>
      <c r="DH8" s="862"/>
      <c r="DI8" s="862"/>
      <c r="DJ8" s="862"/>
      <c r="DK8" s="863"/>
      <c r="DL8" s="861" t="s">
        <v>571</v>
      </c>
      <c r="DM8" s="862"/>
      <c r="DN8" s="862"/>
      <c r="DO8" s="862"/>
      <c r="DP8" s="863"/>
      <c r="DQ8" s="861" t="s">
        <v>571</v>
      </c>
      <c r="DR8" s="862"/>
      <c r="DS8" s="862"/>
      <c r="DT8" s="862"/>
      <c r="DU8" s="863"/>
      <c r="DV8" s="864"/>
      <c r="DW8" s="865"/>
      <c r="DX8" s="865"/>
      <c r="DY8" s="865"/>
      <c r="DZ8" s="866"/>
      <c r="EA8" s="254"/>
    </row>
    <row r="9" spans="1:131" s="255" customFormat="1" ht="26.25" customHeight="1" x14ac:dyDescent="0.15">
      <c r="A9" s="261">
        <v>3</v>
      </c>
      <c r="B9" s="835" t="s">
        <v>383</v>
      </c>
      <c r="C9" s="836"/>
      <c r="D9" s="836"/>
      <c r="E9" s="836"/>
      <c r="F9" s="836"/>
      <c r="G9" s="836"/>
      <c r="H9" s="836"/>
      <c r="I9" s="836"/>
      <c r="J9" s="836"/>
      <c r="K9" s="836"/>
      <c r="L9" s="836"/>
      <c r="M9" s="836"/>
      <c r="N9" s="836"/>
      <c r="O9" s="836"/>
      <c r="P9" s="837"/>
      <c r="Q9" s="838">
        <v>34</v>
      </c>
      <c r="R9" s="839"/>
      <c r="S9" s="839"/>
      <c r="T9" s="839"/>
      <c r="U9" s="839"/>
      <c r="V9" s="839">
        <v>34</v>
      </c>
      <c r="W9" s="839"/>
      <c r="X9" s="839"/>
      <c r="Y9" s="839"/>
      <c r="Z9" s="839"/>
      <c r="AA9" s="839" t="s">
        <v>571</v>
      </c>
      <c r="AB9" s="839"/>
      <c r="AC9" s="839"/>
      <c r="AD9" s="839"/>
      <c r="AE9" s="840"/>
      <c r="AF9" s="841" t="s">
        <v>127</v>
      </c>
      <c r="AG9" s="842"/>
      <c r="AH9" s="842"/>
      <c r="AI9" s="842"/>
      <c r="AJ9" s="843"/>
      <c r="AK9" s="844">
        <v>29</v>
      </c>
      <c r="AL9" s="845"/>
      <c r="AM9" s="845"/>
      <c r="AN9" s="845"/>
      <c r="AO9" s="845"/>
      <c r="AP9" s="845">
        <v>62</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575</v>
      </c>
      <c r="BT9" s="849"/>
      <c r="BU9" s="849"/>
      <c r="BV9" s="849"/>
      <c r="BW9" s="849"/>
      <c r="BX9" s="849"/>
      <c r="BY9" s="849"/>
      <c r="BZ9" s="849"/>
      <c r="CA9" s="849"/>
      <c r="CB9" s="849"/>
      <c r="CC9" s="849"/>
      <c r="CD9" s="849"/>
      <c r="CE9" s="849"/>
      <c r="CF9" s="849"/>
      <c r="CG9" s="850"/>
      <c r="CH9" s="861">
        <v>0</v>
      </c>
      <c r="CI9" s="862"/>
      <c r="CJ9" s="862"/>
      <c r="CK9" s="862"/>
      <c r="CL9" s="863"/>
      <c r="CM9" s="861">
        <v>20</v>
      </c>
      <c r="CN9" s="862"/>
      <c r="CO9" s="862"/>
      <c r="CP9" s="862"/>
      <c r="CQ9" s="863"/>
      <c r="CR9" s="861">
        <v>7</v>
      </c>
      <c r="CS9" s="862"/>
      <c r="CT9" s="862"/>
      <c r="CU9" s="862"/>
      <c r="CV9" s="863"/>
      <c r="CW9" s="861" t="s">
        <v>571</v>
      </c>
      <c r="CX9" s="862"/>
      <c r="CY9" s="862"/>
      <c r="CZ9" s="862"/>
      <c r="DA9" s="863"/>
      <c r="DB9" s="861" t="s">
        <v>571</v>
      </c>
      <c r="DC9" s="862"/>
      <c r="DD9" s="862"/>
      <c r="DE9" s="862"/>
      <c r="DF9" s="863"/>
      <c r="DG9" s="861" t="s">
        <v>571</v>
      </c>
      <c r="DH9" s="862"/>
      <c r="DI9" s="862"/>
      <c r="DJ9" s="862"/>
      <c r="DK9" s="863"/>
      <c r="DL9" s="861" t="s">
        <v>571</v>
      </c>
      <c r="DM9" s="862"/>
      <c r="DN9" s="862"/>
      <c r="DO9" s="862"/>
      <c r="DP9" s="863"/>
      <c r="DQ9" s="861" t="s">
        <v>571</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385</v>
      </c>
      <c r="B23" s="870" t="s">
        <v>386</v>
      </c>
      <c r="C23" s="871"/>
      <c r="D23" s="871"/>
      <c r="E23" s="871"/>
      <c r="F23" s="871"/>
      <c r="G23" s="871"/>
      <c r="H23" s="871"/>
      <c r="I23" s="871"/>
      <c r="J23" s="871"/>
      <c r="K23" s="871"/>
      <c r="L23" s="871"/>
      <c r="M23" s="871"/>
      <c r="N23" s="871"/>
      <c r="O23" s="871"/>
      <c r="P23" s="872"/>
      <c r="Q23" s="873">
        <v>25415</v>
      </c>
      <c r="R23" s="874"/>
      <c r="S23" s="874"/>
      <c r="T23" s="874"/>
      <c r="U23" s="874"/>
      <c r="V23" s="874">
        <v>24972</v>
      </c>
      <c r="W23" s="874"/>
      <c r="X23" s="874"/>
      <c r="Y23" s="874"/>
      <c r="Z23" s="874"/>
      <c r="AA23" s="874">
        <v>443</v>
      </c>
      <c r="AB23" s="874"/>
      <c r="AC23" s="874"/>
      <c r="AD23" s="874"/>
      <c r="AE23" s="875"/>
      <c r="AF23" s="876">
        <v>370</v>
      </c>
      <c r="AG23" s="874"/>
      <c r="AH23" s="874"/>
      <c r="AI23" s="874"/>
      <c r="AJ23" s="877"/>
      <c r="AK23" s="878"/>
      <c r="AL23" s="879"/>
      <c r="AM23" s="879"/>
      <c r="AN23" s="879"/>
      <c r="AO23" s="879"/>
      <c r="AP23" s="874">
        <v>26031</v>
      </c>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5898</v>
      </c>
      <c r="R28" s="903"/>
      <c r="S28" s="903"/>
      <c r="T28" s="903"/>
      <c r="U28" s="903"/>
      <c r="V28" s="903">
        <v>5430</v>
      </c>
      <c r="W28" s="903"/>
      <c r="X28" s="903"/>
      <c r="Y28" s="903"/>
      <c r="Z28" s="903"/>
      <c r="AA28" s="903">
        <v>468</v>
      </c>
      <c r="AB28" s="903"/>
      <c r="AC28" s="903"/>
      <c r="AD28" s="903"/>
      <c r="AE28" s="904"/>
      <c r="AF28" s="905">
        <v>468</v>
      </c>
      <c r="AG28" s="903"/>
      <c r="AH28" s="903"/>
      <c r="AI28" s="903"/>
      <c r="AJ28" s="906"/>
      <c r="AK28" s="907">
        <v>395</v>
      </c>
      <c r="AL28" s="898"/>
      <c r="AM28" s="898"/>
      <c r="AN28" s="898"/>
      <c r="AO28" s="898"/>
      <c r="AP28" s="898" t="s">
        <v>571</v>
      </c>
      <c r="AQ28" s="898"/>
      <c r="AR28" s="898"/>
      <c r="AS28" s="898"/>
      <c r="AT28" s="898"/>
      <c r="AU28" s="898" t="s">
        <v>571</v>
      </c>
      <c r="AV28" s="898"/>
      <c r="AW28" s="898"/>
      <c r="AX28" s="898"/>
      <c r="AY28" s="898"/>
      <c r="AZ28" s="899" t="s">
        <v>571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5735</v>
      </c>
      <c r="R29" s="839"/>
      <c r="S29" s="839"/>
      <c r="T29" s="839"/>
      <c r="U29" s="839"/>
      <c r="V29" s="839">
        <v>5579</v>
      </c>
      <c r="W29" s="839"/>
      <c r="X29" s="839"/>
      <c r="Y29" s="839"/>
      <c r="Z29" s="839"/>
      <c r="AA29" s="839">
        <v>156</v>
      </c>
      <c r="AB29" s="839"/>
      <c r="AC29" s="839"/>
      <c r="AD29" s="839"/>
      <c r="AE29" s="840"/>
      <c r="AF29" s="841">
        <v>156</v>
      </c>
      <c r="AG29" s="842"/>
      <c r="AH29" s="842"/>
      <c r="AI29" s="842"/>
      <c r="AJ29" s="843"/>
      <c r="AK29" s="910">
        <v>944</v>
      </c>
      <c r="AL29" s="911"/>
      <c r="AM29" s="911"/>
      <c r="AN29" s="911"/>
      <c r="AO29" s="911"/>
      <c r="AP29" s="911" t="s">
        <v>571</v>
      </c>
      <c r="AQ29" s="911"/>
      <c r="AR29" s="911"/>
      <c r="AS29" s="911"/>
      <c r="AT29" s="911"/>
      <c r="AU29" s="911" t="s">
        <v>571</v>
      </c>
      <c r="AV29" s="911"/>
      <c r="AW29" s="911"/>
      <c r="AX29" s="911"/>
      <c r="AY29" s="911"/>
      <c r="AZ29" s="912" t="s">
        <v>571</v>
      </c>
      <c r="BA29" s="913"/>
      <c r="BB29" s="913"/>
      <c r="BC29" s="913"/>
      <c r="BD29" s="914"/>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542</v>
      </c>
      <c r="R30" s="839"/>
      <c r="S30" s="839"/>
      <c r="T30" s="839"/>
      <c r="U30" s="839"/>
      <c r="V30" s="839">
        <v>542</v>
      </c>
      <c r="W30" s="839"/>
      <c r="X30" s="839"/>
      <c r="Y30" s="839"/>
      <c r="Z30" s="839"/>
      <c r="AA30" s="839">
        <v>0</v>
      </c>
      <c r="AB30" s="839"/>
      <c r="AC30" s="839"/>
      <c r="AD30" s="839"/>
      <c r="AE30" s="840"/>
      <c r="AF30" s="841">
        <v>0</v>
      </c>
      <c r="AG30" s="842"/>
      <c r="AH30" s="842"/>
      <c r="AI30" s="842"/>
      <c r="AJ30" s="843"/>
      <c r="AK30" s="910">
        <v>185</v>
      </c>
      <c r="AL30" s="911"/>
      <c r="AM30" s="911"/>
      <c r="AN30" s="911"/>
      <c r="AO30" s="911"/>
      <c r="AP30" s="911" t="s">
        <v>571</v>
      </c>
      <c r="AQ30" s="911"/>
      <c r="AR30" s="911"/>
      <c r="AS30" s="911"/>
      <c r="AT30" s="911"/>
      <c r="AU30" s="911" t="s">
        <v>572</v>
      </c>
      <c r="AV30" s="911"/>
      <c r="AW30" s="911"/>
      <c r="AX30" s="911"/>
      <c r="AY30" s="911"/>
      <c r="AZ30" s="912" t="s">
        <v>571</v>
      </c>
      <c r="BA30" s="913"/>
      <c r="BB30" s="913"/>
      <c r="BC30" s="913"/>
      <c r="BD30" s="914"/>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1162</v>
      </c>
      <c r="R31" s="839"/>
      <c r="S31" s="839"/>
      <c r="T31" s="839"/>
      <c r="U31" s="839"/>
      <c r="V31" s="839">
        <v>1083</v>
      </c>
      <c r="W31" s="839"/>
      <c r="X31" s="839"/>
      <c r="Y31" s="839"/>
      <c r="Z31" s="839"/>
      <c r="AA31" s="839">
        <v>79</v>
      </c>
      <c r="AB31" s="839"/>
      <c r="AC31" s="839"/>
      <c r="AD31" s="839"/>
      <c r="AE31" s="840"/>
      <c r="AF31" s="841">
        <v>778</v>
      </c>
      <c r="AG31" s="842"/>
      <c r="AH31" s="842"/>
      <c r="AI31" s="842"/>
      <c r="AJ31" s="843"/>
      <c r="AK31" s="910">
        <v>128</v>
      </c>
      <c r="AL31" s="911"/>
      <c r="AM31" s="911"/>
      <c r="AN31" s="911"/>
      <c r="AO31" s="911"/>
      <c r="AP31" s="911">
        <v>2601</v>
      </c>
      <c r="AQ31" s="911"/>
      <c r="AR31" s="911"/>
      <c r="AS31" s="911"/>
      <c r="AT31" s="911"/>
      <c r="AU31" s="911">
        <v>671</v>
      </c>
      <c r="AV31" s="911"/>
      <c r="AW31" s="911"/>
      <c r="AX31" s="911"/>
      <c r="AY31" s="911"/>
      <c r="AZ31" s="912" t="s">
        <v>571</v>
      </c>
      <c r="BA31" s="913"/>
      <c r="BB31" s="913"/>
      <c r="BC31" s="913"/>
      <c r="BD31" s="914"/>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288</v>
      </c>
      <c r="R32" s="839"/>
      <c r="S32" s="839"/>
      <c r="T32" s="839"/>
      <c r="U32" s="839"/>
      <c r="V32" s="839">
        <v>288</v>
      </c>
      <c r="W32" s="839"/>
      <c r="X32" s="839"/>
      <c r="Y32" s="839"/>
      <c r="Z32" s="839"/>
      <c r="AA32" s="839" t="s">
        <v>571</v>
      </c>
      <c r="AB32" s="839"/>
      <c r="AC32" s="839"/>
      <c r="AD32" s="839"/>
      <c r="AE32" s="840"/>
      <c r="AF32" s="841" t="s">
        <v>403</v>
      </c>
      <c r="AG32" s="842"/>
      <c r="AH32" s="842"/>
      <c r="AI32" s="842"/>
      <c r="AJ32" s="843"/>
      <c r="AK32" s="910">
        <v>64</v>
      </c>
      <c r="AL32" s="911"/>
      <c r="AM32" s="911"/>
      <c r="AN32" s="911"/>
      <c r="AO32" s="911"/>
      <c r="AP32" s="911" t="s">
        <v>571</v>
      </c>
      <c r="AQ32" s="911"/>
      <c r="AR32" s="911"/>
      <c r="AS32" s="911"/>
      <c r="AT32" s="911"/>
      <c r="AU32" s="911" t="s">
        <v>571</v>
      </c>
      <c r="AV32" s="911"/>
      <c r="AW32" s="911"/>
      <c r="AX32" s="911"/>
      <c r="AY32" s="911"/>
      <c r="AZ32" s="912" t="s">
        <v>571</v>
      </c>
      <c r="BA32" s="913"/>
      <c r="BB32" s="913"/>
      <c r="BC32" s="913"/>
      <c r="BD32" s="914"/>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200</v>
      </c>
      <c r="R33" s="839"/>
      <c r="S33" s="839"/>
      <c r="T33" s="839"/>
      <c r="U33" s="839"/>
      <c r="V33" s="839">
        <v>200</v>
      </c>
      <c r="W33" s="839"/>
      <c r="X33" s="839"/>
      <c r="Y33" s="839"/>
      <c r="Z33" s="839"/>
      <c r="AA33" s="839" t="s">
        <v>571</v>
      </c>
      <c r="AB33" s="839"/>
      <c r="AC33" s="839"/>
      <c r="AD33" s="839"/>
      <c r="AE33" s="840"/>
      <c r="AF33" s="841" t="s">
        <v>403</v>
      </c>
      <c r="AG33" s="842"/>
      <c r="AH33" s="842"/>
      <c r="AI33" s="842"/>
      <c r="AJ33" s="843"/>
      <c r="AK33" s="910">
        <v>154</v>
      </c>
      <c r="AL33" s="911"/>
      <c r="AM33" s="911"/>
      <c r="AN33" s="911"/>
      <c r="AO33" s="911"/>
      <c r="AP33" s="911">
        <v>988</v>
      </c>
      <c r="AQ33" s="911"/>
      <c r="AR33" s="911"/>
      <c r="AS33" s="911"/>
      <c r="AT33" s="911"/>
      <c r="AU33" s="911">
        <v>955</v>
      </c>
      <c r="AV33" s="911"/>
      <c r="AW33" s="911"/>
      <c r="AX33" s="911"/>
      <c r="AY33" s="911"/>
      <c r="AZ33" s="912" t="s">
        <v>571</v>
      </c>
      <c r="BA33" s="913"/>
      <c r="BB33" s="913"/>
      <c r="BC33" s="913"/>
      <c r="BD33" s="914"/>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406</v>
      </c>
      <c r="C34" s="836"/>
      <c r="D34" s="836"/>
      <c r="E34" s="836"/>
      <c r="F34" s="836"/>
      <c r="G34" s="836"/>
      <c r="H34" s="836"/>
      <c r="I34" s="836"/>
      <c r="J34" s="836"/>
      <c r="K34" s="836"/>
      <c r="L34" s="836"/>
      <c r="M34" s="836"/>
      <c r="N34" s="836"/>
      <c r="O34" s="836"/>
      <c r="P34" s="837"/>
      <c r="Q34" s="838">
        <v>1401</v>
      </c>
      <c r="R34" s="839"/>
      <c r="S34" s="839"/>
      <c r="T34" s="839"/>
      <c r="U34" s="839"/>
      <c r="V34" s="839">
        <v>1401</v>
      </c>
      <c r="W34" s="839"/>
      <c r="X34" s="839"/>
      <c r="Y34" s="839"/>
      <c r="Z34" s="839"/>
      <c r="AA34" s="839" t="s">
        <v>571</v>
      </c>
      <c r="AB34" s="839"/>
      <c r="AC34" s="839"/>
      <c r="AD34" s="839"/>
      <c r="AE34" s="840"/>
      <c r="AF34" s="841" t="s">
        <v>127</v>
      </c>
      <c r="AG34" s="842"/>
      <c r="AH34" s="842"/>
      <c r="AI34" s="842"/>
      <c r="AJ34" s="843"/>
      <c r="AK34" s="910">
        <v>852</v>
      </c>
      <c r="AL34" s="911"/>
      <c r="AM34" s="911"/>
      <c r="AN34" s="911"/>
      <c r="AO34" s="911"/>
      <c r="AP34" s="911">
        <v>7642</v>
      </c>
      <c r="AQ34" s="911"/>
      <c r="AR34" s="911"/>
      <c r="AS34" s="911"/>
      <c r="AT34" s="911"/>
      <c r="AU34" s="911">
        <v>7321</v>
      </c>
      <c r="AV34" s="911"/>
      <c r="AW34" s="911"/>
      <c r="AX34" s="911"/>
      <c r="AY34" s="911"/>
      <c r="AZ34" s="912" t="s">
        <v>571</v>
      </c>
      <c r="BA34" s="913"/>
      <c r="BB34" s="913"/>
      <c r="BC34" s="913"/>
      <c r="BD34" s="914"/>
      <c r="BE34" s="908" t="s">
        <v>404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5"/>
      <c r="BA35" s="915"/>
      <c r="BB35" s="915"/>
      <c r="BC35" s="915"/>
      <c r="BD35" s="915"/>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5"/>
      <c r="BA36" s="915"/>
      <c r="BB36" s="915"/>
      <c r="BC36" s="915"/>
      <c r="BD36" s="915"/>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5"/>
      <c r="BA37" s="915"/>
      <c r="BB37" s="915"/>
      <c r="BC37" s="915"/>
      <c r="BD37" s="915"/>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5"/>
      <c r="BA38" s="915"/>
      <c r="BB38" s="915"/>
      <c r="BC38" s="915"/>
      <c r="BD38" s="915"/>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5"/>
      <c r="BA39" s="915"/>
      <c r="BB39" s="915"/>
      <c r="BC39" s="915"/>
      <c r="BD39" s="915"/>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5"/>
      <c r="BA40" s="915"/>
      <c r="BB40" s="915"/>
      <c r="BC40" s="915"/>
      <c r="BD40" s="915"/>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5"/>
      <c r="BA41" s="915"/>
      <c r="BB41" s="915"/>
      <c r="BC41" s="915"/>
      <c r="BD41" s="915"/>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5"/>
      <c r="BA42" s="915"/>
      <c r="BB42" s="915"/>
      <c r="BC42" s="915"/>
      <c r="BD42" s="915"/>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5"/>
      <c r="BA43" s="915"/>
      <c r="BB43" s="915"/>
      <c r="BC43" s="915"/>
      <c r="BD43" s="915"/>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5"/>
      <c r="BA44" s="915"/>
      <c r="BB44" s="915"/>
      <c r="BC44" s="915"/>
      <c r="BD44" s="915"/>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5"/>
      <c r="BA45" s="915"/>
      <c r="BB45" s="915"/>
      <c r="BC45" s="915"/>
      <c r="BD45" s="915"/>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5"/>
      <c r="BA46" s="915"/>
      <c r="BB46" s="915"/>
      <c r="BC46" s="915"/>
      <c r="BD46" s="915"/>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5"/>
      <c r="BA47" s="915"/>
      <c r="BB47" s="915"/>
      <c r="BC47" s="915"/>
      <c r="BD47" s="915"/>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5"/>
      <c r="BA48" s="915"/>
      <c r="BB48" s="915"/>
      <c r="BC48" s="915"/>
      <c r="BD48" s="915"/>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5"/>
      <c r="BA49" s="915"/>
      <c r="BB49" s="915"/>
      <c r="BC49" s="915"/>
      <c r="BD49" s="915"/>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6"/>
      <c r="R50" s="917"/>
      <c r="S50" s="917"/>
      <c r="T50" s="917"/>
      <c r="U50" s="917"/>
      <c r="V50" s="917"/>
      <c r="W50" s="917"/>
      <c r="X50" s="917"/>
      <c r="Y50" s="917"/>
      <c r="Z50" s="917"/>
      <c r="AA50" s="917"/>
      <c r="AB50" s="917"/>
      <c r="AC50" s="917"/>
      <c r="AD50" s="917"/>
      <c r="AE50" s="918"/>
      <c r="AF50" s="841"/>
      <c r="AG50" s="842"/>
      <c r="AH50" s="842"/>
      <c r="AI50" s="842"/>
      <c r="AJ50" s="843"/>
      <c r="AK50" s="919"/>
      <c r="AL50" s="917"/>
      <c r="AM50" s="917"/>
      <c r="AN50" s="917"/>
      <c r="AO50" s="917"/>
      <c r="AP50" s="917"/>
      <c r="AQ50" s="917"/>
      <c r="AR50" s="917"/>
      <c r="AS50" s="917"/>
      <c r="AT50" s="917"/>
      <c r="AU50" s="917"/>
      <c r="AV50" s="917"/>
      <c r="AW50" s="917"/>
      <c r="AX50" s="917"/>
      <c r="AY50" s="917"/>
      <c r="AZ50" s="920"/>
      <c r="BA50" s="920"/>
      <c r="BB50" s="920"/>
      <c r="BC50" s="920"/>
      <c r="BD50" s="920"/>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6"/>
      <c r="R51" s="917"/>
      <c r="S51" s="917"/>
      <c r="T51" s="917"/>
      <c r="U51" s="917"/>
      <c r="V51" s="917"/>
      <c r="W51" s="917"/>
      <c r="X51" s="917"/>
      <c r="Y51" s="917"/>
      <c r="Z51" s="917"/>
      <c r="AA51" s="917"/>
      <c r="AB51" s="917"/>
      <c r="AC51" s="917"/>
      <c r="AD51" s="917"/>
      <c r="AE51" s="918"/>
      <c r="AF51" s="841"/>
      <c r="AG51" s="842"/>
      <c r="AH51" s="842"/>
      <c r="AI51" s="842"/>
      <c r="AJ51" s="843"/>
      <c r="AK51" s="919"/>
      <c r="AL51" s="917"/>
      <c r="AM51" s="917"/>
      <c r="AN51" s="917"/>
      <c r="AO51" s="917"/>
      <c r="AP51" s="917"/>
      <c r="AQ51" s="917"/>
      <c r="AR51" s="917"/>
      <c r="AS51" s="917"/>
      <c r="AT51" s="917"/>
      <c r="AU51" s="917"/>
      <c r="AV51" s="917"/>
      <c r="AW51" s="917"/>
      <c r="AX51" s="917"/>
      <c r="AY51" s="917"/>
      <c r="AZ51" s="920"/>
      <c r="BA51" s="920"/>
      <c r="BB51" s="920"/>
      <c r="BC51" s="920"/>
      <c r="BD51" s="920"/>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6"/>
      <c r="R52" s="917"/>
      <c r="S52" s="917"/>
      <c r="T52" s="917"/>
      <c r="U52" s="917"/>
      <c r="V52" s="917"/>
      <c r="W52" s="917"/>
      <c r="X52" s="917"/>
      <c r="Y52" s="917"/>
      <c r="Z52" s="917"/>
      <c r="AA52" s="917"/>
      <c r="AB52" s="917"/>
      <c r="AC52" s="917"/>
      <c r="AD52" s="917"/>
      <c r="AE52" s="918"/>
      <c r="AF52" s="841"/>
      <c r="AG52" s="842"/>
      <c r="AH52" s="842"/>
      <c r="AI52" s="842"/>
      <c r="AJ52" s="843"/>
      <c r="AK52" s="919"/>
      <c r="AL52" s="917"/>
      <c r="AM52" s="917"/>
      <c r="AN52" s="917"/>
      <c r="AO52" s="917"/>
      <c r="AP52" s="917"/>
      <c r="AQ52" s="917"/>
      <c r="AR52" s="917"/>
      <c r="AS52" s="917"/>
      <c r="AT52" s="917"/>
      <c r="AU52" s="917"/>
      <c r="AV52" s="917"/>
      <c r="AW52" s="917"/>
      <c r="AX52" s="917"/>
      <c r="AY52" s="917"/>
      <c r="AZ52" s="920"/>
      <c r="BA52" s="920"/>
      <c r="BB52" s="920"/>
      <c r="BC52" s="920"/>
      <c r="BD52" s="920"/>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6"/>
      <c r="R53" s="917"/>
      <c r="S53" s="917"/>
      <c r="T53" s="917"/>
      <c r="U53" s="917"/>
      <c r="V53" s="917"/>
      <c r="W53" s="917"/>
      <c r="X53" s="917"/>
      <c r="Y53" s="917"/>
      <c r="Z53" s="917"/>
      <c r="AA53" s="917"/>
      <c r="AB53" s="917"/>
      <c r="AC53" s="917"/>
      <c r="AD53" s="917"/>
      <c r="AE53" s="918"/>
      <c r="AF53" s="841"/>
      <c r="AG53" s="842"/>
      <c r="AH53" s="842"/>
      <c r="AI53" s="842"/>
      <c r="AJ53" s="843"/>
      <c r="AK53" s="919"/>
      <c r="AL53" s="917"/>
      <c r="AM53" s="917"/>
      <c r="AN53" s="917"/>
      <c r="AO53" s="917"/>
      <c r="AP53" s="917"/>
      <c r="AQ53" s="917"/>
      <c r="AR53" s="917"/>
      <c r="AS53" s="917"/>
      <c r="AT53" s="917"/>
      <c r="AU53" s="917"/>
      <c r="AV53" s="917"/>
      <c r="AW53" s="917"/>
      <c r="AX53" s="917"/>
      <c r="AY53" s="917"/>
      <c r="AZ53" s="920"/>
      <c r="BA53" s="920"/>
      <c r="BB53" s="920"/>
      <c r="BC53" s="920"/>
      <c r="BD53" s="920"/>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6"/>
      <c r="R54" s="917"/>
      <c r="S54" s="917"/>
      <c r="T54" s="917"/>
      <c r="U54" s="917"/>
      <c r="V54" s="917"/>
      <c r="W54" s="917"/>
      <c r="X54" s="917"/>
      <c r="Y54" s="917"/>
      <c r="Z54" s="917"/>
      <c r="AA54" s="917"/>
      <c r="AB54" s="917"/>
      <c r="AC54" s="917"/>
      <c r="AD54" s="917"/>
      <c r="AE54" s="918"/>
      <c r="AF54" s="841"/>
      <c r="AG54" s="842"/>
      <c r="AH54" s="842"/>
      <c r="AI54" s="842"/>
      <c r="AJ54" s="843"/>
      <c r="AK54" s="919"/>
      <c r="AL54" s="917"/>
      <c r="AM54" s="917"/>
      <c r="AN54" s="917"/>
      <c r="AO54" s="917"/>
      <c r="AP54" s="917"/>
      <c r="AQ54" s="917"/>
      <c r="AR54" s="917"/>
      <c r="AS54" s="917"/>
      <c r="AT54" s="917"/>
      <c r="AU54" s="917"/>
      <c r="AV54" s="917"/>
      <c r="AW54" s="917"/>
      <c r="AX54" s="917"/>
      <c r="AY54" s="917"/>
      <c r="AZ54" s="920"/>
      <c r="BA54" s="920"/>
      <c r="BB54" s="920"/>
      <c r="BC54" s="920"/>
      <c r="BD54" s="920"/>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6"/>
      <c r="R55" s="917"/>
      <c r="S55" s="917"/>
      <c r="T55" s="917"/>
      <c r="U55" s="917"/>
      <c r="V55" s="917"/>
      <c r="W55" s="917"/>
      <c r="X55" s="917"/>
      <c r="Y55" s="917"/>
      <c r="Z55" s="917"/>
      <c r="AA55" s="917"/>
      <c r="AB55" s="917"/>
      <c r="AC55" s="917"/>
      <c r="AD55" s="917"/>
      <c r="AE55" s="918"/>
      <c r="AF55" s="841"/>
      <c r="AG55" s="842"/>
      <c r="AH55" s="842"/>
      <c r="AI55" s="842"/>
      <c r="AJ55" s="843"/>
      <c r="AK55" s="919"/>
      <c r="AL55" s="917"/>
      <c r="AM55" s="917"/>
      <c r="AN55" s="917"/>
      <c r="AO55" s="917"/>
      <c r="AP55" s="917"/>
      <c r="AQ55" s="917"/>
      <c r="AR55" s="917"/>
      <c r="AS55" s="917"/>
      <c r="AT55" s="917"/>
      <c r="AU55" s="917"/>
      <c r="AV55" s="917"/>
      <c r="AW55" s="917"/>
      <c r="AX55" s="917"/>
      <c r="AY55" s="917"/>
      <c r="AZ55" s="920"/>
      <c r="BA55" s="920"/>
      <c r="BB55" s="920"/>
      <c r="BC55" s="920"/>
      <c r="BD55" s="920"/>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6"/>
      <c r="R56" s="917"/>
      <c r="S56" s="917"/>
      <c r="T56" s="917"/>
      <c r="U56" s="917"/>
      <c r="V56" s="917"/>
      <c r="W56" s="917"/>
      <c r="X56" s="917"/>
      <c r="Y56" s="917"/>
      <c r="Z56" s="917"/>
      <c r="AA56" s="917"/>
      <c r="AB56" s="917"/>
      <c r="AC56" s="917"/>
      <c r="AD56" s="917"/>
      <c r="AE56" s="918"/>
      <c r="AF56" s="841"/>
      <c r="AG56" s="842"/>
      <c r="AH56" s="842"/>
      <c r="AI56" s="842"/>
      <c r="AJ56" s="843"/>
      <c r="AK56" s="919"/>
      <c r="AL56" s="917"/>
      <c r="AM56" s="917"/>
      <c r="AN56" s="917"/>
      <c r="AO56" s="917"/>
      <c r="AP56" s="917"/>
      <c r="AQ56" s="917"/>
      <c r="AR56" s="917"/>
      <c r="AS56" s="917"/>
      <c r="AT56" s="917"/>
      <c r="AU56" s="917"/>
      <c r="AV56" s="917"/>
      <c r="AW56" s="917"/>
      <c r="AX56" s="917"/>
      <c r="AY56" s="917"/>
      <c r="AZ56" s="920"/>
      <c r="BA56" s="920"/>
      <c r="BB56" s="920"/>
      <c r="BC56" s="920"/>
      <c r="BD56" s="920"/>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6"/>
      <c r="R57" s="917"/>
      <c r="S57" s="917"/>
      <c r="T57" s="917"/>
      <c r="U57" s="917"/>
      <c r="V57" s="917"/>
      <c r="W57" s="917"/>
      <c r="X57" s="917"/>
      <c r="Y57" s="917"/>
      <c r="Z57" s="917"/>
      <c r="AA57" s="917"/>
      <c r="AB57" s="917"/>
      <c r="AC57" s="917"/>
      <c r="AD57" s="917"/>
      <c r="AE57" s="918"/>
      <c r="AF57" s="841"/>
      <c r="AG57" s="842"/>
      <c r="AH57" s="842"/>
      <c r="AI57" s="842"/>
      <c r="AJ57" s="843"/>
      <c r="AK57" s="919"/>
      <c r="AL57" s="917"/>
      <c r="AM57" s="917"/>
      <c r="AN57" s="917"/>
      <c r="AO57" s="917"/>
      <c r="AP57" s="917"/>
      <c r="AQ57" s="917"/>
      <c r="AR57" s="917"/>
      <c r="AS57" s="917"/>
      <c r="AT57" s="917"/>
      <c r="AU57" s="917"/>
      <c r="AV57" s="917"/>
      <c r="AW57" s="917"/>
      <c r="AX57" s="917"/>
      <c r="AY57" s="917"/>
      <c r="AZ57" s="920"/>
      <c r="BA57" s="920"/>
      <c r="BB57" s="920"/>
      <c r="BC57" s="920"/>
      <c r="BD57" s="920"/>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6"/>
      <c r="R58" s="917"/>
      <c r="S58" s="917"/>
      <c r="T58" s="917"/>
      <c r="U58" s="917"/>
      <c r="V58" s="917"/>
      <c r="W58" s="917"/>
      <c r="X58" s="917"/>
      <c r="Y58" s="917"/>
      <c r="Z58" s="917"/>
      <c r="AA58" s="917"/>
      <c r="AB58" s="917"/>
      <c r="AC58" s="917"/>
      <c r="AD58" s="917"/>
      <c r="AE58" s="918"/>
      <c r="AF58" s="841"/>
      <c r="AG58" s="842"/>
      <c r="AH58" s="842"/>
      <c r="AI58" s="842"/>
      <c r="AJ58" s="843"/>
      <c r="AK58" s="919"/>
      <c r="AL58" s="917"/>
      <c r="AM58" s="917"/>
      <c r="AN58" s="917"/>
      <c r="AO58" s="917"/>
      <c r="AP58" s="917"/>
      <c r="AQ58" s="917"/>
      <c r="AR58" s="917"/>
      <c r="AS58" s="917"/>
      <c r="AT58" s="917"/>
      <c r="AU58" s="917"/>
      <c r="AV58" s="917"/>
      <c r="AW58" s="917"/>
      <c r="AX58" s="917"/>
      <c r="AY58" s="917"/>
      <c r="AZ58" s="920"/>
      <c r="BA58" s="920"/>
      <c r="BB58" s="920"/>
      <c r="BC58" s="920"/>
      <c r="BD58" s="920"/>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6"/>
      <c r="R59" s="917"/>
      <c r="S59" s="917"/>
      <c r="T59" s="917"/>
      <c r="U59" s="917"/>
      <c r="V59" s="917"/>
      <c r="W59" s="917"/>
      <c r="X59" s="917"/>
      <c r="Y59" s="917"/>
      <c r="Z59" s="917"/>
      <c r="AA59" s="917"/>
      <c r="AB59" s="917"/>
      <c r="AC59" s="917"/>
      <c r="AD59" s="917"/>
      <c r="AE59" s="918"/>
      <c r="AF59" s="841"/>
      <c r="AG59" s="842"/>
      <c r="AH59" s="842"/>
      <c r="AI59" s="842"/>
      <c r="AJ59" s="843"/>
      <c r="AK59" s="919"/>
      <c r="AL59" s="917"/>
      <c r="AM59" s="917"/>
      <c r="AN59" s="917"/>
      <c r="AO59" s="917"/>
      <c r="AP59" s="917"/>
      <c r="AQ59" s="917"/>
      <c r="AR59" s="917"/>
      <c r="AS59" s="917"/>
      <c r="AT59" s="917"/>
      <c r="AU59" s="917"/>
      <c r="AV59" s="917"/>
      <c r="AW59" s="917"/>
      <c r="AX59" s="917"/>
      <c r="AY59" s="917"/>
      <c r="AZ59" s="920"/>
      <c r="BA59" s="920"/>
      <c r="BB59" s="920"/>
      <c r="BC59" s="920"/>
      <c r="BD59" s="920"/>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6"/>
      <c r="R60" s="917"/>
      <c r="S60" s="917"/>
      <c r="T60" s="917"/>
      <c r="U60" s="917"/>
      <c r="V60" s="917"/>
      <c r="W60" s="917"/>
      <c r="X60" s="917"/>
      <c r="Y60" s="917"/>
      <c r="Z60" s="917"/>
      <c r="AA60" s="917"/>
      <c r="AB60" s="917"/>
      <c r="AC60" s="917"/>
      <c r="AD60" s="917"/>
      <c r="AE60" s="918"/>
      <c r="AF60" s="841"/>
      <c r="AG60" s="842"/>
      <c r="AH60" s="842"/>
      <c r="AI60" s="842"/>
      <c r="AJ60" s="843"/>
      <c r="AK60" s="919"/>
      <c r="AL60" s="917"/>
      <c r="AM60" s="917"/>
      <c r="AN60" s="917"/>
      <c r="AO60" s="917"/>
      <c r="AP60" s="917"/>
      <c r="AQ60" s="917"/>
      <c r="AR60" s="917"/>
      <c r="AS60" s="917"/>
      <c r="AT60" s="917"/>
      <c r="AU60" s="917"/>
      <c r="AV60" s="917"/>
      <c r="AW60" s="917"/>
      <c r="AX60" s="917"/>
      <c r="AY60" s="917"/>
      <c r="AZ60" s="920"/>
      <c r="BA60" s="920"/>
      <c r="BB60" s="920"/>
      <c r="BC60" s="920"/>
      <c r="BD60" s="920"/>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6"/>
      <c r="R61" s="917"/>
      <c r="S61" s="917"/>
      <c r="T61" s="917"/>
      <c r="U61" s="917"/>
      <c r="V61" s="917"/>
      <c r="W61" s="917"/>
      <c r="X61" s="917"/>
      <c r="Y61" s="917"/>
      <c r="Z61" s="917"/>
      <c r="AA61" s="917"/>
      <c r="AB61" s="917"/>
      <c r="AC61" s="917"/>
      <c r="AD61" s="917"/>
      <c r="AE61" s="918"/>
      <c r="AF61" s="841"/>
      <c r="AG61" s="842"/>
      <c r="AH61" s="842"/>
      <c r="AI61" s="842"/>
      <c r="AJ61" s="843"/>
      <c r="AK61" s="919"/>
      <c r="AL61" s="917"/>
      <c r="AM61" s="917"/>
      <c r="AN61" s="917"/>
      <c r="AO61" s="917"/>
      <c r="AP61" s="917"/>
      <c r="AQ61" s="917"/>
      <c r="AR61" s="917"/>
      <c r="AS61" s="917"/>
      <c r="AT61" s="917"/>
      <c r="AU61" s="917"/>
      <c r="AV61" s="917"/>
      <c r="AW61" s="917"/>
      <c r="AX61" s="917"/>
      <c r="AY61" s="917"/>
      <c r="AZ61" s="920"/>
      <c r="BA61" s="920"/>
      <c r="BB61" s="920"/>
      <c r="BC61" s="920"/>
      <c r="BD61" s="920"/>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6"/>
      <c r="R62" s="917"/>
      <c r="S62" s="917"/>
      <c r="T62" s="917"/>
      <c r="U62" s="917"/>
      <c r="V62" s="917"/>
      <c r="W62" s="917"/>
      <c r="X62" s="917"/>
      <c r="Y62" s="917"/>
      <c r="Z62" s="917"/>
      <c r="AA62" s="917"/>
      <c r="AB62" s="917"/>
      <c r="AC62" s="917"/>
      <c r="AD62" s="917"/>
      <c r="AE62" s="918"/>
      <c r="AF62" s="841"/>
      <c r="AG62" s="842"/>
      <c r="AH62" s="842"/>
      <c r="AI62" s="842"/>
      <c r="AJ62" s="843"/>
      <c r="AK62" s="919"/>
      <c r="AL62" s="917"/>
      <c r="AM62" s="917"/>
      <c r="AN62" s="917"/>
      <c r="AO62" s="917"/>
      <c r="AP62" s="917"/>
      <c r="AQ62" s="917"/>
      <c r="AR62" s="917"/>
      <c r="AS62" s="917"/>
      <c r="AT62" s="917"/>
      <c r="AU62" s="917"/>
      <c r="AV62" s="917"/>
      <c r="AW62" s="917"/>
      <c r="AX62" s="917"/>
      <c r="AY62" s="917"/>
      <c r="AZ62" s="920"/>
      <c r="BA62" s="920"/>
      <c r="BB62" s="920"/>
      <c r="BC62" s="920"/>
      <c r="BD62" s="920"/>
      <c r="BE62" s="908"/>
      <c r="BF62" s="908"/>
      <c r="BG62" s="908"/>
      <c r="BH62" s="908"/>
      <c r="BI62" s="909"/>
      <c r="BJ62" s="928"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385</v>
      </c>
      <c r="B63" s="870" t="s">
        <v>408</v>
      </c>
      <c r="C63" s="871"/>
      <c r="D63" s="871"/>
      <c r="E63" s="871"/>
      <c r="F63" s="871"/>
      <c r="G63" s="871"/>
      <c r="H63" s="871"/>
      <c r="I63" s="871"/>
      <c r="J63" s="871"/>
      <c r="K63" s="871"/>
      <c r="L63" s="871"/>
      <c r="M63" s="871"/>
      <c r="N63" s="871"/>
      <c r="O63" s="871"/>
      <c r="P63" s="872"/>
      <c r="Q63" s="921"/>
      <c r="R63" s="922"/>
      <c r="S63" s="922"/>
      <c r="T63" s="922"/>
      <c r="U63" s="922"/>
      <c r="V63" s="922"/>
      <c r="W63" s="922"/>
      <c r="X63" s="922"/>
      <c r="Y63" s="922"/>
      <c r="Z63" s="922"/>
      <c r="AA63" s="922"/>
      <c r="AB63" s="922"/>
      <c r="AC63" s="922"/>
      <c r="AD63" s="922"/>
      <c r="AE63" s="923"/>
      <c r="AF63" s="924">
        <v>1403</v>
      </c>
      <c r="AG63" s="925"/>
      <c r="AH63" s="925"/>
      <c r="AI63" s="925"/>
      <c r="AJ63" s="926"/>
      <c r="AK63" s="927"/>
      <c r="AL63" s="922"/>
      <c r="AM63" s="922"/>
      <c r="AN63" s="922"/>
      <c r="AO63" s="922"/>
      <c r="AP63" s="925">
        <f>SUM(AP28:AT36)</f>
        <v>11231</v>
      </c>
      <c r="AQ63" s="925"/>
      <c r="AR63" s="925"/>
      <c r="AS63" s="925"/>
      <c r="AT63" s="925"/>
      <c r="AU63" s="925">
        <f>SUM(AU28:AY36)</f>
        <v>8947</v>
      </c>
      <c r="AV63" s="925"/>
      <c r="AW63" s="925"/>
      <c r="AX63" s="925"/>
      <c r="AY63" s="925"/>
      <c r="AZ63" s="929"/>
      <c r="BA63" s="929"/>
      <c r="BB63" s="929"/>
      <c r="BC63" s="929"/>
      <c r="BD63" s="929"/>
      <c r="BE63" s="930"/>
      <c r="BF63" s="930"/>
      <c r="BG63" s="930"/>
      <c r="BH63" s="930"/>
      <c r="BI63" s="931"/>
      <c r="BJ63" s="932" t="s">
        <v>409</v>
      </c>
      <c r="BK63" s="933"/>
      <c r="BL63" s="933"/>
      <c r="BM63" s="933"/>
      <c r="BN63" s="934"/>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411</v>
      </c>
      <c r="B66" s="821"/>
      <c r="C66" s="821"/>
      <c r="D66" s="821"/>
      <c r="E66" s="821"/>
      <c r="F66" s="821"/>
      <c r="G66" s="821"/>
      <c r="H66" s="821"/>
      <c r="I66" s="821"/>
      <c r="J66" s="821"/>
      <c r="K66" s="821"/>
      <c r="L66" s="821"/>
      <c r="M66" s="821"/>
      <c r="N66" s="821"/>
      <c r="O66" s="821"/>
      <c r="P66" s="822"/>
      <c r="Q66" s="797" t="s">
        <v>389</v>
      </c>
      <c r="R66" s="798"/>
      <c r="S66" s="798"/>
      <c r="T66" s="798"/>
      <c r="U66" s="799"/>
      <c r="V66" s="797" t="s">
        <v>412</v>
      </c>
      <c r="W66" s="798"/>
      <c r="X66" s="798"/>
      <c r="Y66" s="798"/>
      <c r="Z66" s="799"/>
      <c r="AA66" s="797" t="s">
        <v>413</v>
      </c>
      <c r="AB66" s="798"/>
      <c r="AC66" s="798"/>
      <c r="AD66" s="798"/>
      <c r="AE66" s="799"/>
      <c r="AF66" s="935" t="s">
        <v>414</v>
      </c>
      <c r="AG66" s="893"/>
      <c r="AH66" s="893"/>
      <c r="AI66" s="893"/>
      <c r="AJ66" s="936"/>
      <c r="AK66" s="797" t="s">
        <v>415</v>
      </c>
      <c r="AL66" s="821"/>
      <c r="AM66" s="821"/>
      <c r="AN66" s="821"/>
      <c r="AO66" s="822"/>
      <c r="AP66" s="797" t="s">
        <v>416</v>
      </c>
      <c r="AQ66" s="798"/>
      <c r="AR66" s="798"/>
      <c r="AS66" s="798"/>
      <c r="AT66" s="799"/>
      <c r="AU66" s="797" t="s">
        <v>417</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7"/>
      <c r="AG67" s="896"/>
      <c r="AH67" s="896"/>
      <c r="AI67" s="896"/>
      <c r="AJ67" s="938"/>
      <c r="AK67" s="939"/>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6"/>
    </row>
    <row r="68" spans="1:131" s="247" customFormat="1" ht="26.25" customHeight="1" thickTop="1" x14ac:dyDescent="0.15">
      <c r="A68" s="258">
        <v>1</v>
      </c>
      <c r="B68" s="952" t="s">
        <v>581</v>
      </c>
      <c r="C68" s="953"/>
      <c r="D68" s="953"/>
      <c r="E68" s="953"/>
      <c r="F68" s="953"/>
      <c r="G68" s="953"/>
      <c r="H68" s="953"/>
      <c r="I68" s="953"/>
      <c r="J68" s="953"/>
      <c r="K68" s="953"/>
      <c r="L68" s="953"/>
      <c r="M68" s="953"/>
      <c r="N68" s="953"/>
      <c r="O68" s="953"/>
      <c r="P68" s="954"/>
      <c r="Q68" s="955"/>
      <c r="R68" s="949"/>
      <c r="S68" s="949"/>
      <c r="T68" s="949"/>
      <c r="U68" s="949"/>
      <c r="V68" s="949"/>
      <c r="W68" s="949"/>
      <c r="X68" s="949"/>
      <c r="Y68" s="949"/>
      <c r="Z68" s="949"/>
      <c r="AA68" s="949"/>
      <c r="AB68" s="949"/>
      <c r="AC68" s="949"/>
      <c r="AD68" s="949"/>
      <c r="AE68" s="949"/>
      <c r="AF68" s="949"/>
      <c r="AG68" s="949"/>
      <c r="AH68" s="949"/>
      <c r="AI68" s="949"/>
      <c r="AJ68" s="949"/>
      <c r="AK68" s="949"/>
      <c r="AL68" s="949"/>
      <c r="AM68" s="949"/>
      <c r="AN68" s="949"/>
      <c r="AO68" s="949"/>
      <c r="AP68" s="949"/>
      <c r="AQ68" s="949"/>
      <c r="AR68" s="949"/>
      <c r="AS68" s="949"/>
      <c r="AT68" s="949"/>
      <c r="AU68" s="949"/>
      <c r="AV68" s="949"/>
      <c r="AW68" s="949"/>
      <c r="AX68" s="949"/>
      <c r="AY68" s="949"/>
      <c r="AZ68" s="950"/>
      <c r="BA68" s="950"/>
      <c r="BB68" s="950"/>
      <c r="BC68" s="950"/>
      <c r="BD68" s="951"/>
      <c r="BE68" s="265"/>
      <c r="BF68" s="265"/>
      <c r="BG68" s="265"/>
      <c r="BH68" s="265"/>
      <c r="BI68" s="265"/>
      <c r="BJ68" s="265"/>
      <c r="BK68" s="265"/>
      <c r="BL68" s="265"/>
      <c r="BM68" s="265"/>
      <c r="BN68" s="265"/>
      <c r="BO68" s="265"/>
      <c r="BP68" s="265"/>
      <c r="BQ68" s="262">
        <v>62</v>
      </c>
      <c r="BR68" s="267"/>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6"/>
    </row>
    <row r="69" spans="1:131" s="247" customFormat="1" ht="26.25" customHeight="1" x14ac:dyDescent="0.15">
      <c r="A69" s="261">
        <v>2</v>
      </c>
      <c r="B69" s="956" t="s">
        <v>582</v>
      </c>
      <c r="C69" s="957"/>
      <c r="D69" s="957"/>
      <c r="E69" s="957"/>
      <c r="F69" s="957"/>
      <c r="G69" s="957"/>
      <c r="H69" s="957"/>
      <c r="I69" s="957"/>
      <c r="J69" s="957"/>
      <c r="K69" s="957"/>
      <c r="L69" s="957"/>
      <c r="M69" s="957"/>
      <c r="N69" s="957"/>
      <c r="O69" s="957"/>
      <c r="P69" s="958"/>
      <c r="Q69" s="959">
        <v>2296</v>
      </c>
      <c r="R69" s="911"/>
      <c r="S69" s="911"/>
      <c r="T69" s="911"/>
      <c r="U69" s="911"/>
      <c r="V69" s="911">
        <v>2255</v>
      </c>
      <c r="W69" s="911"/>
      <c r="X69" s="911"/>
      <c r="Y69" s="911"/>
      <c r="Z69" s="911"/>
      <c r="AA69" s="911">
        <v>41</v>
      </c>
      <c r="AB69" s="911"/>
      <c r="AC69" s="911"/>
      <c r="AD69" s="911"/>
      <c r="AE69" s="911"/>
      <c r="AF69" s="911">
        <v>40</v>
      </c>
      <c r="AG69" s="911"/>
      <c r="AH69" s="911"/>
      <c r="AI69" s="911"/>
      <c r="AJ69" s="911"/>
      <c r="AK69" s="911">
        <v>30</v>
      </c>
      <c r="AL69" s="911"/>
      <c r="AM69" s="911"/>
      <c r="AN69" s="911"/>
      <c r="AO69" s="911"/>
      <c r="AP69" s="911">
        <v>1508</v>
      </c>
      <c r="AQ69" s="911"/>
      <c r="AR69" s="911"/>
      <c r="AS69" s="911"/>
      <c r="AT69" s="911"/>
      <c r="AU69" s="911">
        <v>1334</v>
      </c>
      <c r="AV69" s="911"/>
      <c r="AW69" s="911"/>
      <c r="AX69" s="911"/>
      <c r="AY69" s="911"/>
      <c r="AZ69" s="960"/>
      <c r="BA69" s="960"/>
      <c r="BB69" s="960"/>
      <c r="BC69" s="960"/>
      <c r="BD69" s="961"/>
      <c r="BE69" s="265"/>
      <c r="BF69" s="265"/>
      <c r="BG69" s="265"/>
      <c r="BH69" s="265"/>
      <c r="BI69" s="265"/>
      <c r="BJ69" s="265"/>
      <c r="BK69" s="265"/>
      <c r="BL69" s="265"/>
      <c r="BM69" s="265"/>
      <c r="BN69" s="265"/>
      <c r="BO69" s="265"/>
      <c r="BP69" s="265"/>
      <c r="BQ69" s="262">
        <v>63</v>
      </c>
      <c r="BR69" s="267"/>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6"/>
    </row>
    <row r="70" spans="1:131" s="247" customFormat="1" ht="26.25" customHeight="1" x14ac:dyDescent="0.15">
      <c r="A70" s="261">
        <v>3</v>
      </c>
      <c r="B70" s="956" t="s">
        <v>583</v>
      </c>
      <c r="C70" s="957"/>
      <c r="D70" s="957"/>
      <c r="E70" s="957"/>
      <c r="F70" s="957"/>
      <c r="G70" s="957"/>
      <c r="H70" s="957"/>
      <c r="I70" s="957"/>
      <c r="J70" s="957"/>
      <c r="K70" s="957"/>
      <c r="L70" s="957"/>
      <c r="M70" s="957"/>
      <c r="N70" s="957"/>
      <c r="O70" s="957"/>
      <c r="P70" s="958"/>
      <c r="Q70" s="959">
        <v>102</v>
      </c>
      <c r="R70" s="911"/>
      <c r="S70" s="911"/>
      <c r="T70" s="911"/>
      <c r="U70" s="911"/>
      <c r="V70" s="911">
        <v>98</v>
      </c>
      <c r="W70" s="911"/>
      <c r="X70" s="911"/>
      <c r="Y70" s="911"/>
      <c r="Z70" s="911"/>
      <c r="AA70" s="911">
        <v>4</v>
      </c>
      <c r="AB70" s="911"/>
      <c r="AC70" s="911"/>
      <c r="AD70" s="911"/>
      <c r="AE70" s="911"/>
      <c r="AF70" s="911">
        <v>4</v>
      </c>
      <c r="AG70" s="911"/>
      <c r="AH70" s="911"/>
      <c r="AI70" s="911"/>
      <c r="AJ70" s="911"/>
      <c r="AK70" s="911">
        <v>10</v>
      </c>
      <c r="AL70" s="911"/>
      <c r="AM70" s="911"/>
      <c r="AN70" s="911"/>
      <c r="AO70" s="911"/>
      <c r="AP70" s="911" t="s">
        <v>585</v>
      </c>
      <c r="AQ70" s="911"/>
      <c r="AR70" s="911"/>
      <c r="AS70" s="911"/>
      <c r="AT70" s="911"/>
      <c r="AU70" s="911" t="s">
        <v>585</v>
      </c>
      <c r="AV70" s="911"/>
      <c r="AW70" s="911"/>
      <c r="AX70" s="911"/>
      <c r="AY70" s="911"/>
      <c r="AZ70" s="960"/>
      <c r="BA70" s="960"/>
      <c r="BB70" s="960"/>
      <c r="BC70" s="960"/>
      <c r="BD70" s="961"/>
      <c r="BE70" s="265"/>
      <c r="BF70" s="265"/>
      <c r="BG70" s="265"/>
      <c r="BH70" s="265"/>
      <c r="BI70" s="265"/>
      <c r="BJ70" s="265"/>
      <c r="BK70" s="265"/>
      <c r="BL70" s="265"/>
      <c r="BM70" s="265"/>
      <c r="BN70" s="265"/>
      <c r="BO70" s="265"/>
      <c r="BP70" s="265"/>
      <c r="BQ70" s="262">
        <v>64</v>
      </c>
      <c r="BR70" s="267"/>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6"/>
    </row>
    <row r="71" spans="1:131" s="247" customFormat="1" ht="26.25" customHeight="1" x14ac:dyDescent="0.15">
      <c r="A71" s="261">
        <v>4</v>
      </c>
      <c r="B71" s="956" t="s">
        <v>584</v>
      </c>
      <c r="C71" s="957"/>
      <c r="D71" s="957"/>
      <c r="E71" s="957"/>
      <c r="F71" s="957"/>
      <c r="G71" s="957"/>
      <c r="H71" s="957"/>
      <c r="I71" s="957"/>
      <c r="J71" s="957"/>
      <c r="K71" s="957"/>
      <c r="L71" s="957"/>
      <c r="M71" s="957"/>
      <c r="N71" s="957"/>
      <c r="O71" s="957"/>
      <c r="P71" s="958"/>
      <c r="Q71" s="959">
        <v>31</v>
      </c>
      <c r="R71" s="911"/>
      <c r="S71" s="911"/>
      <c r="T71" s="911"/>
      <c r="U71" s="911"/>
      <c r="V71" s="911">
        <v>30</v>
      </c>
      <c r="W71" s="911"/>
      <c r="X71" s="911"/>
      <c r="Y71" s="911"/>
      <c r="Z71" s="911"/>
      <c r="AA71" s="911">
        <v>1</v>
      </c>
      <c r="AB71" s="911"/>
      <c r="AC71" s="911"/>
      <c r="AD71" s="911"/>
      <c r="AE71" s="911"/>
      <c r="AF71" s="911">
        <v>1</v>
      </c>
      <c r="AG71" s="911"/>
      <c r="AH71" s="911"/>
      <c r="AI71" s="911"/>
      <c r="AJ71" s="911"/>
      <c r="AK71" s="911">
        <v>2</v>
      </c>
      <c r="AL71" s="911"/>
      <c r="AM71" s="911"/>
      <c r="AN71" s="911"/>
      <c r="AO71" s="911"/>
      <c r="AP71" s="911" t="s">
        <v>585</v>
      </c>
      <c r="AQ71" s="911"/>
      <c r="AR71" s="911"/>
      <c r="AS71" s="911"/>
      <c r="AT71" s="911"/>
      <c r="AU71" s="911" t="s">
        <v>586</v>
      </c>
      <c r="AV71" s="911"/>
      <c r="AW71" s="911"/>
      <c r="AX71" s="911"/>
      <c r="AY71" s="911"/>
      <c r="AZ71" s="960"/>
      <c r="BA71" s="960"/>
      <c r="BB71" s="960"/>
      <c r="BC71" s="960"/>
      <c r="BD71" s="961"/>
      <c r="BE71" s="265"/>
      <c r="BF71" s="265"/>
      <c r="BG71" s="265"/>
      <c r="BH71" s="265"/>
      <c r="BI71" s="265"/>
      <c r="BJ71" s="265"/>
      <c r="BK71" s="265"/>
      <c r="BL71" s="265"/>
      <c r="BM71" s="265"/>
      <c r="BN71" s="265"/>
      <c r="BO71" s="265"/>
      <c r="BP71" s="265"/>
      <c r="BQ71" s="262">
        <v>65</v>
      </c>
      <c r="BR71" s="267"/>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6"/>
    </row>
    <row r="72" spans="1:131" s="247" customFormat="1" ht="26.25" customHeight="1" x14ac:dyDescent="0.15">
      <c r="A72" s="261">
        <v>5</v>
      </c>
      <c r="B72" s="956" t="s">
        <v>587</v>
      </c>
      <c r="C72" s="957"/>
      <c r="D72" s="957"/>
      <c r="E72" s="957"/>
      <c r="F72" s="957"/>
      <c r="G72" s="957"/>
      <c r="H72" s="957"/>
      <c r="I72" s="957"/>
      <c r="J72" s="957"/>
      <c r="K72" s="957"/>
      <c r="L72" s="957"/>
      <c r="M72" s="957"/>
      <c r="N72" s="957"/>
      <c r="O72" s="957"/>
      <c r="P72" s="958"/>
      <c r="Q72" s="959"/>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60"/>
      <c r="BA72" s="960"/>
      <c r="BB72" s="960"/>
      <c r="BC72" s="960"/>
      <c r="BD72" s="961"/>
      <c r="BE72" s="265"/>
      <c r="BF72" s="265"/>
      <c r="BG72" s="265"/>
      <c r="BH72" s="265"/>
      <c r="BI72" s="265"/>
      <c r="BJ72" s="265"/>
      <c r="BK72" s="265"/>
      <c r="BL72" s="265"/>
      <c r="BM72" s="265"/>
      <c r="BN72" s="265"/>
      <c r="BO72" s="265"/>
      <c r="BP72" s="265"/>
      <c r="BQ72" s="262">
        <v>66</v>
      </c>
      <c r="BR72" s="267"/>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6"/>
    </row>
    <row r="73" spans="1:131" s="247" customFormat="1" ht="26.25" customHeight="1" x14ac:dyDescent="0.15">
      <c r="A73" s="261">
        <v>6</v>
      </c>
      <c r="B73" s="956" t="s">
        <v>582</v>
      </c>
      <c r="C73" s="957"/>
      <c r="D73" s="957"/>
      <c r="E73" s="957"/>
      <c r="F73" s="957"/>
      <c r="G73" s="957"/>
      <c r="H73" s="957"/>
      <c r="I73" s="957"/>
      <c r="J73" s="957"/>
      <c r="K73" s="957"/>
      <c r="L73" s="957"/>
      <c r="M73" s="957"/>
      <c r="N73" s="957"/>
      <c r="O73" s="957"/>
      <c r="P73" s="958"/>
      <c r="Q73" s="959">
        <v>9184</v>
      </c>
      <c r="R73" s="911"/>
      <c r="S73" s="911"/>
      <c r="T73" s="911"/>
      <c r="U73" s="911"/>
      <c r="V73" s="911">
        <v>9066</v>
      </c>
      <c r="W73" s="911"/>
      <c r="X73" s="911"/>
      <c r="Y73" s="911"/>
      <c r="Z73" s="911"/>
      <c r="AA73" s="911">
        <v>118</v>
      </c>
      <c r="AB73" s="911"/>
      <c r="AC73" s="911"/>
      <c r="AD73" s="911"/>
      <c r="AE73" s="911"/>
      <c r="AF73" s="911" t="s">
        <v>585</v>
      </c>
      <c r="AG73" s="911"/>
      <c r="AH73" s="911"/>
      <c r="AI73" s="911"/>
      <c r="AJ73" s="911"/>
      <c r="AK73" s="911">
        <v>15</v>
      </c>
      <c r="AL73" s="911"/>
      <c r="AM73" s="911"/>
      <c r="AN73" s="911"/>
      <c r="AO73" s="911"/>
      <c r="AP73" s="911" t="s">
        <v>592</v>
      </c>
      <c r="AQ73" s="911"/>
      <c r="AR73" s="911"/>
      <c r="AS73" s="911"/>
      <c r="AT73" s="911"/>
      <c r="AU73" s="911" t="s">
        <v>585</v>
      </c>
      <c r="AV73" s="911"/>
      <c r="AW73" s="911"/>
      <c r="AX73" s="911"/>
      <c r="AY73" s="911"/>
      <c r="AZ73" s="960"/>
      <c r="BA73" s="960"/>
      <c r="BB73" s="960"/>
      <c r="BC73" s="960"/>
      <c r="BD73" s="961"/>
      <c r="BE73" s="265"/>
      <c r="BF73" s="265"/>
      <c r="BG73" s="265"/>
      <c r="BH73" s="265"/>
      <c r="BI73" s="265"/>
      <c r="BJ73" s="265"/>
      <c r="BK73" s="265"/>
      <c r="BL73" s="265"/>
      <c r="BM73" s="265"/>
      <c r="BN73" s="265"/>
      <c r="BO73" s="265"/>
      <c r="BP73" s="265"/>
      <c r="BQ73" s="262">
        <v>67</v>
      </c>
      <c r="BR73" s="267"/>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6"/>
    </row>
    <row r="74" spans="1:131" s="247" customFormat="1" ht="26.25" customHeight="1" x14ac:dyDescent="0.15">
      <c r="A74" s="261">
        <v>7</v>
      </c>
      <c r="B74" s="956" t="s">
        <v>588</v>
      </c>
      <c r="C74" s="957"/>
      <c r="D74" s="957"/>
      <c r="E74" s="957"/>
      <c r="F74" s="957"/>
      <c r="G74" s="957"/>
      <c r="H74" s="957"/>
      <c r="I74" s="957"/>
      <c r="J74" s="957"/>
      <c r="K74" s="957"/>
      <c r="L74" s="957"/>
      <c r="M74" s="957"/>
      <c r="N74" s="957"/>
      <c r="O74" s="957"/>
      <c r="P74" s="958"/>
      <c r="Q74" s="959">
        <v>1536</v>
      </c>
      <c r="R74" s="911"/>
      <c r="S74" s="911"/>
      <c r="T74" s="911"/>
      <c r="U74" s="911"/>
      <c r="V74" s="911">
        <v>1535</v>
      </c>
      <c r="W74" s="911"/>
      <c r="X74" s="911"/>
      <c r="Y74" s="911"/>
      <c r="Z74" s="911"/>
      <c r="AA74" s="911">
        <v>1</v>
      </c>
      <c r="AB74" s="911"/>
      <c r="AC74" s="911"/>
      <c r="AD74" s="911"/>
      <c r="AE74" s="911"/>
      <c r="AF74" s="911" t="s">
        <v>585</v>
      </c>
      <c r="AG74" s="911"/>
      <c r="AH74" s="911"/>
      <c r="AI74" s="911"/>
      <c r="AJ74" s="911"/>
      <c r="AK74" s="911" t="s">
        <v>585</v>
      </c>
      <c r="AL74" s="911"/>
      <c r="AM74" s="911"/>
      <c r="AN74" s="911"/>
      <c r="AO74" s="911"/>
      <c r="AP74" s="911" t="s">
        <v>592</v>
      </c>
      <c r="AQ74" s="911"/>
      <c r="AR74" s="911"/>
      <c r="AS74" s="911"/>
      <c r="AT74" s="911"/>
      <c r="AU74" s="911" t="s">
        <v>585</v>
      </c>
      <c r="AV74" s="911"/>
      <c r="AW74" s="911"/>
      <c r="AX74" s="911"/>
      <c r="AY74" s="911"/>
      <c r="AZ74" s="960"/>
      <c r="BA74" s="960"/>
      <c r="BB74" s="960"/>
      <c r="BC74" s="960"/>
      <c r="BD74" s="961"/>
      <c r="BE74" s="265"/>
      <c r="BF74" s="265"/>
      <c r="BG74" s="265"/>
      <c r="BH74" s="265"/>
      <c r="BI74" s="265"/>
      <c r="BJ74" s="265"/>
      <c r="BK74" s="265"/>
      <c r="BL74" s="265"/>
      <c r="BM74" s="265"/>
      <c r="BN74" s="265"/>
      <c r="BO74" s="265"/>
      <c r="BP74" s="265"/>
      <c r="BQ74" s="262">
        <v>68</v>
      </c>
      <c r="BR74" s="267"/>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6"/>
    </row>
    <row r="75" spans="1:131" s="247" customFormat="1" ht="26.25" customHeight="1" x14ac:dyDescent="0.15">
      <c r="A75" s="261">
        <v>8</v>
      </c>
      <c r="B75" s="956" t="s">
        <v>589</v>
      </c>
      <c r="C75" s="957"/>
      <c r="D75" s="957"/>
      <c r="E75" s="957"/>
      <c r="F75" s="957"/>
      <c r="G75" s="957"/>
      <c r="H75" s="957"/>
      <c r="I75" s="957"/>
      <c r="J75" s="957"/>
      <c r="K75" s="957"/>
      <c r="L75" s="957"/>
      <c r="M75" s="957"/>
      <c r="N75" s="957"/>
      <c r="O75" s="957"/>
      <c r="P75" s="958"/>
      <c r="Q75" s="962">
        <v>1</v>
      </c>
      <c r="R75" s="963"/>
      <c r="S75" s="963"/>
      <c r="T75" s="963"/>
      <c r="U75" s="910"/>
      <c r="V75" s="964">
        <v>1</v>
      </c>
      <c r="W75" s="963"/>
      <c r="X75" s="963"/>
      <c r="Y75" s="963"/>
      <c r="Z75" s="910"/>
      <c r="AA75" s="964">
        <v>0</v>
      </c>
      <c r="AB75" s="963"/>
      <c r="AC75" s="963"/>
      <c r="AD75" s="963"/>
      <c r="AE75" s="910"/>
      <c r="AF75" s="911" t="s">
        <v>585</v>
      </c>
      <c r="AG75" s="911"/>
      <c r="AH75" s="911"/>
      <c r="AI75" s="911"/>
      <c r="AJ75" s="911"/>
      <c r="AK75" s="964" t="s">
        <v>585</v>
      </c>
      <c r="AL75" s="963"/>
      <c r="AM75" s="963"/>
      <c r="AN75" s="963"/>
      <c r="AO75" s="910"/>
      <c r="AP75" s="911" t="s">
        <v>592</v>
      </c>
      <c r="AQ75" s="911"/>
      <c r="AR75" s="911"/>
      <c r="AS75" s="911"/>
      <c r="AT75" s="911"/>
      <c r="AU75" s="911" t="s">
        <v>585</v>
      </c>
      <c r="AV75" s="911"/>
      <c r="AW75" s="911"/>
      <c r="AX75" s="911"/>
      <c r="AY75" s="911"/>
      <c r="AZ75" s="960"/>
      <c r="BA75" s="960"/>
      <c r="BB75" s="960"/>
      <c r="BC75" s="960"/>
      <c r="BD75" s="961"/>
      <c r="BE75" s="265"/>
      <c r="BF75" s="265"/>
      <c r="BG75" s="265"/>
      <c r="BH75" s="265"/>
      <c r="BI75" s="265"/>
      <c r="BJ75" s="265"/>
      <c r="BK75" s="265"/>
      <c r="BL75" s="265"/>
      <c r="BM75" s="265"/>
      <c r="BN75" s="265"/>
      <c r="BO75" s="265"/>
      <c r="BP75" s="265"/>
      <c r="BQ75" s="262">
        <v>69</v>
      </c>
      <c r="BR75" s="267"/>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6"/>
    </row>
    <row r="76" spans="1:131" s="247" customFormat="1" ht="26.25" customHeight="1" x14ac:dyDescent="0.15">
      <c r="A76" s="261">
        <v>9</v>
      </c>
      <c r="B76" s="956" t="s">
        <v>590</v>
      </c>
      <c r="C76" s="957"/>
      <c r="D76" s="957"/>
      <c r="E76" s="957"/>
      <c r="F76" s="957"/>
      <c r="G76" s="957"/>
      <c r="H76" s="957"/>
      <c r="I76" s="957"/>
      <c r="J76" s="957"/>
      <c r="K76" s="957"/>
      <c r="L76" s="957"/>
      <c r="M76" s="957"/>
      <c r="N76" s="957"/>
      <c r="O76" s="957"/>
      <c r="P76" s="958"/>
      <c r="Q76" s="962">
        <v>60</v>
      </c>
      <c r="R76" s="963"/>
      <c r="S76" s="963"/>
      <c r="T76" s="963"/>
      <c r="U76" s="910"/>
      <c r="V76" s="964">
        <v>59</v>
      </c>
      <c r="W76" s="963"/>
      <c r="X76" s="963"/>
      <c r="Y76" s="963"/>
      <c r="Z76" s="910"/>
      <c r="AA76" s="964">
        <v>1</v>
      </c>
      <c r="AB76" s="963"/>
      <c r="AC76" s="963"/>
      <c r="AD76" s="963"/>
      <c r="AE76" s="910"/>
      <c r="AF76" s="911" t="s">
        <v>585</v>
      </c>
      <c r="AG76" s="911"/>
      <c r="AH76" s="911"/>
      <c r="AI76" s="911"/>
      <c r="AJ76" s="911"/>
      <c r="AK76" s="964">
        <v>24</v>
      </c>
      <c r="AL76" s="963"/>
      <c r="AM76" s="963"/>
      <c r="AN76" s="963"/>
      <c r="AO76" s="910"/>
      <c r="AP76" s="911" t="s">
        <v>592</v>
      </c>
      <c r="AQ76" s="911"/>
      <c r="AR76" s="911"/>
      <c r="AS76" s="911"/>
      <c r="AT76" s="911"/>
      <c r="AU76" s="911" t="s">
        <v>585</v>
      </c>
      <c r="AV76" s="911"/>
      <c r="AW76" s="911"/>
      <c r="AX76" s="911"/>
      <c r="AY76" s="911"/>
      <c r="AZ76" s="960"/>
      <c r="BA76" s="960"/>
      <c r="BB76" s="960"/>
      <c r="BC76" s="960"/>
      <c r="BD76" s="961"/>
      <c r="BE76" s="265"/>
      <c r="BF76" s="265"/>
      <c r="BG76" s="265"/>
      <c r="BH76" s="265"/>
      <c r="BI76" s="265"/>
      <c r="BJ76" s="265"/>
      <c r="BK76" s="265"/>
      <c r="BL76" s="265"/>
      <c r="BM76" s="265"/>
      <c r="BN76" s="265"/>
      <c r="BO76" s="265"/>
      <c r="BP76" s="265"/>
      <c r="BQ76" s="262">
        <v>70</v>
      </c>
      <c r="BR76" s="267"/>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6"/>
    </row>
    <row r="77" spans="1:131" s="247" customFormat="1" ht="26.25" customHeight="1" x14ac:dyDescent="0.15">
      <c r="A77" s="261">
        <v>10</v>
      </c>
      <c r="B77" s="956" t="s">
        <v>591</v>
      </c>
      <c r="C77" s="957"/>
      <c r="D77" s="957"/>
      <c r="E77" s="957"/>
      <c r="F77" s="957"/>
      <c r="G77" s="957"/>
      <c r="H77" s="957"/>
      <c r="I77" s="957"/>
      <c r="J77" s="957"/>
      <c r="K77" s="957"/>
      <c r="L77" s="957"/>
      <c r="M77" s="957"/>
      <c r="N77" s="957"/>
      <c r="O77" s="957"/>
      <c r="P77" s="958"/>
      <c r="Q77" s="962">
        <v>39</v>
      </c>
      <c r="R77" s="963"/>
      <c r="S77" s="963"/>
      <c r="T77" s="963"/>
      <c r="U77" s="910"/>
      <c r="V77" s="964">
        <v>37</v>
      </c>
      <c r="W77" s="963"/>
      <c r="X77" s="963"/>
      <c r="Y77" s="963"/>
      <c r="Z77" s="910"/>
      <c r="AA77" s="964">
        <v>2</v>
      </c>
      <c r="AB77" s="963"/>
      <c r="AC77" s="963"/>
      <c r="AD77" s="963"/>
      <c r="AE77" s="910"/>
      <c r="AF77" s="911" t="s">
        <v>585</v>
      </c>
      <c r="AG77" s="911"/>
      <c r="AH77" s="911"/>
      <c r="AI77" s="911"/>
      <c r="AJ77" s="911"/>
      <c r="AK77" s="964" t="s">
        <v>585</v>
      </c>
      <c r="AL77" s="963"/>
      <c r="AM77" s="963"/>
      <c r="AN77" s="963"/>
      <c r="AO77" s="910"/>
      <c r="AP77" s="911" t="s">
        <v>592</v>
      </c>
      <c r="AQ77" s="911"/>
      <c r="AR77" s="911"/>
      <c r="AS77" s="911"/>
      <c r="AT77" s="911"/>
      <c r="AU77" s="911" t="s">
        <v>585</v>
      </c>
      <c r="AV77" s="911"/>
      <c r="AW77" s="911"/>
      <c r="AX77" s="911"/>
      <c r="AY77" s="911"/>
      <c r="AZ77" s="960"/>
      <c r="BA77" s="960"/>
      <c r="BB77" s="960"/>
      <c r="BC77" s="960"/>
      <c r="BD77" s="961"/>
      <c r="BE77" s="265"/>
      <c r="BF77" s="265"/>
      <c r="BG77" s="265"/>
      <c r="BH77" s="265"/>
      <c r="BI77" s="265"/>
      <c r="BJ77" s="265"/>
      <c r="BK77" s="265"/>
      <c r="BL77" s="265"/>
      <c r="BM77" s="265"/>
      <c r="BN77" s="265"/>
      <c r="BO77" s="265"/>
      <c r="BP77" s="265"/>
      <c r="BQ77" s="262">
        <v>71</v>
      </c>
      <c r="BR77" s="267"/>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6"/>
    </row>
    <row r="78" spans="1:131" s="247" customFormat="1" ht="26.25" customHeight="1" x14ac:dyDescent="0.15">
      <c r="A78" s="261">
        <v>11</v>
      </c>
      <c r="B78" s="956" t="s">
        <v>593</v>
      </c>
      <c r="C78" s="957"/>
      <c r="D78" s="957"/>
      <c r="E78" s="957"/>
      <c r="F78" s="957"/>
      <c r="G78" s="957"/>
      <c r="H78" s="957"/>
      <c r="I78" s="957"/>
      <c r="J78" s="957"/>
      <c r="K78" s="957"/>
      <c r="L78" s="957"/>
      <c r="M78" s="957"/>
      <c r="N78" s="957"/>
      <c r="O78" s="957"/>
      <c r="P78" s="958"/>
      <c r="Q78" s="959"/>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60"/>
      <c r="BA78" s="960"/>
      <c r="BB78" s="960"/>
      <c r="BC78" s="960"/>
      <c r="BD78" s="961"/>
      <c r="BE78" s="265"/>
      <c r="BF78" s="265"/>
      <c r="BG78" s="265"/>
      <c r="BH78" s="265"/>
      <c r="BI78" s="265"/>
      <c r="BJ78" s="268"/>
      <c r="BK78" s="268"/>
      <c r="BL78" s="268"/>
      <c r="BM78" s="268"/>
      <c r="BN78" s="268"/>
      <c r="BO78" s="265"/>
      <c r="BP78" s="265"/>
      <c r="BQ78" s="262">
        <v>72</v>
      </c>
      <c r="BR78" s="267"/>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6"/>
    </row>
    <row r="79" spans="1:131" s="247" customFormat="1" ht="26.25" customHeight="1" x14ac:dyDescent="0.15">
      <c r="A79" s="261">
        <v>12</v>
      </c>
      <c r="B79" s="956" t="s">
        <v>582</v>
      </c>
      <c r="C79" s="957"/>
      <c r="D79" s="957"/>
      <c r="E79" s="957"/>
      <c r="F79" s="957"/>
      <c r="G79" s="957"/>
      <c r="H79" s="957"/>
      <c r="I79" s="957"/>
      <c r="J79" s="957"/>
      <c r="K79" s="957"/>
      <c r="L79" s="957"/>
      <c r="M79" s="957"/>
      <c r="N79" s="957"/>
      <c r="O79" s="957"/>
      <c r="P79" s="958"/>
      <c r="Q79" s="959">
        <v>1174</v>
      </c>
      <c r="R79" s="911"/>
      <c r="S79" s="911"/>
      <c r="T79" s="911"/>
      <c r="U79" s="911"/>
      <c r="V79" s="911">
        <v>1130</v>
      </c>
      <c r="W79" s="911"/>
      <c r="X79" s="911"/>
      <c r="Y79" s="911"/>
      <c r="Z79" s="911"/>
      <c r="AA79" s="911">
        <v>44</v>
      </c>
      <c r="AB79" s="911"/>
      <c r="AC79" s="911"/>
      <c r="AD79" s="911"/>
      <c r="AE79" s="911"/>
      <c r="AF79" s="911">
        <v>44</v>
      </c>
      <c r="AG79" s="911"/>
      <c r="AH79" s="911"/>
      <c r="AI79" s="911"/>
      <c r="AJ79" s="911"/>
      <c r="AK79" s="911">
        <v>0</v>
      </c>
      <c r="AL79" s="911"/>
      <c r="AM79" s="911"/>
      <c r="AN79" s="911"/>
      <c r="AO79" s="911"/>
      <c r="AP79" s="911" t="s">
        <v>585</v>
      </c>
      <c r="AQ79" s="911"/>
      <c r="AR79" s="911"/>
      <c r="AS79" s="911"/>
      <c r="AT79" s="911"/>
      <c r="AU79" s="911" t="s">
        <v>596</v>
      </c>
      <c r="AV79" s="911"/>
      <c r="AW79" s="911"/>
      <c r="AX79" s="911"/>
      <c r="AY79" s="911"/>
      <c r="AZ79" s="960"/>
      <c r="BA79" s="960"/>
      <c r="BB79" s="960"/>
      <c r="BC79" s="960"/>
      <c r="BD79" s="961"/>
      <c r="BE79" s="265"/>
      <c r="BF79" s="265"/>
      <c r="BG79" s="265"/>
      <c r="BH79" s="265"/>
      <c r="BI79" s="265"/>
      <c r="BJ79" s="268"/>
      <c r="BK79" s="268"/>
      <c r="BL79" s="268"/>
      <c r="BM79" s="268"/>
      <c r="BN79" s="268"/>
      <c r="BO79" s="265"/>
      <c r="BP79" s="265"/>
      <c r="BQ79" s="262">
        <v>73</v>
      </c>
      <c r="BR79" s="267"/>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6"/>
    </row>
    <row r="80" spans="1:131" s="247" customFormat="1" ht="26.25" customHeight="1" x14ac:dyDescent="0.15">
      <c r="A80" s="261">
        <v>13</v>
      </c>
      <c r="B80" s="956" t="s">
        <v>594</v>
      </c>
      <c r="C80" s="957"/>
      <c r="D80" s="957"/>
      <c r="E80" s="957"/>
      <c r="F80" s="957"/>
      <c r="G80" s="957"/>
      <c r="H80" s="957"/>
      <c r="I80" s="957"/>
      <c r="J80" s="957"/>
      <c r="K80" s="957"/>
      <c r="L80" s="957"/>
      <c r="M80" s="957"/>
      <c r="N80" s="957"/>
      <c r="O80" s="957"/>
      <c r="P80" s="958"/>
      <c r="Q80" s="959">
        <v>250623</v>
      </c>
      <c r="R80" s="911"/>
      <c r="S80" s="911"/>
      <c r="T80" s="911"/>
      <c r="U80" s="911"/>
      <c r="V80" s="911">
        <v>237946</v>
      </c>
      <c r="W80" s="911"/>
      <c r="X80" s="911"/>
      <c r="Y80" s="911"/>
      <c r="Z80" s="911"/>
      <c r="AA80" s="911">
        <v>12677</v>
      </c>
      <c r="AB80" s="911"/>
      <c r="AC80" s="911"/>
      <c r="AD80" s="911"/>
      <c r="AE80" s="911"/>
      <c r="AF80" s="911">
        <v>12677</v>
      </c>
      <c r="AG80" s="911"/>
      <c r="AH80" s="911"/>
      <c r="AI80" s="911"/>
      <c r="AJ80" s="911"/>
      <c r="AK80" s="911">
        <v>923</v>
      </c>
      <c r="AL80" s="911"/>
      <c r="AM80" s="911"/>
      <c r="AN80" s="911"/>
      <c r="AO80" s="911"/>
      <c r="AP80" s="911" t="s">
        <v>592</v>
      </c>
      <c r="AQ80" s="911"/>
      <c r="AR80" s="911"/>
      <c r="AS80" s="911"/>
      <c r="AT80" s="911"/>
      <c r="AU80" s="911" t="s">
        <v>585</v>
      </c>
      <c r="AV80" s="911"/>
      <c r="AW80" s="911"/>
      <c r="AX80" s="911"/>
      <c r="AY80" s="911"/>
      <c r="AZ80" s="960"/>
      <c r="BA80" s="960"/>
      <c r="BB80" s="960"/>
      <c r="BC80" s="960"/>
      <c r="BD80" s="961"/>
      <c r="BE80" s="265"/>
      <c r="BF80" s="265"/>
      <c r="BG80" s="265"/>
      <c r="BH80" s="265"/>
      <c r="BI80" s="265"/>
      <c r="BJ80" s="265"/>
      <c r="BK80" s="265"/>
      <c r="BL80" s="265"/>
      <c r="BM80" s="265"/>
      <c r="BN80" s="265"/>
      <c r="BO80" s="265"/>
      <c r="BP80" s="265"/>
      <c r="BQ80" s="262">
        <v>74</v>
      </c>
      <c r="BR80" s="267"/>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6"/>
    </row>
    <row r="81" spans="1:131" s="247" customFormat="1" ht="26.25" customHeight="1" x14ac:dyDescent="0.15">
      <c r="A81" s="261">
        <v>14</v>
      </c>
      <c r="B81" s="956" t="s">
        <v>595</v>
      </c>
      <c r="C81" s="957"/>
      <c r="D81" s="957"/>
      <c r="E81" s="957"/>
      <c r="F81" s="957"/>
      <c r="G81" s="957"/>
      <c r="H81" s="957"/>
      <c r="I81" s="957"/>
      <c r="J81" s="957"/>
      <c r="K81" s="957"/>
      <c r="L81" s="957"/>
      <c r="M81" s="957"/>
      <c r="N81" s="957"/>
      <c r="O81" s="957"/>
      <c r="P81" s="958"/>
      <c r="Q81" s="959">
        <v>239</v>
      </c>
      <c r="R81" s="911"/>
      <c r="S81" s="911"/>
      <c r="T81" s="911"/>
      <c r="U81" s="911"/>
      <c r="V81" s="911">
        <v>239</v>
      </c>
      <c r="W81" s="911"/>
      <c r="X81" s="911"/>
      <c r="Y81" s="911"/>
      <c r="Z81" s="911"/>
      <c r="AA81" s="911">
        <v>0</v>
      </c>
      <c r="AB81" s="911"/>
      <c r="AC81" s="911"/>
      <c r="AD81" s="911"/>
      <c r="AE81" s="911"/>
      <c r="AF81" s="911">
        <v>0</v>
      </c>
      <c r="AG81" s="911"/>
      <c r="AH81" s="911"/>
      <c r="AI81" s="911"/>
      <c r="AJ81" s="911"/>
      <c r="AK81" s="911" t="s">
        <v>585</v>
      </c>
      <c r="AL81" s="911"/>
      <c r="AM81" s="911"/>
      <c r="AN81" s="911"/>
      <c r="AO81" s="911"/>
      <c r="AP81" s="911" t="s">
        <v>585</v>
      </c>
      <c r="AQ81" s="911"/>
      <c r="AR81" s="911"/>
      <c r="AS81" s="911"/>
      <c r="AT81" s="911"/>
      <c r="AU81" s="911" t="s">
        <v>585</v>
      </c>
      <c r="AV81" s="911"/>
      <c r="AW81" s="911"/>
      <c r="AX81" s="911"/>
      <c r="AY81" s="911"/>
      <c r="AZ81" s="960"/>
      <c r="BA81" s="960"/>
      <c r="BB81" s="960"/>
      <c r="BC81" s="960"/>
      <c r="BD81" s="961"/>
      <c r="BE81" s="265"/>
      <c r="BF81" s="265"/>
      <c r="BG81" s="265"/>
      <c r="BH81" s="265"/>
      <c r="BI81" s="265"/>
      <c r="BJ81" s="265"/>
      <c r="BK81" s="265"/>
      <c r="BL81" s="265"/>
      <c r="BM81" s="265"/>
      <c r="BN81" s="265"/>
      <c r="BO81" s="265"/>
      <c r="BP81" s="265"/>
      <c r="BQ81" s="262">
        <v>75</v>
      </c>
      <c r="BR81" s="267"/>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6"/>
    </row>
    <row r="82" spans="1:131" s="247" customFormat="1" ht="26.25" customHeight="1" x14ac:dyDescent="0.15">
      <c r="A82" s="261">
        <v>15</v>
      </c>
      <c r="B82" s="956"/>
      <c r="C82" s="957"/>
      <c r="D82" s="957"/>
      <c r="E82" s="957"/>
      <c r="F82" s="957"/>
      <c r="G82" s="957"/>
      <c r="H82" s="957"/>
      <c r="I82" s="957"/>
      <c r="J82" s="957"/>
      <c r="K82" s="957"/>
      <c r="L82" s="957"/>
      <c r="M82" s="957"/>
      <c r="N82" s="957"/>
      <c r="O82" s="957"/>
      <c r="P82" s="958"/>
      <c r="Q82" s="959"/>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60"/>
      <c r="BA82" s="960"/>
      <c r="BB82" s="960"/>
      <c r="BC82" s="960"/>
      <c r="BD82" s="961"/>
      <c r="BE82" s="265"/>
      <c r="BF82" s="265"/>
      <c r="BG82" s="265"/>
      <c r="BH82" s="265"/>
      <c r="BI82" s="265"/>
      <c r="BJ82" s="265"/>
      <c r="BK82" s="265"/>
      <c r="BL82" s="265"/>
      <c r="BM82" s="265"/>
      <c r="BN82" s="265"/>
      <c r="BO82" s="265"/>
      <c r="BP82" s="265"/>
      <c r="BQ82" s="262">
        <v>76</v>
      </c>
      <c r="BR82" s="267"/>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6"/>
    </row>
    <row r="83" spans="1:131" s="247" customFormat="1" ht="26.25" customHeight="1" x14ac:dyDescent="0.15">
      <c r="A83" s="261">
        <v>16</v>
      </c>
      <c r="B83" s="956"/>
      <c r="C83" s="957"/>
      <c r="D83" s="957"/>
      <c r="E83" s="957"/>
      <c r="F83" s="957"/>
      <c r="G83" s="957"/>
      <c r="H83" s="957"/>
      <c r="I83" s="957"/>
      <c r="J83" s="957"/>
      <c r="K83" s="957"/>
      <c r="L83" s="957"/>
      <c r="M83" s="957"/>
      <c r="N83" s="957"/>
      <c r="O83" s="957"/>
      <c r="P83" s="958"/>
      <c r="Q83" s="959"/>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60"/>
      <c r="BA83" s="960"/>
      <c r="BB83" s="960"/>
      <c r="BC83" s="960"/>
      <c r="BD83" s="961"/>
      <c r="BE83" s="265"/>
      <c r="BF83" s="265"/>
      <c r="BG83" s="265"/>
      <c r="BH83" s="265"/>
      <c r="BI83" s="265"/>
      <c r="BJ83" s="265"/>
      <c r="BK83" s="265"/>
      <c r="BL83" s="265"/>
      <c r="BM83" s="265"/>
      <c r="BN83" s="265"/>
      <c r="BO83" s="265"/>
      <c r="BP83" s="265"/>
      <c r="BQ83" s="262">
        <v>77</v>
      </c>
      <c r="BR83" s="267"/>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6"/>
    </row>
    <row r="84" spans="1:131" s="247" customFormat="1" ht="26.25" customHeight="1" x14ac:dyDescent="0.15">
      <c r="A84" s="261">
        <v>17</v>
      </c>
      <c r="B84" s="956"/>
      <c r="C84" s="957"/>
      <c r="D84" s="957"/>
      <c r="E84" s="957"/>
      <c r="F84" s="957"/>
      <c r="G84" s="957"/>
      <c r="H84" s="957"/>
      <c r="I84" s="957"/>
      <c r="J84" s="957"/>
      <c r="K84" s="957"/>
      <c r="L84" s="957"/>
      <c r="M84" s="957"/>
      <c r="N84" s="957"/>
      <c r="O84" s="957"/>
      <c r="P84" s="958"/>
      <c r="Q84" s="959"/>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60"/>
      <c r="BA84" s="960"/>
      <c r="BB84" s="960"/>
      <c r="BC84" s="960"/>
      <c r="BD84" s="961"/>
      <c r="BE84" s="265"/>
      <c r="BF84" s="265"/>
      <c r="BG84" s="265"/>
      <c r="BH84" s="265"/>
      <c r="BI84" s="265"/>
      <c r="BJ84" s="265"/>
      <c r="BK84" s="265"/>
      <c r="BL84" s="265"/>
      <c r="BM84" s="265"/>
      <c r="BN84" s="265"/>
      <c r="BO84" s="265"/>
      <c r="BP84" s="265"/>
      <c r="BQ84" s="262">
        <v>78</v>
      </c>
      <c r="BR84" s="267"/>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6"/>
    </row>
    <row r="85" spans="1:131" s="247" customFormat="1" ht="26.25" customHeight="1" x14ac:dyDescent="0.15">
      <c r="A85" s="261">
        <v>18</v>
      </c>
      <c r="B85" s="956"/>
      <c r="C85" s="957"/>
      <c r="D85" s="957"/>
      <c r="E85" s="957"/>
      <c r="F85" s="957"/>
      <c r="G85" s="957"/>
      <c r="H85" s="957"/>
      <c r="I85" s="957"/>
      <c r="J85" s="957"/>
      <c r="K85" s="957"/>
      <c r="L85" s="957"/>
      <c r="M85" s="957"/>
      <c r="N85" s="957"/>
      <c r="O85" s="957"/>
      <c r="P85" s="958"/>
      <c r="Q85" s="959"/>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60"/>
      <c r="BA85" s="960"/>
      <c r="BB85" s="960"/>
      <c r="BC85" s="960"/>
      <c r="BD85" s="961"/>
      <c r="BE85" s="265"/>
      <c r="BF85" s="265"/>
      <c r="BG85" s="265"/>
      <c r="BH85" s="265"/>
      <c r="BI85" s="265"/>
      <c r="BJ85" s="265"/>
      <c r="BK85" s="265"/>
      <c r="BL85" s="265"/>
      <c r="BM85" s="265"/>
      <c r="BN85" s="265"/>
      <c r="BO85" s="265"/>
      <c r="BP85" s="265"/>
      <c r="BQ85" s="262">
        <v>79</v>
      </c>
      <c r="BR85" s="267"/>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6"/>
    </row>
    <row r="86" spans="1:131" s="247" customFormat="1" ht="26.25" customHeight="1" x14ac:dyDescent="0.15">
      <c r="A86" s="261">
        <v>19</v>
      </c>
      <c r="B86" s="956"/>
      <c r="C86" s="957"/>
      <c r="D86" s="957"/>
      <c r="E86" s="957"/>
      <c r="F86" s="957"/>
      <c r="G86" s="957"/>
      <c r="H86" s="957"/>
      <c r="I86" s="957"/>
      <c r="J86" s="957"/>
      <c r="K86" s="957"/>
      <c r="L86" s="957"/>
      <c r="M86" s="957"/>
      <c r="N86" s="957"/>
      <c r="O86" s="957"/>
      <c r="P86" s="958"/>
      <c r="Q86" s="959"/>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60"/>
      <c r="BA86" s="960"/>
      <c r="BB86" s="960"/>
      <c r="BC86" s="960"/>
      <c r="BD86" s="961"/>
      <c r="BE86" s="265"/>
      <c r="BF86" s="265"/>
      <c r="BG86" s="265"/>
      <c r="BH86" s="265"/>
      <c r="BI86" s="265"/>
      <c r="BJ86" s="265"/>
      <c r="BK86" s="265"/>
      <c r="BL86" s="265"/>
      <c r="BM86" s="265"/>
      <c r="BN86" s="265"/>
      <c r="BO86" s="265"/>
      <c r="BP86" s="265"/>
      <c r="BQ86" s="262">
        <v>80</v>
      </c>
      <c r="BR86" s="267"/>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6"/>
    </row>
    <row r="87" spans="1:131" s="247" customFormat="1" ht="26.25" customHeight="1" x14ac:dyDescent="0.15">
      <c r="A87" s="269">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81</v>
      </c>
      <c r="BR87" s="267"/>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6"/>
    </row>
    <row r="88" spans="1:131" s="247" customFormat="1" ht="26.25" customHeight="1" thickBot="1" x14ac:dyDescent="0.2">
      <c r="A88" s="264" t="s">
        <v>385</v>
      </c>
      <c r="B88" s="870" t="s">
        <v>418</v>
      </c>
      <c r="C88" s="871"/>
      <c r="D88" s="871"/>
      <c r="E88" s="871"/>
      <c r="F88" s="871"/>
      <c r="G88" s="871"/>
      <c r="H88" s="871"/>
      <c r="I88" s="871"/>
      <c r="J88" s="871"/>
      <c r="K88" s="871"/>
      <c r="L88" s="871"/>
      <c r="M88" s="871"/>
      <c r="N88" s="871"/>
      <c r="O88" s="871"/>
      <c r="P88" s="872"/>
      <c r="Q88" s="921"/>
      <c r="R88" s="922"/>
      <c r="S88" s="922"/>
      <c r="T88" s="922"/>
      <c r="U88" s="922"/>
      <c r="V88" s="922"/>
      <c r="W88" s="922"/>
      <c r="X88" s="922"/>
      <c r="Y88" s="922"/>
      <c r="Z88" s="922"/>
      <c r="AA88" s="922"/>
      <c r="AB88" s="922"/>
      <c r="AC88" s="922"/>
      <c r="AD88" s="922"/>
      <c r="AE88" s="922"/>
      <c r="AF88" s="925">
        <f>SUM(AF68:AJ84)</f>
        <v>12766</v>
      </c>
      <c r="AG88" s="925"/>
      <c r="AH88" s="925"/>
      <c r="AI88" s="925"/>
      <c r="AJ88" s="925"/>
      <c r="AK88" s="922"/>
      <c r="AL88" s="922"/>
      <c r="AM88" s="922"/>
      <c r="AN88" s="922"/>
      <c r="AO88" s="922"/>
      <c r="AP88" s="925">
        <f>SUM(AP68:AT77)</f>
        <v>1508</v>
      </c>
      <c r="AQ88" s="925"/>
      <c r="AR88" s="925"/>
      <c r="AS88" s="925"/>
      <c r="AT88" s="925"/>
      <c r="AU88" s="925">
        <f>SUM(AU68:AY77)</f>
        <v>1334</v>
      </c>
      <c r="AV88" s="925"/>
      <c r="AW88" s="925"/>
      <c r="AX88" s="925"/>
      <c r="AY88" s="925"/>
      <c r="AZ88" s="930"/>
      <c r="BA88" s="930"/>
      <c r="BB88" s="930"/>
      <c r="BC88" s="930"/>
      <c r="BD88" s="931"/>
      <c r="BE88" s="265"/>
      <c r="BF88" s="265"/>
      <c r="BG88" s="265"/>
      <c r="BH88" s="265"/>
      <c r="BI88" s="265"/>
      <c r="BJ88" s="265"/>
      <c r="BK88" s="265"/>
      <c r="BL88" s="265"/>
      <c r="BM88" s="265"/>
      <c r="BN88" s="265"/>
      <c r="BO88" s="265"/>
      <c r="BP88" s="265"/>
      <c r="BQ88" s="262">
        <v>82</v>
      </c>
      <c r="BR88" s="267"/>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419</v>
      </c>
      <c r="BS102" s="871"/>
      <c r="BT102" s="871"/>
      <c r="BU102" s="871"/>
      <c r="BV102" s="871"/>
      <c r="BW102" s="871"/>
      <c r="BX102" s="871"/>
      <c r="BY102" s="871"/>
      <c r="BZ102" s="871"/>
      <c r="CA102" s="871"/>
      <c r="CB102" s="871"/>
      <c r="CC102" s="871"/>
      <c r="CD102" s="871"/>
      <c r="CE102" s="871"/>
      <c r="CF102" s="871"/>
      <c r="CG102" s="872"/>
      <c r="CH102" s="972"/>
      <c r="CI102" s="973"/>
      <c r="CJ102" s="973"/>
      <c r="CK102" s="973"/>
      <c r="CL102" s="974"/>
      <c r="CM102" s="972"/>
      <c r="CN102" s="973"/>
      <c r="CO102" s="973"/>
      <c r="CP102" s="973"/>
      <c r="CQ102" s="974"/>
      <c r="CR102" s="975">
        <v>151</v>
      </c>
      <c r="CS102" s="933"/>
      <c r="CT102" s="933"/>
      <c r="CU102" s="933"/>
      <c r="CV102" s="976"/>
      <c r="CW102" s="975">
        <v>28</v>
      </c>
      <c r="CX102" s="933"/>
      <c r="CY102" s="933"/>
      <c r="CZ102" s="933"/>
      <c r="DA102" s="976"/>
      <c r="DB102" s="975"/>
      <c r="DC102" s="933"/>
      <c r="DD102" s="933"/>
      <c r="DE102" s="933"/>
      <c r="DF102" s="976"/>
      <c r="DG102" s="975"/>
      <c r="DH102" s="933"/>
      <c r="DI102" s="933"/>
      <c r="DJ102" s="933"/>
      <c r="DK102" s="976"/>
      <c r="DL102" s="975"/>
      <c r="DM102" s="933"/>
      <c r="DN102" s="933"/>
      <c r="DO102" s="933"/>
      <c r="DP102" s="976"/>
      <c r="DQ102" s="975"/>
      <c r="DR102" s="933"/>
      <c r="DS102" s="933"/>
      <c r="DT102" s="933"/>
      <c r="DU102" s="976"/>
      <c r="DV102" s="999"/>
      <c r="DW102" s="1000"/>
      <c r="DX102" s="1000"/>
      <c r="DY102" s="1000"/>
      <c r="DZ102" s="1001"/>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420</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421</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4" t="s">
        <v>424</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425</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x14ac:dyDescent="0.15">
      <c r="A109" s="997" t="s">
        <v>426</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427</v>
      </c>
      <c r="AB109" s="978"/>
      <c r="AC109" s="978"/>
      <c r="AD109" s="978"/>
      <c r="AE109" s="979"/>
      <c r="AF109" s="977" t="s">
        <v>302</v>
      </c>
      <c r="AG109" s="978"/>
      <c r="AH109" s="978"/>
      <c r="AI109" s="978"/>
      <c r="AJ109" s="979"/>
      <c r="AK109" s="977" t="s">
        <v>301</v>
      </c>
      <c r="AL109" s="978"/>
      <c r="AM109" s="978"/>
      <c r="AN109" s="978"/>
      <c r="AO109" s="979"/>
      <c r="AP109" s="977" t="s">
        <v>428</v>
      </c>
      <c r="AQ109" s="978"/>
      <c r="AR109" s="978"/>
      <c r="AS109" s="978"/>
      <c r="AT109" s="980"/>
      <c r="AU109" s="997" t="s">
        <v>426</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427</v>
      </c>
      <c r="BR109" s="978"/>
      <c r="BS109" s="978"/>
      <c r="BT109" s="978"/>
      <c r="BU109" s="979"/>
      <c r="BV109" s="977" t="s">
        <v>302</v>
      </c>
      <c r="BW109" s="978"/>
      <c r="BX109" s="978"/>
      <c r="BY109" s="978"/>
      <c r="BZ109" s="979"/>
      <c r="CA109" s="977" t="s">
        <v>301</v>
      </c>
      <c r="CB109" s="978"/>
      <c r="CC109" s="978"/>
      <c r="CD109" s="978"/>
      <c r="CE109" s="979"/>
      <c r="CF109" s="998" t="s">
        <v>428</v>
      </c>
      <c r="CG109" s="998"/>
      <c r="CH109" s="998"/>
      <c r="CI109" s="998"/>
      <c r="CJ109" s="998"/>
      <c r="CK109" s="977" t="s">
        <v>429</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427</v>
      </c>
      <c r="DH109" s="978"/>
      <c r="DI109" s="978"/>
      <c r="DJ109" s="978"/>
      <c r="DK109" s="979"/>
      <c r="DL109" s="977" t="s">
        <v>302</v>
      </c>
      <c r="DM109" s="978"/>
      <c r="DN109" s="978"/>
      <c r="DO109" s="978"/>
      <c r="DP109" s="979"/>
      <c r="DQ109" s="977" t="s">
        <v>301</v>
      </c>
      <c r="DR109" s="978"/>
      <c r="DS109" s="978"/>
      <c r="DT109" s="978"/>
      <c r="DU109" s="979"/>
      <c r="DV109" s="977" t="s">
        <v>428</v>
      </c>
      <c r="DW109" s="978"/>
      <c r="DX109" s="978"/>
      <c r="DY109" s="978"/>
      <c r="DZ109" s="980"/>
    </row>
    <row r="110" spans="1:131" s="246" customFormat="1" ht="26.25" customHeight="1" x14ac:dyDescent="0.15">
      <c r="A110" s="981" t="s">
        <v>430</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2335142</v>
      </c>
      <c r="AB110" s="985"/>
      <c r="AC110" s="985"/>
      <c r="AD110" s="985"/>
      <c r="AE110" s="986"/>
      <c r="AF110" s="987">
        <v>2320787</v>
      </c>
      <c r="AG110" s="985"/>
      <c r="AH110" s="985"/>
      <c r="AI110" s="985"/>
      <c r="AJ110" s="986"/>
      <c r="AK110" s="987">
        <v>2270204</v>
      </c>
      <c r="AL110" s="985"/>
      <c r="AM110" s="985"/>
      <c r="AN110" s="985"/>
      <c r="AO110" s="986"/>
      <c r="AP110" s="988">
        <v>17.2</v>
      </c>
      <c r="AQ110" s="989"/>
      <c r="AR110" s="989"/>
      <c r="AS110" s="989"/>
      <c r="AT110" s="990"/>
      <c r="AU110" s="991" t="s">
        <v>73</v>
      </c>
      <c r="AV110" s="992"/>
      <c r="AW110" s="992"/>
      <c r="AX110" s="992"/>
      <c r="AY110" s="992"/>
      <c r="AZ110" s="1033" t="s">
        <v>431</v>
      </c>
      <c r="BA110" s="982"/>
      <c r="BB110" s="982"/>
      <c r="BC110" s="982"/>
      <c r="BD110" s="982"/>
      <c r="BE110" s="982"/>
      <c r="BF110" s="982"/>
      <c r="BG110" s="982"/>
      <c r="BH110" s="982"/>
      <c r="BI110" s="982"/>
      <c r="BJ110" s="982"/>
      <c r="BK110" s="982"/>
      <c r="BL110" s="982"/>
      <c r="BM110" s="982"/>
      <c r="BN110" s="982"/>
      <c r="BO110" s="982"/>
      <c r="BP110" s="983"/>
      <c r="BQ110" s="1019">
        <v>25496256</v>
      </c>
      <c r="BR110" s="1020"/>
      <c r="BS110" s="1020"/>
      <c r="BT110" s="1020"/>
      <c r="BU110" s="1020"/>
      <c r="BV110" s="1020">
        <v>26076426</v>
      </c>
      <c r="BW110" s="1020"/>
      <c r="BX110" s="1020"/>
      <c r="BY110" s="1020"/>
      <c r="BZ110" s="1020"/>
      <c r="CA110" s="1020">
        <v>26030442</v>
      </c>
      <c r="CB110" s="1020"/>
      <c r="CC110" s="1020"/>
      <c r="CD110" s="1020"/>
      <c r="CE110" s="1020"/>
      <c r="CF110" s="1034">
        <v>197.6</v>
      </c>
      <c r="CG110" s="1035"/>
      <c r="CH110" s="1035"/>
      <c r="CI110" s="1035"/>
      <c r="CJ110" s="1035"/>
      <c r="CK110" s="1036" t="s">
        <v>432</v>
      </c>
      <c r="CL110" s="1037"/>
      <c r="CM110" s="1016" t="s">
        <v>433</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127</v>
      </c>
      <c r="DH110" s="1020"/>
      <c r="DI110" s="1020"/>
      <c r="DJ110" s="1020"/>
      <c r="DK110" s="1020"/>
      <c r="DL110" s="1020" t="s">
        <v>127</v>
      </c>
      <c r="DM110" s="1020"/>
      <c r="DN110" s="1020"/>
      <c r="DO110" s="1020"/>
      <c r="DP110" s="1020"/>
      <c r="DQ110" s="1020" t="s">
        <v>127</v>
      </c>
      <c r="DR110" s="1020"/>
      <c r="DS110" s="1020"/>
      <c r="DT110" s="1020"/>
      <c r="DU110" s="1020"/>
      <c r="DV110" s="1021" t="s">
        <v>127</v>
      </c>
      <c r="DW110" s="1021"/>
      <c r="DX110" s="1021"/>
      <c r="DY110" s="1021"/>
      <c r="DZ110" s="1022"/>
    </row>
    <row r="111" spans="1:131" s="246" customFormat="1" ht="26.25" customHeight="1" x14ac:dyDescent="0.15">
      <c r="A111" s="1023" t="s">
        <v>434</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403</v>
      </c>
      <c r="AB111" s="1027"/>
      <c r="AC111" s="1027"/>
      <c r="AD111" s="1027"/>
      <c r="AE111" s="1028"/>
      <c r="AF111" s="1029" t="s">
        <v>127</v>
      </c>
      <c r="AG111" s="1027"/>
      <c r="AH111" s="1027"/>
      <c r="AI111" s="1027"/>
      <c r="AJ111" s="1028"/>
      <c r="AK111" s="1029" t="s">
        <v>127</v>
      </c>
      <c r="AL111" s="1027"/>
      <c r="AM111" s="1027"/>
      <c r="AN111" s="1027"/>
      <c r="AO111" s="1028"/>
      <c r="AP111" s="1030" t="s">
        <v>127</v>
      </c>
      <c r="AQ111" s="1031"/>
      <c r="AR111" s="1031"/>
      <c r="AS111" s="1031"/>
      <c r="AT111" s="1032"/>
      <c r="AU111" s="993"/>
      <c r="AV111" s="994"/>
      <c r="AW111" s="994"/>
      <c r="AX111" s="994"/>
      <c r="AY111" s="994"/>
      <c r="AZ111" s="1042" t="s">
        <v>435</v>
      </c>
      <c r="BA111" s="1043"/>
      <c r="BB111" s="1043"/>
      <c r="BC111" s="1043"/>
      <c r="BD111" s="1043"/>
      <c r="BE111" s="1043"/>
      <c r="BF111" s="1043"/>
      <c r="BG111" s="1043"/>
      <c r="BH111" s="1043"/>
      <c r="BI111" s="1043"/>
      <c r="BJ111" s="1043"/>
      <c r="BK111" s="1043"/>
      <c r="BL111" s="1043"/>
      <c r="BM111" s="1043"/>
      <c r="BN111" s="1043"/>
      <c r="BO111" s="1043"/>
      <c r="BP111" s="1044"/>
      <c r="BQ111" s="1012">
        <v>76559</v>
      </c>
      <c r="BR111" s="1013"/>
      <c r="BS111" s="1013"/>
      <c r="BT111" s="1013"/>
      <c r="BU111" s="1013"/>
      <c r="BV111" s="1013">
        <v>28395</v>
      </c>
      <c r="BW111" s="1013"/>
      <c r="BX111" s="1013"/>
      <c r="BY111" s="1013"/>
      <c r="BZ111" s="1013"/>
      <c r="CA111" s="1013">
        <v>22247</v>
      </c>
      <c r="CB111" s="1013"/>
      <c r="CC111" s="1013"/>
      <c r="CD111" s="1013"/>
      <c r="CE111" s="1013"/>
      <c r="CF111" s="1007">
        <v>0.2</v>
      </c>
      <c r="CG111" s="1008"/>
      <c r="CH111" s="1008"/>
      <c r="CI111" s="1008"/>
      <c r="CJ111" s="1008"/>
      <c r="CK111" s="1038"/>
      <c r="CL111" s="1039"/>
      <c r="CM111" s="1009" t="s">
        <v>436</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127</v>
      </c>
      <c r="DH111" s="1013"/>
      <c r="DI111" s="1013"/>
      <c r="DJ111" s="1013"/>
      <c r="DK111" s="1013"/>
      <c r="DL111" s="1013" t="s">
        <v>403</v>
      </c>
      <c r="DM111" s="1013"/>
      <c r="DN111" s="1013"/>
      <c r="DO111" s="1013"/>
      <c r="DP111" s="1013"/>
      <c r="DQ111" s="1013" t="s">
        <v>127</v>
      </c>
      <c r="DR111" s="1013"/>
      <c r="DS111" s="1013"/>
      <c r="DT111" s="1013"/>
      <c r="DU111" s="1013"/>
      <c r="DV111" s="1014" t="s">
        <v>127</v>
      </c>
      <c r="DW111" s="1014"/>
      <c r="DX111" s="1014"/>
      <c r="DY111" s="1014"/>
      <c r="DZ111" s="1015"/>
    </row>
    <row r="112" spans="1:131" s="246" customFormat="1" ht="26.25" customHeight="1" x14ac:dyDescent="0.15">
      <c r="A112" s="1045" t="s">
        <v>437</v>
      </c>
      <c r="B112" s="1046"/>
      <c r="C112" s="1043" t="s">
        <v>438</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127</v>
      </c>
      <c r="AB112" s="1052"/>
      <c r="AC112" s="1052"/>
      <c r="AD112" s="1052"/>
      <c r="AE112" s="1053"/>
      <c r="AF112" s="1054" t="s">
        <v>127</v>
      </c>
      <c r="AG112" s="1052"/>
      <c r="AH112" s="1052"/>
      <c r="AI112" s="1052"/>
      <c r="AJ112" s="1053"/>
      <c r="AK112" s="1054" t="s">
        <v>127</v>
      </c>
      <c r="AL112" s="1052"/>
      <c r="AM112" s="1052"/>
      <c r="AN112" s="1052"/>
      <c r="AO112" s="1053"/>
      <c r="AP112" s="1055" t="s">
        <v>127</v>
      </c>
      <c r="AQ112" s="1056"/>
      <c r="AR112" s="1056"/>
      <c r="AS112" s="1056"/>
      <c r="AT112" s="1057"/>
      <c r="AU112" s="993"/>
      <c r="AV112" s="994"/>
      <c r="AW112" s="994"/>
      <c r="AX112" s="994"/>
      <c r="AY112" s="994"/>
      <c r="AZ112" s="1042" t="s">
        <v>439</v>
      </c>
      <c r="BA112" s="1043"/>
      <c r="BB112" s="1043"/>
      <c r="BC112" s="1043"/>
      <c r="BD112" s="1043"/>
      <c r="BE112" s="1043"/>
      <c r="BF112" s="1043"/>
      <c r="BG112" s="1043"/>
      <c r="BH112" s="1043"/>
      <c r="BI112" s="1043"/>
      <c r="BJ112" s="1043"/>
      <c r="BK112" s="1043"/>
      <c r="BL112" s="1043"/>
      <c r="BM112" s="1043"/>
      <c r="BN112" s="1043"/>
      <c r="BO112" s="1043"/>
      <c r="BP112" s="1044"/>
      <c r="BQ112" s="1012">
        <v>9000767</v>
      </c>
      <c r="BR112" s="1013"/>
      <c r="BS112" s="1013"/>
      <c r="BT112" s="1013"/>
      <c r="BU112" s="1013"/>
      <c r="BV112" s="1013">
        <v>9062156</v>
      </c>
      <c r="BW112" s="1013"/>
      <c r="BX112" s="1013"/>
      <c r="BY112" s="1013"/>
      <c r="BZ112" s="1013"/>
      <c r="CA112" s="1013">
        <v>8947046</v>
      </c>
      <c r="CB112" s="1013"/>
      <c r="CC112" s="1013"/>
      <c r="CD112" s="1013"/>
      <c r="CE112" s="1013"/>
      <c r="CF112" s="1007">
        <v>67.900000000000006</v>
      </c>
      <c r="CG112" s="1008"/>
      <c r="CH112" s="1008"/>
      <c r="CI112" s="1008"/>
      <c r="CJ112" s="1008"/>
      <c r="CK112" s="1038"/>
      <c r="CL112" s="1039"/>
      <c r="CM112" s="1009" t="s">
        <v>440</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127</v>
      </c>
      <c r="DH112" s="1013"/>
      <c r="DI112" s="1013"/>
      <c r="DJ112" s="1013"/>
      <c r="DK112" s="1013"/>
      <c r="DL112" s="1013" t="s">
        <v>127</v>
      </c>
      <c r="DM112" s="1013"/>
      <c r="DN112" s="1013"/>
      <c r="DO112" s="1013"/>
      <c r="DP112" s="1013"/>
      <c r="DQ112" s="1013" t="s">
        <v>403</v>
      </c>
      <c r="DR112" s="1013"/>
      <c r="DS112" s="1013"/>
      <c r="DT112" s="1013"/>
      <c r="DU112" s="1013"/>
      <c r="DV112" s="1014" t="s">
        <v>403</v>
      </c>
      <c r="DW112" s="1014"/>
      <c r="DX112" s="1014"/>
      <c r="DY112" s="1014"/>
      <c r="DZ112" s="1015"/>
    </row>
    <row r="113" spans="1:130" s="246" customFormat="1" ht="26.25" customHeight="1" x14ac:dyDescent="0.15">
      <c r="A113" s="1047"/>
      <c r="B113" s="1048"/>
      <c r="C113" s="1043" t="s">
        <v>441</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817004</v>
      </c>
      <c r="AB113" s="1027"/>
      <c r="AC113" s="1027"/>
      <c r="AD113" s="1027"/>
      <c r="AE113" s="1028"/>
      <c r="AF113" s="1029">
        <v>895871</v>
      </c>
      <c r="AG113" s="1027"/>
      <c r="AH113" s="1027"/>
      <c r="AI113" s="1027"/>
      <c r="AJ113" s="1028"/>
      <c r="AK113" s="1029">
        <v>881577</v>
      </c>
      <c r="AL113" s="1027"/>
      <c r="AM113" s="1027"/>
      <c r="AN113" s="1027"/>
      <c r="AO113" s="1028"/>
      <c r="AP113" s="1030">
        <v>6.7</v>
      </c>
      <c r="AQ113" s="1031"/>
      <c r="AR113" s="1031"/>
      <c r="AS113" s="1031"/>
      <c r="AT113" s="1032"/>
      <c r="AU113" s="993"/>
      <c r="AV113" s="994"/>
      <c r="AW113" s="994"/>
      <c r="AX113" s="994"/>
      <c r="AY113" s="994"/>
      <c r="AZ113" s="1042" t="s">
        <v>442</v>
      </c>
      <c r="BA113" s="1043"/>
      <c r="BB113" s="1043"/>
      <c r="BC113" s="1043"/>
      <c r="BD113" s="1043"/>
      <c r="BE113" s="1043"/>
      <c r="BF113" s="1043"/>
      <c r="BG113" s="1043"/>
      <c r="BH113" s="1043"/>
      <c r="BI113" s="1043"/>
      <c r="BJ113" s="1043"/>
      <c r="BK113" s="1043"/>
      <c r="BL113" s="1043"/>
      <c r="BM113" s="1043"/>
      <c r="BN113" s="1043"/>
      <c r="BO113" s="1043"/>
      <c r="BP113" s="1044"/>
      <c r="BQ113" s="1012">
        <v>1331252</v>
      </c>
      <c r="BR113" s="1013"/>
      <c r="BS113" s="1013"/>
      <c r="BT113" s="1013"/>
      <c r="BU113" s="1013"/>
      <c r="BV113" s="1013">
        <v>1257143</v>
      </c>
      <c r="BW113" s="1013"/>
      <c r="BX113" s="1013"/>
      <c r="BY113" s="1013"/>
      <c r="BZ113" s="1013"/>
      <c r="CA113" s="1013">
        <v>1334332</v>
      </c>
      <c r="CB113" s="1013"/>
      <c r="CC113" s="1013"/>
      <c r="CD113" s="1013"/>
      <c r="CE113" s="1013"/>
      <c r="CF113" s="1007">
        <v>10.1</v>
      </c>
      <c r="CG113" s="1008"/>
      <c r="CH113" s="1008"/>
      <c r="CI113" s="1008"/>
      <c r="CJ113" s="1008"/>
      <c r="CK113" s="1038"/>
      <c r="CL113" s="1039"/>
      <c r="CM113" s="1009" t="s">
        <v>443</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403</v>
      </c>
      <c r="DH113" s="1052"/>
      <c r="DI113" s="1052"/>
      <c r="DJ113" s="1052"/>
      <c r="DK113" s="1053"/>
      <c r="DL113" s="1054" t="s">
        <v>127</v>
      </c>
      <c r="DM113" s="1052"/>
      <c r="DN113" s="1052"/>
      <c r="DO113" s="1052"/>
      <c r="DP113" s="1053"/>
      <c r="DQ113" s="1054" t="s">
        <v>127</v>
      </c>
      <c r="DR113" s="1052"/>
      <c r="DS113" s="1052"/>
      <c r="DT113" s="1052"/>
      <c r="DU113" s="1053"/>
      <c r="DV113" s="1055" t="s">
        <v>127</v>
      </c>
      <c r="DW113" s="1056"/>
      <c r="DX113" s="1056"/>
      <c r="DY113" s="1056"/>
      <c r="DZ113" s="1057"/>
    </row>
    <row r="114" spans="1:130" s="246" customFormat="1" ht="26.25" customHeight="1" x14ac:dyDescent="0.15">
      <c r="A114" s="1047"/>
      <c r="B114" s="1048"/>
      <c r="C114" s="1043" t="s">
        <v>444</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158542</v>
      </c>
      <c r="AB114" s="1052"/>
      <c r="AC114" s="1052"/>
      <c r="AD114" s="1052"/>
      <c r="AE114" s="1053"/>
      <c r="AF114" s="1054">
        <v>171801</v>
      </c>
      <c r="AG114" s="1052"/>
      <c r="AH114" s="1052"/>
      <c r="AI114" s="1052"/>
      <c r="AJ114" s="1053"/>
      <c r="AK114" s="1054">
        <v>131802</v>
      </c>
      <c r="AL114" s="1052"/>
      <c r="AM114" s="1052"/>
      <c r="AN114" s="1052"/>
      <c r="AO114" s="1053"/>
      <c r="AP114" s="1055">
        <v>1</v>
      </c>
      <c r="AQ114" s="1056"/>
      <c r="AR114" s="1056"/>
      <c r="AS114" s="1056"/>
      <c r="AT114" s="1057"/>
      <c r="AU114" s="993"/>
      <c r="AV114" s="994"/>
      <c r="AW114" s="994"/>
      <c r="AX114" s="994"/>
      <c r="AY114" s="994"/>
      <c r="AZ114" s="1042" t="s">
        <v>445</v>
      </c>
      <c r="BA114" s="1043"/>
      <c r="BB114" s="1043"/>
      <c r="BC114" s="1043"/>
      <c r="BD114" s="1043"/>
      <c r="BE114" s="1043"/>
      <c r="BF114" s="1043"/>
      <c r="BG114" s="1043"/>
      <c r="BH114" s="1043"/>
      <c r="BI114" s="1043"/>
      <c r="BJ114" s="1043"/>
      <c r="BK114" s="1043"/>
      <c r="BL114" s="1043"/>
      <c r="BM114" s="1043"/>
      <c r="BN114" s="1043"/>
      <c r="BO114" s="1043"/>
      <c r="BP114" s="1044"/>
      <c r="BQ114" s="1012">
        <v>4538297</v>
      </c>
      <c r="BR114" s="1013"/>
      <c r="BS114" s="1013"/>
      <c r="BT114" s="1013"/>
      <c r="BU114" s="1013"/>
      <c r="BV114" s="1013">
        <v>4453201</v>
      </c>
      <c r="BW114" s="1013"/>
      <c r="BX114" s="1013"/>
      <c r="BY114" s="1013"/>
      <c r="BZ114" s="1013"/>
      <c r="CA114" s="1013">
        <v>4290573</v>
      </c>
      <c r="CB114" s="1013"/>
      <c r="CC114" s="1013"/>
      <c r="CD114" s="1013"/>
      <c r="CE114" s="1013"/>
      <c r="CF114" s="1007">
        <v>32.6</v>
      </c>
      <c r="CG114" s="1008"/>
      <c r="CH114" s="1008"/>
      <c r="CI114" s="1008"/>
      <c r="CJ114" s="1008"/>
      <c r="CK114" s="1038"/>
      <c r="CL114" s="1039"/>
      <c r="CM114" s="1009" t="s">
        <v>446</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127</v>
      </c>
      <c r="DH114" s="1052"/>
      <c r="DI114" s="1052"/>
      <c r="DJ114" s="1052"/>
      <c r="DK114" s="1053"/>
      <c r="DL114" s="1054" t="s">
        <v>127</v>
      </c>
      <c r="DM114" s="1052"/>
      <c r="DN114" s="1052"/>
      <c r="DO114" s="1052"/>
      <c r="DP114" s="1053"/>
      <c r="DQ114" s="1054" t="s">
        <v>127</v>
      </c>
      <c r="DR114" s="1052"/>
      <c r="DS114" s="1052"/>
      <c r="DT114" s="1052"/>
      <c r="DU114" s="1053"/>
      <c r="DV114" s="1055" t="s">
        <v>127</v>
      </c>
      <c r="DW114" s="1056"/>
      <c r="DX114" s="1056"/>
      <c r="DY114" s="1056"/>
      <c r="DZ114" s="1057"/>
    </row>
    <row r="115" spans="1:130" s="246" customFormat="1" ht="26.25" customHeight="1" x14ac:dyDescent="0.15">
      <c r="A115" s="1047"/>
      <c r="B115" s="1048"/>
      <c r="C115" s="1043" t="s">
        <v>447</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106270</v>
      </c>
      <c r="AB115" s="1027"/>
      <c r="AC115" s="1027"/>
      <c r="AD115" s="1027"/>
      <c r="AE115" s="1028"/>
      <c r="AF115" s="1029">
        <v>84445</v>
      </c>
      <c r="AG115" s="1027"/>
      <c r="AH115" s="1027"/>
      <c r="AI115" s="1027"/>
      <c r="AJ115" s="1028"/>
      <c r="AK115" s="1029">
        <v>14022</v>
      </c>
      <c r="AL115" s="1027"/>
      <c r="AM115" s="1027"/>
      <c r="AN115" s="1027"/>
      <c r="AO115" s="1028"/>
      <c r="AP115" s="1030">
        <v>0.1</v>
      </c>
      <c r="AQ115" s="1031"/>
      <c r="AR115" s="1031"/>
      <c r="AS115" s="1031"/>
      <c r="AT115" s="1032"/>
      <c r="AU115" s="993"/>
      <c r="AV115" s="994"/>
      <c r="AW115" s="994"/>
      <c r="AX115" s="994"/>
      <c r="AY115" s="994"/>
      <c r="AZ115" s="1042" t="s">
        <v>448</v>
      </c>
      <c r="BA115" s="1043"/>
      <c r="BB115" s="1043"/>
      <c r="BC115" s="1043"/>
      <c r="BD115" s="1043"/>
      <c r="BE115" s="1043"/>
      <c r="BF115" s="1043"/>
      <c r="BG115" s="1043"/>
      <c r="BH115" s="1043"/>
      <c r="BI115" s="1043"/>
      <c r="BJ115" s="1043"/>
      <c r="BK115" s="1043"/>
      <c r="BL115" s="1043"/>
      <c r="BM115" s="1043"/>
      <c r="BN115" s="1043"/>
      <c r="BO115" s="1043"/>
      <c r="BP115" s="1044"/>
      <c r="BQ115" s="1012">
        <v>9679</v>
      </c>
      <c r="BR115" s="1013"/>
      <c r="BS115" s="1013"/>
      <c r="BT115" s="1013"/>
      <c r="BU115" s="1013"/>
      <c r="BV115" s="1013" t="s">
        <v>127</v>
      </c>
      <c r="BW115" s="1013"/>
      <c r="BX115" s="1013"/>
      <c r="BY115" s="1013"/>
      <c r="BZ115" s="1013"/>
      <c r="CA115" s="1013" t="s">
        <v>127</v>
      </c>
      <c r="CB115" s="1013"/>
      <c r="CC115" s="1013"/>
      <c r="CD115" s="1013"/>
      <c r="CE115" s="1013"/>
      <c r="CF115" s="1007" t="s">
        <v>127</v>
      </c>
      <c r="CG115" s="1008"/>
      <c r="CH115" s="1008"/>
      <c r="CI115" s="1008"/>
      <c r="CJ115" s="1008"/>
      <c r="CK115" s="1038"/>
      <c r="CL115" s="1039"/>
      <c r="CM115" s="1042" t="s">
        <v>449</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127</v>
      </c>
      <c r="DH115" s="1052"/>
      <c r="DI115" s="1052"/>
      <c r="DJ115" s="1052"/>
      <c r="DK115" s="1053"/>
      <c r="DL115" s="1054" t="s">
        <v>127</v>
      </c>
      <c r="DM115" s="1052"/>
      <c r="DN115" s="1052"/>
      <c r="DO115" s="1052"/>
      <c r="DP115" s="1053"/>
      <c r="DQ115" s="1054" t="s">
        <v>127</v>
      </c>
      <c r="DR115" s="1052"/>
      <c r="DS115" s="1052"/>
      <c r="DT115" s="1052"/>
      <c r="DU115" s="1053"/>
      <c r="DV115" s="1055" t="s">
        <v>127</v>
      </c>
      <c r="DW115" s="1056"/>
      <c r="DX115" s="1056"/>
      <c r="DY115" s="1056"/>
      <c r="DZ115" s="1057"/>
    </row>
    <row r="116" spans="1:130" s="246" customFormat="1" ht="26.25" customHeight="1" x14ac:dyDescent="0.15">
      <c r="A116" s="1049"/>
      <c r="B116" s="1050"/>
      <c r="C116" s="1058" t="s">
        <v>450</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v>26</v>
      </c>
      <c r="AB116" s="1052"/>
      <c r="AC116" s="1052"/>
      <c r="AD116" s="1052"/>
      <c r="AE116" s="1053"/>
      <c r="AF116" s="1054" t="s">
        <v>403</v>
      </c>
      <c r="AG116" s="1052"/>
      <c r="AH116" s="1052"/>
      <c r="AI116" s="1052"/>
      <c r="AJ116" s="1053"/>
      <c r="AK116" s="1054">
        <v>44</v>
      </c>
      <c r="AL116" s="1052"/>
      <c r="AM116" s="1052"/>
      <c r="AN116" s="1052"/>
      <c r="AO116" s="1053"/>
      <c r="AP116" s="1055">
        <v>0</v>
      </c>
      <c r="AQ116" s="1056"/>
      <c r="AR116" s="1056"/>
      <c r="AS116" s="1056"/>
      <c r="AT116" s="1057"/>
      <c r="AU116" s="993"/>
      <c r="AV116" s="994"/>
      <c r="AW116" s="994"/>
      <c r="AX116" s="994"/>
      <c r="AY116" s="994"/>
      <c r="AZ116" s="1060" t="s">
        <v>451</v>
      </c>
      <c r="BA116" s="1061"/>
      <c r="BB116" s="1061"/>
      <c r="BC116" s="1061"/>
      <c r="BD116" s="1061"/>
      <c r="BE116" s="1061"/>
      <c r="BF116" s="1061"/>
      <c r="BG116" s="1061"/>
      <c r="BH116" s="1061"/>
      <c r="BI116" s="1061"/>
      <c r="BJ116" s="1061"/>
      <c r="BK116" s="1061"/>
      <c r="BL116" s="1061"/>
      <c r="BM116" s="1061"/>
      <c r="BN116" s="1061"/>
      <c r="BO116" s="1061"/>
      <c r="BP116" s="1062"/>
      <c r="BQ116" s="1012" t="s">
        <v>403</v>
      </c>
      <c r="BR116" s="1013"/>
      <c r="BS116" s="1013"/>
      <c r="BT116" s="1013"/>
      <c r="BU116" s="1013"/>
      <c r="BV116" s="1013" t="s">
        <v>127</v>
      </c>
      <c r="BW116" s="1013"/>
      <c r="BX116" s="1013"/>
      <c r="BY116" s="1013"/>
      <c r="BZ116" s="1013"/>
      <c r="CA116" s="1013" t="s">
        <v>127</v>
      </c>
      <c r="CB116" s="1013"/>
      <c r="CC116" s="1013"/>
      <c r="CD116" s="1013"/>
      <c r="CE116" s="1013"/>
      <c r="CF116" s="1007" t="s">
        <v>127</v>
      </c>
      <c r="CG116" s="1008"/>
      <c r="CH116" s="1008"/>
      <c r="CI116" s="1008"/>
      <c r="CJ116" s="1008"/>
      <c r="CK116" s="1038"/>
      <c r="CL116" s="1039"/>
      <c r="CM116" s="1009" t="s">
        <v>452</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v>53240</v>
      </c>
      <c r="DH116" s="1052"/>
      <c r="DI116" s="1052"/>
      <c r="DJ116" s="1052"/>
      <c r="DK116" s="1053"/>
      <c r="DL116" s="1054">
        <v>9165</v>
      </c>
      <c r="DM116" s="1052"/>
      <c r="DN116" s="1052"/>
      <c r="DO116" s="1052"/>
      <c r="DP116" s="1053"/>
      <c r="DQ116" s="1054">
        <v>6874</v>
      </c>
      <c r="DR116" s="1052"/>
      <c r="DS116" s="1052"/>
      <c r="DT116" s="1052"/>
      <c r="DU116" s="1053"/>
      <c r="DV116" s="1055">
        <v>0.1</v>
      </c>
      <c r="DW116" s="1056"/>
      <c r="DX116" s="1056"/>
      <c r="DY116" s="1056"/>
      <c r="DZ116" s="1057"/>
    </row>
    <row r="117" spans="1:130" s="246" customFormat="1" ht="26.25" customHeight="1" x14ac:dyDescent="0.15">
      <c r="A117" s="997" t="s">
        <v>184</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453</v>
      </c>
      <c r="Z117" s="979"/>
      <c r="AA117" s="1069">
        <v>3416984</v>
      </c>
      <c r="AB117" s="1070"/>
      <c r="AC117" s="1070"/>
      <c r="AD117" s="1070"/>
      <c r="AE117" s="1071"/>
      <c r="AF117" s="1072">
        <v>3472904</v>
      </c>
      <c r="AG117" s="1070"/>
      <c r="AH117" s="1070"/>
      <c r="AI117" s="1070"/>
      <c r="AJ117" s="1071"/>
      <c r="AK117" s="1072">
        <v>3297649</v>
      </c>
      <c r="AL117" s="1070"/>
      <c r="AM117" s="1070"/>
      <c r="AN117" s="1070"/>
      <c r="AO117" s="1071"/>
      <c r="AP117" s="1073"/>
      <c r="AQ117" s="1074"/>
      <c r="AR117" s="1074"/>
      <c r="AS117" s="1074"/>
      <c r="AT117" s="1075"/>
      <c r="AU117" s="993"/>
      <c r="AV117" s="994"/>
      <c r="AW117" s="994"/>
      <c r="AX117" s="994"/>
      <c r="AY117" s="994"/>
      <c r="AZ117" s="1060" t="s">
        <v>454</v>
      </c>
      <c r="BA117" s="1061"/>
      <c r="BB117" s="1061"/>
      <c r="BC117" s="1061"/>
      <c r="BD117" s="1061"/>
      <c r="BE117" s="1061"/>
      <c r="BF117" s="1061"/>
      <c r="BG117" s="1061"/>
      <c r="BH117" s="1061"/>
      <c r="BI117" s="1061"/>
      <c r="BJ117" s="1061"/>
      <c r="BK117" s="1061"/>
      <c r="BL117" s="1061"/>
      <c r="BM117" s="1061"/>
      <c r="BN117" s="1061"/>
      <c r="BO117" s="1061"/>
      <c r="BP117" s="1062"/>
      <c r="BQ117" s="1012" t="s">
        <v>127</v>
      </c>
      <c r="BR117" s="1013"/>
      <c r="BS117" s="1013"/>
      <c r="BT117" s="1013"/>
      <c r="BU117" s="1013"/>
      <c r="BV117" s="1013" t="s">
        <v>127</v>
      </c>
      <c r="BW117" s="1013"/>
      <c r="BX117" s="1013"/>
      <c r="BY117" s="1013"/>
      <c r="BZ117" s="1013"/>
      <c r="CA117" s="1013" t="s">
        <v>127</v>
      </c>
      <c r="CB117" s="1013"/>
      <c r="CC117" s="1013"/>
      <c r="CD117" s="1013"/>
      <c r="CE117" s="1013"/>
      <c r="CF117" s="1007" t="s">
        <v>127</v>
      </c>
      <c r="CG117" s="1008"/>
      <c r="CH117" s="1008"/>
      <c r="CI117" s="1008"/>
      <c r="CJ117" s="1008"/>
      <c r="CK117" s="1038"/>
      <c r="CL117" s="1039"/>
      <c r="CM117" s="1009" t="s">
        <v>455</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127</v>
      </c>
      <c r="DH117" s="1052"/>
      <c r="DI117" s="1052"/>
      <c r="DJ117" s="1052"/>
      <c r="DK117" s="1053"/>
      <c r="DL117" s="1054" t="s">
        <v>127</v>
      </c>
      <c r="DM117" s="1052"/>
      <c r="DN117" s="1052"/>
      <c r="DO117" s="1052"/>
      <c r="DP117" s="1053"/>
      <c r="DQ117" s="1054" t="s">
        <v>127</v>
      </c>
      <c r="DR117" s="1052"/>
      <c r="DS117" s="1052"/>
      <c r="DT117" s="1052"/>
      <c r="DU117" s="1053"/>
      <c r="DV117" s="1055" t="s">
        <v>403</v>
      </c>
      <c r="DW117" s="1056"/>
      <c r="DX117" s="1056"/>
      <c r="DY117" s="1056"/>
      <c r="DZ117" s="1057"/>
    </row>
    <row r="118" spans="1:130" s="246" customFormat="1" ht="26.25" customHeight="1" x14ac:dyDescent="0.15">
      <c r="A118" s="997" t="s">
        <v>429</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427</v>
      </c>
      <c r="AB118" s="978"/>
      <c r="AC118" s="978"/>
      <c r="AD118" s="978"/>
      <c r="AE118" s="979"/>
      <c r="AF118" s="977" t="s">
        <v>302</v>
      </c>
      <c r="AG118" s="978"/>
      <c r="AH118" s="978"/>
      <c r="AI118" s="978"/>
      <c r="AJ118" s="979"/>
      <c r="AK118" s="977" t="s">
        <v>301</v>
      </c>
      <c r="AL118" s="978"/>
      <c r="AM118" s="978"/>
      <c r="AN118" s="978"/>
      <c r="AO118" s="979"/>
      <c r="AP118" s="1064" t="s">
        <v>428</v>
      </c>
      <c r="AQ118" s="1065"/>
      <c r="AR118" s="1065"/>
      <c r="AS118" s="1065"/>
      <c r="AT118" s="1066"/>
      <c r="AU118" s="993"/>
      <c r="AV118" s="994"/>
      <c r="AW118" s="994"/>
      <c r="AX118" s="994"/>
      <c r="AY118" s="994"/>
      <c r="AZ118" s="1067" t="s">
        <v>456</v>
      </c>
      <c r="BA118" s="1058"/>
      <c r="BB118" s="1058"/>
      <c r="BC118" s="1058"/>
      <c r="BD118" s="1058"/>
      <c r="BE118" s="1058"/>
      <c r="BF118" s="1058"/>
      <c r="BG118" s="1058"/>
      <c r="BH118" s="1058"/>
      <c r="BI118" s="1058"/>
      <c r="BJ118" s="1058"/>
      <c r="BK118" s="1058"/>
      <c r="BL118" s="1058"/>
      <c r="BM118" s="1058"/>
      <c r="BN118" s="1058"/>
      <c r="BO118" s="1058"/>
      <c r="BP118" s="1059"/>
      <c r="BQ118" s="1090" t="s">
        <v>403</v>
      </c>
      <c r="BR118" s="1091"/>
      <c r="BS118" s="1091"/>
      <c r="BT118" s="1091"/>
      <c r="BU118" s="1091"/>
      <c r="BV118" s="1091" t="s">
        <v>127</v>
      </c>
      <c r="BW118" s="1091"/>
      <c r="BX118" s="1091"/>
      <c r="BY118" s="1091"/>
      <c r="BZ118" s="1091"/>
      <c r="CA118" s="1091" t="s">
        <v>127</v>
      </c>
      <c r="CB118" s="1091"/>
      <c r="CC118" s="1091"/>
      <c r="CD118" s="1091"/>
      <c r="CE118" s="1091"/>
      <c r="CF118" s="1007" t="s">
        <v>403</v>
      </c>
      <c r="CG118" s="1008"/>
      <c r="CH118" s="1008"/>
      <c r="CI118" s="1008"/>
      <c r="CJ118" s="1008"/>
      <c r="CK118" s="1038"/>
      <c r="CL118" s="1039"/>
      <c r="CM118" s="1009" t="s">
        <v>457</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127</v>
      </c>
      <c r="DH118" s="1052"/>
      <c r="DI118" s="1052"/>
      <c r="DJ118" s="1052"/>
      <c r="DK118" s="1053"/>
      <c r="DL118" s="1054" t="s">
        <v>127</v>
      </c>
      <c r="DM118" s="1052"/>
      <c r="DN118" s="1052"/>
      <c r="DO118" s="1052"/>
      <c r="DP118" s="1053"/>
      <c r="DQ118" s="1054" t="s">
        <v>127</v>
      </c>
      <c r="DR118" s="1052"/>
      <c r="DS118" s="1052"/>
      <c r="DT118" s="1052"/>
      <c r="DU118" s="1053"/>
      <c r="DV118" s="1055" t="s">
        <v>127</v>
      </c>
      <c r="DW118" s="1056"/>
      <c r="DX118" s="1056"/>
      <c r="DY118" s="1056"/>
      <c r="DZ118" s="1057"/>
    </row>
    <row r="119" spans="1:130" s="246" customFormat="1" ht="26.25" customHeight="1" x14ac:dyDescent="0.15">
      <c r="A119" s="1151" t="s">
        <v>432</v>
      </c>
      <c r="B119" s="1037"/>
      <c r="C119" s="1016" t="s">
        <v>433</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127</v>
      </c>
      <c r="AB119" s="985"/>
      <c r="AC119" s="985"/>
      <c r="AD119" s="985"/>
      <c r="AE119" s="986"/>
      <c r="AF119" s="987" t="s">
        <v>127</v>
      </c>
      <c r="AG119" s="985"/>
      <c r="AH119" s="985"/>
      <c r="AI119" s="985"/>
      <c r="AJ119" s="986"/>
      <c r="AK119" s="987" t="s">
        <v>403</v>
      </c>
      <c r="AL119" s="985"/>
      <c r="AM119" s="985"/>
      <c r="AN119" s="985"/>
      <c r="AO119" s="986"/>
      <c r="AP119" s="988" t="s">
        <v>127</v>
      </c>
      <c r="AQ119" s="989"/>
      <c r="AR119" s="989"/>
      <c r="AS119" s="989"/>
      <c r="AT119" s="990"/>
      <c r="AU119" s="995"/>
      <c r="AV119" s="996"/>
      <c r="AW119" s="996"/>
      <c r="AX119" s="996"/>
      <c r="AY119" s="996"/>
      <c r="AZ119" s="277" t="s">
        <v>184</v>
      </c>
      <c r="BA119" s="277"/>
      <c r="BB119" s="277"/>
      <c r="BC119" s="277"/>
      <c r="BD119" s="277"/>
      <c r="BE119" s="277"/>
      <c r="BF119" s="277"/>
      <c r="BG119" s="277"/>
      <c r="BH119" s="277"/>
      <c r="BI119" s="277"/>
      <c r="BJ119" s="277"/>
      <c r="BK119" s="277"/>
      <c r="BL119" s="277"/>
      <c r="BM119" s="277"/>
      <c r="BN119" s="277"/>
      <c r="BO119" s="1068" t="s">
        <v>458</v>
      </c>
      <c r="BP119" s="1099"/>
      <c r="BQ119" s="1090">
        <v>40452810</v>
      </c>
      <c r="BR119" s="1091"/>
      <c r="BS119" s="1091"/>
      <c r="BT119" s="1091"/>
      <c r="BU119" s="1091"/>
      <c r="BV119" s="1091">
        <v>40877321</v>
      </c>
      <c r="BW119" s="1091"/>
      <c r="BX119" s="1091"/>
      <c r="BY119" s="1091"/>
      <c r="BZ119" s="1091"/>
      <c r="CA119" s="1091">
        <v>40624640</v>
      </c>
      <c r="CB119" s="1091"/>
      <c r="CC119" s="1091"/>
      <c r="CD119" s="1091"/>
      <c r="CE119" s="1091"/>
      <c r="CF119" s="1092"/>
      <c r="CG119" s="1093"/>
      <c r="CH119" s="1093"/>
      <c r="CI119" s="1093"/>
      <c r="CJ119" s="1094"/>
      <c r="CK119" s="1040"/>
      <c r="CL119" s="1041"/>
      <c r="CM119" s="1095" t="s">
        <v>459</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v>23319</v>
      </c>
      <c r="DH119" s="1077"/>
      <c r="DI119" s="1077"/>
      <c r="DJ119" s="1077"/>
      <c r="DK119" s="1078"/>
      <c r="DL119" s="1076">
        <v>19230</v>
      </c>
      <c r="DM119" s="1077"/>
      <c r="DN119" s="1077"/>
      <c r="DO119" s="1077"/>
      <c r="DP119" s="1078"/>
      <c r="DQ119" s="1076">
        <v>15373</v>
      </c>
      <c r="DR119" s="1077"/>
      <c r="DS119" s="1077"/>
      <c r="DT119" s="1077"/>
      <c r="DU119" s="1078"/>
      <c r="DV119" s="1079">
        <v>0.1</v>
      </c>
      <c r="DW119" s="1080"/>
      <c r="DX119" s="1080"/>
      <c r="DY119" s="1080"/>
      <c r="DZ119" s="1081"/>
    </row>
    <row r="120" spans="1:130" s="246" customFormat="1" ht="26.25" customHeight="1" x14ac:dyDescent="0.15">
      <c r="A120" s="1152"/>
      <c r="B120" s="1039"/>
      <c r="C120" s="1009" t="s">
        <v>436</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403</v>
      </c>
      <c r="AB120" s="1052"/>
      <c r="AC120" s="1052"/>
      <c r="AD120" s="1052"/>
      <c r="AE120" s="1053"/>
      <c r="AF120" s="1054" t="s">
        <v>403</v>
      </c>
      <c r="AG120" s="1052"/>
      <c r="AH120" s="1052"/>
      <c r="AI120" s="1052"/>
      <c r="AJ120" s="1053"/>
      <c r="AK120" s="1054" t="s">
        <v>127</v>
      </c>
      <c r="AL120" s="1052"/>
      <c r="AM120" s="1052"/>
      <c r="AN120" s="1052"/>
      <c r="AO120" s="1053"/>
      <c r="AP120" s="1055" t="s">
        <v>127</v>
      </c>
      <c r="AQ120" s="1056"/>
      <c r="AR120" s="1056"/>
      <c r="AS120" s="1056"/>
      <c r="AT120" s="1057"/>
      <c r="AU120" s="1082" t="s">
        <v>460</v>
      </c>
      <c r="AV120" s="1083"/>
      <c r="AW120" s="1083"/>
      <c r="AX120" s="1083"/>
      <c r="AY120" s="1084"/>
      <c r="AZ120" s="1033" t="s">
        <v>461</v>
      </c>
      <c r="BA120" s="982"/>
      <c r="BB120" s="982"/>
      <c r="BC120" s="982"/>
      <c r="BD120" s="982"/>
      <c r="BE120" s="982"/>
      <c r="BF120" s="982"/>
      <c r="BG120" s="982"/>
      <c r="BH120" s="982"/>
      <c r="BI120" s="982"/>
      <c r="BJ120" s="982"/>
      <c r="BK120" s="982"/>
      <c r="BL120" s="982"/>
      <c r="BM120" s="982"/>
      <c r="BN120" s="982"/>
      <c r="BO120" s="982"/>
      <c r="BP120" s="983"/>
      <c r="BQ120" s="1019">
        <v>8432762</v>
      </c>
      <c r="BR120" s="1020"/>
      <c r="BS120" s="1020"/>
      <c r="BT120" s="1020"/>
      <c r="BU120" s="1020"/>
      <c r="BV120" s="1020">
        <v>8010916</v>
      </c>
      <c r="BW120" s="1020"/>
      <c r="BX120" s="1020"/>
      <c r="BY120" s="1020"/>
      <c r="BZ120" s="1020"/>
      <c r="CA120" s="1020">
        <v>7903971</v>
      </c>
      <c r="CB120" s="1020"/>
      <c r="CC120" s="1020"/>
      <c r="CD120" s="1020"/>
      <c r="CE120" s="1020"/>
      <c r="CF120" s="1034">
        <v>60</v>
      </c>
      <c r="CG120" s="1035"/>
      <c r="CH120" s="1035"/>
      <c r="CI120" s="1035"/>
      <c r="CJ120" s="1035"/>
      <c r="CK120" s="1100" t="s">
        <v>462</v>
      </c>
      <c r="CL120" s="1101"/>
      <c r="CM120" s="1101"/>
      <c r="CN120" s="1101"/>
      <c r="CO120" s="1102"/>
      <c r="CP120" s="1108" t="s">
        <v>463</v>
      </c>
      <c r="CQ120" s="1109"/>
      <c r="CR120" s="1109"/>
      <c r="CS120" s="1109"/>
      <c r="CT120" s="1109"/>
      <c r="CU120" s="1109"/>
      <c r="CV120" s="1109"/>
      <c r="CW120" s="1109"/>
      <c r="CX120" s="1109"/>
      <c r="CY120" s="1109"/>
      <c r="CZ120" s="1109"/>
      <c r="DA120" s="1109"/>
      <c r="DB120" s="1109"/>
      <c r="DC120" s="1109"/>
      <c r="DD120" s="1109"/>
      <c r="DE120" s="1109"/>
      <c r="DF120" s="1110"/>
      <c r="DG120" s="1019">
        <v>7159963</v>
      </c>
      <c r="DH120" s="1020"/>
      <c r="DI120" s="1020"/>
      <c r="DJ120" s="1020"/>
      <c r="DK120" s="1020"/>
      <c r="DL120" s="1020">
        <v>7287890</v>
      </c>
      <c r="DM120" s="1020"/>
      <c r="DN120" s="1020"/>
      <c r="DO120" s="1020"/>
      <c r="DP120" s="1020"/>
      <c r="DQ120" s="1020">
        <v>7320710</v>
      </c>
      <c r="DR120" s="1020"/>
      <c r="DS120" s="1020"/>
      <c r="DT120" s="1020"/>
      <c r="DU120" s="1020"/>
      <c r="DV120" s="1021">
        <v>55.6</v>
      </c>
      <c r="DW120" s="1021"/>
      <c r="DX120" s="1021"/>
      <c r="DY120" s="1021"/>
      <c r="DZ120" s="1022"/>
    </row>
    <row r="121" spans="1:130" s="246" customFormat="1" ht="26.25" customHeight="1" x14ac:dyDescent="0.15">
      <c r="A121" s="1152"/>
      <c r="B121" s="1039"/>
      <c r="C121" s="1060" t="s">
        <v>464</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v>39100</v>
      </c>
      <c r="AB121" s="1052"/>
      <c r="AC121" s="1052"/>
      <c r="AD121" s="1052"/>
      <c r="AE121" s="1053"/>
      <c r="AF121" s="1054" t="s">
        <v>127</v>
      </c>
      <c r="AG121" s="1052"/>
      <c r="AH121" s="1052"/>
      <c r="AI121" s="1052"/>
      <c r="AJ121" s="1053"/>
      <c r="AK121" s="1054" t="s">
        <v>127</v>
      </c>
      <c r="AL121" s="1052"/>
      <c r="AM121" s="1052"/>
      <c r="AN121" s="1052"/>
      <c r="AO121" s="1053"/>
      <c r="AP121" s="1055" t="s">
        <v>127</v>
      </c>
      <c r="AQ121" s="1056"/>
      <c r="AR121" s="1056"/>
      <c r="AS121" s="1056"/>
      <c r="AT121" s="1057"/>
      <c r="AU121" s="1085"/>
      <c r="AV121" s="1086"/>
      <c r="AW121" s="1086"/>
      <c r="AX121" s="1086"/>
      <c r="AY121" s="1087"/>
      <c r="AZ121" s="1042" t="s">
        <v>465</v>
      </c>
      <c r="BA121" s="1043"/>
      <c r="BB121" s="1043"/>
      <c r="BC121" s="1043"/>
      <c r="BD121" s="1043"/>
      <c r="BE121" s="1043"/>
      <c r="BF121" s="1043"/>
      <c r="BG121" s="1043"/>
      <c r="BH121" s="1043"/>
      <c r="BI121" s="1043"/>
      <c r="BJ121" s="1043"/>
      <c r="BK121" s="1043"/>
      <c r="BL121" s="1043"/>
      <c r="BM121" s="1043"/>
      <c r="BN121" s="1043"/>
      <c r="BO121" s="1043"/>
      <c r="BP121" s="1044"/>
      <c r="BQ121" s="1012">
        <v>266581</v>
      </c>
      <c r="BR121" s="1013"/>
      <c r="BS121" s="1013"/>
      <c r="BT121" s="1013"/>
      <c r="BU121" s="1013"/>
      <c r="BV121" s="1013">
        <v>197688</v>
      </c>
      <c r="BW121" s="1013"/>
      <c r="BX121" s="1013"/>
      <c r="BY121" s="1013"/>
      <c r="BZ121" s="1013"/>
      <c r="CA121" s="1013">
        <v>224165</v>
      </c>
      <c r="CB121" s="1013"/>
      <c r="CC121" s="1013"/>
      <c r="CD121" s="1013"/>
      <c r="CE121" s="1013"/>
      <c r="CF121" s="1007">
        <v>1.7</v>
      </c>
      <c r="CG121" s="1008"/>
      <c r="CH121" s="1008"/>
      <c r="CI121" s="1008"/>
      <c r="CJ121" s="1008"/>
      <c r="CK121" s="1103"/>
      <c r="CL121" s="1104"/>
      <c r="CM121" s="1104"/>
      <c r="CN121" s="1104"/>
      <c r="CO121" s="1105"/>
      <c r="CP121" s="1113" t="s">
        <v>405</v>
      </c>
      <c r="CQ121" s="1114"/>
      <c r="CR121" s="1114"/>
      <c r="CS121" s="1114"/>
      <c r="CT121" s="1114"/>
      <c r="CU121" s="1114"/>
      <c r="CV121" s="1114"/>
      <c r="CW121" s="1114"/>
      <c r="CX121" s="1114"/>
      <c r="CY121" s="1114"/>
      <c r="CZ121" s="1114"/>
      <c r="DA121" s="1114"/>
      <c r="DB121" s="1114"/>
      <c r="DC121" s="1114"/>
      <c r="DD121" s="1114"/>
      <c r="DE121" s="1114"/>
      <c r="DF121" s="1115"/>
      <c r="DG121" s="1012">
        <v>1059053</v>
      </c>
      <c r="DH121" s="1013"/>
      <c r="DI121" s="1013"/>
      <c r="DJ121" s="1013"/>
      <c r="DK121" s="1013"/>
      <c r="DL121" s="1013">
        <v>1010250</v>
      </c>
      <c r="DM121" s="1013"/>
      <c r="DN121" s="1013"/>
      <c r="DO121" s="1013"/>
      <c r="DP121" s="1013"/>
      <c r="DQ121" s="1013">
        <v>955165</v>
      </c>
      <c r="DR121" s="1013"/>
      <c r="DS121" s="1013"/>
      <c r="DT121" s="1013"/>
      <c r="DU121" s="1013"/>
      <c r="DV121" s="1014">
        <v>7.3</v>
      </c>
      <c r="DW121" s="1014"/>
      <c r="DX121" s="1014"/>
      <c r="DY121" s="1014"/>
      <c r="DZ121" s="1015"/>
    </row>
    <row r="122" spans="1:130" s="246" customFormat="1" ht="26.25" customHeight="1" x14ac:dyDescent="0.15">
      <c r="A122" s="1152"/>
      <c r="B122" s="1039"/>
      <c r="C122" s="1009" t="s">
        <v>446</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403</v>
      </c>
      <c r="AB122" s="1052"/>
      <c r="AC122" s="1052"/>
      <c r="AD122" s="1052"/>
      <c r="AE122" s="1053"/>
      <c r="AF122" s="1054" t="s">
        <v>403</v>
      </c>
      <c r="AG122" s="1052"/>
      <c r="AH122" s="1052"/>
      <c r="AI122" s="1052"/>
      <c r="AJ122" s="1053"/>
      <c r="AK122" s="1054" t="s">
        <v>403</v>
      </c>
      <c r="AL122" s="1052"/>
      <c r="AM122" s="1052"/>
      <c r="AN122" s="1052"/>
      <c r="AO122" s="1053"/>
      <c r="AP122" s="1055" t="s">
        <v>127</v>
      </c>
      <c r="AQ122" s="1056"/>
      <c r="AR122" s="1056"/>
      <c r="AS122" s="1056"/>
      <c r="AT122" s="1057"/>
      <c r="AU122" s="1085"/>
      <c r="AV122" s="1086"/>
      <c r="AW122" s="1086"/>
      <c r="AX122" s="1086"/>
      <c r="AY122" s="1087"/>
      <c r="AZ122" s="1067" t="s">
        <v>466</v>
      </c>
      <c r="BA122" s="1058"/>
      <c r="BB122" s="1058"/>
      <c r="BC122" s="1058"/>
      <c r="BD122" s="1058"/>
      <c r="BE122" s="1058"/>
      <c r="BF122" s="1058"/>
      <c r="BG122" s="1058"/>
      <c r="BH122" s="1058"/>
      <c r="BI122" s="1058"/>
      <c r="BJ122" s="1058"/>
      <c r="BK122" s="1058"/>
      <c r="BL122" s="1058"/>
      <c r="BM122" s="1058"/>
      <c r="BN122" s="1058"/>
      <c r="BO122" s="1058"/>
      <c r="BP122" s="1059"/>
      <c r="BQ122" s="1090">
        <v>25482570</v>
      </c>
      <c r="BR122" s="1091"/>
      <c r="BS122" s="1091"/>
      <c r="BT122" s="1091"/>
      <c r="BU122" s="1091"/>
      <c r="BV122" s="1091">
        <v>26147251</v>
      </c>
      <c r="BW122" s="1091"/>
      <c r="BX122" s="1091"/>
      <c r="BY122" s="1091"/>
      <c r="BZ122" s="1091"/>
      <c r="CA122" s="1091">
        <v>26124511</v>
      </c>
      <c r="CB122" s="1091"/>
      <c r="CC122" s="1091"/>
      <c r="CD122" s="1091"/>
      <c r="CE122" s="1091"/>
      <c r="CF122" s="1111">
        <v>198.3</v>
      </c>
      <c r="CG122" s="1112"/>
      <c r="CH122" s="1112"/>
      <c r="CI122" s="1112"/>
      <c r="CJ122" s="1112"/>
      <c r="CK122" s="1103"/>
      <c r="CL122" s="1104"/>
      <c r="CM122" s="1104"/>
      <c r="CN122" s="1104"/>
      <c r="CO122" s="1105"/>
      <c r="CP122" s="1113" t="s">
        <v>467</v>
      </c>
      <c r="CQ122" s="1114"/>
      <c r="CR122" s="1114"/>
      <c r="CS122" s="1114"/>
      <c r="CT122" s="1114"/>
      <c r="CU122" s="1114"/>
      <c r="CV122" s="1114"/>
      <c r="CW122" s="1114"/>
      <c r="CX122" s="1114"/>
      <c r="CY122" s="1114"/>
      <c r="CZ122" s="1114"/>
      <c r="DA122" s="1114"/>
      <c r="DB122" s="1114"/>
      <c r="DC122" s="1114"/>
      <c r="DD122" s="1114"/>
      <c r="DE122" s="1114"/>
      <c r="DF122" s="1115"/>
      <c r="DG122" s="1012">
        <v>781751</v>
      </c>
      <c r="DH122" s="1013"/>
      <c r="DI122" s="1013"/>
      <c r="DJ122" s="1013"/>
      <c r="DK122" s="1013"/>
      <c r="DL122" s="1013">
        <v>764016</v>
      </c>
      <c r="DM122" s="1013"/>
      <c r="DN122" s="1013"/>
      <c r="DO122" s="1013"/>
      <c r="DP122" s="1013"/>
      <c r="DQ122" s="1013">
        <v>671171</v>
      </c>
      <c r="DR122" s="1013"/>
      <c r="DS122" s="1013"/>
      <c r="DT122" s="1013"/>
      <c r="DU122" s="1013"/>
      <c r="DV122" s="1014">
        <v>5.0999999999999996</v>
      </c>
      <c r="DW122" s="1014"/>
      <c r="DX122" s="1014"/>
      <c r="DY122" s="1014"/>
      <c r="DZ122" s="1015"/>
    </row>
    <row r="123" spans="1:130" s="246" customFormat="1" ht="26.25" customHeight="1" x14ac:dyDescent="0.15">
      <c r="A123" s="1152"/>
      <c r="B123" s="1039"/>
      <c r="C123" s="1009" t="s">
        <v>452</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v>45572</v>
      </c>
      <c r="AB123" s="1052"/>
      <c r="AC123" s="1052"/>
      <c r="AD123" s="1052"/>
      <c r="AE123" s="1053"/>
      <c r="AF123" s="1054">
        <v>44572</v>
      </c>
      <c r="AG123" s="1052"/>
      <c r="AH123" s="1052"/>
      <c r="AI123" s="1052"/>
      <c r="AJ123" s="1053"/>
      <c r="AK123" s="1054">
        <v>2314</v>
      </c>
      <c r="AL123" s="1052"/>
      <c r="AM123" s="1052"/>
      <c r="AN123" s="1052"/>
      <c r="AO123" s="1053"/>
      <c r="AP123" s="1055">
        <v>0</v>
      </c>
      <c r="AQ123" s="1056"/>
      <c r="AR123" s="1056"/>
      <c r="AS123" s="1056"/>
      <c r="AT123" s="1057"/>
      <c r="AU123" s="1088"/>
      <c r="AV123" s="1089"/>
      <c r="AW123" s="1089"/>
      <c r="AX123" s="1089"/>
      <c r="AY123" s="1089"/>
      <c r="AZ123" s="277" t="s">
        <v>184</v>
      </c>
      <c r="BA123" s="277"/>
      <c r="BB123" s="277"/>
      <c r="BC123" s="277"/>
      <c r="BD123" s="277"/>
      <c r="BE123" s="277"/>
      <c r="BF123" s="277"/>
      <c r="BG123" s="277"/>
      <c r="BH123" s="277"/>
      <c r="BI123" s="277"/>
      <c r="BJ123" s="277"/>
      <c r="BK123" s="277"/>
      <c r="BL123" s="277"/>
      <c r="BM123" s="277"/>
      <c r="BN123" s="277"/>
      <c r="BO123" s="1068" t="s">
        <v>468</v>
      </c>
      <c r="BP123" s="1099"/>
      <c r="BQ123" s="1158">
        <v>34181913</v>
      </c>
      <c r="BR123" s="1159"/>
      <c r="BS123" s="1159"/>
      <c r="BT123" s="1159"/>
      <c r="BU123" s="1159"/>
      <c r="BV123" s="1159">
        <v>34355855</v>
      </c>
      <c r="BW123" s="1159"/>
      <c r="BX123" s="1159"/>
      <c r="BY123" s="1159"/>
      <c r="BZ123" s="1159"/>
      <c r="CA123" s="1159">
        <v>34252647</v>
      </c>
      <c r="CB123" s="1159"/>
      <c r="CC123" s="1159"/>
      <c r="CD123" s="1159"/>
      <c r="CE123" s="1159"/>
      <c r="CF123" s="1092"/>
      <c r="CG123" s="1093"/>
      <c r="CH123" s="1093"/>
      <c r="CI123" s="1093"/>
      <c r="CJ123" s="1094"/>
      <c r="CK123" s="1103"/>
      <c r="CL123" s="1104"/>
      <c r="CM123" s="1104"/>
      <c r="CN123" s="1104"/>
      <c r="CO123" s="1105"/>
      <c r="CP123" s="1113" t="s">
        <v>398</v>
      </c>
      <c r="CQ123" s="1114"/>
      <c r="CR123" s="1114"/>
      <c r="CS123" s="1114"/>
      <c r="CT123" s="1114"/>
      <c r="CU123" s="1114"/>
      <c r="CV123" s="1114"/>
      <c r="CW123" s="1114"/>
      <c r="CX123" s="1114"/>
      <c r="CY123" s="1114"/>
      <c r="CZ123" s="1114"/>
      <c r="DA123" s="1114"/>
      <c r="DB123" s="1114"/>
      <c r="DC123" s="1114"/>
      <c r="DD123" s="1114"/>
      <c r="DE123" s="1114"/>
      <c r="DF123" s="1115"/>
      <c r="DG123" s="1051" t="s">
        <v>127</v>
      </c>
      <c r="DH123" s="1052"/>
      <c r="DI123" s="1052"/>
      <c r="DJ123" s="1052"/>
      <c r="DK123" s="1053"/>
      <c r="DL123" s="1054" t="s">
        <v>127</v>
      </c>
      <c r="DM123" s="1052"/>
      <c r="DN123" s="1052"/>
      <c r="DO123" s="1052"/>
      <c r="DP123" s="1053"/>
      <c r="DQ123" s="1054" t="s">
        <v>127</v>
      </c>
      <c r="DR123" s="1052"/>
      <c r="DS123" s="1052"/>
      <c r="DT123" s="1052"/>
      <c r="DU123" s="1053"/>
      <c r="DV123" s="1055" t="s">
        <v>127</v>
      </c>
      <c r="DW123" s="1056"/>
      <c r="DX123" s="1056"/>
      <c r="DY123" s="1056"/>
      <c r="DZ123" s="1057"/>
    </row>
    <row r="124" spans="1:130" s="246" customFormat="1" ht="26.25" customHeight="1" thickBot="1" x14ac:dyDescent="0.2">
      <c r="A124" s="1152"/>
      <c r="B124" s="1039"/>
      <c r="C124" s="1009" t="s">
        <v>455</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403</v>
      </c>
      <c r="AB124" s="1052"/>
      <c r="AC124" s="1052"/>
      <c r="AD124" s="1052"/>
      <c r="AE124" s="1053"/>
      <c r="AF124" s="1054" t="s">
        <v>403</v>
      </c>
      <c r="AG124" s="1052"/>
      <c r="AH124" s="1052"/>
      <c r="AI124" s="1052"/>
      <c r="AJ124" s="1053"/>
      <c r="AK124" s="1054" t="s">
        <v>127</v>
      </c>
      <c r="AL124" s="1052"/>
      <c r="AM124" s="1052"/>
      <c r="AN124" s="1052"/>
      <c r="AO124" s="1053"/>
      <c r="AP124" s="1055" t="s">
        <v>127</v>
      </c>
      <c r="AQ124" s="1056"/>
      <c r="AR124" s="1056"/>
      <c r="AS124" s="1056"/>
      <c r="AT124" s="1057"/>
      <c r="AU124" s="1154" t="s">
        <v>469</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45.5</v>
      </c>
      <c r="BR124" s="1121"/>
      <c r="BS124" s="1121"/>
      <c r="BT124" s="1121"/>
      <c r="BU124" s="1121"/>
      <c r="BV124" s="1121">
        <v>48.5</v>
      </c>
      <c r="BW124" s="1121"/>
      <c r="BX124" s="1121"/>
      <c r="BY124" s="1121"/>
      <c r="BZ124" s="1121"/>
      <c r="CA124" s="1121">
        <v>48.3</v>
      </c>
      <c r="CB124" s="1121"/>
      <c r="CC124" s="1121"/>
      <c r="CD124" s="1121"/>
      <c r="CE124" s="1121"/>
      <c r="CF124" s="1122"/>
      <c r="CG124" s="1123"/>
      <c r="CH124" s="1123"/>
      <c r="CI124" s="1123"/>
      <c r="CJ124" s="1124"/>
      <c r="CK124" s="1106"/>
      <c r="CL124" s="1106"/>
      <c r="CM124" s="1106"/>
      <c r="CN124" s="1106"/>
      <c r="CO124" s="1107"/>
      <c r="CP124" s="1113" t="s">
        <v>470</v>
      </c>
      <c r="CQ124" s="1114"/>
      <c r="CR124" s="1114"/>
      <c r="CS124" s="1114"/>
      <c r="CT124" s="1114"/>
      <c r="CU124" s="1114"/>
      <c r="CV124" s="1114"/>
      <c r="CW124" s="1114"/>
      <c r="CX124" s="1114"/>
      <c r="CY124" s="1114"/>
      <c r="CZ124" s="1114"/>
      <c r="DA124" s="1114"/>
      <c r="DB124" s="1114"/>
      <c r="DC124" s="1114"/>
      <c r="DD124" s="1114"/>
      <c r="DE124" s="1114"/>
      <c r="DF124" s="1115"/>
      <c r="DG124" s="1098" t="s">
        <v>127</v>
      </c>
      <c r="DH124" s="1077"/>
      <c r="DI124" s="1077"/>
      <c r="DJ124" s="1077"/>
      <c r="DK124" s="1078"/>
      <c r="DL124" s="1076" t="s">
        <v>127</v>
      </c>
      <c r="DM124" s="1077"/>
      <c r="DN124" s="1077"/>
      <c r="DO124" s="1077"/>
      <c r="DP124" s="1078"/>
      <c r="DQ124" s="1076" t="s">
        <v>403</v>
      </c>
      <c r="DR124" s="1077"/>
      <c r="DS124" s="1077"/>
      <c r="DT124" s="1077"/>
      <c r="DU124" s="1078"/>
      <c r="DV124" s="1079" t="s">
        <v>127</v>
      </c>
      <c r="DW124" s="1080"/>
      <c r="DX124" s="1080"/>
      <c r="DY124" s="1080"/>
      <c r="DZ124" s="1081"/>
    </row>
    <row r="125" spans="1:130" s="246" customFormat="1" ht="26.25" customHeight="1" x14ac:dyDescent="0.15">
      <c r="A125" s="1152"/>
      <c r="B125" s="1039"/>
      <c r="C125" s="1009" t="s">
        <v>457</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127</v>
      </c>
      <c r="AB125" s="1052"/>
      <c r="AC125" s="1052"/>
      <c r="AD125" s="1052"/>
      <c r="AE125" s="1053"/>
      <c r="AF125" s="1054" t="s">
        <v>127</v>
      </c>
      <c r="AG125" s="1052"/>
      <c r="AH125" s="1052"/>
      <c r="AI125" s="1052"/>
      <c r="AJ125" s="1053"/>
      <c r="AK125" s="1054" t="s">
        <v>127</v>
      </c>
      <c r="AL125" s="1052"/>
      <c r="AM125" s="1052"/>
      <c r="AN125" s="1052"/>
      <c r="AO125" s="1053"/>
      <c r="AP125" s="1055" t="s">
        <v>403</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471</v>
      </c>
      <c r="CL125" s="1101"/>
      <c r="CM125" s="1101"/>
      <c r="CN125" s="1101"/>
      <c r="CO125" s="1102"/>
      <c r="CP125" s="1033" t="s">
        <v>472</v>
      </c>
      <c r="CQ125" s="982"/>
      <c r="CR125" s="982"/>
      <c r="CS125" s="982"/>
      <c r="CT125" s="982"/>
      <c r="CU125" s="982"/>
      <c r="CV125" s="982"/>
      <c r="CW125" s="982"/>
      <c r="CX125" s="982"/>
      <c r="CY125" s="982"/>
      <c r="CZ125" s="982"/>
      <c r="DA125" s="982"/>
      <c r="DB125" s="982"/>
      <c r="DC125" s="982"/>
      <c r="DD125" s="982"/>
      <c r="DE125" s="982"/>
      <c r="DF125" s="983"/>
      <c r="DG125" s="1019" t="s">
        <v>403</v>
      </c>
      <c r="DH125" s="1020"/>
      <c r="DI125" s="1020"/>
      <c r="DJ125" s="1020"/>
      <c r="DK125" s="1020"/>
      <c r="DL125" s="1020" t="s">
        <v>127</v>
      </c>
      <c r="DM125" s="1020"/>
      <c r="DN125" s="1020"/>
      <c r="DO125" s="1020"/>
      <c r="DP125" s="1020"/>
      <c r="DQ125" s="1020" t="s">
        <v>127</v>
      </c>
      <c r="DR125" s="1020"/>
      <c r="DS125" s="1020"/>
      <c r="DT125" s="1020"/>
      <c r="DU125" s="1020"/>
      <c r="DV125" s="1021" t="s">
        <v>127</v>
      </c>
      <c r="DW125" s="1021"/>
      <c r="DX125" s="1021"/>
      <c r="DY125" s="1021"/>
      <c r="DZ125" s="1022"/>
    </row>
    <row r="126" spans="1:130" s="246" customFormat="1" ht="26.25" customHeight="1" thickBot="1" x14ac:dyDescent="0.2">
      <c r="A126" s="1152"/>
      <c r="B126" s="1039"/>
      <c r="C126" s="1009" t="s">
        <v>459</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v>21598</v>
      </c>
      <c r="AB126" s="1052"/>
      <c r="AC126" s="1052"/>
      <c r="AD126" s="1052"/>
      <c r="AE126" s="1053"/>
      <c r="AF126" s="1054">
        <v>39873</v>
      </c>
      <c r="AG126" s="1052"/>
      <c r="AH126" s="1052"/>
      <c r="AI126" s="1052"/>
      <c r="AJ126" s="1053"/>
      <c r="AK126" s="1054">
        <v>11708</v>
      </c>
      <c r="AL126" s="1052"/>
      <c r="AM126" s="1052"/>
      <c r="AN126" s="1052"/>
      <c r="AO126" s="1053"/>
      <c r="AP126" s="1055">
        <v>0.1</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473</v>
      </c>
      <c r="CQ126" s="1043"/>
      <c r="CR126" s="1043"/>
      <c r="CS126" s="1043"/>
      <c r="CT126" s="1043"/>
      <c r="CU126" s="1043"/>
      <c r="CV126" s="1043"/>
      <c r="CW126" s="1043"/>
      <c r="CX126" s="1043"/>
      <c r="CY126" s="1043"/>
      <c r="CZ126" s="1043"/>
      <c r="DA126" s="1043"/>
      <c r="DB126" s="1043"/>
      <c r="DC126" s="1043"/>
      <c r="DD126" s="1043"/>
      <c r="DE126" s="1043"/>
      <c r="DF126" s="1044"/>
      <c r="DG126" s="1012" t="s">
        <v>127</v>
      </c>
      <c r="DH126" s="1013"/>
      <c r="DI126" s="1013"/>
      <c r="DJ126" s="1013"/>
      <c r="DK126" s="1013"/>
      <c r="DL126" s="1013" t="s">
        <v>403</v>
      </c>
      <c r="DM126" s="1013"/>
      <c r="DN126" s="1013"/>
      <c r="DO126" s="1013"/>
      <c r="DP126" s="1013"/>
      <c r="DQ126" s="1013" t="s">
        <v>403</v>
      </c>
      <c r="DR126" s="1013"/>
      <c r="DS126" s="1013"/>
      <c r="DT126" s="1013"/>
      <c r="DU126" s="1013"/>
      <c r="DV126" s="1014" t="s">
        <v>403</v>
      </c>
      <c r="DW126" s="1014"/>
      <c r="DX126" s="1014"/>
      <c r="DY126" s="1014"/>
      <c r="DZ126" s="1015"/>
    </row>
    <row r="127" spans="1:130" s="246" customFormat="1" ht="26.25" customHeight="1" x14ac:dyDescent="0.15">
      <c r="A127" s="1153"/>
      <c r="B127" s="1041"/>
      <c r="C127" s="1095" t="s">
        <v>474</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127</v>
      </c>
      <c r="AB127" s="1052"/>
      <c r="AC127" s="1052"/>
      <c r="AD127" s="1052"/>
      <c r="AE127" s="1053"/>
      <c r="AF127" s="1054" t="s">
        <v>127</v>
      </c>
      <c r="AG127" s="1052"/>
      <c r="AH127" s="1052"/>
      <c r="AI127" s="1052"/>
      <c r="AJ127" s="1053"/>
      <c r="AK127" s="1054" t="s">
        <v>127</v>
      </c>
      <c r="AL127" s="1052"/>
      <c r="AM127" s="1052"/>
      <c r="AN127" s="1052"/>
      <c r="AO127" s="1053"/>
      <c r="AP127" s="1055" t="s">
        <v>127</v>
      </c>
      <c r="AQ127" s="1056"/>
      <c r="AR127" s="1056"/>
      <c r="AS127" s="1056"/>
      <c r="AT127" s="1057"/>
      <c r="AU127" s="282"/>
      <c r="AV127" s="282"/>
      <c r="AW127" s="282"/>
      <c r="AX127" s="1125" t="s">
        <v>475</v>
      </c>
      <c r="AY127" s="1126"/>
      <c r="AZ127" s="1126"/>
      <c r="BA127" s="1126"/>
      <c r="BB127" s="1126"/>
      <c r="BC127" s="1126"/>
      <c r="BD127" s="1126"/>
      <c r="BE127" s="1127"/>
      <c r="BF127" s="1128" t="s">
        <v>476</v>
      </c>
      <c r="BG127" s="1126"/>
      <c r="BH127" s="1126"/>
      <c r="BI127" s="1126"/>
      <c r="BJ127" s="1126"/>
      <c r="BK127" s="1126"/>
      <c r="BL127" s="1127"/>
      <c r="BM127" s="1128" t="s">
        <v>477</v>
      </c>
      <c r="BN127" s="1126"/>
      <c r="BO127" s="1126"/>
      <c r="BP127" s="1126"/>
      <c r="BQ127" s="1126"/>
      <c r="BR127" s="1126"/>
      <c r="BS127" s="1127"/>
      <c r="BT127" s="1128" t="s">
        <v>478</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479</v>
      </c>
      <c r="CQ127" s="1043"/>
      <c r="CR127" s="1043"/>
      <c r="CS127" s="1043"/>
      <c r="CT127" s="1043"/>
      <c r="CU127" s="1043"/>
      <c r="CV127" s="1043"/>
      <c r="CW127" s="1043"/>
      <c r="CX127" s="1043"/>
      <c r="CY127" s="1043"/>
      <c r="CZ127" s="1043"/>
      <c r="DA127" s="1043"/>
      <c r="DB127" s="1043"/>
      <c r="DC127" s="1043"/>
      <c r="DD127" s="1043"/>
      <c r="DE127" s="1043"/>
      <c r="DF127" s="1044"/>
      <c r="DG127" s="1012" t="s">
        <v>127</v>
      </c>
      <c r="DH127" s="1013"/>
      <c r="DI127" s="1013"/>
      <c r="DJ127" s="1013"/>
      <c r="DK127" s="1013"/>
      <c r="DL127" s="1013" t="s">
        <v>127</v>
      </c>
      <c r="DM127" s="1013"/>
      <c r="DN127" s="1013"/>
      <c r="DO127" s="1013"/>
      <c r="DP127" s="1013"/>
      <c r="DQ127" s="1013" t="s">
        <v>127</v>
      </c>
      <c r="DR127" s="1013"/>
      <c r="DS127" s="1013"/>
      <c r="DT127" s="1013"/>
      <c r="DU127" s="1013"/>
      <c r="DV127" s="1014" t="s">
        <v>127</v>
      </c>
      <c r="DW127" s="1014"/>
      <c r="DX127" s="1014"/>
      <c r="DY127" s="1014"/>
      <c r="DZ127" s="1015"/>
    </row>
    <row r="128" spans="1:130" s="246" customFormat="1" ht="26.25" customHeight="1" thickBot="1" x14ac:dyDescent="0.2">
      <c r="A128" s="1136" t="s">
        <v>480</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481</v>
      </c>
      <c r="X128" s="1138"/>
      <c r="Y128" s="1138"/>
      <c r="Z128" s="1139"/>
      <c r="AA128" s="1140">
        <v>76963</v>
      </c>
      <c r="AB128" s="1141"/>
      <c r="AC128" s="1141"/>
      <c r="AD128" s="1141"/>
      <c r="AE128" s="1142"/>
      <c r="AF128" s="1143">
        <v>72602</v>
      </c>
      <c r="AG128" s="1141"/>
      <c r="AH128" s="1141"/>
      <c r="AI128" s="1141"/>
      <c r="AJ128" s="1142"/>
      <c r="AK128" s="1143">
        <v>70443</v>
      </c>
      <c r="AL128" s="1141"/>
      <c r="AM128" s="1141"/>
      <c r="AN128" s="1141"/>
      <c r="AO128" s="1142"/>
      <c r="AP128" s="1144"/>
      <c r="AQ128" s="1145"/>
      <c r="AR128" s="1145"/>
      <c r="AS128" s="1145"/>
      <c r="AT128" s="1146"/>
      <c r="AU128" s="282"/>
      <c r="AV128" s="282"/>
      <c r="AW128" s="282"/>
      <c r="AX128" s="981" t="s">
        <v>482</v>
      </c>
      <c r="AY128" s="982"/>
      <c r="AZ128" s="982"/>
      <c r="BA128" s="982"/>
      <c r="BB128" s="982"/>
      <c r="BC128" s="982"/>
      <c r="BD128" s="982"/>
      <c r="BE128" s="983"/>
      <c r="BF128" s="1147" t="s">
        <v>403</v>
      </c>
      <c r="BG128" s="1148"/>
      <c r="BH128" s="1148"/>
      <c r="BI128" s="1148"/>
      <c r="BJ128" s="1148"/>
      <c r="BK128" s="1148"/>
      <c r="BL128" s="1149"/>
      <c r="BM128" s="1147">
        <v>12.76</v>
      </c>
      <c r="BN128" s="1148"/>
      <c r="BO128" s="1148"/>
      <c r="BP128" s="1148"/>
      <c r="BQ128" s="1148"/>
      <c r="BR128" s="1148"/>
      <c r="BS128" s="1149"/>
      <c r="BT128" s="1147">
        <v>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483</v>
      </c>
      <c r="CQ128" s="1130"/>
      <c r="CR128" s="1130"/>
      <c r="CS128" s="1130"/>
      <c r="CT128" s="1130"/>
      <c r="CU128" s="1130"/>
      <c r="CV128" s="1130"/>
      <c r="CW128" s="1130"/>
      <c r="CX128" s="1130"/>
      <c r="CY128" s="1130"/>
      <c r="CZ128" s="1130"/>
      <c r="DA128" s="1130"/>
      <c r="DB128" s="1130"/>
      <c r="DC128" s="1130"/>
      <c r="DD128" s="1130"/>
      <c r="DE128" s="1130"/>
      <c r="DF128" s="1131"/>
      <c r="DG128" s="1132">
        <v>9679</v>
      </c>
      <c r="DH128" s="1133"/>
      <c r="DI128" s="1133"/>
      <c r="DJ128" s="1133"/>
      <c r="DK128" s="1133"/>
      <c r="DL128" s="1133" t="s">
        <v>127</v>
      </c>
      <c r="DM128" s="1133"/>
      <c r="DN128" s="1133"/>
      <c r="DO128" s="1133"/>
      <c r="DP128" s="1133"/>
      <c r="DQ128" s="1133" t="s">
        <v>127</v>
      </c>
      <c r="DR128" s="1133"/>
      <c r="DS128" s="1133"/>
      <c r="DT128" s="1133"/>
      <c r="DU128" s="1133"/>
      <c r="DV128" s="1134" t="s">
        <v>127</v>
      </c>
      <c r="DW128" s="1134"/>
      <c r="DX128" s="1134"/>
      <c r="DY128" s="1134"/>
      <c r="DZ128" s="1135"/>
    </row>
    <row r="129" spans="1:131" s="246" customFormat="1" ht="26.25" customHeight="1" x14ac:dyDescent="0.15">
      <c r="A129" s="1023" t="s">
        <v>106</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484</v>
      </c>
      <c r="X129" s="1167"/>
      <c r="Y129" s="1167"/>
      <c r="Z129" s="1168"/>
      <c r="AA129" s="1051">
        <v>15981706</v>
      </c>
      <c r="AB129" s="1052"/>
      <c r="AC129" s="1052"/>
      <c r="AD129" s="1052"/>
      <c r="AE129" s="1053"/>
      <c r="AF129" s="1054">
        <v>15571779</v>
      </c>
      <c r="AG129" s="1052"/>
      <c r="AH129" s="1052"/>
      <c r="AI129" s="1052"/>
      <c r="AJ129" s="1053"/>
      <c r="AK129" s="1054">
        <v>15298307</v>
      </c>
      <c r="AL129" s="1052"/>
      <c r="AM129" s="1052"/>
      <c r="AN129" s="1052"/>
      <c r="AO129" s="1053"/>
      <c r="AP129" s="1169"/>
      <c r="AQ129" s="1170"/>
      <c r="AR129" s="1170"/>
      <c r="AS129" s="1170"/>
      <c r="AT129" s="1171"/>
      <c r="AU129" s="284"/>
      <c r="AV129" s="284"/>
      <c r="AW129" s="284"/>
      <c r="AX129" s="1160" t="s">
        <v>485</v>
      </c>
      <c r="AY129" s="1043"/>
      <c r="AZ129" s="1043"/>
      <c r="BA129" s="1043"/>
      <c r="BB129" s="1043"/>
      <c r="BC129" s="1043"/>
      <c r="BD129" s="1043"/>
      <c r="BE129" s="1044"/>
      <c r="BF129" s="1161" t="s">
        <v>127</v>
      </c>
      <c r="BG129" s="1162"/>
      <c r="BH129" s="1162"/>
      <c r="BI129" s="1162"/>
      <c r="BJ129" s="1162"/>
      <c r="BK129" s="1162"/>
      <c r="BL129" s="1163"/>
      <c r="BM129" s="1161">
        <v>17.760000000000002</v>
      </c>
      <c r="BN129" s="1162"/>
      <c r="BO129" s="1162"/>
      <c r="BP129" s="1162"/>
      <c r="BQ129" s="1162"/>
      <c r="BR129" s="1162"/>
      <c r="BS129" s="1163"/>
      <c r="BT129" s="1161">
        <v>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3" t="s">
        <v>486</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487</v>
      </c>
      <c r="X130" s="1167"/>
      <c r="Y130" s="1167"/>
      <c r="Z130" s="1168"/>
      <c r="AA130" s="1051">
        <v>2218526</v>
      </c>
      <c r="AB130" s="1052"/>
      <c r="AC130" s="1052"/>
      <c r="AD130" s="1052"/>
      <c r="AE130" s="1053"/>
      <c r="AF130" s="1054">
        <v>2145088</v>
      </c>
      <c r="AG130" s="1052"/>
      <c r="AH130" s="1052"/>
      <c r="AI130" s="1052"/>
      <c r="AJ130" s="1053"/>
      <c r="AK130" s="1054">
        <v>2126500</v>
      </c>
      <c r="AL130" s="1052"/>
      <c r="AM130" s="1052"/>
      <c r="AN130" s="1052"/>
      <c r="AO130" s="1053"/>
      <c r="AP130" s="1169"/>
      <c r="AQ130" s="1170"/>
      <c r="AR130" s="1170"/>
      <c r="AS130" s="1170"/>
      <c r="AT130" s="1171"/>
      <c r="AU130" s="284"/>
      <c r="AV130" s="284"/>
      <c r="AW130" s="284"/>
      <c r="AX130" s="1160" t="s">
        <v>488</v>
      </c>
      <c r="AY130" s="1043"/>
      <c r="AZ130" s="1043"/>
      <c r="BA130" s="1043"/>
      <c r="BB130" s="1043"/>
      <c r="BC130" s="1043"/>
      <c r="BD130" s="1043"/>
      <c r="BE130" s="1044"/>
      <c r="BF130" s="1197">
        <v>8.6</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489</v>
      </c>
      <c r="X131" s="1205"/>
      <c r="Y131" s="1205"/>
      <c r="Z131" s="1206"/>
      <c r="AA131" s="1098">
        <v>13763180</v>
      </c>
      <c r="AB131" s="1077"/>
      <c r="AC131" s="1077"/>
      <c r="AD131" s="1077"/>
      <c r="AE131" s="1078"/>
      <c r="AF131" s="1076">
        <v>13426691</v>
      </c>
      <c r="AG131" s="1077"/>
      <c r="AH131" s="1077"/>
      <c r="AI131" s="1077"/>
      <c r="AJ131" s="1078"/>
      <c r="AK131" s="1076">
        <v>13171807</v>
      </c>
      <c r="AL131" s="1077"/>
      <c r="AM131" s="1077"/>
      <c r="AN131" s="1077"/>
      <c r="AO131" s="1078"/>
      <c r="AP131" s="1207"/>
      <c r="AQ131" s="1208"/>
      <c r="AR131" s="1208"/>
      <c r="AS131" s="1208"/>
      <c r="AT131" s="1209"/>
      <c r="AU131" s="284"/>
      <c r="AV131" s="284"/>
      <c r="AW131" s="284"/>
      <c r="AX131" s="1179" t="s">
        <v>490</v>
      </c>
      <c r="AY131" s="1130"/>
      <c r="AZ131" s="1130"/>
      <c r="BA131" s="1130"/>
      <c r="BB131" s="1130"/>
      <c r="BC131" s="1130"/>
      <c r="BD131" s="1130"/>
      <c r="BE131" s="1131"/>
      <c r="BF131" s="1180">
        <v>48.3</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6" t="s">
        <v>491</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492</v>
      </c>
      <c r="W132" s="1190"/>
      <c r="X132" s="1190"/>
      <c r="Y132" s="1190"/>
      <c r="Z132" s="1191"/>
      <c r="AA132" s="1192">
        <v>8.148516549</v>
      </c>
      <c r="AB132" s="1193"/>
      <c r="AC132" s="1193"/>
      <c r="AD132" s="1193"/>
      <c r="AE132" s="1194"/>
      <c r="AF132" s="1195">
        <v>9.3486493480000004</v>
      </c>
      <c r="AG132" s="1193"/>
      <c r="AH132" s="1193"/>
      <c r="AI132" s="1193"/>
      <c r="AJ132" s="1194"/>
      <c r="AK132" s="1195">
        <v>8.3565299730000007</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493</v>
      </c>
      <c r="W133" s="1173"/>
      <c r="X133" s="1173"/>
      <c r="Y133" s="1173"/>
      <c r="Z133" s="1174"/>
      <c r="AA133" s="1175">
        <v>8.9</v>
      </c>
      <c r="AB133" s="1176"/>
      <c r="AC133" s="1176"/>
      <c r="AD133" s="1176"/>
      <c r="AE133" s="1177"/>
      <c r="AF133" s="1175">
        <v>8.6999999999999993</v>
      </c>
      <c r="AG133" s="1176"/>
      <c r="AH133" s="1176"/>
      <c r="AI133" s="1176"/>
      <c r="AJ133" s="1177"/>
      <c r="AK133" s="1175">
        <v>8.6</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FoPODdp7HWt+SjBnvR9+/tq5ub0URCP9PPckxQnde3Jg72HLP3kP/7BRMnYt7XUykpLDyMjc+YsbjWbfusV5dw==" saltValue="UF4wgRzbeLlYEuN1BY5T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G8T6oS+We/b8JBFBePtuirI6gZ8WuAZujFdIG2doiekleHp9/DbEG9XCF1Ijnf3ZY9F9IiBcKB4p1DmQf3+tg==" saltValue="PGp2+BtSCZNCkRJZfkqYz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yrnsNOoByG1nmiCwA/7/rpSWs5ecNmrk2afclONg124ieYZYz0UGqcUle04kp3NGmPIz+SPTDA7o711dDvBXg==" saltValue="XqeVXXuRIJ0Y0TZc0Zl5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502</v>
      </c>
      <c r="AL9" s="1216"/>
      <c r="AM9" s="1216"/>
      <c r="AN9" s="1217"/>
      <c r="AO9" s="312">
        <v>4232967</v>
      </c>
      <c r="AP9" s="312">
        <v>88189</v>
      </c>
      <c r="AQ9" s="313">
        <v>90414</v>
      </c>
      <c r="AR9" s="314">
        <v>-2.5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503</v>
      </c>
      <c r="AL10" s="1216"/>
      <c r="AM10" s="1216"/>
      <c r="AN10" s="1217"/>
      <c r="AO10" s="315">
        <v>496641</v>
      </c>
      <c r="AP10" s="315">
        <v>10347</v>
      </c>
      <c r="AQ10" s="316">
        <v>7325</v>
      </c>
      <c r="AR10" s="317">
        <v>41.3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504</v>
      </c>
      <c r="AL11" s="1216"/>
      <c r="AM11" s="1216"/>
      <c r="AN11" s="1217"/>
      <c r="AO11" s="315">
        <v>779506</v>
      </c>
      <c r="AP11" s="315">
        <v>16240</v>
      </c>
      <c r="AQ11" s="316">
        <v>9426</v>
      </c>
      <c r="AR11" s="317">
        <v>72.3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505</v>
      </c>
      <c r="AL12" s="1216"/>
      <c r="AM12" s="1216"/>
      <c r="AN12" s="1217"/>
      <c r="AO12" s="315" t="s">
        <v>506</v>
      </c>
      <c r="AP12" s="315" t="s">
        <v>506</v>
      </c>
      <c r="AQ12" s="316">
        <v>1167</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507</v>
      </c>
      <c r="AL13" s="1216"/>
      <c r="AM13" s="1216"/>
      <c r="AN13" s="1217"/>
      <c r="AO13" s="315" t="s">
        <v>506</v>
      </c>
      <c r="AP13" s="315" t="s">
        <v>506</v>
      </c>
      <c r="AQ13" s="316">
        <v>3</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508</v>
      </c>
      <c r="AL14" s="1216"/>
      <c r="AM14" s="1216"/>
      <c r="AN14" s="1217"/>
      <c r="AO14" s="315">
        <v>251126</v>
      </c>
      <c r="AP14" s="315">
        <v>5232</v>
      </c>
      <c r="AQ14" s="316">
        <v>4078</v>
      </c>
      <c r="AR14" s="317">
        <v>28.3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509</v>
      </c>
      <c r="AL15" s="1216"/>
      <c r="AM15" s="1216"/>
      <c r="AN15" s="1217"/>
      <c r="AO15" s="315">
        <v>3420</v>
      </c>
      <c r="AP15" s="315">
        <v>71</v>
      </c>
      <c r="AQ15" s="316">
        <v>2195</v>
      </c>
      <c r="AR15" s="317">
        <v>-96.8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510</v>
      </c>
      <c r="AL16" s="1219"/>
      <c r="AM16" s="1219"/>
      <c r="AN16" s="1220"/>
      <c r="AO16" s="315">
        <v>-308377</v>
      </c>
      <c r="AP16" s="315">
        <v>-6425</v>
      </c>
      <c r="AQ16" s="316">
        <v>-8893</v>
      </c>
      <c r="AR16" s="317">
        <v>-27.8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184</v>
      </c>
      <c r="AL17" s="1219"/>
      <c r="AM17" s="1219"/>
      <c r="AN17" s="1220"/>
      <c r="AO17" s="315">
        <v>5455283</v>
      </c>
      <c r="AP17" s="315">
        <v>113654</v>
      </c>
      <c r="AQ17" s="316">
        <v>105714</v>
      </c>
      <c r="AR17" s="317">
        <v>7.5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515</v>
      </c>
      <c r="AL21" s="1211"/>
      <c r="AM21" s="1211"/>
      <c r="AN21" s="1212"/>
      <c r="AO21" s="327">
        <v>9.73</v>
      </c>
      <c r="AP21" s="328">
        <v>10.07</v>
      </c>
      <c r="AQ21" s="329">
        <v>-0.34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516</v>
      </c>
      <c r="AL22" s="1211"/>
      <c r="AM22" s="1211"/>
      <c r="AN22" s="1212"/>
      <c r="AO22" s="332">
        <v>100.8</v>
      </c>
      <c r="AP22" s="333">
        <v>97.6</v>
      </c>
      <c r="AQ22" s="334">
        <v>3.2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520</v>
      </c>
      <c r="AL32" s="1227"/>
      <c r="AM32" s="1227"/>
      <c r="AN32" s="1228"/>
      <c r="AO32" s="342">
        <v>2270204</v>
      </c>
      <c r="AP32" s="342">
        <v>47297</v>
      </c>
      <c r="AQ32" s="343">
        <v>67110</v>
      </c>
      <c r="AR32" s="344">
        <v>-29.5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521</v>
      </c>
      <c r="AL33" s="1227"/>
      <c r="AM33" s="1227"/>
      <c r="AN33" s="1228"/>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522</v>
      </c>
      <c r="AL34" s="1227"/>
      <c r="AM34" s="1227"/>
      <c r="AN34" s="1228"/>
      <c r="AO34" s="342" t="s">
        <v>506</v>
      </c>
      <c r="AP34" s="342" t="s">
        <v>506</v>
      </c>
      <c r="AQ34" s="343">
        <v>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523</v>
      </c>
      <c r="AL35" s="1227"/>
      <c r="AM35" s="1227"/>
      <c r="AN35" s="1228"/>
      <c r="AO35" s="342">
        <v>881577</v>
      </c>
      <c r="AP35" s="342">
        <v>18367</v>
      </c>
      <c r="AQ35" s="343">
        <v>17795</v>
      </c>
      <c r="AR35" s="344">
        <v>3.2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524</v>
      </c>
      <c r="AL36" s="1227"/>
      <c r="AM36" s="1227"/>
      <c r="AN36" s="1228"/>
      <c r="AO36" s="342">
        <v>131802</v>
      </c>
      <c r="AP36" s="342">
        <v>2746</v>
      </c>
      <c r="AQ36" s="343">
        <v>2500</v>
      </c>
      <c r="AR36" s="344">
        <v>9.8000000000000007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525</v>
      </c>
      <c r="AL37" s="1227"/>
      <c r="AM37" s="1227"/>
      <c r="AN37" s="1228"/>
      <c r="AO37" s="342">
        <v>14022</v>
      </c>
      <c r="AP37" s="342">
        <v>292</v>
      </c>
      <c r="AQ37" s="343">
        <v>1001</v>
      </c>
      <c r="AR37" s="344">
        <v>-70.8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526</v>
      </c>
      <c r="AL38" s="1230"/>
      <c r="AM38" s="1230"/>
      <c r="AN38" s="1231"/>
      <c r="AO38" s="345">
        <v>44</v>
      </c>
      <c r="AP38" s="345">
        <v>1</v>
      </c>
      <c r="AQ38" s="346">
        <v>4</v>
      </c>
      <c r="AR38" s="334">
        <v>-75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527</v>
      </c>
      <c r="AL39" s="1230"/>
      <c r="AM39" s="1230"/>
      <c r="AN39" s="1231"/>
      <c r="AO39" s="342">
        <v>-70443</v>
      </c>
      <c r="AP39" s="342">
        <v>-1468</v>
      </c>
      <c r="AQ39" s="343">
        <v>-3748</v>
      </c>
      <c r="AR39" s="344">
        <v>-60.8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528</v>
      </c>
      <c r="AL40" s="1227"/>
      <c r="AM40" s="1227"/>
      <c r="AN40" s="1228"/>
      <c r="AO40" s="342">
        <v>-2126500</v>
      </c>
      <c r="AP40" s="342">
        <v>-44303</v>
      </c>
      <c r="AQ40" s="343">
        <v>-58908</v>
      </c>
      <c r="AR40" s="344">
        <v>-24.8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296</v>
      </c>
      <c r="AL41" s="1233"/>
      <c r="AM41" s="1233"/>
      <c r="AN41" s="1234"/>
      <c r="AO41" s="342">
        <v>1100706</v>
      </c>
      <c r="AP41" s="342">
        <v>22932</v>
      </c>
      <c r="AQ41" s="343">
        <v>25761</v>
      </c>
      <c r="AR41" s="344">
        <v>-11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497</v>
      </c>
      <c r="AN49" s="1223" t="s">
        <v>532</v>
      </c>
      <c r="AO49" s="1224"/>
      <c r="AP49" s="1224"/>
      <c r="AQ49" s="1224"/>
      <c r="AR49" s="122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3481382</v>
      </c>
      <c r="AN51" s="364">
        <v>68492</v>
      </c>
      <c r="AO51" s="365">
        <v>-5.3</v>
      </c>
      <c r="AP51" s="366">
        <v>65988</v>
      </c>
      <c r="AQ51" s="367">
        <v>-5.0999999999999996</v>
      </c>
      <c r="AR51" s="368">
        <v>-0.2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2774350</v>
      </c>
      <c r="AN52" s="372">
        <v>54582</v>
      </c>
      <c r="AO52" s="373">
        <v>5.6</v>
      </c>
      <c r="AP52" s="374">
        <v>36473</v>
      </c>
      <c r="AQ52" s="375">
        <v>3.3</v>
      </c>
      <c r="AR52" s="376">
        <v>2.2999999999999998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2648902</v>
      </c>
      <c r="AN53" s="364">
        <v>52829</v>
      </c>
      <c r="AO53" s="365">
        <v>-22.9</v>
      </c>
      <c r="AP53" s="366">
        <v>87974</v>
      </c>
      <c r="AQ53" s="367">
        <v>33.299999999999997</v>
      </c>
      <c r="AR53" s="368">
        <v>-56.2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1487025</v>
      </c>
      <c r="AN54" s="372">
        <v>29657</v>
      </c>
      <c r="AO54" s="373">
        <v>-45.7</v>
      </c>
      <c r="AP54" s="374">
        <v>48183</v>
      </c>
      <c r="AQ54" s="375">
        <v>32.1</v>
      </c>
      <c r="AR54" s="376">
        <v>-77.8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2384422</v>
      </c>
      <c r="AN55" s="364">
        <v>48133</v>
      </c>
      <c r="AO55" s="365">
        <v>-8.9</v>
      </c>
      <c r="AP55" s="366">
        <v>83280</v>
      </c>
      <c r="AQ55" s="367">
        <v>-5.3</v>
      </c>
      <c r="AR55" s="368">
        <v>-3.6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991815</v>
      </c>
      <c r="AN56" s="372">
        <v>20021</v>
      </c>
      <c r="AO56" s="373">
        <v>-32.5</v>
      </c>
      <c r="AP56" s="374">
        <v>43123</v>
      </c>
      <c r="AQ56" s="375">
        <v>-10.5</v>
      </c>
      <c r="AR56" s="376">
        <v>-22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3325105</v>
      </c>
      <c r="AN57" s="364">
        <v>68241</v>
      </c>
      <c r="AO57" s="365">
        <v>41.8</v>
      </c>
      <c r="AP57" s="366">
        <v>88968</v>
      </c>
      <c r="AQ57" s="367">
        <v>6.8</v>
      </c>
      <c r="AR57" s="368">
        <v>35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1641701</v>
      </c>
      <c r="AN58" s="372">
        <v>33693</v>
      </c>
      <c r="AO58" s="373">
        <v>68.3</v>
      </c>
      <c r="AP58" s="374">
        <v>45482</v>
      </c>
      <c r="AQ58" s="375">
        <v>5.5</v>
      </c>
      <c r="AR58" s="376">
        <v>62.8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2672646</v>
      </c>
      <c r="AN59" s="364">
        <v>55681</v>
      </c>
      <c r="AO59" s="365">
        <v>-18.399999999999999</v>
      </c>
      <c r="AP59" s="366">
        <v>85173</v>
      </c>
      <c r="AQ59" s="367">
        <v>-4.3</v>
      </c>
      <c r="AR59" s="368">
        <v>-14.1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1601581</v>
      </c>
      <c r="AN60" s="372">
        <v>33367</v>
      </c>
      <c r="AO60" s="373">
        <v>-1</v>
      </c>
      <c r="AP60" s="374">
        <v>43913</v>
      </c>
      <c r="AQ60" s="375">
        <v>-3.4</v>
      </c>
      <c r="AR60" s="376">
        <v>2.4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2902491</v>
      </c>
      <c r="AN61" s="379">
        <v>58675</v>
      </c>
      <c r="AO61" s="380">
        <v>-2.7</v>
      </c>
      <c r="AP61" s="381">
        <v>82277</v>
      </c>
      <c r="AQ61" s="382">
        <v>5.0999999999999996</v>
      </c>
      <c r="AR61" s="368">
        <v>-7.8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1699294</v>
      </c>
      <c r="AN62" s="372">
        <v>34264</v>
      </c>
      <c r="AO62" s="373">
        <v>-1.1000000000000001</v>
      </c>
      <c r="AP62" s="374">
        <v>43435</v>
      </c>
      <c r="AQ62" s="375">
        <v>5.4</v>
      </c>
      <c r="AR62" s="376">
        <v>-6.5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hqpAVWj8y5t/tT3pRau3DqjGbpicPdGcuPiqza7HjlO3w8lWfRB+0Cq9K2GNy0IffZavAGP1nLSeDlsHJmnYw==" saltValue="jnBcLa6Nm2nnOYrwi9AQ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c7HedGnLDcCezazET5AASDg53w83W7yfG9cOgBalBVP1ynjBcjVVvkFKU0m9J4CT70AvgMAVZCFUD4M3HMhaQ==" saltValue="uaLAUF85Yi/32Xk394Xx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8vAW0m6af8Gmvwr9lPmP/OmTYqcE2XkprrElPlLNA54DvT0MH8a2G2S9GG+mr0qVU3m1nKFw2U033gKT1MtJQ==" saltValue="zQg8YA2ZKSIouAoU5VM0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5" t="s">
        <v>3</v>
      </c>
      <c r="D47" s="1235"/>
      <c r="E47" s="1236"/>
      <c r="F47" s="11">
        <v>18.579999999999998</v>
      </c>
      <c r="G47" s="12">
        <v>19.22</v>
      </c>
      <c r="H47" s="12">
        <v>19.73</v>
      </c>
      <c r="I47" s="12">
        <v>20.29</v>
      </c>
      <c r="J47" s="13">
        <v>18.989999999999998</v>
      </c>
    </row>
    <row r="48" spans="2:10" ht="57.75" customHeight="1" x14ac:dyDescent="0.15">
      <c r="B48" s="14"/>
      <c r="C48" s="1237" t="s">
        <v>4</v>
      </c>
      <c r="D48" s="1237"/>
      <c r="E48" s="1238"/>
      <c r="F48" s="15">
        <v>3.27</v>
      </c>
      <c r="G48" s="16">
        <v>3.25</v>
      </c>
      <c r="H48" s="16">
        <v>2.7</v>
      </c>
      <c r="I48" s="16">
        <v>3.2</v>
      </c>
      <c r="J48" s="17">
        <v>2.42</v>
      </c>
    </row>
    <row r="49" spans="2:10" ht="57.75" customHeight="1" thickBot="1" x14ac:dyDescent="0.2">
      <c r="B49" s="18"/>
      <c r="C49" s="1239" t="s">
        <v>5</v>
      </c>
      <c r="D49" s="1239"/>
      <c r="E49" s="1240"/>
      <c r="F49" s="19" t="s">
        <v>553</v>
      </c>
      <c r="G49" s="20">
        <v>0.75</v>
      </c>
      <c r="H49" s="20" t="s">
        <v>554</v>
      </c>
      <c r="I49" s="20">
        <v>0.46</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9GRsN5g40p8Oz/nyQXgs9eQVvqWll/Dea3rP7gTxchM4jq9WPb4juKtS2fnGPon82/rserqg5EBP1FKLIKAyw==" saltValue="7aB56Zi2fX5FlNuVa+q+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