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係\33＿決算統計\H30決算統計（Ｒ元年度作業分）\15_H30財政状況資料（Ｒ２年3月公開）\06_追加回答\"/>
    </mc:Choice>
  </mc:AlternateContent>
  <bookViews>
    <workbookView xWindow="0" yWindow="0" windowWidth="28800" windowHeight="118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29" i="12"/>
  <c r="AA30" i="12"/>
  <c r="AA31" i="12"/>
  <c r="AA32" i="12"/>
  <c r="AA2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<sst xmlns="http://schemas.openxmlformats.org/spreadsheetml/2006/main" count="1116" uniqueCount="619">
  <si>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</si>
  <si>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</si>
  <si>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</si>
  <si>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</si>
  <si>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</si>
  <si>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</si>
  <si>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</si>
  <si>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</si>
  <si>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</si>
  <si>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</si>
  <si>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</si>
  <si>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</si>
  <si>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</si>
  <si>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</si>
  <si>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</si>
  <si>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</si>
  <si>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</si>
  <si>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</si>
  <si>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</si>
  <si>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</si>
  <si>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</si>
  <si>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</si>
  <si>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</si>
  <si>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</si>
  <si>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</si>
  <si>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</si>
  <si>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</si>
  <si>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</si>
  <si>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</si>
  <si>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</si>
  <si>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</si>
  <si>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</si>
  <si>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</si>
  <si>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</si>
  <si>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</si>
  <si>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</si>
  <si>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</si>
  <si>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</si>
  <si>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</si>
  <si>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</si>
  <si>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</si>
  <si>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</si>
  <si>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</si>
  <si>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</si>
  <si>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</si>
  <si>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</si>
  <si>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</si>
  <si>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</si>
  <si>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</si>
  <si>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</si>
  <si>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</si>
  <si>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</si>
  <si>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</si>
  <si>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</si>
  <si>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</si>
  <si>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</si>
  <si>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</si>
  <si>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</si>
  <si>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</si>
  <si>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</si>
  <si>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</si>
  <si>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</si>
  <si>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</si>
  <si>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</si>
  <si>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</si>
  <si>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</si>
  <si>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</si>
  <si>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</si>
  <si>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</si>
  <si>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</si>
  <si>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</si>
  <si>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</si>
  <si>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</si>
  <si>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</si>
  <si>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</si>
  <si>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</si>
  <si>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</si>
  <si>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</si>
  <si>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</si>
  <si>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</si>
  <si>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</si>
  <si>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</si>
  <si>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</si>
  <si>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</si>
  <si>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</si>
  <si>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</si>
  <si>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</si>
  <si>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</si>
  <si>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</si>
  <si>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</si>
  <si>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</si>
  <si>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</si>
  <si>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</si>
  <si>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</si>
  <si>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</si>
  <si>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</si>
  <si>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</si>
  <si>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</si>
  <si>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</si>
  <si>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</si>
  <si>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</si>
  <si>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</si>
  <si>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</si>
  <si>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</si>
  <si>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</si>
  <si>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</si>
  <si>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</si>
  <si>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</si>
  <si>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</si>
  <si>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</si>
  <si>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</si>
  <si>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</si>
  <si>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</si>
  <si>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</si>
  <si>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</si>
  <si>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</si>
  <si>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</si>
  <si>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</si>
  <si>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</si>
  <si>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</si>
  <si>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</si>
  <si>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</si>
  <si>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</si>
  <si>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</si>
  <si>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</si>
  <si>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</si>
  <si>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</si>
  <si>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</si>
  <si>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</si>
  <si>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</si>
  <si>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</si>
  <si>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</si>
  <si>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</si>
  <si>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</si>
  <si>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</si>
  <si>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</si>
  <si>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</si>
  <si>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</si>
  <si>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</si>
  <si>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</si>
  <si>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</si>
  <si>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</si>
  <si>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</si>
  <si>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</si>
  <si>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</si>
  <si>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</si>
  <si>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</si>
  <si>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</si>
  <si>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</si>
  <si>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</si>
  <si>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</si>
  <si>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</si>
  <si>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</si>
  <si>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</si>
  <si>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</si>
  <si>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</si>
  <si>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</si>
  <si>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</si>
  <si>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</si>
  <si>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</si>
  <si>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</si>
  <si>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</si>
  <si>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</si>
  <si>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</si>
  <si>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</si>
  <si>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</si>
  <si>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</si>
  <si>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</si>
  <si>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</si>
  <si>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</si>
  <si>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</si>
  <si>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</si>
  <si>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</si>
  <si>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</si>
  <si>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</si>
  <si>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</si>
  <si>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</si>
  <si>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</si>
  <si>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</si>
  <si>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</si>
  <si>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</si>
  <si>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</si>
  <si>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</si>
  <si>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</si>
  <si>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</si>
  <si>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</si>
  <si>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</si>
  <si>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</si>
  <si>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</si>
  <si>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</si>
  <si>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</si>
  <si>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</si>
  <si>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</si>
  <si>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</si>
  <si>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</si>
  <si>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</si>
  <si>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</si>
  <si>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</si>
  <si>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</si>
  <si>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</si>
  <si>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</si>
  <si>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</si>
  <si>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</si>
  <si>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</si>
  <si>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</si>
  <si>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</si>
  <si>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</si>
  <si>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福島県相馬市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</si>
  <si>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</si>
  <si>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</si>
  <si>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</si>
  <si>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</si>
  <si>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</si>
  <si>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</si>
  <si>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</si>
  <si>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</si>
  <si>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</si>
  <si>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</si>
  <si>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</si>
  <si>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</si>
  <si>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</si>
  <si>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</si>
  <si>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</si>
  <si>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</si>
  <si>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</si>
  <si>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</si>
  <si>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</si>
  <si>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</si>
  <si>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</si>
  <si>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</si>
  <si>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</si>
  <si>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</si>
  <si>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</si>
  <si>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</si>
  <si>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</si>
  <si>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</si>
  <si>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</si>
  <si>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</si>
  <si>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</si>
  <si>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</si>
  <si>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</si>
  <si>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</si>
  <si>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</si>
  <si>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</si>
  <si>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</si>
  <si>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</si>
  <si>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</si>
  <si>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</si>
  <si>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</si>
  <si>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</si>
  <si>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</si>
  <si>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</si>
  <si>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</si>
  <si>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</si>
  <si>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</si>
  <si>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</si>
  <si>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</si>
  <si>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</si>
  <si>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</si>
  <si>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</si>
  <si>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</si>
  <si>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</si>
  <si>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</si>
  <si>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</si>
  <si>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</si>
  <si>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</si>
  <si>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</si>
  <si>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</si>
  <si>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</si>
  <si>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</si>
  <si>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</si>
  <si>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</si>
  <si>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</si>
  <si>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</si>
  <si>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</si>
  <si>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</si>
  <si>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</si>
  <si>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</si>
  <si>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</si>
  <si>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</si>
  <si>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</si>
  <si>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</si>
  <si>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</si>
  <si>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</si>
  <si>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</si>
  <si>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</si>
  <si>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</si>
  <si>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</si>
  <si>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</si>
  <si>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</si>
  <si>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</si>
  <si>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</si>
  <si>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</si>
  <si>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</si>
  <si>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</si>
  <si>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</si>
  <si>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</si>
  <si>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</si>
  <si>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</si>
  <si>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</si>
  <si>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</si>
  <si>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</si>
  <si>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</si>
  <si>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</si>
  <si>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</si>
  <si>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</si>
  <si>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</si>
  <si>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</si>
  <si>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</si>
  <si>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</si>
  <si>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</si>
  <si>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</si>
  <si>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</si>
  <si>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</si>
  <si>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</si>
  <si>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</si>
  <si>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</si>
  <si>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</si>
  <si>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</si>
  <si>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</si>
  <si>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</si>
  <si>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</si>
  <si>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</si>
  <si>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</si>
  <si>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</si>
  <si>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</si>
  <si>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</si>
  <si>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</si>
  <si>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</si>
  <si>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</si>
  <si>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</si>
  <si>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</si>
  <si>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</si>
  <si>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</si>
  <si>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</si>
  <si>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</si>
  <si>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</si>
  <si>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</si>
  <si>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</si>
  <si>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</si>
  <si>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</si>
  <si>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</si>
  <si>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</si>
  <si>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</si>
  <si>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</si>
  <si>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</si>
  <si>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</si>
  <si>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</si>
  <si>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</si>
  <si>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</si>
  <si>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</si>
  <si>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</si>
  <si>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</si>
  <si>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</si>
  <si>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</si>
  <si>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</si>
  <si>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</si>
  <si>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福島県相馬市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</si>
  <si>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</si>
  <si>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</si>
  <si>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</si>
  <si>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</si>
  <si>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</si>
  <si>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</si>
  <si>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</si>
  <si>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</si>
  <si>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</si>
  <si>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</si>
  <si>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</si>
  <si>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</si>
  <si>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</si>
  <si>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</si>
  <si>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</si>
  <si>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</si>
  <si>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</si>
  <si>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</si>
  <si>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</si>
  <si>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</si>
  <si>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</si>
  <si>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</si>
  <si>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</si>
  <si>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</si>
  <si>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</si>
  <si>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</si>
  <si>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</si>
  <si>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</si>
  <si>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</si>
  <si>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</si>
  <si>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</si>
  <si>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</si>
  <si>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</si>
  <si>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</si>
  <si>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</si>
  <si>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</si>
  <si>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</si>
  <si>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</si>
  <si>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</si>
  <si>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</si>
  <si>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</si>
  <si>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</si>
  <si>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</si>
  <si>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</si>
  <si>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</si>
  <si>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</si>
  <si>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</si>
  <si>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</si>
  <si>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</si>
  <si>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</si>
  <si>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</si>
  <si>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</si>
  <si>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</si>
  <si>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</si>
  <si>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</si>
  <si>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</si>
  <si>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</si>
  <si>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</si>
  <si>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</si>
  <si>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</si>
  <si>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</si>
  <si>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</si>
  <si>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</si>
  <si>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</si>
  <si>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</si>
  <si>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</si>
  <si>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</si>
  <si>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</si>
  <si>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</si>
  <si>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</si>
  <si>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</si>
  <si>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</si>
  <si>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</si>
  <si>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</si>
  <si>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</si>
  <si>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</si>
  <si>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</si>
  <si>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</si>
  <si>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</si>
  <si>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</si>
  <si>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</si>
  <si>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</si>
  <si>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</si>
  <si>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</si>
  <si>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</si>
  <si>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</si>
  <si>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</si>
  <si>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</si>
  <si>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</si>
  <si>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</si>
  <si>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</si>
  <si>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</si>
  <si>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</si>
  <si>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</si>
  <si>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</si>
  <si>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</si>
  <si>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</si>
  <si>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</si>
  <si>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</si>
  <si>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</si>
  <si>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</si>
  <si>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</si>
  <si>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</si>
  <si>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</si>
  <si>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</si>
  <si>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</si>
  <si>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</si>
  <si>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</si>
  <si>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</si>
  <si>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</si>
  <si>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</si>
  <si>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</si>
  <si>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</si>
  <si>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</si>
  <si>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</si>
  <si>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</si>
  <si>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</si>
  <si>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</si>
  <si>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</si>
  <si>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</si>
  <si>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</si>
  <si>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</si>
  <si>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</si>
  <si>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</si>
  <si>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</si>
  <si>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</si>
  <si>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</si>
  <si>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</si>
  <si>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</si>
  <si>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</si>
  <si>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</si>
  <si>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</si>
  <si>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</si>
  <si>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</si>
  <si>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</si>
  <si>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</si>
  <si>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</si>
  <si>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</si>
  <si>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</si>
  <si>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</si>
  <si>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</si>
  <si>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</si>
  <si>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</si>
  <si>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</si>
  <si>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</si>
  <si>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</si>
  <si>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</si>
  <si>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</si>
  <si>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</si>
  <si>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</si>
  <si>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</si>
  <si>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</si>
  <si>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</si>
  <si>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</si>
  <si>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</si>
  <si>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</si>
  <si>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</si>
  <si>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</si>
  <si>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</si>
  <si>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</si>
  <si>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</si>
  <si>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</si>
  <si>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</si>
  <si>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</si>
  <si>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</si>
  <si>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</si>
  <si>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</si>
  <si>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</si>
  <si>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</si>
  <si>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</si>
  <si>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</si>
  <si>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</si>
  <si>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</si>
  <si>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</si>
  <si>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</si>
  <si>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</si>
  <si>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</si>
  <si>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</si>
  <si>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</si>
  <si>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</si>
  <si>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</si>
  <si>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</si>
  <si>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</si>
  <si>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</si>
  <si>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</si>
  <si>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</si>
  <si>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</si>
  <si>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</si>
  <si>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</si>
  <si>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</si>
  <si>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</si>
  <si>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</si>
  <si>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</si>
  <si>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</si>
  <si>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</si>
  <si>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17.36</t>
  </si>
  <si>
    <t>▲ 3.42</t>
  </si>
  <si>
    <t>▲ 18.72</t>
  </si>
  <si>
    <t>▲ 10.66</t>
  </si>
  <si>
    <t>▲ 10.12</t>
  </si>
  <si>
    <t>一般会計</t>
  </si>
  <si>
    <t>介護保険特別会計</t>
  </si>
  <si>
    <t>国民健康保険特別会計</t>
  </si>
  <si>
    <t>公共下水道事業特別会計</t>
  </si>
  <si>
    <t>光陽地区造成事業特別会計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</si>
  <si>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</si>
  <si>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</si>
  <si>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</si>
  <si>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</si>
  <si>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</si>
  <si>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</si>
  <si>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</si>
  <si>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</si>
  <si>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</si>
  <si>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</si>
  <si>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</si>
  <si>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</si>
  <si>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</si>
  <si>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</si>
  <si>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</si>
  <si>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</si>
  <si>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</si>
  <si>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</si>
  <si>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</si>
  <si>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</si>
  <si>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</si>
  <si>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</si>
  <si>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</si>
  <si>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t>
    <phoneticPr fontId="2"/>
  </si>
  <si>
    <t>-</t>
    <phoneticPr fontId="2"/>
  </si>
  <si>
    <t>-</t>
    <phoneticPr fontId="2"/>
  </si>
  <si>
    <t>-</t>
    <phoneticPr fontId="2"/>
  </si>
  <si>
    <t>-</t>
    <phoneticPr fontId="2"/>
  </si>
  <si>
    <t>相馬市振興公社</t>
    <rPh sb="0" eb="2">
      <t>ソウマ</t>
    </rPh>
    <rPh sb="2" eb="3">
      <t>シ</t>
    </rPh>
    <rPh sb="3" eb="5">
      <t>シンコウ</t>
    </rPh>
    <rPh sb="5" eb="7">
      <t>コウシャ</t>
    </rPh>
    <phoneticPr fontId="2"/>
  </si>
  <si>
    <t>相馬リサイクルセンター</t>
    <rPh sb="0" eb="2">
      <t>ソウマ</t>
    </rPh>
    <phoneticPr fontId="2"/>
  </si>
  <si>
    <t>相馬市民市場</t>
    <rPh sb="0" eb="2">
      <t>ソウマ</t>
    </rPh>
    <rPh sb="2" eb="3">
      <t>シ</t>
    </rPh>
    <rPh sb="3" eb="4">
      <t>ミン</t>
    </rPh>
    <rPh sb="4" eb="6">
      <t>イチバ</t>
    </rPh>
    <phoneticPr fontId="2"/>
  </si>
  <si>
    <t>-</t>
    <phoneticPr fontId="2"/>
  </si>
  <si>
    <t>東日本大震災復興交付金基金</t>
    <phoneticPr fontId="18"/>
  </si>
  <si>
    <t>福島県市町村復興支援交付金基金</t>
    <phoneticPr fontId="18"/>
  </si>
  <si>
    <t>ふるさと振興基金</t>
    <phoneticPr fontId="18"/>
  </si>
  <si>
    <t>復興住宅被災者取得支援基金</t>
    <phoneticPr fontId="18"/>
  </si>
  <si>
    <t>職員退職手当基金</t>
    <phoneticPr fontId="18"/>
  </si>
  <si>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</si>
  <si>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</si>
  <si>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</si>
  <si>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</si>
  <si>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</si>
  <si>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</si>
  <si>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</si>
  <si>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</si>
  <si>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</si>
  <si>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</si>
  <si>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</si>
  <si>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</si>
  <si>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</si>
  <si>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</si>
  <si>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</si>
  <si>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</si>
  <si>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</si>
  <si>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Ｈ30数値　未算定
</t>
    <rPh sb="3" eb="5">
      <t>スウチ</t>
    </rPh>
    <rPh sb="6" eb="7">
      <t>ミ</t>
    </rPh>
    <rPh sb="7" eb="9">
      <t>サンテイ</t>
    </rPh>
    <phoneticPr fontId="5"/>
  </si>
  <si>
    <t>実質公債費比率、将来負担比率ともに概ね横ばい状態であるが、ともに類似団体平均を大きく上回っている。
市庁舎建設に関する起債、基金取り崩し等による上昇で、当面は高い率で推移するものと見込まれるため、新たな起債発行を最小限にとどめるよう、抑制を図っていく。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</si>
</sst>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2B13-4748-A8AC-D52CB0511D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299660</c:v>
                </c:pt>
                <c:pt idx="1">
                  <c:v>245828</c:v>
                </c:pt>
                <c:pt idx="2">
                  <c:v>351038</c:v>
                </c:pt>
                <c:pt idx="3">
                  <c:v>141047</c:v>
                </c:pt>
                <c:pt idx="4">
                  <c:v>184507</c:v>
                </c:pt>
              </c:numCache>
            </c:numRef>
          </c:val>
          <c:smooth val="0"/>
          <c:extLst>
            <c:ext xmlns:c16="http://schemas.microsoft.com/office/drawing/2014/chart" uri="{C3380CC4-5D6E-409C-BE32-E72D297353CC}">
              <c16:uniqueId val="{00000001-2B13-4748-A8AC-D52CB0511D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25.26</c:v>
                </c:pt>
                <c:pt idx="1">
                  <c:v>10.82</c:v>
                </c:pt>
                <c:pt idx="2">
                  <c:v>4</c:v>
                </c:pt>
                <c:pt idx="3">
                  <c:v>6.19</c:v>
                </c:pt>
                <c:pt idx="4">
                  <c:v>7.01</c:v>
                </c:pt>
              </c:numCache>
            </c:numRef>
          </c:val>
          <c:extLst>
            <c:ext xmlns:c16="http://schemas.microsoft.com/office/drawing/2014/chart" uri="{C3380CC4-5D6E-409C-BE32-E72D297353CC}">
              <c16:uniqueId val="{00000000-A967-4B4C-8AEC-CE34A7687E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40.46</c:v>
                </c:pt>
                <c:pt idx="1">
                  <c:v>62.96</c:v>
                </c:pt>
                <c:pt idx="2">
                  <c:v>56.15</c:v>
                </c:pt>
                <c:pt idx="3">
                  <c:v>45.49</c:v>
                </c:pt>
                <c:pt idx="4">
                  <c:v>37.35</c:v>
                </c:pt>
              </c:numCache>
            </c:numRef>
          </c:val>
          <c:extLst>
            <c:ext xmlns:c16="http://schemas.microsoft.com/office/drawing/2014/chart" uri="{C3380CC4-5D6E-409C-BE32-E72D297353CC}">
              <c16:uniqueId val="{00000001-A967-4B4C-8AEC-CE34A7687E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-17.36</c:v>
                </c:pt>
                <c:pt idx="1">
                  <c:v>-3.42</c:v>
                </c:pt>
                <c:pt idx="2">
                  <c:v>-18.72</c:v>
                </c:pt>
                <c:pt idx="3">
                  <c:v>-10.66</c:v>
                </c:pt>
                <c:pt idx="4">
                  <c:v>-10.119999999999999</c:v>
                </c:pt>
              </c:numCache>
            </c:numRef>
          </c:val>
          <c:smooth val="0"/>
          <c:extLst>
            <c:ext xmlns:c16="http://schemas.microsoft.com/office/drawing/2014/chart" uri="{C3380CC4-5D6E-409C-BE32-E72D297353CC}">
              <c16:uniqueId val="{00000002-A967-4B4C-8AEC-CE34A7687E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90-4882-A61C-8D24DC3ED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0-4882-A61C-8D24DC3EDA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90-4882-A61C-8D24DC3EDA3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3-C390-4882-A61C-8D24DC3EDA3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4-C390-4882-A61C-8D24DC3EDA3D}"/>
            </c:ext>
          </c:extLst>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0.45</c:v>
                </c:pt>
                <c:pt idx="4">
                  <c:v>#N/A</c:v>
                </c:pt>
                <c:pt idx="5">
                  <c:v>0.12</c:v>
                </c:pt>
                <c:pt idx="6">
                  <c:v>#N/A</c:v>
                </c:pt>
                <c:pt idx="7">
                  <c:v>0.09</c:v>
                </c:pt>
                <c:pt idx="8">
                  <c:v>#N/A</c:v>
                </c:pt>
                <c:pt idx="9">
                  <c:v>0.13</c:v>
                </c:pt>
              </c:numCache>
            </c:numRef>
          </c:val>
          <c:extLst>
            <c:ext xmlns:c16="http://schemas.microsoft.com/office/drawing/2014/chart" uri="{C3380CC4-5D6E-409C-BE32-E72D297353CC}">
              <c16:uniqueId val="{00000005-C390-4882-A61C-8D24DC3EDA3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0.48</c:v>
                </c:pt>
                <c:pt idx="4">
                  <c:v>#N/A</c:v>
                </c:pt>
                <c:pt idx="5">
                  <c:v>0.09</c:v>
                </c:pt>
                <c:pt idx="6">
                  <c:v>#N/A</c:v>
                </c:pt>
                <c:pt idx="7">
                  <c:v>0.11</c:v>
                </c:pt>
                <c:pt idx="8">
                  <c:v>#N/A</c:v>
                </c:pt>
                <c:pt idx="9">
                  <c:v>0.22</c:v>
                </c:pt>
              </c:numCache>
            </c:numRef>
          </c:val>
          <c:extLst>
            <c:ext xmlns:c16="http://schemas.microsoft.com/office/drawing/2014/chart" uri="{C3380CC4-5D6E-409C-BE32-E72D297353CC}">
              <c16:uniqueId val="{00000006-C390-4882-A61C-8D24DC3EDA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3.89</c:v>
                </c:pt>
                <c:pt idx="2">
                  <c:v>#N/A</c:v>
                </c:pt>
                <c:pt idx="3">
                  <c:v>1.64</c:v>
                </c:pt>
                <c:pt idx="4">
                  <c:v>#N/A</c:v>
                </c:pt>
                <c:pt idx="5">
                  <c:v>1.55</c:v>
                </c:pt>
                <c:pt idx="6">
                  <c:v>#N/A</c:v>
                </c:pt>
                <c:pt idx="7">
                  <c:v>0.66</c:v>
                </c:pt>
                <c:pt idx="8">
                  <c:v>#N/A</c:v>
                </c:pt>
                <c:pt idx="9">
                  <c:v>0.62</c:v>
                </c:pt>
              </c:numCache>
            </c:numRef>
          </c:val>
          <c:extLst>
            <c:ext xmlns:c16="http://schemas.microsoft.com/office/drawing/2014/chart" uri="{C3380CC4-5D6E-409C-BE32-E72D297353CC}">
              <c16:uniqueId val="{00000007-C390-4882-A61C-8D24DC3EDA3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0.87</c:v>
                </c:pt>
                <c:pt idx="2">
                  <c:v>#N/A</c:v>
                </c:pt>
                <c:pt idx="3">
                  <c:v>1.35</c:v>
                </c:pt>
                <c:pt idx="4">
                  <c:v>#N/A</c:v>
                </c:pt>
                <c:pt idx="5">
                  <c:v>1.99</c:v>
                </c:pt>
                <c:pt idx="6">
                  <c:v>#N/A</c:v>
                </c:pt>
                <c:pt idx="7">
                  <c:v>1.58</c:v>
                </c:pt>
                <c:pt idx="8">
                  <c:v>#N/A</c:v>
                </c:pt>
                <c:pt idx="9">
                  <c:v>2.57</c:v>
                </c:pt>
              </c:numCache>
            </c:numRef>
          </c:val>
          <c:extLst>
            <c:ext xmlns:c16="http://schemas.microsoft.com/office/drawing/2014/chart" uri="{C3380CC4-5D6E-409C-BE32-E72D297353CC}">
              <c16:uniqueId val="{00000008-C390-4882-A61C-8D24DC3EDA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24.91</c:v>
                </c:pt>
                <c:pt idx="2">
                  <c:v>#N/A</c:v>
                </c:pt>
                <c:pt idx="3">
                  <c:v>10.36</c:v>
                </c:pt>
                <c:pt idx="4">
                  <c:v>#N/A</c:v>
                </c:pt>
                <c:pt idx="5">
                  <c:v>3.87</c:v>
                </c:pt>
                <c:pt idx="6">
                  <c:v>#N/A</c:v>
                </c:pt>
                <c:pt idx="7">
                  <c:v>6.08</c:v>
                </c:pt>
                <c:pt idx="8">
                  <c:v>#N/A</c:v>
                </c:pt>
                <c:pt idx="9">
                  <c:v>6.87</c:v>
                </c:pt>
              </c:numCache>
            </c:numRef>
          </c:val>
          <c:extLst>
            <c:ext xmlns:c16="http://schemas.microsoft.com/office/drawing/2014/chart" uri="{C3380CC4-5D6E-409C-BE32-E72D297353CC}">
              <c16:uniqueId val="{00000009-C390-4882-A61C-8D24DC3EDA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1473</c:v>
                </c:pt>
                <c:pt idx="5">
                  <c:v>1414</c:v>
                </c:pt>
                <c:pt idx="8">
                  <c:v>1434</c:v>
                </c:pt>
                <c:pt idx="11">
                  <c:v>1464</c:v>
                </c:pt>
                <c:pt idx="14">
                  <c:v>1470</c:v>
                </c:pt>
              </c:numCache>
            </c:numRef>
          </c:val>
          <c:extLst>
            <c:ext xmlns:c16="http://schemas.microsoft.com/office/drawing/2014/chart" uri="{C3380CC4-5D6E-409C-BE32-E72D297353CC}">
              <c16:uniqueId val="{00000000-7553-4FC7-B07C-DE58C8FFEC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53-4FC7-B07C-DE58C8FFEC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254</c:v>
                </c:pt>
                <c:pt idx="3">
                  <c:v>246</c:v>
                </c:pt>
                <c:pt idx="6">
                  <c:v>246</c:v>
                </c:pt>
                <c:pt idx="9">
                  <c:v>245</c:v>
                </c:pt>
                <c:pt idx="12">
                  <c:v>245</c:v>
                </c:pt>
              </c:numCache>
            </c:numRef>
          </c:val>
          <c:extLst>
            <c:ext xmlns:c16="http://schemas.microsoft.com/office/drawing/2014/chart" uri="{C3380CC4-5D6E-409C-BE32-E72D297353CC}">
              <c16:uniqueId val="{00000002-7553-4FC7-B07C-DE58C8FFEC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235</c:v>
                </c:pt>
                <c:pt idx="3">
                  <c:v>257</c:v>
                </c:pt>
                <c:pt idx="6">
                  <c:v>284</c:v>
                </c:pt>
                <c:pt idx="9">
                  <c:v>293</c:v>
                </c:pt>
                <c:pt idx="12">
                  <c:v>299</c:v>
                </c:pt>
              </c:numCache>
            </c:numRef>
          </c:val>
          <c:extLst>
            <c:ext xmlns:c16="http://schemas.microsoft.com/office/drawing/2014/chart" uri="{C3380CC4-5D6E-409C-BE32-E72D297353CC}">
              <c16:uniqueId val="{00000003-7553-4FC7-B07C-DE58C8FFEC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523</c:v>
                </c:pt>
                <c:pt idx="3">
                  <c:v>519</c:v>
                </c:pt>
                <c:pt idx="6">
                  <c:v>482</c:v>
                </c:pt>
                <c:pt idx="9">
                  <c:v>546</c:v>
                </c:pt>
                <c:pt idx="12">
                  <c:v>575</c:v>
                </c:pt>
              </c:numCache>
            </c:numRef>
          </c:val>
          <c:extLst>
            <c:ext xmlns:c16="http://schemas.microsoft.com/office/drawing/2014/chart" uri="{C3380CC4-5D6E-409C-BE32-E72D297353CC}">
              <c16:uniqueId val="{00000004-7553-4FC7-B07C-DE58C8FFEC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3-4FC7-B07C-DE58C8FFEC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53-4FC7-B07C-DE58C8FFEC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1350</c:v>
                </c:pt>
                <c:pt idx="3">
                  <c:v>1306</c:v>
                </c:pt>
                <c:pt idx="6">
                  <c:v>1305</c:v>
                </c:pt>
                <c:pt idx="9">
                  <c:v>1321</c:v>
                </c:pt>
                <c:pt idx="12">
                  <c:v>1294</c:v>
                </c:pt>
              </c:numCache>
            </c:numRef>
          </c:val>
          <c:extLst>
            <c:ext xmlns:c16="http://schemas.microsoft.com/office/drawing/2014/chart" uri="{C3380CC4-5D6E-409C-BE32-E72D297353CC}">
              <c16:uniqueId val="{00000007-7553-4FC7-B07C-DE58C8FFEC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889</c:v>
                </c:pt>
                <c:pt idx="2">
                  <c:v>#N/A</c:v>
                </c:pt>
                <c:pt idx="3">
                  <c:v>#N/A</c:v>
                </c:pt>
                <c:pt idx="4">
                  <c:v>914</c:v>
                </c:pt>
                <c:pt idx="5">
                  <c:v>#N/A</c:v>
                </c:pt>
                <c:pt idx="6">
                  <c:v>#N/A</c:v>
                </c:pt>
                <c:pt idx="7">
                  <c:v>883</c:v>
                </c:pt>
                <c:pt idx="8">
                  <c:v>#N/A</c:v>
                </c:pt>
                <c:pt idx="9">
                  <c:v>#N/A</c:v>
                </c:pt>
                <c:pt idx="10">
                  <c:v>941</c:v>
                </c:pt>
                <c:pt idx="11">
                  <c:v>#N/A</c:v>
                </c:pt>
                <c:pt idx="12">
                  <c:v>#N/A</c:v>
                </c:pt>
                <c:pt idx="13">
                  <c:v>943</c:v>
                </c:pt>
                <c:pt idx="14">
                  <c:v>#N/A</c:v>
                </c:pt>
              </c:numCache>
            </c:numRef>
          </c:val>
          <c:smooth val="0"/>
          <c:extLst>
            <c:ext xmlns:c16="http://schemas.microsoft.com/office/drawing/2014/chart" uri="{C3380CC4-5D6E-409C-BE32-E72D297353CC}">
              <c16:uniqueId val="{00000008-7553-4FC7-B07C-DE58C8FFEC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16416</c:v>
                </c:pt>
                <c:pt idx="5">
                  <c:v>15956</c:v>
                </c:pt>
                <c:pt idx="8">
                  <c:v>15707</c:v>
                </c:pt>
                <c:pt idx="11">
                  <c:v>15454</c:v>
                </c:pt>
                <c:pt idx="14">
                  <c:v>16788</c:v>
                </c:pt>
              </c:numCache>
            </c:numRef>
          </c:val>
          <c:extLst>
            <c:ext xmlns:c16="http://schemas.microsoft.com/office/drawing/2014/chart" uri="{C3380CC4-5D6E-409C-BE32-E72D297353CC}">
              <c16:uniqueId val="{00000000-EC40-418F-BED0-57DB1ADD24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1123</c:v>
                </c:pt>
                <c:pt idx="5">
                  <c:v>1094</c:v>
                </c:pt>
                <c:pt idx="8">
                  <c:v>1043</c:v>
                </c:pt>
                <c:pt idx="11">
                  <c:v>986</c:v>
                </c:pt>
                <c:pt idx="14">
                  <c:v>925</c:v>
                </c:pt>
              </c:numCache>
            </c:numRef>
          </c:val>
          <c:extLst>
            <c:ext xmlns:c16="http://schemas.microsoft.com/office/drawing/2014/chart" uri="{C3380CC4-5D6E-409C-BE32-E72D297353CC}">
              <c16:uniqueId val="{00000001-EC40-418F-BED0-57DB1ADD24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9214</c:v>
                </c:pt>
                <c:pt idx="5">
                  <c:v>11170</c:v>
                </c:pt>
                <c:pt idx="8">
                  <c:v>9166</c:v>
                </c:pt>
                <c:pt idx="11">
                  <c:v>8398</c:v>
                </c:pt>
                <c:pt idx="14">
                  <c:v>7806</c:v>
                </c:pt>
              </c:numCache>
            </c:numRef>
          </c:val>
          <c:extLst>
            <c:ext xmlns:c16="http://schemas.microsoft.com/office/drawing/2014/chart" uri="{C3380CC4-5D6E-409C-BE32-E72D297353CC}">
              <c16:uniqueId val="{00000002-EC40-418F-BED0-57DB1ADD24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43</c:v>
                </c:pt>
                <c:pt idx="9">
                  <c:v>336</c:v>
                </c:pt>
                <c:pt idx="12">
                  <c:v>298</c:v>
                </c:pt>
              </c:numCache>
            </c:numRef>
          </c:val>
          <c:extLst>
            <c:ext xmlns:c16="http://schemas.microsoft.com/office/drawing/2014/chart" uri="{C3380CC4-5D6E-409C-BE32-E72D297353CC}">
              <c16:uniqueId val="{00000003-EC40-418F-BED0-57DB1ADD24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40-418F-BED0-57DB1ADD24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40-418F-BED0-57DB1ADD24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2203</c:v>
                </c:pt>
                <c:pt idx="3">
                  <c:v>1995</c:v>
                </c:pt>
                <c:pt idx="6">
                  <c:v>2010</c:v>
                </c:pt>
                <c:pt idx="9">
                  <c:v>1980</c:v>
                </c:pt>
                <c:pt idx="12">
                  <c:v>2010</c:v>
                </c:pt>
              </c:numCache>
            </c:numRef>
          </c:val>
          <c:extLst>
            <c:ext xmlns:c16="http://schemas.microsoft.com/office/drawing/2014/chart" uri="{C3380CC4-5D6E-409C-BE32-E72D297353CC}">
              <c16:uniqueId val="{00000006-EC40-418F-BED0-57DB1ADD24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2783</c:v>
                </c:pt>
                <c:pt idx="3">
                  <c:v>2549</c:v>
                </c:pt>
                <c:pt idx="6">
                  <c:v>2390</c:v>
                </c:pt>
                <c:pt idx="9">
                  <c:v>2156</c:v>
                </c:pt>
                <c:pt idx="12">
                  <c:v>1922</c:v>
                </c:pt>
              </c:numCache>
            </c:numRef>
          </c:val>
          <c:extLst>
            <c:ext xmlns:c16="http://schemas.microsoft.com/office/drawing/2014/chart" uri="{C3380CC4-5D6E-409C-BE32-E72D297353CC}">
              <c16:uniqueId val="{00000007-EC40-418F-BED0-57DB1ADD24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7066</c:v>
                </c:pt>
                <c:pt idx="3">
                  <c:v>7042</c:v>
                </c:pt>
                <c:pt idx="6">
                  <c:v>6966</c:v>
                </c:pt>
                <c:pt idx="9">
                  <c:v>6637</c:v>
                </c:pt>
                <c:pt idx="12">
                  <c:v>6466</c:v>
                </c:pt>
              </c:numCache>
            </c:numRef>
          </c:val>
          <c:extLst>
            <c:ext xmlns:c16="http://schemas.microsoft.com/office/drawing/2014/chart" uri="{C3380CC4-5D6E-409C-BE32-E72D297353CC}">
              <c16:uniqueId val="{00000008-EC40-418F-BED0-57DB1ADD24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5706</c:v>
                </c:pt>
                <c:pt idx="3">
                  <c:v>5154</c:v>
                </c:pt>
                <c:pt idx="6">
                  <c:v>4609</c:v>
                </c:pt>
                <c:pt idx="9">
                  <c:v>4280</c:v>
                </c:pt>
                <c:pt idx="12">
                  <c:v>3846</c:v>
                </c:pt>
              </c:numCache>
            </c:numRef>
          </c:val>
          <c:extLst>
            <c:ext xmlns:c16="http://schemas.microsoft.com/office/drawing/2014/chart" uri="{C3380CC4-5D6E-409C-BE32-E72D297353CC}">
              <c16:uniqueId val="{00000009-EC40-418F-BED0-57DB1ADD24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14147</c:v>
                </c:pt>
                <c:pt idx="3">
                  <c:v>13808</c:v>
                </c:pt>
                <c:pt idx="6">
                  <c:v>15415</c:v>
                </c:pt>
                <c:pt idx="9">
                  <c:v>15170</c:v>
                </c:pt>
                <c:pt idx="12">
                  <c:v>16419</c:v>
                </c:pt>
              </c:numCache>
            </c:numRef>
          </c:val>
          <c:extLst>
            <c:ext xmlns:c16="http://schemas.microsoft.com/office/drawing/2014/chart" uri="{C3380CC4-5D6E-409C-BE32-E72D297353CC}">
              <c16:uniqueId val="{0000000A-EC40-418F-BED0-57DB1ADD24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5151</c:v>
                </c:pt>
                <c:pt idx="2">
                  <c:v>#N/A</c:v>
                </c:pt>
                <c:pt idx="3">
                  <c:v>#N/A</c:v>
                </c:pt>
                <c:pt idx="4">
                  <c:v>2328</c:v>
                </c:pt>
                <c:pt idx="5">
                  <c:v>#N/A</c:v>
                </c:pt>
                <c:pt idx="6">
                  <c:v>#N/A</c:v>
                </c:pt>
                <c:pt idx="7">
                  <c:v>5517</c:v>
                </c:pt>
                <c:pt idx="8">
                  <c:v>#N/A</c:v>
                </c:pt>
                <c:pt idx="9">
                  <c:v>#N/A</c:v>
                </c:pt>
                <c:pt idx="10">
                  <c:v>5721</c:v>
                </c:pt>
                <c:pt idx="11">
                  <c:v>#N/A</c:v>
                </c:pt>
                <c:pt idx="12">
                  <c:v>#N/A</c:v>
                </c:pt>
                <c:pt idx="13">
                  <c:v>5443</c:v>
                </c:pt>
                <c:pt idx="14">
                  <c:v>#N/A</c:v>
                </c:pt>
              </c:numCache>
            </c:numRef>
          </c:val>
          <c:smooth val="0"/>
          <c:extLst>
            <c:ext xmlns:c16="http://schemas.microsoft.com/office/drawing/2014/chart" uri="{C3380CC4-5D6E-409C-BE32-E72D297353CC}">
              <c16:uniqueId val="{0000000B-EC40-418F-BED0-57DB1ADD24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5292</c:v>
                </c:pt>
                <c:pt idx="1">
                  <c:v>4275</c:v>
                </c:pt>
                <c:pt idx="2">
                  <c:v>3528</c:v>
                </c:pt>
              </c:numCache>
            </c:numRef>
          </c:val>
          <c:extLst>
            <c:ext xmlns:c16="http://schemas.microsoft.com/office/drawing/2014/chart" uri="{C3380CC4-5D6E-409C-BE32-E72D297353CC}">
              <c16:uniqueId val="{00000000-9539-4815-B5CE-97FEEFBF23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564</c:v>
                </c:pt>
                <c:pt idx="1">
                  <c:v>565</c:v>
                </c:pt>
                <c:pt idx="2">
                  <c:v>565</c:v>
                </c:pt>
              </c:numCache>
            </c:numRef>
          </c:val>
          <c:extLst>
            <c:ext xmlns:c16="http://schemas.microsoft.com/office/drawing/2014/chart" uri="{C3380CC4-5D6E-409C-BE32-E72D297353CC}">
              <c16:uniqueId val="{00000001-9539-4815-B5CE-97FEEFBF23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15825</c:v>
                </c:pt>
                <c:pt idx="1">
                  <c:v>14845</c:v>
                </c:pt>
                <c:pt idx="2">
                  <c:v>13271</c:v>
                </c:pt>
              </c:numCache>
            </c:numRef>
          </c:val>
          <c:extLst>
            <c:ext xmlns:c16="http://schemas.microsoft.com/office/drawing/2014/chart" uri="{C3380CC4-5D6E-409C-BE32-E72D297353CC}">
              <c16:uniqueId val="{00000002-9539-4815-B5CE-97FEEFBF23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{49C57182-D866-47F0-862C-B5FCAF764DDC}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924-4856-AE9F-F2B1234CAE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{875414D9-9DF1-485B-AF7A-83BC3F08997C}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4-4856-AE9F-F2B1234CAE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{DCCC0A74-C7FD-440A-A71F-EAB689BC3D59}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4-4856-AE9F-F2B1234CAE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{A19E41DB-C83E-4697-87A5-75145237936A}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4-4856-AE9F-F2B1234CAE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{8F3263FA-1BE1-484B-AAA5-8870891E81B1}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4-4856-AE9F-F2B1234CAE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{4708B742-C5F7-415E-B9D5-4408878C33CD}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924-4856-AE9F-F2B1234CAEF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{08D7FA6E-DFA8-4AB8-8E37-B77FC676AA05}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924-4856-AE9F-F2B1234CAEF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{6C606D97-CB53-43C1-9548-07246FB19746}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924-4856-AE9F-F2B1234CAEF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{8E4A421E-47E6-47C8-9E08-4690E4BE2221}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924-4856-AE9F-F2B1234CAE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45.8</c:v>
                </c:pt>
              </c:numCache>
            </c:numRef>
          </c:xVal>
          <c:yVal>
            <c:numRef>
              <c:f>公会計指標分析・財政指標組合せ分析表!$BP$51:$DC$51</c:f>
              <c:numCache>
                <c:formatCode>#,##0.0;"▲ "#,##0.0</c:formatCode>
                <c:ptCount val="40"/>
                <c:pt idx="24">
                  <c:v>71.400000000000006</c:v>
                </c:pt>
              </c:numCache>
            </c:numRef>
          </c:yVal>
          <c:smooth val="0"/>
          <c:extLst>
            <c:ext xmlns:c16="http://schemas.microsoft.com/office/drawing/2014/chart" uri="{C3380CC4-5D6E-409C-BE32-E72D297353CC}">
              <c16:uniqueId val="{00000009-7924-4856-AE9F-F2B1234CAE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{F8C6F7D0-2465-49D3-ACD2-1AB372777502}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924-4856-AE9F-F2B1234CAE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{A529FC82-8368-49CA-8E46-A0537E2C7061}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4-4856-AE9F-F2B1234CAE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{3F01310E-E01F-4AC3-B880-F80A24C9FABE}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4-4856-AE9F-F2B1234CAE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{2BDBD0A2-78C3-4252-9236-9F02922A6032}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4-4856-AE9F-F2B1234CAE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{AF7903CF-CF22-4846-BA70-1225FDCC83E8}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4-4856-AE9F-F2B1234CAE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{3F8292ED-10AB-44CD-9615-EA306705B56E}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924-4856-AE9F-F2B1234CAEF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{AA17F03E-62E1-431D-976A-C05DD9245E18}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924-4856-AE9F-F2B1234CAEF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{708C7CD2-AD87-4951-B07D-1A755FA4F78A}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924-4856-AE9F-F2B1234CAEF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{F689469C-F407-4800-AE20-311D61C46C0F}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924-4856-AE9F-F2B1234CAE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19</c:v>
                </c:pt>
              </c:numCache>
            </c:numRef>
          </c:yVal>
          <c:smooth val="0"/>
          <c:extLst>
            <c:ext xmlns:c16="http://schemas.microsoft.com/office/drawing/2014/chart" uri="{C3380CC4-5D6E-409C-BE32-E72D297353CC}">
              <c16:uniqueId val="{00000013-7924-4856-AE9F-F2B1234CAEF0}"/>
            </c:ext>
          </c:extLst>
        </c:ser>
        <c:dLbls>
          <c:showLegendKey val="0"/>
          <c:showVal val="1"/>
          <c:showCatName val="0"/>
          <c:showSerName val="0"/>
          <c:showPercent val="0"/>
          <c:showBubbleSize val="0"/>
        </c:dLbls>
        <c:axId val="46179840"/>
        <c:axId val="46181760"/>
      </c:scatterChart>
      <c:valAx>
        <c:axId val="46179840"/>
        <c:scaling>
          <c:orientation val="minMax"/>
          <c:max val="57"/>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{3FC02F2D-261F-489A-AF4F-60C5123A059A}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31-4267-8196-929EF516F7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{394EAA88-4ABE-436B-9DB7-C2AD1F342AA1}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31-4267-8196-929EF516F7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{1F35E870-0563-4BD8-ADDD-C141EF95015F}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31-4267-8196-929EF516F7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{AED7C21B-C66D-4917-AB9C-86BF53643AA2}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31-4267-8196-929EF516F7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{8488D1EA-2D2F-4CA6-994C-182089FEDF1A}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31-4267-8196-929EF516F74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{CBF54E2C-AFEC-45F7-B7A3-2AA1B39D0119}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31-4267-8196-929EF516F746}"/>
                </c:ext>
              </c:extLst>
            </c:dLbl>
            <c:dLbl>
              <c:idx val="16"/>
              <c:layout>
                <c:manualLayout>
                  <c:x val="-3.716470986224845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{EF0FDE13-4632-4635-AFB0-010AC778C7B8}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31-4267-8196-929EF516F746}"/>
                </c:ext>
              </c:extLst>
            </c:dLbl>
            <c:dLbl>
              <c:idx val="24"/>
              <c:layout>
                <c:manualLayout>
                  <c:x val="-2.623127337597294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{383C7EBD-1A65-4C39-8039-1C72960F4E20}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31-4267-8196-929EF516F74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{905EB6B0-FFD6-4EB2-AF01-475A07127D41}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31-4267-8196-929EF516F7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11.8</c:v>
                </c:pt>
                <c:pt idx="16">
                  <c:v>11.2</c:v>
                </c:pt>
                <c:pt idx="24">
                  <c:v>11.3</c:v>
                </c:pt>
                <c:pt idx="32">
                  <c:v>11.4</c:v>
                </c:pt>
              </c:numCache>
            </c:numRef>
          </c:xVal>
          <c:yVal>
            <c:numRef>
              <c:f>公会計指標分析・財政指標組合せ分析表!$BP$73:$DC$73</c:f>
              <c:numCache>
                <c:formatCode>#,##0.0;"▲ "#,##0.0</c:formatCode>
                <c:ptCount val="40"/>
                <c:pt idx="0">
                  <c:v>65.5</c:v>
                </c:pt>
                <c:pt idx="8">
                  <c:v>28.9</c:v>
                </c:pt>
                <c:pt idx="16">
                  <c:v>68.5</c:v>
                </c:pt>
                <c:pt idx="24">
                  <c:v>71.400000000000006</c:v>
                </c:pt>
                <c:pt idx="32">
                  <c:v>67.599999999999994</c:v>
                </c:pt>
              </c:numCache>
            </c:numRef>
          </c:yVal>
          <c:smooth val="0"/>
          <c:extLst>
            <c:ext xmlns:c16="http://schemas.microsoft.com/office/drawing/2014/chart" uri="{C3380CC4-5D6E-409C-BE32-E72D297353CC}">
              <c16:uniqueId val="{00000009-B831-4267-8196-929EF516F7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{787F38C4-D416-4211-A71D-25EC38EF7C56}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31-4267-8196-929EF516F7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{D9518034-E0AB-4B13-AF92-E0507F6FDB6D}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31-4267-8196-929EF516F7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{0C6D19FC-2F83-4F7A-BAF1-3627086D03F5}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31-4267-8196-929EF516F7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{E42DB068-F715-4667-A03D-7231EE9E73AA}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31-4267-8196-929EF516F7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{DE853AA8-E53D-463F-9FD4-5C840D3DC2A8}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31-4267-8196-929EF516F74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{79663ABE-F286-4CF9-A229-667D565BAA83}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31-4267-8196-929EF516F746}"/>
                </c:ext>
              </c:extLst>
            </c:dLbl>
            <c:dLbl>
              <c:idx val="16"/>
              <c:layout>
                <c:manualLayout>
                  <c:x val="-2.6231273375972978E-2"/>
                  <c:y val="-7.791729199188723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{2119FD94-570D-4467-9543-10B9CAECEFD8}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31-4267-8196-929EF516F746}"/>
                </c:ext>
              </c:extLst>
            </c:dLbl>
            <c:dLbl>
              <c:idx val="24"/>
              <c:layout>
                <c:manualLayout>
                  <c:x val="-3.7164709862248319E-2"/>
                  <c:y val="-5.437538144553043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{94A2D809-9075-4400-8630-4CA2DFA6193A}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31-4267-8196-929EF516F746}"/>
                </c:ext>
              </c:extLst>
            </c:dLbl>
            <c:dLbl>
              <c:idx val="32"/>
              <c:layout>
                <c:manualLayout>
                  <c:x val="-3.1697991619110633E-2"/>
                  <c:y val="-5.495726782596425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{4677DA31-A69A-4C79-B592-941ACB25FB0F}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31-4267-8196-929EF516F7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B831-4267-8196-929EF516F746}"/>
            </c:ext>
          </c:extLst>
        </c:ser>
        <c:dLbls>
          <c:showLegendKey val="0"/>
          <c:showVal val="1"/>
          <c:showCatName val="0"/>
          <c:showSerName val="0"/>
          <c:showPercent val="0"/>
          <c:showBubbleSize val="0"/>
        </c:dLbls>
        <c:axId val="84219776"/>
        <c:axId val="84234240"/>
      </c:scatterChart>
      <c:valAx>
        <c:axId val="84219776"/>
        <c:scaling>
          <c:orientation val="minMax"/>
          <c:max val="13.5"/>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県営事業松ヶ房ダム整備事業等の債務負担額に係る支出等によって、類似団体に比べ依然として高い状況である。</a:t>
          </a:r>
          <a:endParaRPr lang="ja-JP" altLang="ja-JP" sz="1400">
            <a:effectLst/>
          </a:endParaRPr>
        </a:p>
        <a:p>
          <a:r>
            <a:rPr kumimoji="1" lang="ja-JP" altLang="ja-JP" sz="1400">
              <a:solidFill>
                <a:schemeClr val="dk1"/>
              </a:solidFill>
              <a:effectLst/>
              <a:latin typeface="+mn-lt"/>
              <a:ea typeface="+mn-ea"/>
              <a:cs typeface="+mn-cs"/>
            </a:rPr>
            <a:t>　今後は庁舎</a:t>
          </a:r>
          <a:r>
            <a:rPr kumimoji="1" lang="ja-JP" altLang="en-US" sz="1400">
              <a:solidFill>
                <a:schemeClr val="dk1"/>
              </a:solidFill>
              <a:effectLst/>
              <a:latin typeface="+mn-lt"/>
              <a:ea typeface="+mn-ea"/>
              <a:cs typeface="+mn-cs"/>
            </a:rPr>
            <a:t>建設</a:t>
          </a:r>
          <a:r>
            <a:rPr kumimoji="1" lang="ja-JP" altLang="ja-JP" sz="1400">
              <a:solidFill>
                <a:schemeClr val="dk1"/>
              </a:solidFill>
              <a:effectLst/>
              <a:latin typeface="+mn-lt"/>
              <a:ea typeface="+mn-ea"/>
              <a:cs typeface="+mn-cs"/>
            </a:rPr>
            <a:t>・学校</a:t>
          </a:r>
          <a:r>
            <a:rPr kumimoji="1" lang="ja-JP" altLang="en-US" sz="1400">
              <a:solidFill>
                <a:schemeClr val="dk1"/>
              </a:solidFill>
              <a:effectLst/>
              <a:latin typeface="+mn-lt"/>
              <a:ea typeface="+mn-ea"/>
              <a:cs typeface="+mn-cs"/>
            </a:rPr>
            <a:t>改築等</a:t>
          </a:r>
          <a:r>
            <a:rPr kumimoji="1" lang="ja-JP" altLang="ja-JP" sz="1400">
              <a:solidFill>
                <a:schemeClr val="dk1"/>
              </a:solidFill>
              <a:effectLst/>
              <a:latin typeface="+mn-lt"/>
              <a:ea typeface="+mn-ea"/>
              <a:cs typeface="+mn-cs"/>
            </a:rPr>
            <a:t>に係る償還が開始されるため、上昇傾向になると推測される。</a:t>
          </a:r>
          <a:endParaRPr lang="ja-JP" altLang="ja-JP" sz="1400">
            <a:effectLst/>
          </a:endParaRPr>
        </a:p>
        <a:p>
          <a:r>
            <a:rPr kumimoji="1" lang="ja-JP" altLang="ja-JP" sz="1400">
              <a:solidFill>
                <a:schemeClr val="dk1"/>
              </a:solidFill>
              <a:effectLst/>
              <a:latin typeface="+mn-lt"/>
              <a:ea typeface="+mn-ea"/>
              <a:cs typeface="+mn-cs"/>
            </a:rPr>
            <a:t>　財政状況を見ながら利率の高い市債の繰上償還の実施や公営企業の健全化を図り、基準外繰出金の抑制に努める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満期一括償還地方債は利用していない。</a:t>
          </a:r>
          <a:endParaRPr lang="ja-JP" altLang="ja-JP" sz="105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今年度においては、学校改築事業等及び庁舎整備事業の借入により地方債現在高は増加したものの、新たに基準財政需要額算入見込額が増加したため、</a:t>
          </a:r>
          <a:r>
            <a:rPr kumimoji="1" lang="ja-JP" altLang="en-US" sz="1400">
              <a:solidFill>
                <a:schemeClr val="dk1"/>
              </a:solidFill>
              <a:effectLst/>
              <a:latin typeface="+mn-lt"/>
              <a:ea typeface="+mn-ea"/>
              <a:cs typeface="+mn-cs"/>
            </a:rPr>
            <a:t>微減</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今後、公立相馬総合病院事業の経営悪化や復興事業で整備した施設の維持管理経費により、例年同様の財政調整基金の取り崩しを行うことが見込まれ、充当可能財源が減少することにより将来負担率は増加することが見込まれ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税収は増えたものの、公立相馬総合病院事業の経営悪化や復興事業で整備した施設の維持管理経費により、財政調整基金の取り崩し額が増加し、基金残高は減少している。</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、復興関連事業の進捗に伴う東日本大震災復興交付金基金などの復興関連基金の取り崩し</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、基金全体</a:t>
          </a:r>
          <a:r>
            <a:rPr kumimoji="1" lang="ja-JP" altLang="en-US" sz="1400">
              <a:solidFill>
                <a:schemeClr val="dk1"/>
              </a:solidFill>
              <a:effectLst/>
              <a:latin typeface="+mn-lt"/>
              <a:ea typeface="+mn-ea"/>
              <a:cs typeface="+mn-cs"/>
            </a:rPr>
            <a:t>残高</a:t>
          </a:r>
          <a:r>
            <a:rPr kumimoji="1" lang="ja-JP" altLang="ja-JP" sz="1400">
              <a:solidFill>
                <a:schemeClr val="dk1"/>
              </a:solidFill>
              <a:effectLst/>
              <a:latin typeface="+mn-lt"/>
              <a:ea typeface="+mn-ea"/>
              <a:cs typeface="+mn-cs"/>
            </a:rPr>
            <a:t>が減額とな</a:t>
          </a:r>
          <a:r>
            <a:rPr kumimoji="1" lang="ja-JP" altLang="en-US" sz="1400">
              <a:solidFill>
                <a:schemeClr val="dk1"/>
              </a:solidFill>
              <a:effectLst/>
              <a:latin typeface="+mn-lt"/>
              <a:ea typeface="+mn-ea"/>
              <a:cs typeface="+mn-cs"/>
            </a:rPr>
            <a:t>っている</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今後、復興関連事業の</a:t>
          </a:r>
          <a:r>
            <a:rPr kumimoji="1" lang="ja-JP" altLang="en-US" sz="1400">
              <a:solidFill>
                <a:schemeClr val="dk1"/>
              </a:solidFill>
              <a:effectLst/>
              <a:latin typeface="+mn-lt"/>
              <a:ea typeface="+mn-ea"/>
              <a:cs typeface="+mn-cs"/>
            </a:rPr>
            <a:t>収束</a:t>
          </a:r>
          <a:r>
            <a:rPr kumimoji="1" lang="ja-JP" altLang="ja-JP" sz="1400">
              <a:solidFill>
                <a:schemeClr val="dk1"/>
              </a:solidFill>
              <a:effectLst/>
              <a:latin typeface="+mn-lt"/>
              <a:ea typeface="+mn-ea"/>
              <a:cs typeface="+mn-cs"/>
            </a:rPr>
            <a:t>などによる法人市民税の減収などに伴う市税の減収が見込まれ、更なる財政の硬直化が懸念される。</a:t>
          </a:r>
          <a:endParaRPr lang="ja-JP" altLang="ja-JP" sz="1400">
            <a:effectLst/>
          </a:endParaRPr>
        </a:p>
        <a:p>
          <a:r>
            <a:rPr kumimoji="1" lang="ja-JP" altLang="ja-JP" sz="1400">
              <a:solidFill>
                <a:schemeClr val="dk1"/>
              </a:solidFill>
              <a:effectLst/>
              <a:latin typeface="+mn-lt"/>
              <a:ea typeface="+mn-ea"/>
              <a:cs typeface="+mn-cs"/>
            </a:rPr>
            <a:t>　限られた財源のなかで効率的な予算配分を行いながら、健全な財政運営に努めることとしている。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東日本大震災復興交付金基金：東日本大震災復興交付金事業計画に基づく復興に向けた取り組みの推進</a:t>
          </a:r>
          <a:endParaRPr lang="ja-JP" altLang="ja-JP" sz="1400">
            <a:effectLst/>
          </a:endParaRPr>
        </a:p>
        <a:p>
          <a:r>
            <a:rPr kumimoji="1" lang="ja-JP" altLang="ja-JP" sz="1400">
              <a:solidFill>
                <a:schemeClr val="dk1"/>
              </a:solidFill>
              <a:effectLst/>
              <a:latin typeface="+mn-lt"/>
              <a:ea typeface="+mn-ea"/>
              <a:cs typeface="+mn-cs"/>
            </a:rPr>
            <a:t>　ふるさと振興基金：伝統文化の振興及び人材育成並びに地域活性化に向けた施策の推進</a:t>
          </a:r>
          <a:endParaRPr lang="ja-JP" altLang="ja-JP" sz="1400">
            <a:effectLst/>
          </a:endParaRPr>
        </a:p>
        <a:p>
          <a:r>
            <a:rPr kumimoji="1" lang="ja-JP" altLang="ja-JP" sz="1400">
              <a:solidFill>
                <a:schemeClr val="dk1"/>
              </a:solidFill>
              <a:effectLst/>
              <a:latin typeface="+mn-lt"/>
              <a:ea typeface="+mn-ea"/>
              <a:cs typeface="+mn-cs"/>
            </a:rPr>
            <a:t>　復興住宅被災者取得支援基金：東日本大震災により住居を失った被災者等に対する相馬市営住宅の払下げに関する支援</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東日本大震災復興交付金基金：事業進捗に伴う減額</a:t>
          </a:r>
          <a:endParaRPr lang="ja-JP" altLang="ja-JP" sz="1400">
            <a:effectLst/>
          </a:endParaRPr>
        </a:p>
        <a:p>
          <a:r>
            <a:rPr kumimoji="1" lang="ja-JP" altLang="ja-JP" sz="1400">
              <a:solidFill>
                <a:schemeClr val="dk1"/>
              </a:solidFill>
              <a:effectLst/>
              <a:latin typeface="+mn-lt"/>
              <a:ea typeface="+mn-ea"/>
              <a:cs typeface="+mn-cs"/>
            </a:rPr>
            <a:t>　職員退職手当基金：退職計画と併せて適正な積立を実施したことによる増額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ふるさと振興基金：寄附者の意向に沿った基金運営を行うこととしている。</a:t>
          </a:r>
          <a:endParaRPr lang="ja-JP" altLang="ja-JP" sz="1400">
            <a:effectLst/>
          </a:endParaRPr>
        </a:p>
        <a:p>
          <a:r>
            <a:rPr kumimoji="1" lang="ja-JP" altLang="ja-JP" sz="1400">
              <a:solidFill>
                <a:schemeClr val="dk1"/>
              </a:solidFill>
              <a:effectLst/>
              <a:latin typeface="+mn-lt"/>
              <a:ea typeface="+mn-ea"/>
              <a:cs typeface="+mn-cs"/>
            </a:rPr>
            <a:t>　職員退職手当基金：職員退職計画にあわせて引き続き積み立てを行うこととしている。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税収は増えたものの、公立相馬総合病院事業の経営悪化や復興事業で整備した施設の維持管理経費により、財政調整基金の取り崩し額が増加している。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復興事業の収束に伴い、税収が減少</a:t>
          </a:r>
          <a:r>
            <a:rPr kumimoji="1" lang="ja-JP" altLang="en-US" sz="1400">
              <a:solidFill>
                <a:schemeClr val="dk1"/>
              </a:solidFill>
              <a:effectLst/>
              <a:latin typeface="+mn-lt"/>
              <a:ea typeface="+mn-ea"/>
              <a:cs typeface="+mn-cs"/>
            </a:rPr>
            <a:t>する</a:t>
          </a:r>
          <a:r>
            <a:rPr kumimoji="1" lang="ja-JP" altLang="ja-JP" sz="1400">
              <a:solidFill>
                <a:schemeClr val="dk1"/>
              </a:solidFill>
              <a:effectLst/>
              <a:latin typeface="+mn-lt"/>
              <a:ea typeface="+mn-ea"/>
              <a:cs typeface="+mn-cs"/>
            </a:rPr>
            <a:t>ことが見込まれる</a:t>
          </a:r>
          <a:r>
            <a:rPr kumimoji="1" lang="ja-JP" altLang="en-US" sz="1400">
              <a:solidFill>
                <a:schemeClr val="dk1"/>
              </a:solidFill>
              <a:effectLst/>
              <a:latin typeface="+mn-lt"/>
              <a:ea typeface="+mn-ea"/>
              <a:cs typeface="+mn-cs"/>
            </a:rPr>
            <a:t>こと、また、</a:t>
          </a:r>
          <a:r>
            <a:rPr kumimoji="1" lang="ja-JP" altLang="ja-JP" sz="1400">
              <a:solidFill>
                <a:schemeClr val="dk1"/>
              </a:solidFill>
              <a:effectLst/>
              <a:latin typeface="+mn-lt"/>
              <a:ea typeface="+mn-ea"/>
              <a:cs typeface="+mn-cs"/>
            </a:rPr>
            <a:t>庁舎建設債など償還費の増加や震災関連施設の整備に伴う維持管理費の増加が見込まれることから、中長期的には減少していく見込みである。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利子額を積み立てたことによる増額。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償還計画を踏まえ、効果的な基金運営を行っていくこととしている。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数値　未算定</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4513961"/>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567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566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42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451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0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0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1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77" name="楕円 76"/>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53103</xdr:rowOff>
    </xdr:from>
    <xdr:ext cx="405111" cy="259045"/>
    <xdr:sp macro="" textlink="">
      <xdr:nvSpPr>
        <xdr:cNvPr id="78" name="n_1aveValue有形固定資産減価償却率"/>
        <xdr:cNvSpPr txBox="1"/>
      </xdr:nvSpPr>
      <xdr:spPr>
        <a:xfrm>
          <a:off x="3836044" y="48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79" name="n_2aveValue有形固定資産減価償却率"/>
        <xdr:cNvSpPr txBox="1"/>
      </xdr:nvSpPr>
      <xdr:spPr>
        <a:xfrm>
          <a:off x="3086744" y="490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0" name="n_3aveValue有形固定資産減価償却率"/>
        <xdr:cNvSpPr txBox="1"/>
      </xdr:nvSpPr>
      <xdr:spPr>
        <a:xfrm>
          <a:off x="2324744" y="47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78630</xdr:rowOff>
    </xdr:from>
    <xdr:ext cx="405111" cy="259045"/>
    <xdr:sp macro="" textlink="">
      <xdr:nvSpPr>
        <xdr:cNvPr id="81" name="n_1mainValue有形固定資産減価償却率"/>
        <xdr:cNvSpPr txBox="1"/>
      </xdr:nvSpPr>
      <xdr:spPr>
        <a:xfrm>
          <a:off x="38360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4" name="正方形/長方形 8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類似団体より、やや高い値のまま推移しており、数年はこの状態が続くと見込まれるが、今後は必要事業を精査し、起債の抑制を図っていきたい。</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0" name="テキスト ボックス 9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2" name="テキスト ボックス 10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4" name="テキスト ボックス 10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6" name="テキスト ボックス 10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8" name="テキスト ボックス 10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0" name="直線コネクタ 109"/>
        <xdr:cNvCxnSpPr/>
      </xdr:nvCxnSpPr>
      <xdr:spPr>
        <a:xfrm flipV="1">
          <a:off x="14793595" y="4465863"/>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3" name="債務償還比率最大値テキスト"/>
        <xdr:cNvSpPr txBox="1"/>
      </xdr:nvSpPr>
      <xdr:spPr>
        <a:xfrm>
          <a:off x="14846300" y="42410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14" name="直線コネクタ 113"/>
        <xdr:cNvCxnSpPr/>
      </xdr:nvCxnSpPr>
      <xdr:spPr>
        <a:xfrm>
          <a:off x="14706600" y="446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15" name="債務償還比率平均値テキスト"/>
        <xdr:cNvSpPr txBox="1"/>
      </xdr:nvSpPr>
      <xdr:spPr>
        <a:xfrm>
          <a:off x="14846300" y="5206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16" name="フローチャート: 判断 115"/>
        <xdr:cNvSpPr/>
      </xdr:nvSpPr>
      <xdr:spPr>
        <a:xfrm>
          <a:off x="14744700" y="5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17" name="フローチャート: 判断 116"/>
        <xdr:cNvSpPr/>
      </xdr:nvSpPr>
      <xdr:spPr>
        <a:xfrm>
          <a:off x="14033500" y="52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13180</xdr:rowOff>
    </xdr:from>
    <xdr:to>
      <xdr:col>76</xdr:col>
      <xdr:colOff>73025</xdr:colOff>
      <xdr:row>30</xdr:row>
      <xdr:rowOff>114780</xdr:rowOff>
    </xdr:to>
    <xdr:sp macro="" textlink="">
      <xdr:nvSpPr>
        <xdr:cNvPr id="123" name="楕円 122"/>
        <xdr:cNvSpPr/>
      </xdr:nvSpPr>
      <xdr:spPr>
        <a:xfrm>
          <a:off x="14744700" y="51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36057</xdr:rowOff>
    </xdr:from>
    <xdr:ext cx="469744" cy="259045"/>
    <xdr:sp macro="" textlink="">
      <xdr:nvSpPr>
        <xdr:cNvPr id="124" name="債務償還比率該当値テキスト"/>
        <xdr:cNvSpPr txBox="1"/>
      </xdr:nvSpPr>
      <xdr:spPr>
        <a:xfrm>
          <a:off x="14846300" y="50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14019</xdr:rowOff>
    </xdr:from>
    <xdr:to>
      <xdr:col>72</xdr:col>
      <xdr:colOff>123825</xdr:colOff>
      <xdr:row>30</xdr:row>
      <xdr:rowOff>115619</xdr:rowOff>
    </xdr:to>
    <xdr:sp macro="" textlink="">
      <xdr:nvSpPr>
        <xdr:cNvPr id="125" name="楕円 124"/>
        <xdr:cNvSpPr/>
      </xdr:nvSpPr>
      <xdr:spPr>
        <a:xfrm>
          <a:off x="14033500" y="51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63980</xdr:rowOff>
    </xdr:from>
    <xdr:to>
      <xdr:col>76</xdr:col>
      <xdr:colOff>22225</xdr:colOff>
      <xdr:row>30</xdr:row>
      <xdr:rowOff>64819</xdr:rowOff>
    </xdr:to>
    <xdr:cxnSp macro="">
      <xdr:nvCxnSpPr>
        <xdr:cNvPr id="126" name="直線コネクタ 125"/>
        <xdr:cNvCxnSpPr/>
      </xdr:nvCxnSpPr>
      <xdr:spPr>
        <a:xfrm flipV="1">
          <a:off x="14084300" y="5207480"/>
          <a:ext cx="711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27" name="n_1aveValue債務償還比率"/>
        <xdr:cNvSpPr txBox="1"/>
      </xdr:nvSpPr>
      <xdr:spPr>
        <a:xfrm>
          <a:off x="13836727" y="53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132146</xdr:rowOff>
    </xdr:from>
    <xdr:ext cx="469744" cy="259045"/>
    <xdr:sp macro="" textlink="">
      <xdr:nvSpPr>
        <xdr:cNvPr id="128" name="n_1mainValue債務償還比率"/>
        <xdr:cNvSpPr txBox="1"/>
      </xdr:nvSpPr>
      <xdr:spPr>
        <a:xfrm>
          <a:off x="13836727" y="49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71" name="楕円 70"/>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121937</xdr:rowOff>
    </xdr:from>
    <xdr:ext cx="405111" cy="259045"/>
    <xdr:sp macro="" textlink="">
      <xdr:nvSpPr>
        <xdr:cNvPr id="72"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73"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4"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78757</xdr:rowOff>
    </xdr:from>
    <xdr:ext cx="405111" cy="259045"/>
    <xdr:sp macro="" textlink="">
      <xdr:nvSpPr>
        <xdr:cNvPr id="75" name="n_1mainValue【道路】&#10;有形固定資産減価償却率"/>
        <xdr:cNvSpPr txBox="1"/>
      </xdr:nvSpPr>
      <xdr:spPr>
        <a:xfrm>
          <a:off x="3582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99" name="直線コネクタ 98"/>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0"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1" name="直線コネクタ 100"/>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2"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3" name="直線コネクタ 102"/>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04"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05" name="フローチャート: 判断 104"/>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06" name="フローチャート: 判断 105"/>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07" name="フローチャート: 判断 106"/>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08" name="フローチャート: 判断 10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149758</xdr:rowOff>
    </xdr:from>
    <xdr:to>
      <xdr:col>50</xdr:col>
      <xdr:colOff>165100</xdr:colOff>
      <xdr:row>40</xdr:row>
      <xdr:rowOff>79908</xdr:rowOff>
    </xdr:to>
    <xdr:sp macro="" textlink="">
      <xdr:nvSpPr>
        <xdr:cNvPr id="114" name="楕円 113"/>
        <xdr:cNvSpPr/>
      </xdr:nvSpPr>
      <xdr:spPr>
        <a:xfrm>
          <a:off x="9588500" y="68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79424</xdr:rowOff>
    </xdr:from>
    <xdr:ext cx="534377" cy="259045"/>
    <xdr:sp macro="" textlink="">
      <xdr:nvSpPr>
        <xdr:cNvPr id="115"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16"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17"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71035</xdr:rowOff>
    </xdr:from>
    <xdr:ext cx="534377" cy="259045"/>
    <xdr:sp macro="" textlink="">
      <xdr:nvSpPr>
        <xdr:cNvPr id="118" name="n_1mainValue【道路】&#10;一人当たり延長"/>
        <xdr:cNvSpPr txBox="1"/>
      </xdr:nvSpPr>
      <xdr:spPr>
        <a:xfrm>
          <a:off x="9359411" y="69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44" name="直線コネクタ 143"/>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45"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46" name="直線コネクタ 145"/>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47"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48" name="直線コネクタ 147"/>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49"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50" name="フローチャート: 判断 149"/>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51" name="フローチャート: 判断 150"/>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2" name="フローチャート: 判断 151"/>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53" name="フローチャート: 判断 152"/>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59" name="楕円 158"/>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80390</xdr:rowOff>
    </xdr:from>
    <xdr:ext cx="405111" cy="259045"/>
    <xdr:sp macro="" textlink="">
      <xdr:nvSpPr>
        <xdr:cNvPr id="160"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61"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62"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86014</xdr:rowOff>
    </xdr:from>
    <xdr:ext cx="405111" cy="259045"/>
    <xdr:sp macro="" textlink="">
      <xdr:nvSpPr>
        <xdr:cNvPr id="163" name="n_1mainValue【橋りょう・トンネル】&#10;有形固定資産減価償却率"/>
        <xdr:cNvSpPr txBox="1"/>
      </xdr:nvSpPr>
      <xdr:spPr>
        <a:xfrm>
          <a:off x="3582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7" name="テキスト ボックス 17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9" name="テキスト ボックス 17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1" name="テキスト ボックス 18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189" name="直線コネクタ 188"/>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190"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191" name="直線コネクタ 190"/>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192"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193" name="直線コネクタ 192"/>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194"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195" name="フローチャート: 判断 194"/>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196" name="フローチャート: 判断 195"/>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197" name="フローチャート: 判断 196"/>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198" name="フローチャート: 判断 197"/>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125910</xdr:rowOff>
    </xdr:from>
    <xdr:to>
      <xdr:col>50</xdr:col>
      <xdr:colOff>165100</xdr:colOff>
      <xdr:row>61</xdr:row>
      <xdr:rowOff>56060</xdr:rowOff>
    </xdr:to>
    <xdr:sp macro="" textlink="">
      <xdr:nvSpPr>
        <xdr:cNvPr id="204" name="楕円 203"/>
        <xdr:cNvSpPr/>
      </xdr:nvSpPr>
      <xdr:spPr>
        <a:xfrm>
          <a:off x="9588500" y="104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43967</xdr:rowOff>
    </xdr:from>
    <xdr:ext cx="599010" cy="259045"/>
    <xdr:sp macro="" textlink="">
      <xdr:nvSpPr>
        <xdr:cNvPr id="205"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06"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07"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72587</xdr:rowOff>
    </xdr:from>
    <xdr:ext cx="599010" cy="259045"/>
    <xdr:sp macro="" textlink="">
      <xdr:nvSpPr>
        <xdr:cNvPr id="208" name="n_1mainValue【橋りょう・トンネル】&#10;一人当たり有形固定資産（償却資産）額"/>
        <xdr:cNvSpPr txBox="1"/>
      </xdr:nvSpPr>
      <xdr:spPr>
        <a:xfrm>
          <a:off x="9327095" y="1018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33" name="直線コネクタ 232"/>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34"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35" name="直線コネクタ 234"/>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36"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37" name="直線コネクタ 236"/>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38"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39" name="フローチャート: 判断 238"/>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40" name="フローチャート: 判断 239"/>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41" name="フローチャート: 判断 240"/>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42" name="フローチャート: 判断 241"/>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248" name="楕円 247"/>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116857</xdr:rowOff>
    </xdr:from>
    <xdr:ext cx="405111" cy="259045"/>
    <xdr:sp macro="" textlink="">
      <xdr:nvSpPr>
        <xdr:cNvPr id="249"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50"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5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252" name="n_1mainValue【公営住宅】&#10;有形固定資産減価償却率"/>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274" name="直線コネクタ 27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27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276" name="直線コネクタ 27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27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278" name="直線コネクタ 27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279"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280" name="フローチャート: 判断 27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281" name="フローチャート: 判断 28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282" name="フローチャート: 判断 28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283" name="フローチャート: 判断 28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9703</xdr:rowOff>
    </xdr:from>
    <xdr:to>
      <xdr:col>50</xdr:col>
      <xdr:colOff>165100</xdr:colOff>
      <xdr:row>82</xdr:row>
      <xdr:rowOff>111303</xdr:rowOff>
    </xdr:to>
    <xdr:sp macro="" textlink="">
      <xdr:nvSpPr>
        <xdr:cNvPr id="289" name="楕円 288"/>
        <xdr:cNvSpPr/>
      </xdr:nvSpPr>
      <xdr:spPr>
        <a:xfrm>
          <a:off x="9588500" y="140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33850</xdr:rowOff>
    </xdr:from>
    <xdr:ext cx="469744" cy="259045"/>
    <xdr:sp macro="" textlink="">
      <xdr:nvSpPr>
        <xdr:cNvPr id="290"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291"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292"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127830</xdr:rowOff>
    </xdr:from>
    <xdr:ext cx="469744" cy="259045"/>
    <xdr:sp macro="" textlink="">
      <xdr:nvSpPr>
        <xdr:cNvPr id="293" name="n_1mainValue【公営住宅】&#10;一人当たり面積"/>
        <xdr:cNvSpPr txBox="1"/>
      </xdr:nvSpPr>
      <xdr:spPr>
        <a:xfrm>
          <a:off x="9391727" y="138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34" name="直線コネクタ 333"/>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35"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36" name="直線コネクタ 335"/>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8" name="直線コネクタ 3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39"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40" name="フローチャート: 判断 339"/>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41" name="フローチャート: 判断 340"/>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42" name="フローチャート: 判断 341"/>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43" name="フローチャート: 判断 342"/>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349" name="楕円 348"/>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120032</xdr:rowOff>
    </xdr:from>
    <xdr:ext cx="405111" cy="259045"/>
    <xdr:sp macro="" textlink="">
      <xdr:nvSpPr>
        <xdr:cNvPr id="350"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51"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52"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353" name="n_1mainValue【認定こども園・幼稚園・保育所】&#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377" name="直線コネクタ 376"/>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79" name="直線コネクタ 3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80"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81" name="直線コネクタ 380"/>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382"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383" name="フローチャート: 判断 382"/>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384" name="フローチャート: 判断 383"/>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385" name="フローチャート: 判断 384"/>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386" name="フローチャート: 判断 385"/>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392" name="楕円 391"/>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151147</xdr:rowOff>
    </xdr:from>
    <xdr:ext cx="469744" cy="259045"/>
    <xdr:sp macro="" textlink="">
      <xdr:nvSpPr>
        <xdr:cNvPr id="39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39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39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396"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9" name="テキスト ボックス 4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9" name="テキスト ボックス 4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23" name="直線コネクタ 422"/>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24"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5" name="直線コネクタ 4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26"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27" name="直線コネクタ 426"/>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428"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29" name="フローチャート: 判断 428"/>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30" name="フローチャート: 判断 429"/>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1" name="フローチャート: 判断 43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32" name="フローチャート: 判断 431"/>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438" name="楕円 437"/>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111414</xdr:rowOff>
    </xdr:from>
    <xdr:ext cx="405111" cy="259045"/>
    <xdr:sp macro="" textlink="">
      <xdr:nvSpPr>
        <xdr:cNvPr id="439"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40"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41"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442" name="n_1mainValue【学校施設】&#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467" name="直線コネクタ 466"/>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468"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469" name="直線コネクタ 468"/>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470"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471" name="直線コネクタ 470"/>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472"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473" name="フローチャート: 判断 472"/>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474" name="フローチャート: 判断 473"/>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475" name="フローチャート: 判断 474"/>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476" name="フローチャート: 判断 475"/>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73025</xdr:rowOff>
    </xdr:from>
    <xdr:to>
      <xdr:col>112</xdr:col>
      <xdr:colOff>38100</xdr:colOff>
      <xdr:row>63</xdr:row>
      <xdr:rowOff>3175</xdr:rowOff>
    </xdr:to>
    <xdr:sp macro="" textlink="">
      <xdr:nvSpPr>
        <xdr:cNvPr id="482" name="楕円 481"/>
        <xdr:cNvSpPr/>
      </xdr:nvSpPr>
      <xdr:spPr>
        <a:xfrm>
          <a:off x="2127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38752</xdr:rowOff>
    </xdr:from>
    <xdr:ext cx="469744" cy="259045"/>
    <xdr:sp macro="" textlink="">
      <xdr:nvSpPr>
        <xdr:cNvPr id="483"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484"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485"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165752</xdr:rowOff>
    </xdr:from>
    <xdr:ext cx="469744" cy="259045"/>
    <xdr:sp macro="" textlink="">
      <xdr:nvSpPr>
        <xdr:cNvPr id="486" name="n_1mainValue【学校施設】&#10;一人当たり面積"/>
        <xdr:cNvSpPr txBox="1"/>
      </xdr:nvSpPr>
      <xdr:spPr>
        <a:xfrm>
          <a:off x="210757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511" name="直線コネクタ 51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51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513" name="直線コネクタ 51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51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17" name="フローチャート: 判断 51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518" name="フローチャート: 判断 51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19" name="フローチャート: 判断 51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20" name="フローチャート: 判断 51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526" name="楕円 525"/>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160038</xdr:rowOff>
    </xdr:from>
    <xdr:ext cx="405111" cy="259045"/>
    <xdr:sp macro="" textlink="">
      <xdr:nvSpPr>
        <xdr:cNvPr id="527" name="n_1ave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28"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29"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530" name="n_1mainValue【児童館】&#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1" name="直線コネクタ 5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2" name="テキスト ボックス 5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3" name="直線コネクタ 5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4" name="テキスト ボックス 5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5" name="直線コネクタ 5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6" name="テキスト ボックス 5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7" name="直線コネクタ 5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8" name="テキスト ボックス 5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9" name="直線コネクタ 5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0" name="テキスト ボックス 5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1" name="直線コネクタ 5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2" name="テキスト ボックス 5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556" name="直線コネクタ 555"/>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57"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58" name="直線コネクタ 557"/>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59"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60" name="直線コネクタ 559"/>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1"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2" name="フローチャート: 判断 56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3" name="フローチャート: 判断 56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64" name="フローチャート: 判断 563"/>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565" name="フローチャート: 判断 564"/>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571" name="楕円 570"/>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7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73"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574"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575" name="n_1main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8" name="テキスト ボックス 5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6" name="テキスト ボックス 5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00" name="直線コネクタ 599"/>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01"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02" name="直線コネクタ 601"/>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03"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04" name="直線コネクタ 603"/>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05"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06" name="フローチャート: 判断 605"/>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07" name="フローチャート: 判断 606"/>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08" name="フローチャート: 判断 607"/>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09" name="フローチャート: 判断 608"/>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15" name="楕円 614"/>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616"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17"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8"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19"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45" name="直線コネクタ 644"/>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46"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47" name="直線コネクタ 646"/>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48"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49" name="直線コネクタ 648"/>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650"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51" name="フローチャート: 判断 650"/>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52" name="フローチャート: 判断 651"/>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53" name="フローチャート: 判断 652"/>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654" name="フローチャート: 判断 653"/>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16692</xdr:rowOff>
    </xdr:from>
    <xdr:to>
      <xdr:col>112</xdr:col>
      <xdr:colOff>38100</xdr:colOff>
      <xdr:row>108</xdr:row>
      <xdr:rowOff>118292</xdr:rowOff>
    </xdr:to>
    <xdr:sp macro="" textlink="">
      <xdr:nvSpPr>
        <xdr:cNvPr id="660" name="楕円 659"/>
        <xdr:cNvSpPr/>
      </xdr:nvSpPr>
      <xdr:spPr>
        <a:xfrm>
          <a:off x="21272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2013</xdr:rowOff>
    </xdr:from>
    <xdr:ext cx="469744" cy="259045"/>
    <xdr:sp macro="" textlink="">
      <xdr:nvSpPr>
        <xdr:cNvPr id="661"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62"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663"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109419</xdr:rowOff>
    </xdr:from>
    <xdr:ext cx="469744" cy="259045"/>
    <xdr:sp macro="" textlink="">
      <xdr:nvSpPr>
        <xdr:cNvPr id="664" name="n_1mainValue【公民館】&#10;一人当たり面積"/>
        <xdr:cNvSpPr txBox="1"/>
      </xdr:nvSpPr>
      <xdr:spPr>
        <a:xfrm>
          <a:off x="210757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数値　未算定</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73" name="直線コネクタ 7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7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75" name="直線コネクタ 7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7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77" name="直線コネクタ 7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7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79" name="フローチャート: 判断 7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80" name="フローチャート: 判断 7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91820</xdr:rowOff>
    </xdr:from>
    <xdr:ext cx="405111" cy="259045"/>
    <xdr:sp macro="" textlink="">
      <xdr:nvSpPr>
        <xdr:cNvPr id="81"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143510</xdr:rowOff>
    </xdr:from>
    <xdr:to>
      <xdr:col>15</xdr:col>
      <xdr:colOff>101600</xdr:colOff>
      <xdr:row>59</xdr:row>
      <xdr:rowOff>73660</xdr:rowOff>
    </xdr:to>
    <xdr:sp macro="" textlink="">
      <xdr:nvSpPr>
        <xdr:cNvPr id="82" name="フローチャート: 判断 81"/>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90187</xdr:rowOff>
    </xdr:from>
    <xdr:ext cx="405111" cy="259045"/>
    <xdr:sp macro="" textlink="">
      <xdr:nvSpPr>
        <xdr:cNvPr id="83"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87993</xdr:rowOff>
    </xdr:from>
    <xdr:to>
      <xdr:col>10</xdr:col>
      <xdr:colOff>165100</xdr:colOff>
      <xdr:row>59</xdr:row>
      <xdr:rowOff>18143</xdr:rowOff>
    </xdr:to>
    <xdr:sp macro="" textlink="">
      <xdr:nvSpPr>
        <xdr:cNvPr id="84" name="フローチャート: 判断 83"/>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34670</xdr:rowOff>
    </xdr:from>
    <xdr:ext cx="405111" cy="259045"/>
    <xdr:sp macro="" textlink="">
      <xdr:nvSpPr>
        <xdr:cNvPr id="85"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91" name="楕円 90"/>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117039</xdr:rowOff>
    </xdr:from>
    <xdr:ext cx="405111" cy="259045"/>
    <xdr:sp macro="" textlink="">
      <xdr:nvSpPr>
        <xdr:cNvPr id="92" name="n_1mainValue【体育館・プール】&#10;有形固定資産減価償却率"/>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116" name="直線コネクタ 115"/>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117"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118" name="直線コネクタ 117"/>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119"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120" name="直線コネクタ 11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121"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122" name="フローチャート: 判断 12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123" name="フローチャート: 判断 12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164482</xdr:rowOff>
    </xdr:from>
    <xdr:ext cx="469744" cy="259045"/>
    <xdr:sp macro="" textlink="">
      <xdr:nvSpPr>
        <xdr:cNvPr id="124"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53975</xdr:rowOff>
    </xdr:from>
    <xdr:to>
      <xdr:col>46</xdr:col>
      <xdr:colOff>38100</xdr:colOff>
      <xdr:row>60</xdr:row>
      <xdr:rowOff>155575</xdr:rowOff>
    </xdr:to>
    <xdr:sp macro="" textlink="">
      <xdr:nvSpPr>
        <xdr:cNvPr id="125" name="フローチャート: 判断 124"/>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652</xdr:rowOff>
    </xdr:from>
    <xdr:ext cx="469744" cy="259045"/>
    <xdr:sp macro="" textlink="">
      <xdr:nvSpPr>
        <xdr:cNvPr id="126"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97790</xdr:rowOff>
    </xdr:from>
    <xdr:to>
      <xdr:col>41</xdr:col>
      <xdr:colOff>101600</xdr:colOff>
      <xdr:row>61</xdr:row>
      <xdr:rowOff>27940</xdr:rowOff>
    </xdr:to>
    <xdr:sp macro="" textlink="">
      <xdr:nvSpPr>
        <xdr:cNvPr id="127" name="フローチャート: 判断 126"/>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44467</xdr:rowOff>
    </xdr:from>
    <xdr:ext cx="469744" cy="259045"/>
    <xdr:sp macro="" textlink="">
      <xdr:nvSpPr>
        <xdr:cNvPr id="128"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134" name="楕円 133"/>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83837</xdr:rowOff>
    </xdr:from>
    <xdr:ext cx="469744" cy="259045"/>
    <xdr:sp macro="" textlink="">
      <xdr:nvSpPr>
        <xdr:cNvPr id="135"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4" name="正方形/長方形 1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5" name="正方形/長方形 1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6" name="正方形/長方形 1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7" name="正方形/長方形 1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8" name="正方形/長方形 1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9" name="正方形/長方形 1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0" name="正方形/長方形 1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1" name="正方形/長方形 15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2" name="正方形/長方形 1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3" name="正方形/長方形 1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4" name="正方形/長方形 1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5" name="正方形/長方形 1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6" name="正方形/長方形 1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7" name="正方形/長方形 1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8" name="正方形/長方形 1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9" name="正方形/長方形 1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0" name="テキスト ボックス 1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1" name="直線コネクタ 1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2" name="直線コネクタ 16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3" name="テキスト ボックス 16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4" name="直線コネクタ 16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5" name="テキスト ボックス 16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6" name="直線コネクタ 16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7" name="テキスト ボックス 16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8" name="直線コネクタ 16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9" name="テキスト ボックス 16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0" name="直線コネクタ 16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1" name="テキスト ボックス 17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2" name="直線コネクタ 17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3" name="テキスト ボックス 17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77" name="直線コネクタ 176"/>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8"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79" name="直線コネクタ 178"/>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8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81" name="直線コネクタ 18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182"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183" name="フローチャート: 判断 182"/>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184" name="フローチャート: 判断 18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159856</xdr:rowOff>
    </xdr:from>
    <xdr:ext cx="405111" cy="259045"/>
    <xdr:sp macro="" textlink="">
      <xdr:nvSpPr>
        <xdr:cNvPr id="185"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134801</xdr:rowOff>
    </xdr:from>
    <xdr:to>
      <xdr:col>15</xdr:col>
      <xdr:colOff>101600</xdr:colOff>
      <xdr:row>104</xdr:row>
      <xdr:rowOff>64951</xdr:rowOff>
    </xdr:to>
    <xdr:sp macro="" textlink="">
      <xdr:nvSpPr>
        <xdr:cNvPr id="186" name="フローチャート: 判断 185"/>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81478</xdr:rowOff>
    </xdr:from>
    <xdr:ext cx="405111" cy="259045"/>
    <xdr:sp macro="" textlink="">
      <xdr:nvSpPr>
        <xdr:cNvPr id="187"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188" name="フローチャート: 判断 1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18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0" name="テキスト ボックス 1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1" name="テキスト ボックス 1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2" name="テキスト ボックス 1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3" name="テキスト ボックス 1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4" name="テキスト ボックス 1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165826</xdr:rowOff>
    </xdr:from>
    <xdr:to>
      <xdr:col>20</xdr:col>
      <xdr:colOff>38100</xdr:colOff>
      <xdr:row>108</xdr:row>
      <xdr:rowOff>95976</xdr:rowOff>
    </xdr:to>
    <xdr:sp macro="" textlink="">
      <xdr:nvSpPr>
        <xdr:cNvPr id="195" name="楕円 194"/>
        <xdr:cNvSpPr/>
      </xdr:nvSpPr>
      <xdr:spPr>
        <a:xfrm>
          <a:off x="3746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108</xdr:row>
      <xdr:rowOff>87103</xdr:rowOff>
    </xdr:from>
    <xdr:ext cx="340478" cy="259045"/>
    <xdr:sp macro="" textlink="">
      <xdr:nvSpPr>
        <xdr:cNvPr id="196" name="n_1mainValue【市民会館】&#10;有形固定資産減価償却率"/>
        <xdr:cNvSpPr txBox="1"/>
      </xdr:nvSpPr>
      <xdr:spPr>
        <a:xfrm>
          <a:off x="3614361" y="1860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7" name="正方形/長方形 1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8" name="正方形/長方形 1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9" name="正方形/長方形 1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0" name="正方形/長方形 1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1" name="正方形/長方形 2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2" name="正方形/長方形 2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3" name="正方形/長方形 2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4" name="正方形/長方形 2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5" name="テキスト ボックス 2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6" name="直線コネクタ 2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7" name="直線コネクタ 2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8" name="テキスト ボックス 2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9" name="直線コネクタ 2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0" name="テキスト ボックス 2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1" name="直線コネクタ 2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2" name="テキスト ボックス 2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3" name="直線コネクタ 2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4" name="テキスト ボックス 2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5" name="直線コネクタ 2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6" name="テキスト ボックス 2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7" name="直線コネクタ 2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8" name="テキスト ボックス 2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220" name="直線コネクタ 219"/>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221"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222" name="直線コネクタ 221"/>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223"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224" name="直線コネクタ 223"/>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22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226" name="フローチャート: 判断 22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227" name="フローチャート: 判断 22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21607</xdr:rowOff>
    </xdr:from>
    <xdr:ext cx="469744" cy="259045"/>
    <xdr:sp macro="" textlink="">
      <xdr:nvSpPr>
        <xdr:cNvPr id="228"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55880</xdr:rowOff>
    </xdr:from>
    <xdr:to>
      <xdr:col>46</xdr:col>
      <xdr:colOff>38100</xdr:colOff>
      <xdr:row>105</xdr:row>
      <xdr:rowOff>157480</xdr:rowOff>
    </xdr:to>
    <xdr:sp macro="" textlink="">
      <xdr:nvSpPr>
        <xdr:cNvPr id="229" name="フローチャート: 判断 228"/>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2557</xdr:rowOff>
    </xdr:from>
    <xdr:ext cx="469744" cy="259045"/>
    <xdr:sp macro="" textlink="">
      <xdr:nvSpPr>
        <xdr:cNvPr id="23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74930</xdr:rowOff>
    </xdr:from>
    <xdr:to>
      <xdr:col>41</xdr:col>
      <xdr:colOff>101600</xdr:colOff>
      <xdr:row>105</xdr:row>
      <xdr:rowOff>5080</xdr:rowOff>
    </xdr:to>
    <xdr:sp macro="" textlink="">
      <xdr:nvSpPr>
        <xdr:cNvPr id="231" name="フローチャート: 判断 230"/>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21607</xdr:rowOff>
    </xdr:from>
    <xdr:ext cx="469744" cy="259045"/>
    <xdr:sp macro="" textlink="">
      <xdr:nvSpPr>
        <xdr:cNvPr id="232"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3" name="テキスト ボックス 2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4" name="テキスト ボックス 2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5" name="テキスト ボックス 2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6" name="テキスト ボックス 2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7" name="テキスト ボックス 2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238" name="楕円 237"/>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106697</xdr:rowOff>
    </xdr:from>
    <xdr:ext cx="469744" cy="259045"/>
    <xdr:sp macro="" textlink="">
      <xdr:nvSpPr>
        <xdr:cNvPr id="239" name="n_1mainValue【市民会館】&#10;一人当たり面積"/>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265" name="直線コネクタ 264"/>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266"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267" name="直線コネクタ 26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68"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69" name="直線コネクタ 26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270"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271" name="フローチャート: 判断 270"/>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272" name="フローチャート: 判断 271"/>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95267</xdr:rowOff>
    </xdr:from>
    <xdr:ext cx="405111" cy="259045"/>
    <xdr:sp macro="" textlink="">
      <xdr:nvSpPr>
        <xdr:cNvPr id="27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33564</xdr:rowOff>
    </xdr:from>
    <xdr:to>
      <xdr:col>76</xdr:col>
      <xdr:colOff>165100</xdr:colOff>
      <xdr:row>37</xdr:row>
      <xdr:rowOff>135164</xdr:rowOff>
    </xdr:to>
    <xdr:sp macro="" textlink="">
      <xdr:nvSpPr>
        <xdr:cNvPr id="274" name="フローチャート: 判断 273"/>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151691</xdr:rowOff>
    </xdr:from>
    <xdr:ext cx="405111" cy="259045"/>
    <xdr:sp macro="" textlink="">
      <xdr:nvSpPr>
        <xdr:cNvPr id="275"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92347</xdr:rowOff>
    </xdr:from>
    <xdr:to>
      <xdr:col>72</xdr:col>
      <xdr:colOff>38100</xdr:colOff>
      <xdr:row>37</xdr:row>
      <xdr:rowOff>22497</xdr:rowOff>
    </xdr:to>
    <xdr:sp macro="" textlink="">
      <xdr:nvSpPr>
        <xdr:cNvPr id="276" name="フローチャート: 判断 275"/>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39024</xdr:rowOff>
    </xdr:from>
    <xdr:ext cx="405111" cy="259045"/>
    <xdr:sp macro="" textlink="">
      <xdr:nvSpPr>
        <xdr:cNvPr id="27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283" name="楕円 282"/>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56985</xdr:rowOff>
    </xdr:from>
    <xdr:ext cx="405111" cy="259045"/>
    <xdr:sp macro="" textlink="">
      <xdr:nvSpPr>
        <xdr:cNvPr id="284" name="n_1mainValue【一般廃棄物処理施設】&#10;有形固定資産減価償却率"/>
        <xdr:cNvSpPr txBox="1"/>
      </xdr:nvSpPr>
      <xdr:spPr>
        <a:xfrm>
          <a:off x="15266044" y="554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5" name="直線コネクタ 2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6" name="テキスト ボックス 2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7" name="直線コネクタ 2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8" name="テキスト ボックス 2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9" name="直線コネクタ 2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0" name="テキスト ボックス 2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1" name="直線コネクタ 3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2" name="テキスト ボックス 3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3" name="直線コネクタ 3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4" name="テキスト ボックス 3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306" name="直線コネクタ 305"/>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307"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308" name="直線コネクタ 307"/>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309"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310" name="直線コネクタ 309"/>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311"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312" name="フローチャート: 判断 311"/>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313" name="フローチャート: 判断 312"/>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5489</xdr:rowOff>
    </xdr:from>
    <xdr:ext cx="534377" cy="259045"/>
    <xdr:sp macro="" textlink="">
      <xdr:nvSpPr>
        <xdr:cNvPr id="314"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68249</xdr:rowOff>
    </xdr:from>
    <xdr:to>
      <xdr:col>107</xdr:col>
      <xdr:colOff>101600</xdr:colOff>
      <xdr:row>39</xdr:row>
      <xdr:rowOff>169849</xdr:rowOff>
    </xdr:to>
    <xdr:sp macro="" textlink="">
      <xdr:nvSpPr>
        <xdr:cNvPr id="315" name="フローチャート: 判断 314"/>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14926</xdr:rowOff>
    </xdr:from>
    <xdr:ext cx="534377" cy="259045"/>
    <xdr:sp macro="" textlink="">
      <xdr:nvSpPr>
        <xdr:cNvPr id="316"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5110</xdr:rowOff>
    </xdr:from>
    <xdr:to>
      <xdr:col>102</xdr:col>
      <xdr:colOff>165100</xdr:colOff>
      <xdr:row>40</xdr:row>
      <xdr:rowOff>106710</xdr:rowOff>
    </xdr:to>
    <xdr:sp macro="" textlink="">
      <xdr:nvSpPr>
        <xdr:cNvPr id="317" name="フローチャート: 判断 316"/>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123237</xdr:rowOff>
    </xdr:from>
    <xdr:ext cx="534377" cy="259045"/>
    <xdr:sp macro="" textlink="">
      <xdr:nvSpPr>
        <xdr:cNvPr id="318"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75555</xdr:rowOff>
    </xdr:from>
    <xdr:to>
      <xdr:col>112</xdr:col>
      <xdr:colOff>38100</xdr:colOff>
      <xdr:row>42</xdr:row>
      <xdr:rowOff>5705</xdr:rowOff>
    </xdr:to>
    <xdr:sp macro="" textlink="">
      <xdr:nvSpPr>
        <xdr:cNvPr id="324" name="楕円 323"/>
        <xdr:cNvSpPr/>
      </xdr:nvSpPr>
      <xdr:spPr>
        <a:xfrm>
          <a:off x="21272500" y="7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168282</xdr:rowOff>
    </xdr:from>
    <xdr:ext cx="469744" cy="259045"/>
    <xdr:sp macro="" textlink="">
      <xdr:nvSpPr>
        <xdr:cNvPr id="325" name="n_1mainValue【一般廃棄物処理施設】&#10;一人当たり有形固定資産（償却資産）額"/>
        <xdr:cNvSpPr txBox="1"/>
      </xdr:nvSpPr>
      <xdr:spPr>
        <a:xfrm>
          <a:off x="21075728" y="71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6" name="直線コネクタ 3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7" name="テキスト ボックス 3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8" name="直線コネクタ 3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9" name="テキスト ボックス 3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0" name="直線コネクタ 3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1" name="テキスト ボックス 3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2" name="直線コネクタ 3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3" name="テキスト ボックス 3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4" name="直線コネクタ 3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5" name="テキスト ボックス 3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6" name="直線コネクタ 3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7" name="テキスト ボックス 3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351" name="直線コネクタ 350"/>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52"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53" name="直線コネクタ 35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354"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355" name="直線コネクタ 354"/>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56"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57" name="フローチャート: 判断 356"/>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358" name="フローチャート: 判断 357"/>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86014</xdr:rowOff>
    </xdr:from>
    <xdr:ext cx="405111" cy="259045"/>
    <xdr:sp macro="" textlink="">
      <xdr:nvSpPr>
        <xdr:cNvPr id="359"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360" name="フローチャート: 判断 359"/>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361"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105954</xdr:rowOff>
    </xdr:from>
    <xdr:to>
      <xdr:col>72</xdr:col>
      <xdr:colOff>38100</xdr:colOff>
      <xdr:row>61</xdr:row>
      <xdr:rowOff>36104</xdr:rowOff>
    </xdr:to>
    <xdr:sp macro="" textlink="">
      <xdr:nvSpPr>
        <xdr:cNvPr id="362" name="フローチャート: 判断 361"/>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52631</xdr:rowOff>
    </xdr:from>
    <xdr:ext cx="405111" cy="259045"/>
    <xdr:sp macro="" textlink="">
      <xdr:nvSpPr>
        <xdr:cNvPr id="363"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369" name="楕円 368"/>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72226</xdr:rowOff>
    </xdr:from>
    <xdr:ext cx="405111" cy="259045"/>
    <xdr:sp macro="" textlink="">
      <xdr:nvSpPr>
        <xdr:cNvPr id="370" name="n_1mainValue【保健センター・保健所】&#10;有形固定資産減価償却率"/>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396" name="直線コネクタ 395"/>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39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398" name="直線コネクタ 39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399"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00" name="直線コネクタ 399"/>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0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02" name="フローチャート: 判断 40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403" name="フローチャート: 判断 402"/>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137540</xdr:rowOff>
    </xdr:from>
    <xdr:ext cx="469744" cy="259045"/>
    <xdr:sp macro="" textlink="">
      <xdr:nvSpPr>
        <xdr:cNvPr id="404"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05" name="フローチャート: 判断 404"/>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101617</xdr:rowOff>
    </xdr:from>
    <xdr:ext cx="469744" cy="259045"/>
    <xdr:sp macro="" textlink="">
      <xdr:nvSpPr>
        <xdr:cNvPr id="406"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154940</xdr:rowOff>
    </xdr:from>
    <xdr:to>
      <xdr:col>102</xdr:col>
      <xdr:colOff>165100</xdr:colOff>
      <xdr:row>63</xdr:row>
      <xdr:rowOff>85090</xdr:rowOff>
    </xdr:to>
    <xdr:sp macro="" textlink="">
      <xdr:nvSpPr>
        <xdr:cNvPr id="407" name="フローチャート: 判断 40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101617</xdr:rowOff>
    </xdr:from>
    <xdr:ext cx="469744" cy="259045"/>
    <xdr:sp macro="" textlink="">
      <xdr:nvSpPr>
        <xdr:cNvPr id="408"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414" name="楕円 413"/>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84381</xdr:rowOff>
    </xdr:from>
    <xdr:ext cx="469744" cy="259045"/>
    <xdr:sp macro="" textlink="">
      <xdr:nvSpPr>
        <xdr:cNvPr id="415"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6" name="テキスト ボックス 4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8" name="テキスト ボックス 4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6" name="テキスト ボックス 4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440" name="直線コネクタ 439"/>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441"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442" name="直線コネクタ 441"/>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443"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444" name="直線コネクタ 443"/>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445"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446" name="フローチャート: 判断 445"/>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447" name="フローチャート: 判断 446"/>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31132</xdr:rowOff>
    </xdr:from>
    <xdr:ext cx="405111" cy="259045"/>
    <xdr:sp macro="" textlink="">
      <xdr:nvSpPr>
        <xdr:cNvPr id="448"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71120</xdr:rowOff>
    </xdr:from>
    <xdr:to>
      <xdr:col>76</xdr:col>
      <xdr:colOff>165100</xdr:colOff>
      <xdr:row>83</xdr:row>
      <xdr:rowOff>1270</xdr:rowOff>
    </xdr:to>
    <xdr:sp macro="" textlink="">
      <xdr:nvSpPr>
        <xdr:cNvPr id="449" name="フローチャート: 判断 44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17797</xdr:rowOff>
    </xdr:from>
    <xdr:ext cx="405111" cy="259045"/>
    <xdr:sp macro="" textlink="">
      <xdr:nvSpPr>
        <xdr:cNvPr id="450"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126364</xdr:rowOff>
    </xdr:from>
    <xdr:to>
      <xdr:col>72</xdr:col>
      <xdr:colOff>38100</xdr:colOff>
      <xdr:row>83</xdr:row>
      <xdr:rowOff>56514</xdr:rowOff>
    </xdr:to>
    <xdr:sp macro="" textlink="">
      <xdr:nvSpPr>
        <xdr:cNvPr id="451" name="フローチャート: 判断 450"/>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73041</xdr:rowOff>
    </xdr:from>
    <xdr:ext cx="405111" cy="259045"/>
    <xdr:sp macro="" textlink="">
      <xdr:nvSpPr>
        <xdr:cNvPr id="452"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69214</xdr:rowOff>
    </xdr:from>
    <xdr:to>
      <xdr:col>81</xdr:col>
      <xdr:colOff>101600</xdr:colOff>
      <xdr:row>86</xdr:row>
      <xdr:rowOff>170814</xdr:rowOff>
    </xdr:to>
    <xdr:sp macro="" textlink="">
      <xdr:nvSpPr>
        <xdr:cNvPr id="458" name="楕円 457"/>
        <xdr:cNvSpPr/>
      </xdr:nvSpPr>
      <xdr:spPr>
        <a:xfrm>
          <a:off x="15430500" y="148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161941</xdr:rowOff>
    </xdr:from>
    <xdr:ext cx="405111" cy="259045"/>
    <xdr:sp macro="" textlink="">
      <xdr:nvSpPr>
        <xdr:cNvPr id="459" name="n_1mainValue【消防施設】&#10;有形固定資産減価償却率"/>
        <xdr:cNvSpPr txBox="1"/>
      </xdr:nvSpPr>
      <xdr:spPr>
        <a:xfrm>
          <a:off x="15266044"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481" name="直線コネクタ 48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48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483" name="直線コネクタ 48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48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485" name="直線コネクタ 48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486" name="【消防施設】&#10;一人当たり面積平均値テキスト"/>
        <xdr:cNvSpPr txBox="1"/>
      </xdr:nvSpPr>
      <xdr:spPr>
        <a:xfrm>
          <a:off x="22199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487" name="フローチャート: 判断 48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488" name="フローチャート: 判断 48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89425</xdr:rowOff>
    </xdr:from>
    <xdr:ext cx="469744" cy="259045"/>
    <xdr:sp macro="" textlink="">
      <xdr:nvSpPr>
        <xdr:cNvPr id="489"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90" name="フローチャート: 判断 489"/>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91"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xdr:rowOff>
    </xdr:from>
    <xdr:to>
      <xdr:col>102</xdr:col>
      <xdr:colOff>165100</xdr:colOff>
      <xdr:row>84</xdr:row>
      <xdr:rowOff>104902</xdr:rowOff>
    </xdr:to>
    <xdr:sp macro="" textlink="">
      <xdr:nvSpPr>
        <xdr:cNvPr id="492" name="フローチャート: 判断 491"/>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121429</xdr:rowOff>
    </xdr:from>
    <xdr:ext cx="469744" cy="259045"/>
    <xdr:sp macro="" textlink="">
      <xdr:nvSpPr>
        <xdr:cNvPr id="493"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499" name="楕円 498"/>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150892</xdr:rowOff>
    </xdr:from>
    <xdr:ext cx="469744" cy="259045"/>
    <xdr:sp macro="" textlink="">
      <xdr:nvSpPr>
        <xdr:cNvPr id="500"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0" name="テキスト ボックス 5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524" name="直線コネクタ 523"/>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525"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526" name="直線コネクタ 525"/>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527"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528" name="直線コネクタ 527"/>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529"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530" name="フローチャート: 判断 529"/>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531" name="フローチャート: 判断 530"/>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160672</xdr:rowOff>
    </xdr:from>
    <xdr:ext cx="405111" cy="259045"/>
    <xdr:sp macro="" textlink="">
      <xdr:nvSpPr>
        <xdr:cNvPr id="532"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69214</xdr:rowOff>
    </xdr:from>
    <xdr:to>
      <xdr:col>76</xdr:col>
      <xdr:colOff>165100</xdr:colOff>
      <xdr:row>103</xdr:row>
      <xdr:rowOff>170814</xdr:rowOff>
    </xdr:to>
    <xdr:sp macro="" textlink="">
      <xdr:nvSpPr>
        <xdr:cNvPr id="533" name="フローチャート: 判断 532"/>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15891</xdr:rowOff>
    </xdr:from>
    <xdr:ext cx="405111" cy="259045"/>
    <xdr:sp macro="" textlink="">
      <xdr:nvSpPr>
        <xdr:cNvPr id="534"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166370</xdr:rowOff>
    </xdr:from>
    <xdr:to>
      <xdr:col>72</xdr:col>
      <xdr:colOff>38100</xdr:colOff>
      <xdr:row>103</xdr:row>
      <xdr:rowOff>96520</xdr:rowOff>
    </xdr:to>
    <xdr:sp macro="" textlink="">
      <xdr:nvSpPr>
        <xdr:cNvPr id="535" name="フローチャート: 判断 534"/>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113047</xdr:rowOff>
    </xdr:from>
    <xdr:ext cx="405111" cy="259045"/>
    <xdr:sp macro="" textlink="">
      <xdr:nvSpPr>
        <xdr:cNvPr id="536"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542" name="楕円 541"/>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160038</xdr:rowOff>
    </xdr:from>
    <xdr:ext cx="405111" cy="259045"/>
    <xdr:sp macro="" textlink="">
      <xdr:nvSpPr>
        <xdr:cNvPr id="543" name="n_1mainValue【庁舎】&#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5" name="テキスト ボックス 5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7" name="テキスト ボックス 5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9" name="テキスト ボックス 5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1" name="テキスト ボックス 5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3" name="テキスト ボックス 5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5" name="テキスト ボックス 5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569" name="直線コネクタ 568"/>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570"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571" name="直線コネクタ 570"/>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572"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573" name="直線コネクタ 572"/>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574"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75" name="フローチャート: 判断 574"/>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76" name="フローチャート: 判断 57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577"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61323</xdr:rowOff>
    </xdr:from>
    <xdr:to>
      <xdr:col>107</xdr:col>
      <xdr:colOff>101600</xdr:colOff>
      <xdr:row>106</xdr:row>
      <xdr:rowOff>162923</xdr:rowOff>
    </xdr:to>
    <xdr:sp macro="" textlink="">
      <xdr:nvSpPr>
        <xdr:cNvPr id="578" name="フローチャート: 判断 577"/>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8000</xdr:rowOff>
    </xdr:from>
    <xdr:ext cx="469744" cy="259045"/>
    <xdr:sp macro="" textlink="">
      <xdr:nvSpPr>
        <xdr:cNvPr id="579"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144055</xdr:rowOff>
    </xdr:from>
    <xdr:to>
      <xdr:col>102</xdr:col>
      <xdr:colOff>165100</xdr:colOff>
      <xdr:row>107</xdr:row>
      <xdr:rowOff>74205</xdr:rowOff>
    </xdr:to>
    <xdr:sp macro="" textlink="">
      <xdr:nvSpPr>
        <xdr:cNvPr id="580" name="フローチャート: 判断 579"/>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90732</xdr:rowOff>
    </xdr:from>
    <xdr:ext cx="469744" cy="259045"/>
    <xdr:sp macro="" textlink="">
      <xdr:nvSpPr>
        <xdr:cNvPr id="581"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34108</xdr:rowOff>
    </xdr:from>
    <xdr:to>
      <xdr:col>112</xdr:col>
      <xdr:colOff>38100</xdr:colOff>
      <xdr:row>106</xdr:row>
      <xdr:rowOff>135708</xdr:rowOff>
    </xdr:to>
    <xdr:sp macro="" textlink="">
      <xdr:nvSpPr>
        <xdr:cNvPr id="587" name="楕円 586"/>
        <xdr:cNvSpPr/>
      </xdr:nvSpPr>
      <xdr:spPr>
        <a:xfrm>
          <a:off x="21272500" y="18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152235</xdr:rowOff>
    </xdr:from>
    <xdr:ext cx="469744" cy="259045"/>
    <xdr:sp macro="" textlink="">
      <xdr:nvSpPr>
        <xdr:cNvPr id="588" name="n_1mainValue【庁舎】&#10;一人当たり面積"/>
        <xdr:cNvSpPr txBox="1"/>
      </xdr:nvSpPr>
      <xdr:spPr>
        <a:xfrm>
          <a:off x="21075727" y="17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数値　未算定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ポイント上回る結果と</a:t>
          </a:r>
          <a:r>
            <a:rPr kumimoji="1" lang="ja-JP" altLang="en-US" sz="1100">
              <a:solidFill>
                <a:schemeClr val="dk1"/>
              </a:solidFill>
              <a:effectLst/>
              <a:latin typeface="+mn-lt"/>
              <a:ea typeface="+mn-ea"/>
              <a:cs typeface="+mn-cs"/>
            </a:rPr>
            <a:t>なった。これ</a:t>
          </a:r>
          <a:r>
            <a:rPr kumimoji="1" lang="ja-JP" altLang="ja-JP" sz="1100">
              <a:solidFill>
                <a:schemeClr val="dk1"/>
              </a:solidFill>
              <a:effectLst/>
              <a:latin typeface="+mn-lt"/>
              <a:ea typeface="+mn-ea"/>
              <a:cs typeface="+mn-cs"/>
            </a:rPr>
            <a:t>は、税収の増</a:t>
          </a:r>
          <a:r>
            <a:rPr kumimoji="1" lang="ja-JP" altLang="en-US" sz="1100">
              <a:solidFill>
                <a:schemeClr val="dk1"/>
              </a:solidFill>
              <a:effectLst/>
              <a:latin typeface="+mn-lt"/>
              <a:ea typeface="+mn-ea"/>
              <a:cs typeface="+mn-cs"/>
            </a:rPr>
            <a:t>によるものである。しかし、</a:t>
          </a:r>
          <a:r>
            <a:rPr kumimoji="1" lang="ja-JP" altLang="ja-JP" sz="1100">
              <a:solidFill>
                <a:schemeClr val="dk1"/>
              </a:solidFill>
              <a:effectLst/>
              <a:latin typeface="+mn-lt"/>
              <a:ea typeface="+mn-ea"/>
              <a:cs typeface="+mn-cs"/>
            </a:rPr>
            <a:t>税収において</a:t>
          </a:r>
          <a:r>
            <a:rPr kumimoji="1" lang="ja-JP" altLang="en-US" sz="1100">
              <a:solidFill>
                <a:schemeClr val="dk1"/>
              </a:solidFill>
              <a:effectLst/>
              <a:latin typeface="+mn-lt"/>
              <a:ea typeface="+mn-ea"/>
              <a:cs typeface="+mn-cs"/>
            </a:rPr>
            <a:t>前年度よりも増加しているものの、今後は</a:t>
          </a:r>
          <a:r>
            <a:rPr kumimoji="1" lang="ja-JP" altLang="ja-JP" sz="1100">
              <a:solidFill>
                <a:schemeClr val="dk1"/>
              </a:solidFill>
              <a:effectLst/>
              <a:latin typeface="+mn-lt"/>
              <a:ea typeface="+mn-ea"/>
              <a:cs typeface="+mn-cs"/>
            </a:rPr>
            <a:t>復興関連事業の減少により、建設業を中心に減収が見込まれる。</a:t>
          </a:r>
          <a:endParaRPr lang="ja-JP" altLang="ja-JP" sz="1400">
            <a:effectLst/>
          </a:endParaRPr>
        </a:p>
        <a:p>
          <a:r>
            <a:rPr kumimoji="1" lang="ja-JP" altLang="ja-JP" sz="1100">
              <a:solidFill>
                <a:schemeClr val="dk1"/>
              </a:solidFill>
              <a:effectLst/>
              <a:latin typeface="+mn-lt"/>
              <a:ea typeface="+mn-ea"/>
              <a:cs typeface="+mn-cs"/>
            </a:rPr>
            <a:t>　需要額においては復興事業が減少しているが、今後は復興整備施設の維持管理経費の上昇が予測されるため、既存事業の見直しにより財政力の維持を図りたい。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2" name="直線コネクタ 71"/>
        <xdr:cNvCxnSpPr/>
      </xdr:nvCxnSpPr>
      <xdr:spPr>
        <a:xfrm flipV="1">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127000</xdr:rowOff>
    </xdr:to>
    <xdr:cxnSp macro="">
      <xdr:nvCxnSpPr>
        <xdr:cNvPr id="75" name="直線コネクタ 74"/>
        <xdr:cNvCxnSpPr/>
      </xdr:nvCxnSpPr>
      <xdr:spPr>
        <a:xfrm flipV="1">
          <a:off x="2336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前年度からは</a:t>
          </a:r>
          <a:r>
            <a:rPr kumimoji="1" lang="en-US" altLang="ja-JP" sz="1050">
              <a:solidFill>
                <a:schemeClr val="dk1"/>
              </a:solidFill>
              <a:effectLst/>
              <a:latin typeface="+mn-lt"/>
              <a:ea typeface="+mn-ea"/>
              <a:cs typeface="+mn-cs"/>
            </a:rPr>
            <a:t>0.9</a:t>
          </a:r>
          <a:r>
            <a:rPr kumimoji="1" lang="ja-JP" altLang="ja-JP" sz="1050">
              <a:solidFill>
                <a:schemeClr val="dk1"/>
              </a:solidFill>
              <a:effectLst/>
              <a:latin typeface="+mn-lt"/>
              <a:ea typeface="+mn-ea"/>
              <a:cs typeface="+mn-cs"/>
            </a:rPr>
            <a:t>ポイント減少し、類似団体平均よりも</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ポイント下回る結果となった。</a:t>
          </a:r>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歳入においては税収の増、歳出においては臨時経費（投資的経費）の増によるものである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介護保険、後期高齢者医療、生活保護などの福祉関係経費等を中心とした扶助費の増加、</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庁舎建設債の償還費の増加が見込まれ、更なる財政の硬直化が懸念されることから、新市総合計画に基づいた健全な財政運営の推進を目指し、限られた財源での効率的で効果的な活用を図るとともに、歳入の安定確保、財政基盤の強化に努める</a:t>
          </a:r>
          <a:r>
            <a:rPr kumimoji="1" lang="ja-JP" altLang="en-US" sz="1050">
              <a:solidFill>
                <a:schemeClr val="dk1"/>
              </a:solidFill>
              <a:effectLst/>
              <a:latin typeface="+mn-lt"/>
              <a:ea typeface="+mn-ea"/>
              <a:cs typeface="+mn-cs"/>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41487</xdr:rowOff>
    </xdr:to>
    <xdr:cxnSp macro="">
      <xdr:nvCxnSpPr>
        <xdr:cNvPr id="132" name="直線コネクタ 131"/>
        <xdr:cNvCxnSpPr/>
      </xdr:nvCxnSpPr>
      <xdr:spPr>
        <a:xfrm flipV="1">
          <a:off x="4114800" y="102560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89746</xdr:rowOff>
    </xdr:to>
    <xdr:cxnSp macro="">
      <xdr:nvCxnSpPr>
        <xdr:cNvPr id="135" name="直線コネクタ 134"/>
        <xdr:cNvCxnSpPr/>
      </xdr:nvCxnSpPr>
      <xdr:spPr>
        <a:xfrm flipV="1">
          <a:off x="3225800" y="103284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65617</xdr:rowOff>
    </xdr:from>
    <xdr:to>
      <xdr:col>15</xdr:col>
      <xdr:colOff>82550</xdr:colOff>
      <xdr:row>60</xdr:row>
      <xdr:rowOff>89746</xdr:rowOff>
    </xdr:to>
    <xdr:cxnSp macro="">
      <xdr:nvCxnSpPr>
        <xdr:cNvPr id="138" name="直線コネクタ 137"/>
        <xdr:cNvCxnSpPr/>
      </xdr:nvCxnSpPr>
      <xdr:spPr>
        <a:xfrm>
          <a:off x="2336800" y="1035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60</xdr:row>
      <xdr:rowOff>146050</xdr:rowOff>
    </xdr:to>
    <xdr:cxnSp macro="">
      <xdr:nvCxnSpPr>
        <xdr:cNvPr id="141" name="直線コネクタ 140"/>
        <xdr:cNvCxnSpPr/>
      </xdr:nvCxnSpPr>
      <xdr:spPr>
        <a:xfrm flipV="1">
          <a:off x="1447800" y="1035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106273</xdr:rowOff>
    </xdr:from>
    <xdr:ext cx="762000" cy="259045"/>
    <xdr:sp macro="" textlink="">
      <xdr:nvSpPr>
        <xdr:cNvPr id="152" name="財政構造の弾力性該当値テキスト"/>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3" name="楕円 152"/>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4" name="テキスト ボックス 153"/>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125323</xdr:rowOff>
    </xdr:from>
    <xdr:ext cx="762000" cy="259045"/>
    <xdr:sp macro="" textlink="">
      <xdr:nvSpPr>
        <xdr:cNvPr id="156" name="テキスト ボックス 155"/>
        <xdr:cNvSpPr txBox="1"/>
      </xdr:nvSpPr>
      <xdr:spPr>
        <a:xfrm>
          <a:off x="2844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14817</xdr:rowOff>
    </xdr:from>
    <xdr:to>
      <xdr:col>11</xdr:col>
      <xdr:colOff>82550</xdr:colOff>
      <xdr:row>60</xdr:row>
      <xdr:rowOff>116417</xdr:rowOff>
    </xdr:to>
    <xdr:sp macro="" textlink="">
      <xdr:nvSpPr>
        <xdr:cNvPr id="157" name="楕円 156"/>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101194</xdr:rowOff>
    </xdr:from>
    <xdr:ext cx="762000" cy="259045"/>
    <xdr:sp macro="" textlink="">
      <xdr:nvSpPr>
        <xdr:cNvPr id="158" name="テキスト ボックス 157"/>
        <xdr:cNvSpPr txBox="1"/>
      </xdr:nvSpPr>
      <xdr:spPr>
        <a:xfrm>
          <a:off x="1955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前年度からは</a:t>
          </a:r>
          <a:r>
            <a:rPr kumimoji="1" lang="en-US" altLang="ja-JP" sz="1050">
              <a:solidFill>
                <a:schemeClr val="dk1"/>
              </a:solidFill>
              <a:effectLst/>
              <a:latin typeface="+mn-lt"/>
              <a:ea typeface="+mn-ea"/>
              <a:cs typeface="+mn-cs"/>
            </a:rPr>
            <a:t>13,415</a:t>
          </a:r>
          <a:r>
            <a:rPr kumimoji="1" lang="ja-JP" altLang="en-US" sz="1050">
              <a:solidFill>
                <a:schemeClr val="dk1"/>
              </a:solidFill>
              <a:effectLst/>
              <a:latin typeface="+mn-lt"/>
              <a:ea typeface="+mn-ea"/>
              <a:cs typeface="+mn-cs"/>
            </a:rPr>
            <a:t>円増加</a:t>
          </a:r>
          <a:r>
            <a:rPr kumimoji="1" lang="ja-JP" altLang="ja-JP" sz="1050">
              <a:solidFill>
                <a:schemeClr val="dk1"/>
              </a:solidFill>
              <a:effectLst/>
              <a:latin typeface="+mn-lt"/>
              <a:ea typeface="+mn-ea"/>
              <a:cs typeface="+mn-cs"/>
            </a:rPr>
            <a:t>し、類似団体平均よりも</a:t>
          </a:r>
          <a:r>
            <a:rPr kumimoji="1" lang="en-US" altLang="ja-JP" sz="1050">
              <a:solidFill>
                <a:schemeClr val="dk1"/>
              </a:solidFill>
              <a:effectLst/>
              <a:latin typeface="+mn-lt"/>
              <a:ea typeface="+mn-ea"/>
              <a:cs typeface="+mn-cs"/>
            </a:rPr>
            <a:t>9,216</a:t>
          </a:r>
          <a:r>
            <a:rPr kumimoji="1" lang="ja-JP" altLang="en-US" sz="1050">
              <a:solidFill>
                <a:schemeClr val="dk1"/>
              </a:solidFill>
              <a:effectLst/>
              <a:latin typeface="+mn-lt"/>
              <a:ea typeface="+mn-ea"/>
              <a:cs typeface="+mn-cs"/>
            </a:rPr>
            <a:t>円下</a:t>
          </a:r>
          <a:r>
            <a:rPr kumimoji="1" lang="ja-JP" altLang="ja-JP" sz="1050">
              <a:solidFill>
                <a:schemeClr val="dk1"/>
              </a:solidFill>
              <a:effectLst/>
              <a:latin typeface="+mn-lt"/>
              <a:ea typeface="+mn-ea"/>
              <a:cs typeface="+mn-cs"/>
            </a:rPr>
            <a:t>回る結果となった。</a:t>
          </a:r>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一般職退職者数の減により人件費が減少した</a:t>
          </a:r>
          <a:r>
            <a:rPr kumimoji="1" lang="ja-JP" altLang="en-US" sz="1050">
              <a:solidFill>
                <a:schemeClr val="dk1"/>
              </a:solidFill>
              <a:effectLst/>
              <a:latin typeface="+mn-lt"/>
              <a:ea typeface="+mn-ea"/>
              <a:cs typeface="+mn-cs"/>
            </a:rPr>
            <a:t>ものの、平成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年度から学校給食無償化事業を開始したことにより物件費が増加したためである。なお、</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災害廃棄物処理、除染事業の本格化等により類似団体を大きく上回っていた。今年度においては、類似団体平均を下回る結果となったものの、今後は、震災関連で整備した施設の維持管理費の増加が見込まれることから、コスト削減に努め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93839</xdr:rowOff>
    </xdr:from>
    <xdr:to>
      <xdr:col>23</xdr:col>
      <xdr:colOff>133350</xdr:colOff>
      <xdr:row>83</xdr:row>
      <xdr:rowOff>30291</xdr:rowOff>
    </xdr:to>
    <xdr:cxnSp macro="">
      <xdr:nvCxnSpPr>
        <xdr:cNvPr id="195" name="直線コネクタ 194"/>
        <xdr:cNvCxnSpPr/>
      </xdr:nvCxnSpPr>
      <xdr:spPr>
        <a:xfrm>
          <a:off x="4114800" y="14152739"/>
          <a:ext cx="838200" cy="10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93839</xdr:rowOff>
    </xdr:from>
    <xdr:to>
      <xdr:col>19</xdr:col>
      <xdr:colOff>133350</xdr:colOff>
      <xdr:row>84</xdr:row>
      <xdr:rowOff>14021</xdr:rowOff>
    </xdr:to>
    <xdr:cxnSp macro="">
      <xdr:nvCxnSpPr>
        <xdr:cNvPr id="198" name="直線コネクタ 197"/>
        <xdr:cNvCxnSpPr/>
      </xdr:nvCxnSpPr>
      <xdr:spPr>
        <a:xfrm flipV="1">
          <a:off x="3225800" y="14152739"/>
          <a:ext cx="889000" cy="2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14021</xdr:rowOff>
    </xdr:from>
    <xdr:to>
      <xdr:col>15</xdr:col>
      <xdr:colOff>82550</xdr:colOff>
      <xdr:row>84</xdr:row>
      <xdr:rowOff>22160</xdr:rowOff>
    </xdr:to>
    <xdr:cxnSp macro="">
      <xdr:nvCxnSpPr>
        <xdr:cNvPr id="201" name="直線コネクタ 200"/>
        <xdr:cNvCxnSpPr/>
      </xdr:nvCxnSpPr>
      <xdr:spPr>
        <a:xfrm flipV="1">
          <a:off x="2336800" y="1441582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22160</xdr:rowOff>
    </xdr:from>
    <xdr:to>
      <xdr:col>11</xdr:col>
      <xdr:colOff>31750</xdr:colOff>
      <xdr:row>88</xdr:row>
      <xdr:rowOff>138128</xdr:rowOff>
    </xdr:to>
    <xdr:cxnSp macro="">
      <xdr:nvCxnSpPr>
        <xdr:cNvPr id="204" name="直線コネクタ 203"/>
        <xdr:cNvCxnSpPr/>
      </xdr:nvCxnSpPr>
      <xdr:spPr>
        <a:xfrm flipV="1">
          <a:off x="1447800" y="14423960"/>
          <a:ext cx="889000" cy="80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150941</xdr:rowOff>
    </xdr:from>
    <xdr:to>
      <xdr:col>23</xdr:col>
      <xdr:colOff>184150</xdr:colOff>
      <xdr:row>83</xdr:row>
      <xdr:rowOff>81091</xdr:rowOff>
    </xdr:to>
    <xdr:sp macro="" textlink="">
      <xdr:nvSpPr>
        <xdr:cNvPr id="214" name="楕円 213"/>
        <xdr:cNvSpPr/>
      </xdr:nvSpPr>
      <xdr:spPr>
        <a:xfrm>
          <a:off x="4902200" y="142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167468</xdr:rowOff>
    </xdr:from>
    <xdr:ext cx="762000" cy="259045"/>
    <xdr:sp macro="" textlink="">
      <xdr:nvSpPr>
        <xdr:cNvPr id="215" name="人件費・物件費等の状況該当値テキスト"/>
        <xdr:cNvSpPr txBox="1"/>
      </xdr:nvSpPr>
      <xdr:spPr>
        <a:xfrm>
          <a:off x="5041900" y="140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43039</xdr:rowOff>
    </xdr:from>
    <xdr:to>
      <xdr:col>19</xdr:col>
      <xdr:colOff>184150</xdr:colOff>
      <xdr:row>82</xdr:row>
      <xdr:rowOff>144639</xdr:rowOff>
    </xdr:to>
    <xdr:sp macro="" textlink="">
      <xdr:nvSpPr>
        <xdr:cNvPr id="216" name="楕円 215"/>
        <xdr:cNvSpPr/>
      </xdr:nvSpPr>
      <xdr:spPr>
        <a:xfrm>
          <a:off x="4064000" y="141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154816</xdr:rowOff>
    </xdr:from>
    <xdr:ext cx="736600" cy="259045"/>
    <xdr:sp macro="" textlink="">
      <xdr:nvSpPr>
        <xdr:cNvPr id="217" name="テキスト ボックス 216"/>
        <xdr:cNvSpPr txBox="1"/>
      </xdr:nvSpPr>
      <xdr:spPr>
        <a:xfrm>
          <a:off x="3733800" y="13870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134671</xdr:rowOff>
    </xdr:from>
    <xdr:to>
      <xdr:col>15</xdr:col>
      <xdr:colOff>133350</xdr:colOff>
      <xdr:row>84</xdr:row>
      <xdr:rowOff>64821</xdr:rowOff>
    </xdr:to>
    <xdr:sp macro="" textlink="">
      <xdr:nvSpPr>
        <xdr:cNvPr id="218" name="楕円 217"/>
        <xdr:cNvSpPr/>
      </xdr:nvSpPr>
      <xdr:spPr>
        <a:xfrm>
          <a:off x="3175000" y="14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49598</xdr:rowOff>
    </xdr:from>
    <xdr:ext cx="762000" cy="259045"/>
    <xdr:sp macro="" textlink="">
      <xdr:nvSpPr>
        <xdr:cNvPr id="219" name="テキスト ボックス 218"/>
        <xdr:cNvSpPr txBox="1"/>
      </xdr:nvSpPr>
      <xdr:spPr>
        <a:xfrm>
          <a:off x="2844800" y="1445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142810</xdr:rowOff>
    </xdr:from>
    <xdr:to>
      <xdr:col>11</xdr:col>
      <xdr:colOff>82550</xdr:colOff>
      <xdr:row>84</xdr:row>
      <xdr:rowOff>72960</xdr:rowOff>
    </xdr:to>
    <xdr:sp macro="" textlink="">
      <xdr:nvSpPr>
        <xdr:cNvPr id="220" name="楕円 219"/>
        <xdr:cNvSpPr/>
      </xdr:nvSpPr>
      <xdr:spPr>
        <a:xfrm>
          <a:off x="2286000" y="143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57737</xdr:rowOff>
    </xdr:from>
    <xdr:ext cx="762000" cy="259045"/>
    <xdr:sp macro="" textlink="">
      <xdr:nvSpPr>
        <xdr:cNvPr id="221" name="テキスト ボックス 220"/>
        <xdr:cNvSpPr txBox="1"/>
      </xdr:nvSpPr>
      <xdr:spPr>
        <a:xfrm>
          <a:off x="1955800" y="14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87328</xdr:rowOff>
    </xdr:from>
    <xdr:to>
      <xdr:col>7</xdr:col>
      <xdr:colOff>31750</xdr:colOff>
      <xdr:row>89</xdr:row>
      <xdr:rowOff>17478</xdr:rowOff>
    </xdr:to>
    <xdr:sp macro="" textlink="">
      <xdr:nvSpPr>
        <xdr:cNvPr id="222" name="楕円 221"/>
        <xdr:cNvSpPr/>
      </xdr:nvSpPr>
      <xdr:spPr>
        <a:xfrm>
          <a:off x="1397000" y="151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2255</xdr:rowOff>
    </xdr:from>
    <xdr:ext cx="762000" cy="259045"/>
    <xdr:sp macro="" textlink="">
      <xdr:nvSpPr>
        <xdr:cNvPr id="223" name="テキスト ボックス 222"/>
        <xdr:cNvSpPr txBox="1"/>
      </xdr:nvSpPr>
      <xdr:spPr>
        <a:xfrm>
          <a:off x="1066800" y="152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は、福島県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なお、給与水準については、今後も福島県人事委員会勧告を尊重しながら、適切な給与水準となるよう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今年度数値が未公表であるため、前年度数値を引用しています。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90</xdr:row>
      <xdr:rowOff>1814</xdr:rowOff>
    </xdr:to>
    <xdr:cxnSp macro="">
      <xdr:nvCxnSpPr>
        <xdr:cNvPr id="259" name="直線コネクタ 258"/>
        <xdr:cNvCxnSpPr/>
      </xdr:nvCxnSpPr>
      <xdr:spPr>
        <a:xfrm flipV="1">
          <a:off x="16179800" y="1520825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1814</xdr:rowOff>
    </xdr:to>
    <xdr:cxnSp macro="">
      <xdr:nvCxnSpPr>
        <xdr:cNvPr id="262" name="直線コネクタ 261"/>
        <xdr:cNvCxnSpPr/>
      </xdr:nvCxnSpPr>
      <xdr:spPr>
        <a:xfrm>
          <a:off x="15290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19050</xdr:rowOff>
    </xdr:to>
    <xdr:cxnSp macro="">
      <xdr:nvCxnSpPr>
        <xdr:cNvPr id="265" name="直線コネクタ 264"/>
        <xdr:cNvCxnSpPr/>
      </xdr:nvCxnSpPr>
      <xdr:spPr>
        <a:xfrm flipV="1">
          <a:off x="14401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19050</xdr:rowOff>
    </xdr:to>
    <xdr:cxnSp macro="">
      <xdr:nvCxnSpPr>
        <xdr:cNvPr id="268" name="直線コネクタ 267"/>
        <xdr:cNvCxnSpPr/>
      </xdr:nvCxnSpPr>
      <xdr:spPr>
        <a:xfrm>
          <a:off x="13512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9"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122464</xdr:rowOff>
    </xdr:from>
    <xdr:to>
      <xdr:col>77</xdr:col>
      <xdr:colOff>95250</xdr:colOff>
      <xdr:row>90</xdr:row>
      <xdr:rowOff>52614</xdr:rowOff>
    </xdr:to>
    <xdr:sp macro="" textlink="">
      <xdr:nvSpPr>
        <xdr:cNvPr id="280" name="楕円 279"/>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37391</xdr:rowOff>
    </xdr:from>
    <xdr:ext cx="736600" cy="259045"/>
    <xdr:sp macro="" textlink="">
      <xdr:nvSpPr>
        <xdr:cNvPr id="281" name="テキスト ボックス 280"/>
        <xdr:cNvSpPr txBox="1"/>
      </xdr:nvSpPr>
      <xdr:spPr>
        <a:xfrm>
          <a:off x="15798800" y="154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2" name="楕円 281"/>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3" name="テキスト ボックス 282"/>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4" name="楕円 283"/>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5" name="テキスト ボックス 28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6" name="楕円 285"/>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7" name="テキスト ボックス 286"/>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相馬市行財政改革における事務事業の効率化、一部組織の見直しを実施したことで職員数の適正化を図り、平成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人の人員を削減した。前年度</a:t>
          </a:r>
          <a:r>
            <a:rPr kumimoji="1" lang="ja-JP" altLang="en-US" sz="1100">
              <a:solidFill>
                <a:schemeClr val="dk1"/>
              </a:solidFill>
              <a:effectLst/>
              <a:latin typeface="+mn-lt"/>
              <a:ea typeface="+mn-ea"/>
              <a:cs typeface="+mn-cs"/>
            </a:rPr>
            <a:t>から微増しているが</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いる。これは人口の微減によるものである。</a:t>
          </a:r>
          <a:r>
            <a:rPr kumimoji="1" lang="ja-JP" altLang="ja-JP" sz="1100">
              <a:solidFill>
                <a:schemeClr val="dk1"/>
              </a:solidFill>
              <a:effectLst/>
              <a:latin typeface="+mn-lt"/>
              <a:ea typeface="+mn-ea"/>
              <a:cs typeface="+mn-cs"/>
            </a:rPr>
            <a:t>今後も適正な人員配置を行い、類似団体平均を下回る数値を維持できるよう努めていく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170997</xdr:rowOff>
    </xdr:from>
    <xdr:to>
      <xdr:col>81</xdr:col>
      <xdr:colOff>44450</xdr:colOff>
      <xdr:row>60</xdr:row>
      <xdr:rowOff>51253</xdr:rowOff>
    </xdr:to>
    <xdr:cxnSp macro="">
      <xdr:nvCxnSpPr>
        <xdr:cNvPr id="324" name="直線コネクタ 323"/>
        <xdr:cNvCxnSpPr/>
      </xdr:nvCxnSpPr>
      <xdr:spPr>
        <a:xfrm>
          <a:off x="16179800" y="10286547"/>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170997</xdr:rowOff>
    </xdr:to>
    <xdr:cxnSp macro="">
      <xdr:nvCxnSpPr>
        <xdr:cNvPr id="327" name="直線コネクタ 326"/>
        <xdr:cNvCxnSpPr/>
      </xdr:nvCxnSpPr>
      <xdr:spPr>
        <a:xfrm>
          <a:off x="15290800" y="10236563"/>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121013</xdr:rowOff>
    </xdr:to>
    <xdr:cxnSp macro="">
      <xdr:nvCxnSpPr>
        <xdr:cNvPr id="330" name="直線コネクタ 329"/>
        <xdr:cNvCxnSpPr/>
      </xdr:nvCxnSpPr>
      <xdr:spPr>
        <a:xfrm>
          <a:off x="14401800" y="1021760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102053</xdr:rowOff>
    </xdr:from>
    <xdr:to>
      <xdr:col>68</xdr:col>
      <xdr:colOff>152400</xdr:colOff>
      <xdr:row>59</xdr:row>
      <xdr:rowOff>110672</xdr:rowOff>
    </xdr:to>
    <xdr:cxnSp macro="">
      <xdr:nvCxnSpPr>
        <xdr:cNvPr id="333" name="直線コネクタ 332"/>
        <xdr:cNvCxnSpPr/>
      </xdr:nvCxnSpPr>
      <xdr:spPr>
        <a:xfrm flipV="1">
          <a:off x="13512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43" name="楕円 342"/>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44" name="定員管理の状況該当値テキスト"/>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120197</xdr:rowOff>
    </xdr:from>
    <xdr:to>
      <xdr:col>77</xdr:col>
      <xdr:colOff>95250</xdr:colOff>
      <xdr:row>60</xdr:row>
      <xdr:rowOff>50347</xdr:rowOff>
    </xdr:to>
    <xdr:sp macro="" textlink="">
      <xdr:nvSpPr>
        <xdr:cNvPr id="345" name="楕円 344"/>
        <xdr:cNvSpPr/>
      </xdr:nvSpPr>
      <xdr:spPr>
        <a:xfrm>
          <a:off x="16129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60524</xdr:rowOff>
    </xdr:from>
    <xdr:ext cx="736600" cy="259045"/>
    <xdr:sp macro="" textlink="">
      <xdr:nvSpPr>
        <xdr:cNvPr id="346" name="テキスト ボックス 345"/>
        <xdr:cNvSpPr txBox="1"/>
      </xdr:nvSpPr>
      <xdr:spPr>
        <a:xfrm>
          <a:off x="15798800" y="1000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7" name="楕円 346"/>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8" name="テキスト ボックス 347"/>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9" name="楕円 348"/>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50" name="テキスト ボックス 349"/>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51" name="楕円 350"/>
        <xdr:cNvSpPr/>
      </xdr:nvSpPr>
      <xdr:spPr>
        <a:xfrm>
          <a:off x="13462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52" name="テキスト ボックス 351"/>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比較的数値の高かった平成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年度以降、毎年度比率の</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が続いているが、依然として類似団体を上回っている。　</a:t>
          </a:r>
          <a:r>
            <a:rPr kumimoji="1" lang="ja-JP" altLang="en-US" sz="1100">
              <a:solidFill>
                <a:schemeClr val="dk1"/>
              </a:solidFill>
              <a:effectLst/>
              <a:latin typeface="+mn-lt"/>
              <a:ea typeface="+mn-ea"/>
              <a:cs typeface="+mn-cs"/>
            </a:rPr>
            <a:t>今後数年は、</a:t>
          </a:r>
          <a:r>
            <a:rPr kumimoji="1" lang="ja-JP" altLang="ja-JP" sz="1100">
              <a:solidFill>
                <a:schemeClr val="dk1"/>
              </a:solidFill>
              <a:effectLst/>
              <a:latin typeface="+mn-lt"/>
              <a:ea typeface="+mn-ea"/>
              <a:cs typeface="+mn-cs"/>
            </a:rPr>
            <a:t>県営事業松ヶ房ダム整備事業の債務負担に係る支出の継続、学校</a:t>
          </a:r>
          <a:r>
            <a:rPr kumimoji="1" lang="ja-JP" altLang="en-US" sz="1100">
              <a:solidFill>
                <a:schemeClr val="dk1"/>
              </a:solidFill>
              <a:effectLst/>
              <a:latin typeface="+mn-lt"/>
              <a:ea typeface="+mn-ea"/>
              <a:cs typeface="+mn-cs"/>
            </a:rPr>
            <a:t>改築等や庁舎整備関係に伴う地方債</a:t>
          </a:r>
          <a:r>
            <a:rPr kumimoji="1" lang="ja-JP" altLang="ja-JP" sz="1100">
              <a:solidFill>
                <a:schemeClr val="dk1"/>
              </a:solidFill>
              <a:effectLst/>
              <a:latin typeface="+mn-lt"/>
              <a:ea typeface="+mn-ea"/>
              <a:cs typeface="+mn-cs"/>
            </a:rPr>
            <a:t>の償還が始まることから、比率が上昇</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ことが見込まれる。今後は、公共施設の維持適正化、事業の見直しを実施しながら、新たな地方債の発行を抑制していく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42</xdr:row>
      <xdr:rowOff>160528</xdr:rowOff>
    </xdr:to>
    <xdr:cxnSp macro="">
      <xdr:nvCxnSpPr>
        <xdr:cNvPr id="384" name="直線コネクタ 383"/>
        <xdr:cNvCxnSpPr/>
      </xdr:nvCxnSpPr>
      <xdr:spPr>
        <a:xfrm>
          <a:off x="16179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150876</xdr:rowOff>
    </xdr:to>
    <xdr:cxnSp macro="">
      <xdr:nvCxnSpPr>
        <xdr:cNvPr id="387" name="直線コネクタ 386"/>
        <xdr:cNvCxnSpPr/>
      </xdr:nvCxnSpPr>
      <xdr:spPr>
        <a:xfrm>
          <a:off x="15290800" y="734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27686</xdr:rowOff>
    </xdr:to>
    <xdr:cxnSp macro="">
      <xdr:nvCxnSpPr>
        <xdr:cNvPr id="390" name="直線コネクタ 389"/>
        <xdr:cNvCxnSpPr/>
      </xdr:nvCxnSpPr>
      <xdr:spPr>
        <a:xfrm flipV="1">
          <a:off x="14401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153162</xdr:rowOff>
    </xdr:to>
    <xdr:cxnSp macro="">
      <xdr:nvCxnSpPr>
        <xdr:cNvPr id="393" name="直線コネクタ 392"/>
        <xdr:cNvCxnSpPr/>
      </xdr:nvCxnSpPr>
      <xdr:spPr>
        <a:xfrm flipV="1">
          <a:off x="13512800" y="74000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403" name="楕円 402"/>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81805</xdr:rowOff>
    </xdr:from>
    <xdr:ext cx="762000" cy="259045"/>
    <xdr:sp macro="" textlink="">
      <xdr:nvSpPr>
        <xdr:cNvPr id="404"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5" name="楕円 404"/>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6" name="テキスト ボックス 405"/>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7" name="楕円 406"/>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8" name="テキスト ボックス 407"/>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9" name="楕円 40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10" name="テキスト ボックス 40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102362</xdr:rowOff>
    </xdr:from>
    <xdr:to>
      <xdr:col>64</xdr:col>
      <xdr:colOff>152400</xdr:colOff>
      <xdr:row>44</xdr:row>
      <xdr:rowOff>32512</xdr:rowOff>
    </xdr:to>
    <xdr:sp macro="" textlink="">
      <xdr:nvSpPr>
        <xdr:cNvPr id="411" name="楕円 410"/>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17289</xdr:rowOff>
    </xdr:from>
    <xdr:ext cx="762000" cy="259045"/>
    <xdr:sp macro="" textlink="">
      <xdr:nvSpPr>
        <xdr:cNvPr id="412" name="テキスト ボックス 411"/>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年度の新庁舎完成に伴う地方債借入と庁舎建設基金残高の減少などにより、</a:t>
          </a:r>
          <a:r>
            <a:rPr kumimoji="1" lang="ja-JP" altLang="en-US" sz="1000">
              <a:solidFill>
                <a:schemeClr val="dk1"/>
              </a:solidFill>
              <a:effectLst/>
              <a:latin typeface="+mn-lt"/>
              <a:ea typeface="+mn-ea"/>
              <a:cs typeface="+mn-cs"/>
            </a:rPr>
            <a:t>それ以降は</a:t>
          </a:r>
          <a:r>
            <a:rPr kumimoji="1" lang="ja-JP" altLang="ja-JP" sz="1000">
              <a:solidFill>
                <a:schemeClr val="dk1"/>
              </a:solidFill>
              <a:effectLst/>
              <a:latin typeface="+mn-lt"/>
              <a:ea typeface="+mn-ea"/>
              <a:cs typeface="+mn-cs"/>
            </a:rPr>
            <a:t>類似団体平均より高いポイントとなっている。今年度において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学校改築事業等及び庁舎整備事業の借入により</a:t>
          </a:r>
          <a:r>
            <a:rPr kumimoji="1" lang="ja-JP" altLang="ja-JP" sz="1000">
              <a:solidFill>
                <a:schemeClr val="dk1"/>
              </a:solidFill>
              <a:effectLst/>
              <a:latin typeface="+mn-lt"/>
              <a:ea typeface="+mn-ea"/>
              <a:cs typeface="+mn-cs"/>
            </a:rPr>
            <a:t>地方債現在高は</a:t>
          </a:r>
          <a:r>
            <a:rPr kumimoji="1" lang="ja-JP" altLang="en-US" sz="1000">
              <a:solidFill>
                <a:schemeClr val="dk1"/>
              </a:solidFill>
              <a:effectLst/>
              <a:latin typeface="+mn-lt"/>
              <a:ea typeface="+mn-ea"/>
              <a:cs typeface="+mn-cs"/>
            </a:rPr>
            <a:t>増加したものの、新たに基準財政需要額算入見込額が増加したため</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となっている。今後、</a:t>
          </a:r>
          <a:r>
            <a:rPr kumimoji="1" lang="ja-JP" altLang="en-US" sz="1000">
              <a:solidFill>
                <a:schemeClr val="dk1"/>
              </a:solidFill>
              <a:effectLst/>
              <a:latin typeface="+mn-lt"/>
              <a:ea typeface="+mn-ea"/>
              <a:cs typeface="+mn-cs"/>
            </a:rPr>
            <a:t>例年同様の財政調整基金の取り崩しを行うことが見込まれ、充当可能財源が減少することにより将来負担率は増加することが見込まれる。</a:t>
          </a:r>
          <a:r>
            <a:rPr kumimoji="1" lang="ja-JP" altLang="ja-JP" sz="1000">
              <a:solidFill>
                <a:schemeClr val="dk1"/>
              </a:solidFill>
              <a:effectLst/>
              <a:latin typeface="+mn-lt"/>
              <a:ea typeface="+mn-ea"/>
              <a:cs typeface="+mn-cs"/>
            </a:rPr>
            <a:t>事業内容を更に厳選</a:t>
          </a:r>
          <a:r>
            <a:rPr kumimoji="1" lang="ja-JP" altLang="en-US" sz="1000">
              <a:solidFill>
                <a:schemeClr val="dk1"/>
              </a:solidFill>
              <a:effectLst/>
              <a:latin typeface="+mn-lt"/>
              <a:ea typeface="+mn-ea"/>
              <a:cs typeface="+mn-cs"/>
            </a:rPr>
            <a:t>すること、また、</a:t>
          </a:r>
          <a:r>
            <a:rPr kumimoji="1" lang="ja-JP" altLang="ja-JP" sz="1000">
              <a:solidFill>
                <a:schemeClr val="dk1"/>
              </a:solidFill>
              <a:effectLst/>
              <a:latin typeface="+mn-lt"/>
              <a:ea typeface="+mn-ea"/>
              <a:cs typeface="+mn-cs"/>
            </a:rPr>
            <a:t>新たな地方債の発行については交付税措置の有利なものに限り活用することなど</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後年度負担の軽減を図るための財政健全化に努める。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171196</xdr:rowOff>
    </xdr:from>
    <xdr:to>
      <xdr:col>81</xdr:col>
      <xdr:colOff>44450</xdr:colOff>
      <xdr:row>17</xdr:row>
      <xdr:rowOff>30311</xdr:rowOff>
    </xdr:to>
    <xdr:cxnSp macro="">
      <xdr:nvCxnSpPr>
        <xdr:cNvPr id="446" name="直線コネクタ 445"/>
        <xdr:cNvCxnSpPr/>
      </xdr:nvCxnSpPr>
      <xdr:spPr>
        <a:xfrm flipV="1">
          <a:off x="16179800" y="291439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6985</xdr:rowOff>
    </xdr:from>
    <xdr:to>
      <xdr:col>77</xdr:col>
      <xdr:colOff>44450</xdr:colOff>
      <xdr:row>17</xdr:row>
      <xdr:rowOff>30311</xdr:rowOff>
    </xdr:to>
    <xdr:cxnSp macro="">
      <xdr:nvCxnSpPr>
        <xdr:cNvPr id="449" name="直線コネクタ 448"/>
        <xdr:cNvCxnSpPr/>
      </xdr:nvCxnSpPr>
      <xdr:spPr>
        <a:xfrm>
          <a:off x="15290800" y="292163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31369</xdr:rowOff>
    </xdr:from>
    <xdr:to>
      <xdr:col>72</xdr:col>
      <xdr:colOff>203200</xdr:colOff>
      <xdr:row>17</xdr:row>
      <xdr:rowOff>6985</xdr:rowOff>
    </xdr:to>
    <xdr:cxnSp macro="">
      <xdr:nvCxnSpPr>
        <xdr:cNvPr id="452" name="直線コネクタ 451"/>
        <xdr:cNvCxnSpPr/>
      </xdr:nvCxnSpPr>
      <xdr:spPr>
        <a:xfrm>
          <a:off x="14401800" y="2603119"/>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31369</xdr:rowOff>
    </xdr:from>
    <xdr:to>
      <xdr:col>68</xdr:col>
      <xdr:colOff>152400</xdr:colOff>
      <xdr:row>16</xdr:row>
      <xdr:rowOff>154305</xdr:rowOff>
    </xdr:to>
    <xdr:cxnSp macro="">
      <xdr:nvCxnSpPr>
        <xdr:cNvPr id="455" name="直線コネクタ 454"/>
        <xdr:cNvCxnSpPr/>
      </xdr:nvCxnSpPr>
      <xdr:spPr>
        <a:xfrm flipV="1">
          <a:off x="13512800" y="2603119"/>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65" name="楕円 464"/>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66"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150961</xdr:rowOff>
    </xdr:from>
    <xdr:to>
      <xdr:col>77</xdr:col>
      <xdr:colOff>95250</xdr:colOff>
      <xdr:row>17</xdr:row>
      <xdr:rowOff>81111</xdr:rowOff>
    </xdr:to>
    <xdr:sp macro="" textlink="">
      <xdr:nvSpPr>
        <xdr:cNvPr id="467" name="楕円 466"/>
        <xdr:cNvSpPr/>
      </xdr:nvSpPr>
      <xdr:spPr>
        <a:xfrm>
          <a:off x="16129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65888</xdr:rowOff>
    </xdr:from>
    <xdr:ext cx="736600" cy="259045"/>
    <xdr:sp macro="" textlink="">
      <xdr:nvSpPr>
        <xdr:cNvPr id="468" name="テキスト ボックス 467"/>
        <xdr:cNvSpPr txBox="1"/>
      </xdr:nvSpPr>
      <xdr:spPr>
        <a:xfrm>
          <a:off x="15798800" y="298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69" name="楕円 468"/>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70" name="テキスト ボックス 469"/>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152019</xdr:rowOff>
    </xdr:from>
    <xdr:to>
      <xdr:col>68</xdr:col>
      <xdr:colOff>203200</xdr:colOff>
      <xdr:row>15</xdr:row>
      <xdr:rowOff>82169</xdr:rowOff>
    </xdr:to>
    <xdr:sp macro="" textlink="">
      <xdr:nvSpPr>
        <xdr:cNvPr id="471" name="楕円 470"/>
        <xdr:cNvSpPr/>
      </xdr:nvSpPr>
      <xdr:spPr>
        <a:xfrm>
          <a:off x="14351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92346</xdr:rowOff>
    </xdr:from>
    <xdr:ext cx="762000" cy="259045"/>
    <xdr:sp macro="" textlink="">
      <xdr:nvSpPr>
        <xdr:cNvPr id="472" name="テキスト ボックス 471"/>
        <xdr:cNvSpPr txBox="1"/>
      </xdr:nvSpPr>
      <xdr:spPr>
        <a:xfrm>
          <a:off x="14020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73" name="楕円 472"/>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74" name="テキスト ボックス 473"/>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年間退職者数の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に伴う退職金の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額によ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東日本大震災に関する復興業務に伴う時間外勤務手当はピーク時よりは減少したものの、引き続き多い状況にある。今後は、東日本大震災に関する復興業務の収束化に合わせ、人員配置の見直しや定員管理・給与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41275</xdr:rowOff>
    </xdr:from>
    <xdr:to>
      <xdr:col>24</xdr:col>
      <xdr:colOff>25400</xdr:colOff>
      <xdr:row>35</xdr:row>
      <xdr:rowOff>41275</xdr:rowOff>
    </xdr:to>
    <xdr:cxnSp macro="">
      <xdr:nvCxnSpPr>
        <xdr:cNvPr id="70" name="直線コネクタ 69"/>
        <xdr:cNvCxnSpPr/>
      </xdr:nvCxnSpPr>
      <xdr:spPr>
        <a:xfrm flipV="1">
          <a:off x="3987800" y="5870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41275</xdr:rowOff>
    </xdr:from>
    <xdr:to>
      <xdr:col>19</xdr:col>
      <xdr:colOff>187325</xdr:colOff>
      <xdr:row>35</xdr:row>
      <xdr:rowOff>50800</xdr:rowOff>
    </xdr:to>
    <xdr:cxnSp macro="">
      <xdr:nvCxnSpPr>
        <xdr:cNvPr id="73" name="直線コネクタ 72"/>
        <xdr:cNvCxnSpPr/>
      </xdr:nvCxnSpPr>
      <xdr:spPr>
        <a:xfrm flipV="1">
          <a:off x="3098800" y="6042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107950</xdr:rowOff>
    </xdr:to>
    <xdr:cxnSp macro="">
      <xdr:nvCxnSpPr>
        <xdr:cNvPr id="76" name="直線コネクタ 75"/>
        <xdr:cNvCxnSpPr/>
      </xdr:nvCxnSpPr>
      <xdr:spPr>
        <a:xfrm flipV="1">
          <a:off x="2209800" y="605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9" name="直線コネクタ 78"/>
        <xdr:cNvCxnSpPr/>
      </xdr:nvCxnSpPr>
      <xdr:spPr>
        <a:xfrm flipV="1">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9" name="楕円 88"/>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90"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161925</xdr:rowOff>
    </xdr:from>
    <xdr:to>
      <xdr:col>20</xdr:col>
      <xdr:colOff>38100</xdr:colOff>
      <xdr:row>35</xdr:row>
      <xdr:rowOff>92075</xdr:rowOff>
    </xdr:to>
    <xdr:sp macro="" textlink="">
      <xdr:nvSpPr>
        <xdr:cNvPr id="91" name="楕円 90"/>
        <xdr:cNvSpPr/>
      </xdr:nvSpPr>
      <xdr:spPr>
        <a:xfrm>
          <a:off x="3937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76852</xdr:rowOff>
    </xdr:from>
    <xdr:ext cx="736600" cy="259045"/>
    <xdr:sp macro="" textlink="">
      <xdr:nvSpPr>
        <xdr:cNvPr id="92" name="テキスト ボックス 91"/>
        <xdr:cNvSpPr txBox="1"/>
      </xdr:nvSpPr>
      <xdr:spPr>
        <a:xfrm>
          <a:off x="3606800" y="607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93" name="楕円 92"/>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94" name="テキスト ボックス 93"/>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5" name="楕円 94"/>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6" name="テキスト ボックス 95"/>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7" name="楕円 96"/>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8" name="テキスト ボックス 97"/>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ポイント下回る結果となった。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復興事業で整備した施設の維持管理経費の増加が要因として挙げられる。外部評価委員会の評価及び</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サイクルによる検証により、既存施設も含め、維持管理経費のコスト削減に努めていく。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76200</xdr:rowOff>
    </xdr:to>
    <xdr:cxnSp macro="">
      <xdr:nvCxnSpPr>
        <xdr:cNvPr id="131" name="直線コネクタ 130"/>
        <xdr:cNvCxnSpPr/>
      </xdr:nvCxnSpPr>
      <xdr:spPr>
        <a:xfrm>
          <a:off x="15671800" y="342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20</xdr:row>
      <xdr:rowOff>114300</xdr:rowOff>
    </xdr:to>
    <xdr:cxnSp macro="">
      <xdr:nvCxnSpPr>
        <xdr:cNvPr id="134" name="直線コネクタ 133"/>
        <xdr:cNvCxnSpPr/>
      </xdr:nvCxnSpPr>
      <xdr:spPr>
        <a:xfrm flipV="1">
          <a:off x="14782800" y="342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82550</xdr:rowOff>
    </xdr:from>
    <xdr:to>
      <xdr:col>73</xdr:col>
      <xdr:colOff>180975</xdr:colOff>
      <xdr:row>20</xdr:row>
      <xdr:rowOff>114300</xdr:rowOff>
    </xdr:to>
    <xdr:cxnSp macro="">
      <xdr:nvCxnSpPr>
        <xdr:cNvPr id="137" name="直線コネクタ 136"/>
        <xdr:cNvCxnSpPr/>
      </xdr:nvCxnSpPr>
      <xdr:spPr>
        <a:xfrm>
          <a:off x="13893800" y="334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82550</xdr:rowOff>
    </xdr:to>
    <xdr:cxnSp macro="">
      <xdr:nvCxnSpPr>
        <xdr:cNvPr id="140" name="直線コネクタ 139"/>
        <xdr:cNvCxnSpPr/>
      </xdr:nvCxnSpPr>
      <xdr:spPr>
        <a:xfrm>
          <a:off x="13004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25400</xdr:rowOff>
    </xdr:from>
    <xdr:to>
      <xdr:col>82</xdr:col>
      <xdr:colOff>158750</xdr:colOff>
      <xdr:row>20</xdr:row>
      <xdr:rowOff>127000</xdr:rowOff>
    </xdr:to>
    <xdr:sp macro="" textlink="">
      <xdr:nvSpPr>
        <xdr:cNvPr id="150" name="楕円 149"/>
        <xdr:cNvSpPr/>
      </xdr:nvSpPr>
      <xdr:spPr>
        <a:xfrm>
          <a:off x="164592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168927</xdr:rowOff>
    </xdr:from>
    <xdr:ext cx="762000" cy="259045"/>
    <xdr:sp macro="" textlink="">
      <xdr:nvSpPr>
        <xdr:cNvPr id="151" name="物件費該当値テキスト"/>
        <xdr:cNvSpPr txBox="1"/>
      </xdr:nvSpPr>
      <xdr:spPr>
        <a:xfrm>
          <a:off x="165989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52" name="楕円 151"/>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53" name="テキスト ボックス 152"/>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54" name="楕円 153"/>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55" name="テキスト ボックス 154"/>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31750</xdr:rowOff>
    </xdr:from>
    <xdr:to>
      <xdr:col>69</xdr:col>
      <xdr:colOff>142875</xdr:colOff>
      <xdr:row>19</xdr:row>
      <xdr:rowOff>133350</xdr:rowOff>
    </xdr:to>
    <xdr:sp macro="" textlink="">
      <xdr:nvSpPr>
        <xdr:cNvPr id="156" name="楕円 155"/>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118127</xdr:rowOff>
    </xdr:from>
    <xdr:ext cx="762000" cy="259045"/>
    <xdr:sp macro="" textlink="">
      <xdr:nvSpPr>
        <xdr:cNvPr id="157" name="テキスト ボックス 156"/>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8" name="楕円 157"/>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9" name="テキスト ボックス 158"/>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下回る結果となった。類似団体平均を下回ったものの、生活保護費等は増加しており、今後も少子高齢化の進行等に伴う扶助補の増加が見込まれる。今後も引き続き、困窮家庭の支援策の充実などにより、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165100</xdr:rowOff>
    </xdr:to>
    <xdr:cxnSp macro="">
      <xdr:nvCxnSpPr>
        <xdr:cNvPr id="192" name="直線コネクタ 191"/>
        <xdr:cNvCxnSpPr/>
      </xdr:nvCxnSpPr>
      <xdr:spPr>
        <a:xfrm>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53</xdr:row>
      <xdr:rowOff>146050</xdr:rowOff>
    </xdr:to>
    <xdr:cxnSp macro="">
      <xdr:nvCxnSpPr>
        <xdr:cNvPr id="195" name="直線コネクタ 194"/>
        <xdr:cNvCxnSpPr/>
      </xdr:nvCxnSpPr>
      <xdr:spPr>
        <a:xfrm>
          <a:off x="3098800" y="9023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54</xdr:row>
      <xdr:rowOff>12700</xdr:rowOff>
    </xdr:to>
    <xdr:cxnSp macro="">
      <xdr:nvCxnSpPr>
        <xdr:cNvPr id="198" name="直線コネクタ 197"/>
        <xdr:cNvCxnSpPr/>
      </xdr:nvCxnSpPr>
      <xdr:spPr>
        <a:xfrm flipV="1">
          <a:off x="2209800" y="9023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12700</xdr:rowOff>
    </xdr:to>
    <xdr:cxnSp macro="">
      <xdr:nvCxnSpPr>
        <xdr:cNvPr id="201" name="直線コネクタ 200"/>
        <xdr:cNvCxnSpPr/>
      </xdr:nvCxnSpPr>
      <xdr:spPr>
        <a:xfrm>
          <a:off x="1320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11" name="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1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3" name="楕円 21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4" name="テキスト ボックス 21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15" name="楕円 214"/>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16" name="テキスト ボックス 215"/>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9" name="楕円 21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20" name="テキスト ボックス 21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と同値で</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る結果となった。今後は、震災以前の支出規模を目安とし、特別会計も含めた経費削減に努めるとともに、維持補修費の増加も懸念されることから、公共施設の管理計画に基づいた適正な維持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58420</xdr:rowOff>
    </xdr:to>
    <xdr:cxnSp macro="">
      <xdr:nvCxnSpPr>
        <xdr:cNvPr id="253" name="直線コネクタ 252"/>
        <xdr:cNvCxnSpPr/>
      </xdr:nvCxnSpPr>
      <xdr:spPr>
        <a:xfrm>
          <a:off x="15671800" y="1000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58</xdr:row>
      <xdr:rowOff>58420</xdr:rowOff>
    </xdr:to>
    <xdr:cxnSp macro="">
      <xdr:nvCxnSpPr>
        <xdr:cNvPr id="256" name="直線コネクタ 255"/>
        <xdr:cNvCxnSpPr/>
      </xdr:nvCxnSpPr>
      <xdr:spPr>
        <a:xfrm>
          <a:off x="14782800" y="9812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58</xdr:row>
      <xdr:rowOff>12700</xdr:rowOff>
    </xdr:to>
    <xdr:cxnSp macro="">
      <xdr:nvCxnSpPr>
        <xdr:cNvPr id="259" name="直線コネクタ 258"/>
        <xdr:cNvCxnSpPr/>
      </xdr:nvCxnSpPr>
      <xdr:spPr>
        <a:xfrm flipV="1">
          <a:off x="13893800" y="9812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142240</xdr:rowOff>
    </xdr:to>
    <xdr:cxnSp macro="">
      <xdr:nvCxnSpPr>
        <xdr:cNvPr id="262" name="直線コネクタ 261"/>
        <xdr:cNvCxnSpPr/>
      </xdr:nvCxnSpPr>
      <xdr:spPr>
        <a:xfrm flipV="1">
          <a:off x="13004800" y="995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4" name="楕円 273"/>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5" name="テキスト ボックス 27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6" name="楕円 275"/>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7" name="テキスト ボックス 276"/>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80" name="楕円 279"/>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81" name="テキスト ボックス 280"/>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回る結果となった。以前より、公立病院事業や消防事業などの広域行政組合に対する負担金が他団体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比較して多</a:t>
          </a:r>
          <a:r>
            <a:rPr kumimoji="1" lang="ja-JP" altLang="en-US" sz="1100">
              <a:solidFill>
                <a:schemeClr val="dk1"/>
              </a:solidFill>
              <a:effectLst/>
              <a:latin typeface="+mn-lt"/>
              <a:ea typeface="+mn-ea"/>
              <a:cs typeface="+mn-cs"/>
            </a:rPr>
            <a:t>かったが</a:t>
          </a:r>
          <a:r>
            <a:rPr kumimoji="1" lang="ja-JP" altLang="ja-JP" sz="1100">
              <a:solidFill>
                <a:schemeClr val="dk1"/>
              </a:solidFill>
              <a:effectLst/>
              <a:latin typeface="+mn-lt"/>
              <a:ea typeface="+mn-ea"/>
              <a:cs typeface="+mn-cs"/>
            </a:rPr>
            <a:t>、公立病院事業</a:t>
          </a:r>
          <a:r>
            <a:rPr kumimoji="1" lang="ja-JP" altLang="en-US" sz="1100">
              <a:solidFill>
                <a:schemeClr val="dk1"/>
              </a:solidFill>
              <a:effectLst/>
              <a:latin typeface="+mn-lt"/>
              <a:ea typeface="+mn-ea"/>
              <a:cs typeface="+mn-cs"/>
            </a:rPr>
            <a:t>の経営悪化に伴う支出が増加しているため、さらに比率が増加した。</a:t>
          </a:r>
          <a:r>
            <a:rPr kumimoji="1" lang="ja-JP" altLang="ja-JP" sz="1100">
              <a:solidFill>
                <a:schemeClr val="dk1"/>
              </a:solidFill>
              <a:effectLst/>
              <a:latin typeface="+mn-lt"/>
              <a:ea typeface="+mn-ea"/>
              <a:cs typeface="+mn-cs"/>
            </a:rPr>
            <a:t>今後は、既存事業を含めた事業見直しを行い、コスト削減に努めていく。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130810</xdr:rowOff>
    </xdr:to>
    <xdr:cxnSp macro="">
      <xdr:nvCxnSpPr>
        <xdr:cNvPr id="313" name="直線コネクタ 312"/>
        <xdr:cNvCxnSpPr/>
      </xdr:nvCxnSpPr>
      <xdr:spPr>
        <a:xfrm>
          <a:off x="15671800" y="6710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40</xdr:row>
      <xdr:rowOff>81280</xdr:rowOff>
    </xdr:to>
    <xdr:cxnSp macro="">
      <xdr:nvCxnSpPr>
        <xdr:cNvPr id="316" name="直線コネクタ 315"/>
        <xdr:cNvCxnSpPr/>
      </xdr:nvCxnSpPr>
      <xdr:spPr>
        <a:xfrm flipV="1">
          <a:off x="14782800" y="6710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81280</xdr:rowOff>
    </xdr:to>
    <xdr:cxnSp macro="">
      <xdr:nvCxnSpPr>
        <xdr:cNvPr id="319" name="直線コネクタ 318"/>
        <xdr:cNvCxnSpPr/>
      </xdr:nvCxnSpPr>
      <xdr:spPr>
        <a:xfrm>
          <a:off x="13893800" y="6779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77470</xdr:rowOff>
    </xdr:from>
    <xdr:to>
      <xdr:col>69</xdr:col>
      <xdr:colOff>92075</xdr:colOff>
      <xdr:row>39</xdr:row>
      <xdr:rowOff>92710</xdr:rowOff>
    </xdr:to>
    <xdr:cxnSp macro="">
      <xdr:nvCxnSpPr>
        <xdr:cNvPr id="322" name="直線コネクタ 321"/>
        <xdr:cNvCxnSpPr/>
      </xdr:nvCxnSpPr>
      <xdr:spPr>
        <a:xfrm>
          <a:off x="13004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2" name="楕円 331"/>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52087</xdr:rowOff>
    </xdr:from>
    <xdr:ext cx="762000" cy="259045"/>
    <xdr:sp macro="" textlink="">
      <xdr:nvSpPr>
        <xdr:cNvPr id="333" name="補助費等該当値テキスト"/>
        <xdr:cNvSpPr txBox="1"/>
      </xdr:nvSpPr>
      <xdr:spPr>
        <a:xfrm>
          <a:off x="16598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4" name="楕円 333"/>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5" name="テキスト ボックス 334"/>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30480</xdr:rowOff>
    </xdr:from>
    <xdr:to>
      <xdr:col>74</xdr:col>
      <xdr:colOff>31750</xdr:colOff>
      <xdr:row>40</xdr:row>
      <xdr:rowOff>132080</xdr:rowOff>
    </xdr:to>
    <xdr:sp macro="" textlink="">
      <xdr:nvSpPr>
        <xdr:cNvPr id="336" name="楕円 335"/>
        <xdr:cNvSpPr/>
      </xdr:nvSpPr>
      <xdr:spPr>
        <a:xfrm>
          <a:off x="14732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116857</xdr:rowOff>
    </xdr:from>
    <xdr:ext cx="762000" cy="259045"/>
    <xdr:sp macro="" textlink="">
      <xdr:nvSpPr>
        <xdr:cNvPr id="337" name="テキスト ボックス 336"/>
        <xdr:cNvSpPr txBox="1"/>
      </xdr:nvSpPr>
      <xdr:spPr>
        <a:xfrm>
          <a:off x="14401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8" name="楕円 337"/>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9" name="テキスト ボックス 338"/>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26670</xdr:rowOff>
    </xdr:from>
    <xdr:to>
      <xdr:col>65</xdr:col>
      <xdr:colOff>53975</xdr:colOff>
      <xdr:row>39</xdr:row>
      <xdr:rowOff>128270</xdr:rowOff>
    </xdr:to>
    <xdr:sp macro="" textlink="">
      <xdr:nvSpPr>
        <xdr:cNvPr id="340" name="楕円 339"/>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113047</xdr:rowOff>
    </xdr:from>
    <xdr:ext cx="762000" cy="259045"/>
    <xdr:sp macro="" textlink="">
      <xdr:nvSpPr>
        <xdr:cNvPr id="341" name="テキスト ボックス 340"/>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ポイント下回る結果となった。</a:t>
          </a:r>
          <a:r>
            <a:rPr kumimoji="1" lang="ja-JP" altLang="en-US" sz="1100">
              <a:solidFill>
                <a:schemeClr val="dk1"/>
              </a:solidFill>
              <a:effectLst/>
              <a:latin typeface="+mn-lt"/>
              <a:ea typeface="+mn-ea"/>
              <a:cs typeface="+mn-cs"/>
            </a:rPr>
            <a:t>これは、償還期間終了に伴う</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類似団体及び全国平均は下回ったまま推移しているが、平成２７年度から事業を実施している市庁舎の建設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解体</a:t>
          </a:r>
          <a:r>
            <a:rPr kumimoji="1" lang="ja-JP" altLang="en-US" sz="1100">
              <a:solidFill>
                <a:schemeClr val="dk1"/>
              </a:solidFill>
              <a:effectLst/>
              <a:latin typeface="+mn-lt"/>
              <a:ea typeface="+mn-ea"/>
              <a:cs typeface="+mn-cs"/>
            </a:rPr>
            <a:t>、学校改築等</a:t>
          </a:r>
          <a:r>
            <a:rPr kumimoji="1" lang="ja-JP" altLang="ja-JP" sz="1100">
              <a:solidFill>
                <a:schemeClr val="dk1"/>
              </a:solidFill>
              <a:effectLst/>
              <a:latin typeface="+mn-lt"/>
              <a:ea typeface="+mn-ea"/>
              <a:cs typeface="+mn-cs"/>
            </a:rPr>
            <a:t>市債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据置期間</a:t>
          </a:r>
          <a:r>
            <a:rPr kumimoji="1" lang="ja-JP" altLang="en-US" sz="1100">
              <a:solidFill>
                <a:schemeClr val="dk1"/>
              </a:solidFill>
              <a:effectLst/>
              <a:latin typeface="+mn-lt"/>
              <a:ea typeface="+mn-ea"/>
              <a:cs typeface="+mn-cs"/>
            </a:rPr>
            <a:t>が順次</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していくため</a:t>
          </a:r>
          <a:r>
            <a:rPr kumimoji="1" lang="ja-JP" altLang="ja-JP" sz="1100">
              <a:solidFill>
                <a:schemeClr val="dk1"/>
              </a:solidFill>
              <a:effectLst/>
              <a:latin typeface="+mn-lt"/>
              <a:ea typeface="+mn-ea"/>
              <a:cs typeface="+mn-cs"/>
            </a:rPr>
            <a:t>上昇していくと考えられる。今後は、公共施設の維持適正化、事業の見直しを実施しながら、新たな地方債の発行を抑制していく。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140715</xdr:rowOff>
    </xdr:to>
    <xdr:cxnSp macro="">
      <xdr:nvCxnSpPr>
        <xdr:cNvPr id="371" name="直線コネクタ 370"/>
        <xdr:cNvCxnSpPr/>
      </xdr:nvCxnSpPr>
      <xdr:spPr>
        <a:xfrm flipV="1">
          <a:off x="3987800" y="131160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149861</xdr:rowOff>
    </xdr:to>
    <xdr:cxnSp macro="">
      <xdr:nvCxnSpPr>
        <xdr:cNvPr id="374" name="直線コネクタ 373"/>
        <xdr:cNvCxnSpPr/>
      </xdr:nvCxnSpPr>
      <xdr:spPr>
        <a:xfrm flipV="1">
          <a:off x="3098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149861</xdr:rowOff>
    </xdr:to>
    <xdr:cxnSp macro="">
      <xdr:nvCxnSpPr>
        <xdr:cNvPr id="377" name="直線コネクタ 376"/>
        <xdr:cNvCxnSpPr/>
      </xdr:nvCxnSpPr>
      <xdr:spPr>
        <a:xfrm>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131572</xdr:rowOff>
    </xdr:to>
    <xdr:cxnSp macro="">
      <xdr:nvCxnSpPr>
        <xdr:cNvPr id="380" name="直線コネクタ 379"/>
        <xdr:cNvCxnSpPr/>
      </xdr:nvCxnSpPr>
      <xdr:spPr>
        <a:xfrm>
          <a:off x="1320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90" name="楕円 389"/>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1"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2" name="楕円 391"/>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3" name="テキスト ボックス 392"/>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6" name="楕円 395"/>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7" name="テキスト ボックス 396"/>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8" name="楕円 397"/>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9" name="テキスト ボックス 398"/>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前年度とほぼ同率で、類似団体平均を大きく上回って推移している。</a:t>
          </a:r>
          <a:r>
            <a:rPr kumimoji="1" lang="ja-JP" altLang="en-US" sz="1100">
              <a:solidFill>
                <a:schemeClr val="dk1"/>
              </a:solidFill>
              <a:effectLst/>
              <a:latin typeface="+mn-lt"/>
              <a:ea typeface="+mn-ea"/>
              <a:cs typeface="+mn-cs"/>
            </a:rPr>
            <a:t>類似団体の比較を大きく上回っている</a:t>
          </a:r>
          <a:r>
            <a:rPr kumimoji="1" lang="ja-JP" altLang="ja-JP" sz="1100">
              <a:solidFill>
                <a:schemeClr val="dk1"/>
              </a:solidFill>
              <a:effectLst/>
              <a:latin typeface="+mn-lt"/>
              <a:ea typeface="+mn-ea"/>
              <a:cs typeface="+mn-cs"/>
            </a:rPr>
            <a:t>物件費、補助費の一層の削減を図る。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復興関連事業の進捗に伴い、支出額の減少はあるものの、震災以前に近づけるよう歳出削減に努める。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147574</xdr:rowOff>
    </xdr:to>
    <xdr:cxnSp macro="">
      <xdr:nvCxnSpPr>
        <xdr:cNvPr id="430" name="直線コネクタ 429"/>
        <xdr:cNvCxnSpPr/>
      </xdr:nvCxnSpPr>
      <xdr:spPr>
        <a:xfrm>
          <a:off x="15671800" y="13335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152146</xdr:rowOff>
    </xdr:to>
    <xdr:cxnSp macro="">
      <xdr:nvCxnSpPr>
        <xdr:cNvPr id="433" name="直線コネクタ 432"/>
        <xdr:cNvCxnSpPr/>
      </xdr:nvCxnSpPr>
      <xdr:spPr>
        <a:xfrm flipV="1">
          <a:off x="14782800" y="13335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156718</xdr:rowOff>
    </xdr:to>
    <xdr:cxnSp macro="">
      <xdr:nvCxnSpPr>
        <xdr:cNvPr id="436" name="直線コネクタ 435"/>
        <xdr:cNvCxnSpPr/>
      </xdr:nvCxnSpPr>
      <xdr:spPr>
        <a:xfrm flipV="1">
          <a:off x="13893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30987</xdr:rowOff>
    </xdr:to>
    <xdr:cxnSp macro="">
      <xdr:nvCxnSpPr>
        <xdr:cNvPr id="439" name="直線コネクタ 438"/>
        <xdr:cNvCxnSpPr/>
      </xdr:nvCxnSpPr>
      <xdr:spPr>
        <a:xfrm flipV="1">
          <a:off x="13004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0"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1" name="楕円 450"/>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2" name="テキスト ボックス 451"/>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3" name="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5" name="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161099</xdr:rowOff>
    </xdr:from>
    <xdr:to>
      <xdr:col>29</xdr:col>
      <xdr:colOff>127000</xdr:colOff>
      <xdr:row>17</xdr:row>
      <xdr:rowOff>27121</xdr:rowOff>
    </xdr:to>
    <xdr:cxnSp macro="">
      <xdr:nvCxnSpPr>
        <xdr:cNvPr id="50" name="直線コネクタ 49"/>
        <xdr:cNvCxnSpPr/>
      </xdr:nvCxnSpPr>
      <xdr:spPr bwMode="auto">
        <a:xfrm flipV="1">
          <a:off x="5003800" y="2951924"/>
          <a:ext cx="6477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27121</xdr:rowOff>
    </xdr:from>
    <xdr:to>
      <xdr:col>26</xdr:col>
      <xdr:colOff>50800</xdr:colOff>
      <xdr:row>17</xdr:row>
      <xdr:rowOff>50057</xdr:rowOff>
    </xdr:to>
    <xdr:cxnSp macro="">
      <xdr:nvCxnSpPr>
        <xdr:cNvPr id="53" name="直線コネクタ 52"/>
        <xdr:cNvCxnSpPr/>
      </xdr:nvCxnSpPr>
      <xdr:spPr bwMode="auto">
        <a:xfrm flipV="1">
          <a:off x="4305300" y="2989396"/>
          <a:ext cx="6985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29940</xdr:rowOff>
    </xdr:from>
    <xdr:to>
      <xdr:col>22</xdr:col>
      <xdr:colOff>114300</xdr:colOff>
      <xdr:row>17</xdr:row>
      <xdr:rowOff>50057</xdr:rowOff>
    </xdr:to>
    <xdr:cxnSp macro="">
      <xdr:nvCxnSpPr>
        <xdr:cNvPr id="56" name="直線コネクタ 55"/>
        <xdr:cNvCxnSpPr/>
      </xdr:nvCxnSpPr>
      <xdr:spPr bwMode="auto">
        <a:xfrm>
          <a:off x="3606800" y="2992215"/>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29940</xdr:rowOff>
    </xdr:from>
    <xdr:to>
      <xdr:col>18</xdr:col>
      <xdr:colOff>177800</xdr:colOff>
      <xdr:row>17</xdr:row>
      <xdr:rowOff>54019</xdr:rowOff>
    </xdr:to>
    <xdr:cxnSp macro="">
      <xdr:nvCxnSpPr>
        <xdr:cNvPr id="59" name="直線コネクタ 58"/>
        <xdr:cNvCxnSpPr/>
      </xdr:nvCxnSpPr>
      <xdr:spPr bwMode="auto">
        <a:xfrm flipV="1">
          <a:off x="2908300" y="2992215"/>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110299</xdr:rowOff>
    </xdr:from>
    <xdr:to>
      <xdr:col>29</xdr:col>
      <xdr:colOff>177800</xdr:colOff>
      <xdr:row>17</xdr:row>
      <xdr:rowOff>40449</xdr:rowOff>
    </xdr:to>
    <xdr:sp macro="" textlink="">
      <xdr:nvSpPr>
        <xdr:cNvPr id="69" name="楕円 68"/>
        <xdr:cNvSpPr/>
      </xdr:nvSpPr>
      <xdr:spPr bwMode="auto">
        <a:xfrm>
          <a:off x="5600700" y="290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82376</xdr:rowOff>
    </xdr:from>
    <xdr:ext cx="762000" cy="259045"/>
    <xdr:sp macro="" textlink="">
      <xdr:nvSpPr>
        <xdr:cNvPr id="70" name="人口1人当たり決算額の推移該当値テキスト130"/>
        <xdr:cNvSpPr txBox="1"/>
      </xdr:nvSpPr>
      <xdr:spPr>
        <a:xfrm>
          <a:off x="5740400" y="287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147771</xdr:rowOff>
    </xdr:from>
    <xdr:to>
      <xdr:col>26</xdr:col>
      <xdr:colOff>101600</xdr:colOff>
      <xdr:row>17</xdr:row>
      <xdr:rowOff>77921</xdr:rowOff>
    </xdr:to>
    <xdr:sp macro="" textlink="">
      <xdr:nvSpPr>
        <xdr:cNvPr id="71" name="楕円 70"/>
        <xdr:cNvSpPr/>
      </xdr:nvSpPr>
      <xdr:spPr bwMode="auto">
        <a:xfrm>
          <a:off x="4953000" y="293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62698</xdr:rowOff>
    </xdr:from>
    <xdr:ext cx="736600" cy="259045"/>
    <xdr:sp macro="" textlink="">
      <xdr:nvSpPr>
        <xdr:cNvPr id="72" name="テキスト ボックス 71"/>
        <xdr:cNvSpPr txBox="1"/>
      </xdr:nvSpPr>
      <xdr:spPr>
        <a:xfrm>
          <a:off x="4622800" y="302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170707</xdr:rowOff>
    </xdr:from>
    <xdr:to>
      <xdr:col>22</xdr:col>
      <xdr:colOff>165100</xdr:colOff>
      <xdr:row>17</xdr:row>
      <xdr:rowOff>100857</xdr:rowOff>
    </xdr:to>
    <xdr:sp macro="" textlink="">
      <xdr:nvSpPr>
        <xdr:cNvPr id="73" name="楕円 72"/>
        <xdr:cNvSpPr/>
      </xdr:nvSpPr>
      <xdr:spPr bwMode="auto">
        <a:xfrm>
          <a:off x="4254500" y="296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85634</xdr:rowOff>
    </xdr:from>
    <xdr:ext cx="762000" cy="259045"/>
    <xdr:sp macro="" textlink="">
      <xdr:nvSpPr>
        <xdr:cNvPr id="74" name="テキスト ボックス 73"/>
        <xdr:cNvSpPr txBox="1"/>
      </xdr:nvSpPr>
      <xdr:spPr>
        <a:xfrm>
          <a:off x="3924300" y="30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150590</xdr:rowOff>
    </xdr:from>
    <xdr:to>
      <xdr:col>19</xdr:col>
      <xdr:colOff>38100</xdr:colOff>
      <xdr:row>17</xdr:row>
      <xdr:rowOff>80740</xdr:rowOff>
    </xdr:to>
    <xdr:sp macro="" textlink="">
      <xdr:nvSpPr>
        <xdr:cNvPr id="75" name="楕円 74"/>
        <xdr:cNvSpPr/>
      </xdr:nvSpPr>
      <xdr:spPr bwMode="auto">
        <a:xfrm>
          <a:off x="3556000" y="294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65517</xdr:rowOff>
    </xdr:from>
    <xdr:ext cx="762000" cy="259045"/>
    <xdr:sp macro="" textlink="">
      <xdr:nvSpPr>
        <xdr:cNvPr id="76" name="テキスト ボックス 75"/>
        <xdr:cNvSpPr txBox="1"/>
      </xdr:nvSpPr>
      <xdr:spPr>
        <a:xfrm>
          <a:off x="3225800" y="30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3219</xdr:rowOff>
    </xdr:from>
    <xdr:to>
      <xdr:col>15</xdr:col>
      <xdr:colOff>101600</xdr:colOff>
      <xdr:row>17</xdr:row>
      <xdr:rowOff>104819</xdr:rowOff>
    </xdr:to>
    <xdr:sp macro="" textlink="">
      <xdr:nvSpPr>
        <xdr:cNvPr id="77" name="楕円 76"/>
        <xdr:cNvSpPr/>
      </xdr:nvSpPr>
      <xdr:spPr bwMode="auto">
        <a:xfrm>
          <a:off x="2857500" y="296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89596</xdr:rowOff>
    </xdr:from>
    <xdr:ext cx="762000" cy="259045"/>
    <xdr:sp macro="" textlink="">
      <xdr:nvSpPr>
        <xdr:cNvPr id="78" name="テキスト ボックス 77"/>
        <xdr:cNvSpPr txBox="1"/>
      </xdr:nvSpPr>
      <xdr:spPr>
        <a:xfrm>
          <a:off x="2527300" y="30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56629</xdr:rowOff>
    </xdr:from>
    <xdr:to>
      <xdr:col>29</xdr:col>
      <xdr:colOff>127000</xdr:colOff>
      <xdr:row>35</xdr:row>
      <xdr:rowOff>59944</xdr:rowOff>
    </xdr:to>
    <xdr:cxnSp macro="">
      <xdr:nvCxnSpPr>
        <xdr:cNvPr id="111" name="直線コネクタ 110"/>
        <xdr:cNvCxnSpPr/>
      </xdr:nvCxnSpPr>
      <xdr:spPr bwMode="auto">
        <a:xfrm flipV="1">
          <a:off x="5003800" y="6666979"/>
          <a:ext cx="6477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59944</xdr:rowOff>
    </xdr:from>
    <xdr:to>
      <xdr:col>26</xdr:col>
      <xdr:colOff>50800</xdr:colOff>
      <xdr:row>35</xdr:row>
      <xdr:rowOff>95529</xdr:rowOff>
    </xdr:to>
    <xdr:cxnSp macro="">
      <xdr:nvCxnSpPr>
        <xdr:cNvPr id="114" name="直線コネクタ 113"/>
        <xdr:cNvCxnSpPr/>
      </xdr:nvCxnSpPr>
      <xdr:spPr bwMode="auto">
        <a:xfrm flipV="1">
          <a:off x="4305300" y="6670294"/>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80556</xdr:rowOff>
    </xdr:from>
    <xdr:to>
      <xdr:col>22</xdr:col>
      <xdr:colOff>114300</xdr:colOff>
      <xdr:row>35</xdr:row>
      <xdr:rowOff>95529</xdr:rowOff>
    </xdr:to>
    <xdr:cxnSp macro="">
      <xdr:nvCxnSpPr>
        <xdr:cNvPr id="117" name="直線コネクタ 116"/>
        <xdr:cNvCxnSpPr/>
      </xdr:nvCxnSpPr>
      <xdr:spPr bwMode="auto">
        <a:xfrm>
          <a:off x="3606800" y="6690906"/>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80556</xdr:rowOff>
    </xdr:from>
    <xdr:to>
      <xdr:col>18</xdr:col>
      <xdr:colOff>177800</xdr:colOff>
      <xdr:row>35</xdr:row>
      <xdr:rowOff>94482</xdr:rowOff>
    </xdr:to>
    <xdr:cxnSp macro="">
      <xdr:nvCxnSpPr>
        <xdr:cNvPr id="120" name="直線コネクタ 119"/>
        <xdr:cNvCxnSpPr/>
      </xdr:nvCxnSpPr>
      <xdr:spPr bwMode="auto">
        <a:xfrm flipV="1">
          <a:off x="2908300" y="6690906"/>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5829</xdr:rowOff>
    </xdr:from>
    <xdr:to>
      <xdr:col>29</xdr:col>
      <xdr:colOff>177800</xdr:colOff>
      <xdr:row>35</xdr:row>
      <xdr:rowOff>107429</xdr:rowOff>
    </xdr:to>
    <xdr:sp macro="" textlink="">
      <xdr:nvSpPr>
        <xdr:cNvPr id="130" name="楕円 129"/>
        <xdr:cNvSpPr/>
      </xdr:nvSpPr>
      <xdr:spPr bwMode="auto">
        <a:xfrm>
          <a:off x="5600700" y="661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193806</xdr:rowOff>
    </xdr:from>
    <xdr:ext cx="762000" cy="259045"/>
    <xdr:sp macro="" textlink="">
      <xdr:nvSpPr>
        <xdr:cNvPr id="131" name="人口1人当たり決算額の推移該当値テキスト445"/>
        <xdr:cNvSpPr txBox="1"/>
      </xdr:nvSpPr>
      <xdr:spPr>
        <a:xfrm>
          <a:off x="5740400" y="646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9144</xdr:rowOff>
    </xdr:from>
    <xdr:to>
      <xdr:col>26</xdr:col>
      <xdr:colOff>101600</xdr:colOff>
      <xdr:row>35</xdr:row>
      <xdr:rowOff>110744</xdr:rowOff>
    </xdr:to>
    <xdr:sp macro="" textlink="">
      <xdr:nvSpPr>
        <xdr:cNvPr id="132" name="楕円 131"/>
        <xdr:cNvSpPr/>
      </xdr:nvSpPr>
      <xdr:spPr bwMode="auto">
        <a:xfrm>
          <a:off x="4953000" y="661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120921</xdr:rowOff>
    </xdr:from>
    <xdr:ext cx="736600" cy="259045"/>
    <xdr:sp macro="" textlink="">
      <xdr:nvSpPr>
        <xdr:cNvPr id="133" name="テキスト ボックス 132"/>
        <xdr:cNvSpPr txBox="1"/>
      </xdr:nvSpPr>
      <xdr:spPr>
        <a:xfrm>
          <a:off x="4622800" y="638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44729</xdr:rowOff>
    </xdr:from>
    <xdr:to>
      <xdr:col>22</xdr:col>
      <xdr:colOff>165100</xdr:colOff>
      <xdr:row>35</xdr:row>
      <xdr:rowOff>146329</xdr:rowOff>
    </xdr:to>
    <xdr:sp macro="" textlink="">
      <xdr:nvSpPr>
        <xdr:cNvPr id="134" name="楕円 133"/>
        <xdr:cNvSpPr/>
      </xdr:nvSpPr>
      <xdr:spPr bwMode="auto">
        <a:xfrm>
          <a:off x="4254500" y="665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156506</xdr:rowOff>
    </xdr:from>
    <xdr:ext cx="762000" cy="259045"/>
    <xdr:sp macro="" textlink="">
      <xdr:nvSpPr>
        <xdr:cNvPr id="135" name="テキスト ボックス 134"/>
        <xdr:cNvSpPr txBox="1"/>
      </xdr:nvSpPr>
      <xdr:spPr>
        <a:xfrm>
          <a:off x="3924300" y="642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29756</xdr:rowOff>
    </xdr:from>
    <xdr:to>
      <xdr:col>19</xdr:col>
      <xdr:colOff>38100</xdr:colOff>
      <xdr:row>35</xdr:row>
      <xdr:rowOff>131356</xdr:rowOff>
    </xdr:to>
    <xdr:sp macro="" textlink="">
      <xdr:nvSpPr>
        <xdr:cNvPr id="136" name="楕円 135"/>
        <xdr:cNvSpPr/>
      </xdr:nvSpPr>
      <xdr:spPr bwMode="auto">
        <a:xfrm>
          <a:off x="3556000" y="664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141533</xdr:rowOff>
    </xdr:from>
    <xdr:ext cx="762000" cy="259045"/>
    <xdr:sp macro="" textlink="">
      <xdr:nvSpPr>
        <xdr:cNvPr id="137" name="テキスト ボックス 136"/>
        <xdr:cNvSpPr txBox="1"/>
      </xdr:nvSpPr>
      <xdr:spPr>
        <a:xfrm>
          <a:off x="3225800" y="64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43682</xdr:rowOff>
    </xdr:from>
    <xdr:to>
      <xdr:col>15</xdr:col>
      <xdr:colOff>101600</xdr:colOff>
      <xdr:row>35</xdr:row>
      <xdr:rowOff>145282</xdr:rowOff>
    </xdr:to>
    <xdr:sp macro="" textlink="">
      <xdr:nvSpPr>
        <xdr:cNvPr id="138" name="楕円 137"/>
        <xdr:cNvSpPr/>
      </xdr:nvSpPr>
      <xdr:spPr bwMode="auto">
        <a:xfrm>
          <a:off x="2857500" y="665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155459</xdr:rowOff>
    </xdr:from>
    <xdr:ext cx="762000" cy="259045"/>
    <xdr:sp macro="" textlink="">
      <xdr:nvSpPr>
        <xdr:cNvPr id="139" name="テキスト ボックス 138"/>
        <xdr:cNvSpPr txBox="1"/>
      </xdr:nvSpPr>
      <xdr:spPr>
        <a:xfrm>
          <a:off x="2527300" y="642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135079</xdr:rowOff>
    </xdr:from>
    <xdr:to>
      <xdr:col>24</xdr:col>
      <xdr:colOff>63500</xdr:colOff>
      <xdr:row>36</xdr:row>
      <xdr:rowOff>164373</xdr:rowOff>
    </xdr:to>
    <xdr:cxnSp macro="">
      <xdr:nvCxnSpPr>
        <xdr:cNvPr id="63" name="直線コネクタ 62"/>
        <xdr:cNvCxnSpPr/>
      </xdr:nvCxnSpPr>
      <xdr:spPr>
        <a:xfrm>
          <a:off x="3797300" y="6307279"/>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135079</xdr:rowOff>
    </xdr:from>
    <xdr:to>
      <xdr:col>19</xdr:col>
      <xdr:colOff>177800</xdr:colOff>
      <xdr:row>37</xdr:row>
      <xdr:rowOff>7439</xdr:rowOff>
    </xdr:to>
    <xdr:cxnSp macro="">
      <xdr:nvCxnSpPr>
        <xdr:cNvPr id="66" name="直線コネクタ 65"/>
        <xdr:cNvCxnSpPr/>
      </xdr:nvCxnSpPr>
      <xdr:spPr>
        <a:xfrm flipV="1">
          <a:off x="2908300" y="6307279"/>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125984</xdr:rowOff>
    </xdr:from>
    <xdr:to>
      <xdr:col>15</xdr:col>
      <xdr:colOff>50800</xdr:colOff>
      <xdr:row>37</xdr:row>
      <xdr:rowOff>7439</xdr:rowOff>
    </xdr:to>
    <xdr:cxnSp macro="">
      <xdr:nvCxnSpPr>
        <xdr:cNvPr id="69" name="直線コネクタ 68"/>
        <xdr:cNvCxnSpPr/>
      </xdr:nvCxnSpPr>
      <xdr:spPr>
        <a:xfrm>
          <a:off x="2019300" y="6298184"/>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59282</xdr:rowOff>
    </xdr:from>
    <xdr:to>
      <xdr:col>10</xdr:col>
      <xdr:colOff>114300</xdr:colOff>
      <xdr:row>36</xdr:row>
      <xdr:rowOff>125984</xdr:rowOff>
    </xdr:to>
    <xdr:cxnSp macro="">
      <xdr:nvCxnSpPr>
        <xdr:cNvPr id="72" name="直線コネクタ 71"/>
        <xdr:cNvCxnSpPr/>
      </xdr:nvCxnSpPr>
      <xdr:spPr>
        <a:xfrm>
          <a:off x="1130300" y="6231482"/>
          <a:ext cx="889000" cy="6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113573</xdr:rowOff>
    </xdr:from>
    <xdr:to>
      <xdr:col>24</xdr:col>
      <xdr:colOff>114300</xdr:colOff>
      <xdr:row>37</xdr:row>
      <xdr:rowOff>43723</xdr:rowOff>
    </xdr:to>
    <xdr:sp macro="" textlink="">
      <xdr:nvSpPr>
        <xdr:cNvPr id="82" name="楕円 81"/>
        <xdr:cNvSpPr/>
      </xdr:nvSpPr>
      <xdr:spPr>
        <a:xfrm>
          <a:off x="4584700" y="62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92000</xdr:rowOff>
    </xdr:from>
    <xdr:ext cx="534377" cy="259045"/>
    <xdr:sp macro="" textlink="">
      <xdr:nvSpPr>
        <xdr:cNvPr id="83" name="人件費該当値テキスト"/>
        <xdr:cNvSpPr txBox="1"/>
      </xdr:nvSpPr>
      <xdr:spPr>
        <a:xfrm>
          <a:off x="4686300" y="62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84279</xdr:rowOff>
    </xdr:from>
    <xdr:to>
      <xdr:col>20</xdr:col>
      <xdr:colOff>38100</xdr:colOff>
      <xdr:row>37</xdr:row>
      <xdr:rowOff>14429</xdr:rowOff>
    </xdr:to>
    <xdr:sp macro="" textlink="">
      <xdr:nvSpPr>
        <xdr:cNvPr id="84" name="楕円 83"/>
        <xdr:cNvSpPr/>
      </xdr:nvSpPr>
      <xdr:spPr>
        <a:xfrm>
          <a:off x="3746500" y="62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5556</xdr:rowOff>
    </xdr:from>
    <xdr:ext cx="534377" cy="259045"/>
    <xdr:sp macro="" textlink="">
      <xdr:nvSpPr>
        <xdr:cNvPr id="85" name="テキスト ボックス 84"/>
        <xdr:cNvSpPr txBox="1"/>
      </xdr:nvSpPr>
      <xdr:spPr>
        <a:xfrm>
          <a:off x="3530111" y="63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128089</xdr:rowOff>
    </xdr:from>
    <xdr:to>
      <xdr:col>15</xdr:col>
      <xdr:colOff>101600</xdr:colOff>
      <xdr:row>37</xdr:row>
      <xdr:rowOff>58239</xdr:rowOff>
    </xdr:to>
    <xdr:sp macro="" textlink="">
      <xdr:nvSpPr>
        <xdr:cNvPr id="86" name="楕円 85"/>
        <xdr:cNvSpPr/>
      </xdr:nvSpPr>
      <xdr:spPr>
        <a:xfrm>
          <a:off x="2857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49366</xdr:rowOff>
    </xdr:from>
    <xdr:ext cx="534377" cy="259045"/>
    <xdr:sp macro="" textlink="">
      <xdr:nvSpPr>
        <xdr:cNvPr id="87" name="テキスト ボックス 86"/>
        <xdr:cNvSpPr txBox="1"/>
      </xdr:nvSpPr>
      <xdr:spPr>
        <a:xfrm>
          <a:off x="2641111" y="63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75184</xdr:rowOff>
    </xdr:from>
    <xdr:to>
      <xdr:col>10</xdr:col>
      <xdr:colOff>165100</xdr:colOff>
      <xdr:row>37</xdr:row>
      <xdr:rowOff>5334</xdr:rowOff>
    </xdr:to>
    <xdr:sp macro="" textlink="">
      <xdr:nvSpPr>
        <xdr:cNvPr id="88" name="楕円 87"/>
        <xdr:cNvSpPr/>
      </xdr:nvSpPr>
      <xdr:spPr>
        <a:xfrm>
          <a:off x="196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167911</xdr:rowOff>
    </xdr:from>
    <xdr:ext cx="534377" cy="259045"/>
    <xdr:sp macro="" textlink="">
      <xdr:nvSpPr>
        <xdr:cNvPr id="89" name="テキスト ボックス 88"/>
        <xdr:cNvSpPr txBox="1"/>
      </xdr:nvSpPr>
      <xdr:spPr>
        <a:xfrm>
          <a:off x="1752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8482</xdr:rowOff>
    </xdr:from>
    <xdr:to>
      <xdr:col>6</xdr:col>
      <xdr:colOff>38100</xdr:colOff>
      <xdr:row>36</xdr:row>
      <xdr:rowOff>110082</xdr:rowOff>
    </xdr:to>
    <xdr:sp macro="" textlink="">
      <xdr:nvSpPr>
        <xdr:cNvPr id="90" name="楕円 89"/>
        <xdr:cNvSpPr/>
      </xdr:nvSpPr>
      <xdr:spPr>
        <a:xfrm>
          <a:off x="1079500" y="6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101209</xdr:rowOff>
    </xdr:from>
    <xdr:ext cx="534377" cy="259045"/>
    <xdr:sp macro="" textlink="">
      <xdr:nvSpPr>
        <xdr:cNvPr id="91" name="テキスト ボックス 90"/>
        <xdr:cNvSpPr txBox="1"/>
      </xdr:nvSpPr>
      <xdr:spPr>
        <a:xfrm>
          <a:off x="863111" y="62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16274</xdr:rowOff>
    </xdr:from>
    <xdr:to>
      <xdr:col>24</xdr:col>
      <xdr:colOff>62865</xdr:colOff>
      <xdr:row>58</xdr:row>
      <xdr:rowOff>161929</xdr:rowOff>
    </xdr:to>
    <xdr:cxnSp macro="">
      <xdr:nvCxnSpPr>
        <xdr:cNvPr id="114" name="直線コネクタ 113"/>
        <xdr:cNvCxnSpPr/>
      </xdr:nvCxnSpPr>
      <xdr:spPr>
        <a:xfrm flipV="1">
          <a:off x="4633595" y="8760224"/>
          <a:ext cx="1270" cy="134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165756</xdr:rowOff>
    </xdr:from>
    <xdr:ext cx="534377" cy="259045"/>
    <xdr:sp macro="" textlink="">
      <xdr:nvSpPr>
        <xdr:cNvPr id="115" name="物件費最小値テキスト"/>
        <xdr:cNvSpPr txBox="1"/>
      </xdr:nvSpPr>
      <xdr:spPr>
        <a:xfrm>
          <a:off x="4686300" y="101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161929</xdr:rowOff>
    </xdr:from>
    <xdr:to>
      <xdr:col>24</xdr:col>
      <xdr:colOff>152400</xdr:colOff>
      <xdr:row>58</xdr:row>
      <xdr:rowOff>161929</xdr:rowOff>
    </xdr:to>
    <xdr:cxnSp macro="">
      <xdr:nvCxnSpPr>
        <xdr:cNvPr id="116" name="直線コネクタ 115"/>
        <xdr:cNvCxnSpPr/>
      </xdr:nvCxnSpPr>
      <xdr:spPr>
        <a:xfrm>
          <a:off x="4546600" y="10106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134401</xdr:rowOff>
    </xdr:from>
    <xdr:ext cx="599010" cy="259045"/>
    <xdr:sp macro="" textlink="">
      <xdr:nvSpPr>
        <xdr:cNvPr id="117" name="物件費最大値テキスト"/>
        <xdr:cNvSpPr txBox="1"/>
      </xdr:nvSpPr>
      <xdr:spPr>
        <a:xfrm>
          <a:off x="4686300" y="853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16274</xdr:rowOff>
    </xdr:from>
    <xdr:to>
      <xdr:col>24</xdr:col>
      <xdr:colOff>152400</xdr:colOff>
      <xdr:row>51</xdr:row>
      <xdr:rowOff>16274</xdr:rowOff>
    </xdr:to>
    <xdr:cxnSp macro="">
      <xdr:nvCxnSpPr>
        <xdr:cNvPr id="118" name="直線コネクタ 117"/>
        <xdr:cNvCxnSpPr/>
      </xdr:nvCxnSpPr>
      <xdr:spPr>
        <a:xfrm>
          <a:off x="4546600" y="876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155473</xdr:rowOff>
    </xdr:from>
    <xdr:to>
      <xdr:col>24</xdr:col>
      <xdr:colOff>63500</xdr:colOff>
      <xdr:row>57</xdr:row>
      <xdr:rowOff>79697</xdr:rowOff>
    </xdr:to>
    <xdr:cxnSp macro="">
      <xdr:nvCxnSpPr>
        <xdr:cNvPr id="119" name="直線コネクタ 118"/>
        <xdr:cNvCxnSpPr/>
      </xdr:nvCxnSpPr>
      <xdr:spPr>
        <a:xfrm flipV="1">
          <a:off x="3797300" y="9756673"/>
          <a:ext cx="838200" cy="9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123508</xdr:rowOff>
    </xdr:from>
    <xdr:ext cx="534377" cy="259045"/>
    <xdr:sp macro="" textlink="">
      <xdr:nvSpPr>
        <xdr:cNvPr id="120" name="物件費平均値テキスト"/>
        <xdr:cNvSpPr txBox="1"/>
      </xdr:nvSpPr>
      <xdr:spPr>
        <a:xfrm>
          <a:off x="4686300" y="972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145081</xdr:rowOff>
    </xdr:from>
    <xdr:to>
      <xdr:col>24</xdr:col>
      <xdr:colOff>114300</xdr:colOff>
      <xdr:row>57</xdr:row>
      <xdr:rowOff>75231</xdr:rowOff>
    </xdr:to>
    <xdr:sp macro="" textlink="">
      <xdr:nvSpPr>
        <xdr:cNvPr id="121" name="フローチャート: 判断 120"/>
        <xdr:cNvSpPr/>
      </xdr:nvSpPr>
      <xdr:spPr>
        <a:xfrm>
          <a:off x="4584700" y="974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150069</xdr:rowOff>
    </xdr:from>
    <xdr:to>
      <xdr:col>19</xdr:col>
      <xdr:colOff>177800</xdr:colOff>
      <xdr:row>57</xdr:row>
      <xdr:rowOff>79697</xdr:rowOff>
    </xdr:to>
    <xdr:cxnSp macro="">
      <xdr:nvCxnSpPr>
        <xdr:cNvPr id="122" name="直線コネクタ 121"/>
        <xdr:cNvCxnSpPr/>
      </xdr:nvCxnSpPr>
      <xdr:spPr>
        <a:xfrm>
          <a:off x="2908300" y="9579819"/>
          <a:ext cx="889000" cy="27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47523</xdr:rowOff>
    </xdr:from>
    <xdr:to>
      <xdr:col>20</xdr:col>
      <xdr:colOff>38100</xdr:colOff>
      <xdr:row>57</xdr:row>
      <xdr:rowOff>149123</xdr:rowOff>
    </xdr:to>
    <xdr:sp macro="" textlink="">
      <xdr:nvSpPr>
        <xdr:cNvPr id="123" name="フローチャート: 判断 122"/>
        <xdr:cNvSpPr/>
      </xdr:nvSpPr>
      <xdr:spPr>
        <a:xfrm>
          <a:off x="3746500" y="982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140250</xdr:rowOff>
    </xdr:from>
    <xdr:ext cx="534377" cy="259045"/>
    <xdr:sp macro="" textlink="">
      <xdr:nvSpPr>
        <xdr:cNvPr id="124" name="テキスト ボックス 123"/>
        <xdr:cNvSpPr txBox="1"/>
      </xdr:nvSpPr>
      <xdr:spPr>
        <a:xfrm>
          <a:off x="3530111" y="99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150069</xdr:rowOff>
    </xdr:from>
    <xdr:to>
      <xdr:col>15</xdr:col>
      <xdr:colOff>50800</xdr:colOff>
      <xdr:row>55</xdr:row>
      <xdr:rowOff>171210</xdr:rowOff>
    </xdr:to>
    <xdr:cxnSp macro="">
      <xdr:nvCxnSpPr>
        <xdr:cNvPr id="125" name="直線コネクタ 124"/>
        <xdr:cNvCxnSpPr/>
      </xdr:nvCxnSpPr>
      <xdr:spPr>
        <a:xfrm flipV="1">
          <a:off x="2019300" y="9579819"/>
          <a:ext cx="889000" cy="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43893</xdr:rowOff>
    </xdr:from>
    <xdr:to>
      <xdr:col>15</xdr:col>
      <xdr:colOff>101600</xdr:colOff>
      <xdr:row>57</xdr:row>
      <xdr:rowOff>145493</xdr:rowOff>
    </xdr:to>
    <xdr:sp macro="" textlink="">
      <xdr:nvSpPr>
        <xdr:cNvPr id="126" name="フローチャート: 判断 125"/>
        <xdr:cNvSpPr/>
      </xdr:nvSpPr>
      <xdr:spPr>
        <a:xfrm>
          <a:off x="2857500" y="981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136620</xdr:rowOff>
    </xdr:from>
    <xdr:ext cx="534377" cy="259045"/>
    <xdr:sp macro="" textlink="">
      <xdr:nvSpPr>
        <xdr:cNvPr id="127" name="テキスト ボックス 126"/>
        <xdr:cNvSpPr txBox="1"/>
      </xdr:nvSpPr>
      <xdr:spPr>
        <a:xfrm>
          <a:off x="2641111" y="99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118404</xdr:rowOff>
    </xdr:from>
    <xdr:to>
      <xdr:col>10</xdr:col>
      <xdr:colOff>114300</xdr:colOff>
      <xdr:row>55</xdr:row>
      <xdr:rowOff>171210</xdr:rowOff>
    </xdr:to>
    <xdr:cxnSp macro="">
      <xdr:nvCxnSpPr>
        <xdr:cNvPr id="128" name="直線コネクタ 127"/>
        <xdr:cNvCxnSpPr/>
      </xdr:nvCxnSpPr>
      <xdr:spPr>
        <a:xfrm>
          <a:off x="1130300" y="8690904"/>
          <a:ext cx="889000" cy="9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73977</xdr:rowOff>
    </xdr:from>
    <xdr:to>
      <xdr:col>10</xdr:col>
      <xdr:colOff>165100</xdr:colOff>
      <xdr:row>58</xdr:row>
      <xdr:rowOff>4127</xdr:rowOff>
    </xdr:to>
    <xdr:sp macro="" textlink="">
      <xdr:nvSpPr>
        <xdr:cNvPr id="129" name="フローチャート: 判断 128"/>
        <xdr:cNvSpPr/>
      </xdr:nvSpPr>
      <xdr:spPr>
        <a:xfrm>
          <a:off x="1968500" y="98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166704</xdr:rowOff>
    </xdr:from>
    <xdr:ext cx="534377" cy="259045"/>
    <xdr:sp macro="" textlink="">
      <xdr:nvSpPr>
        <xdr:cNvPr id="130" name="テキスト ボックス 129"/>
        <xdr:cNvSpPr txBox="1"/>
      </xdr:nvSpPr>
      <xdr:spPr>
        <a:xfrm>
          <a:off x="1752111" y="99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31" name="フローチャート: 判断 130"/>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165341</xdr:rowOff>
    </xdr:from>
    <xdr:ext cx="534377" cy="259045"/>
    <xdr:sp macro="" textlink="">
      <xdr:nvSpPr>
        <xdr:cNvPr id="132" name="テキスト ボックス 131"/>
        <xdr:cNvSpPr txBox="1"/>
      </xdr:nvSpPr>
      <xdr:spPr>
        <a:xfrm>
          <a:off x="863111" y="99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104673</xdr:rowOff>
    </xdr:from>
    <xdr:to>
      <xdr:col>24</xdr:col>
      <xdr:colOff>114300</xdr:colOff>
      <xdr:row>57</xdr:row>
      <xdr:rowOff>34823</xdr:rowOff>
    </xdr:to>
    <xdr:sp macro="" textlink="">
      <xdr:nvSpPr>
        <xdr:cNvPr id="138" name="楕円 137"/>
        <xdr:cNvSpPr/>
      </xdr:nvSpPr>
      <xdr:spPr>
        <a:xfrm>
          <a:off x="4584700" y="9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127550</xdr:rowOff>
    </xdr:from>
    <xdr:ext cx="534377" cy="259045"/>
    <xdr:sp macro="" textlink="">
      <xdr:nvSpPr>
        <xdr:cNvPr id="139" name="物件費該当値テキスト"/>
        <xdr:cNvSpPr txBox="1"/>
      </xdr:nvSpPr>
      <xdr:spPr>
        <a:xfrm>
          <a:off x="4686300" y="9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28897</xdr:rowOff>
    </xdr:from>
    <xdr:to>
      <xdr:col>20</xdr:col>
      <xdr:colOff>38100</xdr:colOff>
      <xdr:row>57</xdr:row>
      <xdr:rowOff>130497</xdr:rowOff>
    </xdr:to>
    <xdr:sp macro="" textlink="">
      <xdr:nvSpPr>
        <xdr:cNvPr id="140" name="楕円 139"/>
        <xdr:cNvSpPr/>
      </xdr:nvSpPr>
      <xdr:spPr>
        <a:xfrm>
          <a:off x="3746500" y="9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147024</xdr:rowOff>
    </xdr:from>
    <xdr:ext cx="534377" cy="259045"/>
    <xdr:sp macro="" textlink="">
      <xdr:nvSpPr>
        <xdr:cNvPr id="141" name="テキスト ボックス 140"/>
        <xdr:cNvSpPr txBox="1"/>
      </xdr:nvSpPr>
      <xdr:spPr>
        <a:xfrm>
          <a:off x="3530111" y="95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99269</xdr:rowOff>
    </xdr:from>
    <xdr:to>
      <xdr:col>15</xdr:col>
      <xdr:colOff>101600</xdr:colOff>
      <xdr:row>56</xdr:row>
      <xdr:rowOff>29419</xdr:rowOff>
    </xdr:to>
    <xdr:sp macro="" textlink="">
      <xdr:nvSpPr>
        <xdr:cNvPr id="142" name="楕円 141"/>
        <xdr:cNvSpPr/>
      </xdr:nvSpPr>
      <xdr:spPr>
        <a:xfrm>
          <a:off x="2857500" y="9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45946</xdr:rowOff>
    </xdr:from>
    <xdr:ext cx="599010" cy="259045"/>
    <xdr:sp macro="" textlink="">
      <xdr:nvSpPr>
        <xdr:cNvPr id="143" name="テキスト ボックス 142"/>
        <xdr:cNvSpPr txBox="1"/>
      </xdr:nvSpPr>
      <xdr:spPr>
        <a:xfrm>
          <a:off x="2608795" y="930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120410</xdr:rowOff>
    </xdr:from>
    <xdr:to>
      <xdr:col>10</xdr:col>
      <xdr:colOff>165100</xdr:colOff>
      <xdr:row>56</xdr:row>
      <xdr:rowOff>50560</xdr:rowOff>
    </xdr:to>
    <xdr:sp macro="" textlink="">
      <xdr:nvSpPr>
        <xdr:cNvPr id="144" name="楕円 143"/>
        <xdr:cNvSpPr/>
      </xdr:nvSpPr>
      <xdr:spPr>
        <a:xfrm>
          <a:off x="1968500" y="95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67087</xdr:rowOff>
    </xdr:from>
    <xdr:ext cx="599010" cy="259045"/>
    <xdr:sp macro="" textlink="">
      <xdr:nvSpPr>
        <xdr:cNvPr id="145" name="テキスト ボックス 144"/>
        <xdr:cNvSpPr txBox="1"/>
      </xdr:nvSpPr>
      <xdr:spPr>
        <a:xfrm>
          <a:off x="1719795" y="932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67604</xdr:rowOff>
    </xdr:from>
    <xdr:to>
      <xdr:col>6</xdr:col>
      <xdr:colOff>38100</xdr:colOff>
      <xdr:row>50</xdr:row>
      <xdr:rowOff>169204</xdr:rowOff>
    </xdr:to>
    <xdr:sp macro="" textlink="">
      <xdr:nvSpPr>
        <xdr:cNvPr id="146" name="楕円 145"/>
        <xdr:cNvSpPr/>
      </xdr:nvSpPr>
      <xdr:spPr>
        <a:xfrm>
          <a:off x="1079500" y="8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14281</xdr:rowOff>
    </xdr:from>
    <xdr:ext cx="599010" cy="259045"/>
    <xdr:sp macro="" textlink="">
      <xdr:nvSpPr>
        <xdr:cNvPr id="147" name="テキスト ボックス 146"/>
        <xdr:cNvSpPr txBox="1"/>
      </xdr:nvSpPr>
      <xdr:spPr>
        <a:xfrm>
          <a:off x="830795" y="84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69" name="直線コネクタ 168"/>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0"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1" name="直線コネクタ 170"/>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2"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3" name="直線コネクタ 172"/>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11821</xdr:rowOff>
    </xdr:from>
    <xdr:to>
      <xdr:col>24</xdr:col>
      <xdr:colOff>63500</xdr:colOff>
      <xdr:row>78</xdr:row>
      <xdr:rowOff>39664</xdr:rowOff>
    </xdr:to>
    <xdr:cxnSp macro="">
      <xdr:nvCxnSpPr>
        <xdr:cNvPr id="174" name="直線コネクタ 173"/>
        <xdr:cNvCxnSpPr/>
      </xdr:nvCxnSpPr>
      <xdr:spPr>
        <a:xfrm flipV="1">
          <a:off x="3797300" y="13384921"/>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75"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76" name="フローチャート: 判断 175"/>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127812</xdr:rowOff>
    </xdr:from>
    <xdr:to>
      <xdr:col>19</xdr:col>
      <xdr:colOff>177800</xdr:colOff>
      <xdr:row>78</xdr:row>
      <xdr:rowOff>39664</xdr:rowOff>
    </xdr:to>
    <xdr:cxnSp macro="">
      <xdr:nvCxnSpPr>
        <xdr:cNvPr id="177" name="直線コネクタ 176"/>
        <xdr:cNvCxnSpPr/>
      </xdr:nvCxnSpPr>
      <xdr:spPr>
        <a:xfrm>
          <a:off x="2908300" y="13329462"/>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78" name="フローチャート: 判断 177"/>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79" name="テキスト ボックス 178"/>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82048</xdr:rowOff>
    </xdr:from>
    <xdr:to>
      <xdr:col>15</xdr:col>
      <xdr:colOff>50800</xdr:colOff>
      <xdr:row>77</xdr:row>
      <xdr:rowOff>127812</xdr:rowOff>
    </xdr:to>
    <xdr:cxnSp macro="">
      <xdr:nvCxnSpPr>
        <xdr:cNvPr id="180" name="直線コネクタ 179"/>
        <xdr:cNvCxnSpPr/>
      </xdr:nvCxnSpPr>
      <xdr:spPr>
        <a:xfrm>
          <a:off x="2019300" y="13283698"/>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1" name="フローチャート: 判断 180"/>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2" name="テキスト ボックス 181"/>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82048</xdr:rowOff>
    </xdr:from>
    <xdr:to>
      <xdr:col>10</xdr:col>
      <xdr:colOff>114300</xdr:colOff>
      <xdr:row>77</xdr:row>
      <xdr:rowOff>84105</xdr:rowOff>
    </xdr:to>
    <xdr:cxnSp macro="">
      <xdr:nvCxnSpPr>
        <xdr:cNvPr id="183" name="直線コネクタ 182"/>
        <xdr:cNvCxnSpPr/>
      </xdr:nvCxnSpPr>
      <xdr:spPr>
        <a:xfrm flipV="1">
          <a:off x="1130300" y="1328369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4" name="フローチャート: 判断 183"/>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5" name="テキスト ボックス 184"/>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6" name="フローチャート: 判断 185"/>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7" name="テキスト ボックス 186"/>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132471</xdr:rowOff>
    </xdr:from>
    <xdr:to>
      <xdr:col>24</xdr:col>
      <xdr:colOff>114300</xdr:colOff>
      <xdr:row>78</xdr:row>
      <xdr:rowOff>62621</xdr:rowOff>
    </xdr:to>
    <xdr:sp macro="" textlink="">
      <xdr:nvSpPr>
        <xdr:cNvPr id="193" name="楕円 192"/>
        <xdr:cNvSpPr/>
      </xdr:nvSpPr>
      <xdr:spPr>
        <a:xfrm>
          <a:off x="4584700" y="133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194" name="維持補修費該当値テキスト"/>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160314</xdr:rowOff>
    </xdr:from>
    <xdr:to>
      <xdr:col>20</xdr:col>
      <xdr:colOff>38100</xdr:colOff>
      <xdr:row>78</xdr:row>
      <xdr:rowOff>90464</xdr:rowOff>
    </xdr:to>
    <xdr:sp macro="" textlink="">
      <xdr:nvSpPr>
        <xdr:cNvPr id="195" name="楕円 194"/>
        <xdr:cNvSpPr/>
      </xdr:nvSpPr>
      <xdr:spPr>
        <a:xfrm>
          <a:off x="3746500" y="133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81591</xdr:rowOff>
    </xdr:from>
    <xdr:ext cx="469744" cy="259045"/>
    <xdr:sp macro="" textlink="">
      <xdr:nvSpPr>
        <xdr:cNvPr id="196" name="テキスト ボックス 195"/>
        <xdr:cNvSpPr txBox="1"/>
      </xdr:nvSpPr>
      <xdr:spPr>
        <a:xfrm>
          <a:off x="3562428" y="134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77012</xdr:rowOff>
    </xdr:from>
    <xdr:to>
      <xdr:col>15</xdr:col>
      <xdr:colOff>101600</xdr:colOff>
      <xdr:row>78</xdr:row>
      <xdr:rowOff>7162</xdr:rowOff>
    </xdr:to>
    <xdr:sp macro="" textlink="">
      <xdr:nvSpPr>
        <xdr:cNvPr id="197" name="楕円 196"/>
        <xdr:cNvSpPr/>
      </xdr:nvSpPr>
      <xdr:spPr>
        <a:xfrm>
          <a:off x="2857500" y="132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23689</xdr:rowOff>
    </xdr:from>
    <xdr:ext cx="469744" cy="259045"/>
    <xdr:sp macro="" textlink="">
      <xdr:nvSpPr>
        <xdr:cNvPr id="198" name="テキスト ボックス 197"/>
        <xdr:cNvSpPr txBox="1"/>
      </xdr:nvSpPr>
      <xdr:spPr>
        <a:xfrm>
          <a:off x="2673428" y="1305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31248</xdr:rowOff>
    </xdr:from>
    <xdr:to>
      <xdr:col>10</xdr:col>
      <xdr:colOff>165100</xdr:colOff>
      <xdr:row>77</xdr:row>
      <xdr:rowOff>132848</xdr:rowOff>
    </xdr:to>
    <xdr:sp macro="" textlink="">
      <xdr:nvSpPr>
        <xdr:cNvPr id="199" name="楕円 198"/>
        <xdr:cNvSpPr/>
      </xdr:nvSpPr>
      <xdr:spPr>
        <a:xfrm>
          <a:off x="1968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149375</xdr:rowOff>
    </xdr:from>
    <xdr:ext cx="534377" cy="259045"/>
    <xdr:sp macro="" textlink="">
      <xdr:nvSpPr>
        <xdr:cNvPr id="200" name="テキスト ボックス 199"/>
        <xdr:cNvSpPr txBox="1"/>
      </xdr:nvSpPr>
      <xdr:spPr>
        <a:xfrm>
          <a:off x="1752111" y="130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33305</xdr:rowOff>
    </xdr:from>
    <xdr:to>
      <xdr:col>6</xdr:col>
      <xdr:colOff>38100</xdr:colOff>
      <xdr:row>77</xdr:row>
      <xdr:rowOff>134905</xdr:rowOff>
    </xdr:to>
    <xdr:sp macro="" textlink="">
      <xdr:nvSpPr>
        <xdr:cNvPr id="201" name="楕円 200"/>
        <xdr:cNvSpPr/>
      </xdr:nvSpPr>
      <xdr:spPr>
        <a:xfrm>
          <a:off x="10795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151432</xdr:rowOff>
    </xdr:from>
    <xdr:ext cx="469744" cy="259045"/>
    <xdr:sp macro="" textlink="">
      <xdr:nvSpPr>
        <xdr:cNvPr id="202" name="テキスト ボックス 201"/>
        <xdr:cNvSpPr txBox="1"/>
      </xdr:nvSpPr>
      <xdr:spPr>
        <a:xfrm>
          <a:off x="895428" y="130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4" name="直線コネクタ 213"/>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5" name="テキスト ボックス 214"/>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7" name="テキスト ボックス 216"/>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9" name="テキスト ボックス 218"/>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2" name="直線コネクタ 221"/>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4" name="直線コネクタ 22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6" name="直線コネクタ 225"/>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67819</xdr:rowOff>
    </xdr:from>
    <xdr:to>
      <xdr:col>24</xdr:col>
      <xdr:colOff>62865</xdr:colOff>
      <xdr:row>98</xdr:row>
      <xdr:rowOff>59834</xdr:rowOff>
    </xdr:to>
    <xdr:cxnSp macro="">
      <xdr:nvCxnSpPr>
        <xdr:cNvPr id="231" name="直線コネクタ 230"/>
        <xdr:cNvCxnSpPr/>
      </xdr:nvCxnSpPr>
      <xdr:spPr>
        <a:xfrm flipV="1">
          <a:off x="4633595" y="15498319"/>
          <a:ext cx="1270" cy="136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63661</xdr:rowOff>
    </xdr:from>
    <xdr:ext cx="534377" cy="259045"/>
    <xdr:sp macro="" textlink="">
      <xdr:nvSpPr>
        <xdr:cNvPr id="232" name="扶助費最小値テキスト"/>
        <xdr:cNvSpPr txBox="1"/>
      </xdr:nvSpPr>
      <xdr:spPr>
        <a:xfrm>
          <a:off x="4686300" y="1686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59834</xdr:rowOff>
    </xdr:from>
    <xdr:to>
      <xdr:col>24</xdr:col>
      <xdr:colOff>152400</xdr:colOff>
      <xdr:row>98</xdr:row>
      <xdr:rowOff>59834</xdr:rowOff>
    </xdr:to>
    <xdr:cxnSp macro="">
      <xdr:nvCxnSpPr>
        <xdr:cNvPr id="233" name="直線コネクタ 232"/>
        <xdr:cNvCxnSpPr/>
      </xdr:nvCxnSpPr>
      <xdr:spPr>
        <a:xfrm>
          <a:off x="4546600" y="1686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14496</xdr:rowOff>
    </xdr:from>
    <xdr:ext cx="599010" cy="259045"/>
    <xdr:sp macro="" textlink="">
      <xdr:nvSpPr>
        <xdr:cNvPr id="234" name="扶助費最大値テキスト"/>
        <xdr:cNvSpPr txBox="1"/>
      </xdr:nvSpPr>
      <xdr:spPr>
        <a:xfrm>
          <a:off x="4686300" y="152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67819</xdr:rowOff>
    </xdr:from>
    <xdr:to>
      <xdr:col>24</xdr:col>
      <xdr:colOff>152400</xdr:colOff>
      <xdr:row>90</xdr:row>
      <xdr:rowOff>67819</xdr:rowOff>
    </xdr:to>
    <xdr:cxnSp macro="">
      <xdr:nvCxnSpPr>
        <xdr:cNvPr id="235" name="直線コネクタ 234"/>
        <xdr:cNvCxnSpPr/>
      </xdr:nvCxnSpPr>
      <xdr:spPr>
        <a:xfrm>
          <a:off x="4546600" y="1549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110496</xdr:rowOff>
    </xdr:from>
    <xdr:to>
      <xdr:col>24</xdr:col>
      <xdr:colOff>63500</xdr:colOff>
      <xdr:row>96</xdr:row>
      <xdr:rowOff>125569</xdr:rowOff>
    </xdr:to>
    <xdr:cxnSp macro="">
      <xdr:nvCxnSpPr>
        <xdr:cNvPr id="236" name="直線コネクタ 235"/>
        <xdr:cNvCxnSpPr/>
      </xdr:nvCxnSpPr>
      <xdr:spPr>
        <a:xfrm>
          <a:off x="3797300" y="16569696"/>
          <a:ext cx="8382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111692</xdr:rowOff>
    </xdr:from>
    <xdr:ext cx="534377" cy="259045"/>
    <xdr:sp macro="" textlink="">
      <xdr:nvSpPr>
        <xdr:cNvPr id="237" name="扶助費平均値テキスト"/>
        <xdr:cNvSpPr txBox="1"/>
      </xdr:nvSpPr>
      <xdr:spPr>
        <a:xfrm>
          <a:off x="4686300" y="16227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88815</xdr:rowOff>
    </xdr:from>
    <xdr:to>
      <xdr:col>24</xdr:col>
      <xdr:colOff>114300</xdr:colOff>
      <xdr:row>96</xdr:row>
      <xdr:rowOff>18965</xdr:rowOff>
    </xdr:to>
    <xdr:sp macro="" textlink="">
      <xdr:nvSpPr>
        <xdr:cNvPr id="238" name="フローチャート: 判断 237"/>
        <xdr:cNvSpPr/>
      </xdr:nvSpPr>
      <xdr:spPr>
        <a:xfrm>
          <a:off x="4584700" y="1637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110496</xdr:rowOff>
    </xdr:from>
    <xdr:to>
      <xdr:col>19</xdr:col>
      <xdr:colOff>177800</xdr:colOff>
      <xdr:row>98</xdr:row>
      <xdr:rowOff>100437</xdr:rowOff>
    </xdr:to>
    <xdr:cxnSp macro="">
      <xdr:nvCxnSpPr>
        <xdr:cNvPr id="239" name="直線コネクタ 238"/>
        <xdr:cNvCxnSpPr/>
      </xdr:nvCxnSpPr>
      <xdr:spPr>
        <a:xfrm flipV="1">
          <a:off x="2908300" y="16569696"/>
          <a:ext cx="889000" cy="3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117560</xdr:rowOff>
    </xdr:from>
    <xdr:to>
      <xdr:col>20</xdr:col>
      <xdr:colOff>38100</xdr:colOff>
      <xdr:row>96</xdr:row>
      <xdr:rowOff>47710</xdr:rowOff>
    </xdr:to>
    <xdr:sp macro="" textlink="">
      <xdr:nvSpPr>
        <xdr:cNvPr id="240" name="フローチャート: 判断 239"/>
        <xdr:cNvSpPr/>
      </xdr:nvSpPr>
      <xdr:spPr>
        <a:xfrm>
          <a:off x="37465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64237</xdr:rowOff>
    </xdr:from>
    <xdr:ext cx="534377" cy="259045"/>
    <xdr:sp macro="" textlink="">
      <xdr:nvSpPr>
        <xdr:cNvPr id="241" name="テキスト ボックス 240"/>
        <xdr:cNvSpPr txBox="1"/>
      </xdr:nvSpPr>
      <xdr:spPr>
        <a:xfrm>
          <a:off x="3530111" y="161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6755</xdr:rowOff>
    </xdr:from>
    <xdr:to>
      <xdr:col>15</xdr:col>
      <xdr:colOff>50800</xdr:colOff>
      <xdr:row>98</xdr:row>
      <xdr:rowOff>100437</xdr:rowOff>
    </xdr:to>
    <xdr:cxnSp macro="">
      <xdr:nvCxnSpPr>
        <xdr:cNvPr id="242" name="直線コネクタ 241"/>
        <xdr:cNvCxnSpPr/>
      </xdr:nvCxnSpPr>
      <xdr:spPr>
        <a:xfrm>
          <a:off x="2019300" y="16637405"/>
          <a:ext cx="889000" cy="2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101487</xdr:rowOff>
    </xdr:from>
    <xdr:to>
      <xdr:col>15</xdr:col>
      <xdr:colOff>101600</xdr:colOff>
      <xdr:row>96</xdr:row>
      <xdr:rowOff>31637</xdr:rowOff>
    </xdr:to>
    <xdr:sp macro="" textlink="">
      <xdr:nvSpPr>
        <xdr:cNvPr id="243" name="フローチャート: 判断 242"/>
        <xdr:cNvSpPr/>
      </xdr:nvSpPr>
      <xdr:spPr>
        <a:xfrm>
          <a:off x="2857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48164</xdr:rowOff>
    </xdr:from>
    <xdr:ext cx="534377" cy="259045"/>
    <xdr:sp macro="" textlink="">
      <xdr:nvSpPr>
        <xdr:cNvPr id="244" name="テキスト ボックス 243"/>
        <xdr:cNvSpPr txBox="1"/>
      </xdr:nvSpPr>
      <xdr:spPr>
        <a:xfrm>
          <a:off x="2641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6755</xdr:rowOff>
    </xdr:from>
    <xdr:to>
      <xdr:col>10</xdr:col>
      <xdr:colOff>114300</xdr:colOff>
      <xdr:row>97</xdr:row>
      <xdr:rowOff>8841</xdr:rowOff>
    </xdr:to>
    <xdr:cxnSp macro="">
      <xdr:nvCxnSpPr>
        <xdr:cNvPr id="245" name="直線コネクタ 244"/>
        <xdr:cNvCxnSpPr/>
      </xdr:nvCxnSpPr>
      <xdr:spPr>
        <a:xfrm flipV="1">
          <a:off x="1130300" y="16637405"/>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148379</xdr:rowOff>
    </xdr:from>
    <xdr:to>
      <xdr:col>10</xdr:col>
      <xdr:colOff>165100</xdr:colOff>
      <xdr:row>96</xdr:row>
      <xdr:rowOff>78529</xdr:rowOff>
    </xdr:to>
    <xdr:sp macro="" textlink="">
      <xdr:nvSpPr>
        <xdr:cNvPr id="246" name="フローチャート: 判断 245"/>
        <xdr:cNvSpPr/>
      </xdr:nvSpPr>
      <xdr:spPr>
        <a:xfrm>
          <a:off x="1968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95056</xdr:rowOff>
    </xdr:from>
    <xdr:ext cx="534377" cy="259045"/>
    <xdr:sp macro="" textlink="">
      <xdr:nvSpPr>
        <xdr:cNvPr id="247" name="テキスト ボックス 246"/>
        <xdr:cNvSpPr txBox="1"/>
      </xdr:nvSpPr>
      <xdr:spPr>
        <a:xfrm>
          <a:off x="1752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85128</xdr:rowOff>
    </xdr:from>
    <xdr:to>
      <xdr:col>6</xdr:col>
      <xdr:colOff>38100</xdr:colOff>
      <xdr:row>97</xdr:row>
      <xdr:rowOff>15278</xdr:rowOff>
    </xdr:to>
    <xdr:sp macro="" textlink="">
      <xdr:nvSpPr>
        <xdr:cNvPr id="248" name="フローチャート: 判断 247"/>
        <xdr:cNvSpPr/>
      </xdr:nvSpPr>
      <xdr:spPr>
        <a:xfrm>
          <a:off x="1079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31805</xdr:rowOff>
    </xdr:from>
    <xdr:ext cx="534377" cy="259045"/>
    <xdr:sp macro="" textlink="">
      <xdr:nvSpPr>
        <xdr:cNvPr id="249" name="テキスト ボックス 248"/>
        <xdr:cNvSpPr txBox="1"/>
      </xdr:nvSpPr>
      <xdr:spPr>
        <a:xfrm>
          <a:off x="863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74769</xdr:rowOff>
    </xdr:from>
    <xdr:to>
      <xdr:col>24</xdr:col>
      <xdr:colOff>114300</xdr:colOff>
      <xdr:row>97</xdr:row>
      <xdr:rowOff>4919</xdr:rowOff>
    </xdr:to>
    <xdr:sp macro="" textlink="">
      <xdr:nvSpPr>
        <xdr:cNvPr id="255" name="楕円 254"/>
        <xdr:cNvSpPr/>
      </xdr:nvSpPr>
      <xdr:spPr>
        <a:xfrm>
          <a:off x="4584700" y="1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53196</xdr:rowOff>
    </xdr:from>
    <xdr:ext cx="534377" cy="259045"/>
    <xdr:sp macro="" textlink="">
      <xdr:nvSpPr>
        <xdr:cNvPr id="256" name="扶助費該当値テキスト"/>
        <xdr:cNvSpPr txBox="1"/>
      </xdr:nvSpPr>
      <xdr:spPr>
        <a:xfrm>
          <a:off x="4686300" y="165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59696</xdr:rowOff>
    </xdr:from>
    <xdr:to>
      <xdr:col>20</xdr:col>
      <xdr:colOff>38100</xdr:colOff>
      <xdr:row>96</xdr:row>
      <xdr:rowOff>161296</xdr:rowOff>
    </xdr:to>
    <xdr:sp macro="" textlink="">
      <xdr:nvSpPr>
        <xdr:cNvPr id="257" name="楕円 256"/>
        <xdr:cNvSpPr/>
      </xdr:nvSpPr>
      <xdr:spPr>
        <a:xfrm>
          <a:off x="3746500" y="165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152423</xdr:rowOff>
    </xdr:from>
    <xdr:ext cx="534377" cy="259045"/>
    <xdr:sp macro="" textlink="">
      <xdr:nvSpPr>
        <xdr:cNvPr id="258" name="テキスト ボックス 257"/>
        <xdr:cNvSpPr txBox="1"/>
      </xdr:nvSpPr>
      <xdr:spPr>
        <a:xfrm>
          <a:off x="3530111" y="166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49637</xdr:rowOff>
    </xdr:from>
    <xdr:to>
      <xdr:col>15</xdr:col>
      <xdr:colOff>101600</xdr:colOff>
      <xdr:row>98</xdr:row>
      <xdr:rowOff>151237</xdr:rowOff>
    </xdr:to>
    <xdr:sp macro="" textlink="">
      <xdr:nvSpPr>
        <xdr:cNvPr id="259" name="楕円 258"/>
        <xdr:cNvSpPr/>
      </xdr:nvSpPr>
      <xdr:spPr>
        <a:xfrm>
          <a:off x="2857500" y="168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142364</xdr:rowOff>
    </xdr:from>
    <xdr:ext cx="534377" cy="259045"/>
    <xdr:sp macro="" textlink="">
      <xdr:nvSpPr>
        <xdr:cNvPr id="260" name="テキスト ボックス 259"/>
        <xdr:cNvSpPr txBox="1"/>
      </xdr:nvSpPr>
      <xdr:spPr>
        <a:xfrm>
          <a:off x="2641111" y="169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127405</xdr:rowOff>
    </xdr:from>
    <xdr:to>
      <xdr:col>10</xdr:col>
      <xdr:colOff>165100</xdr:colOff>
      <xdr:row>97</xdr:row>
      <xdr:rowOff>57555</xdr:rowOff>
    </xdr:to>
    <xdr:sp macro="" textlink="">
      <xdr:nvSpPr>
        <xdr:cNvPr id="261" name="楕円 260"/>
        <xdr:cNvSpPr/>
      </xdr:nvSpPr>
      <xdr:spPr>
        <a:xfrm>
          <a:off x="1968500" y="1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48682</xdr:rowOff>
    </xdr:from>
    <xdr:ext cx="534377" cy="259045"/>
    <xdr:sp macro="" textlink="">
      <xdr:nvSpPr>
        <xdr:cNvPr id="262" name="テキスト ボックス 261"/>
        <xdr:cNvSpPr txBox="1"/>
      </xdr:nvSpPr>
      <xdr:spPr>
        <a:xfrm>
          <a:off x="1752111" y="166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129491</xdr:rowOff>
    </xdr:from>
    <xdr:to>
      <xdr:col>6</xdr:col>
      <xdr:colOff>38100</xdr:colOff>
      <xdr:row>97</xdr:row>
      <xdr:rowOff>59641</xdr:rowOff>
    </xdr:to>
    <xdr:sp macro="" textlink="">
      <xdr:nvSpPr>
        <xdr:cNvPr id="263" name="楕円 262"/>
        <xdr:cNvSpPr/>
      </xdr:nvSpPr>
      <xdr:spPr>
        <a:xfrm>
          <a:off x="1079500" y="165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50768</xdr:rowOff>
    </xdr:from>
    <xdr:ext cx="534377" cy="259045"/>
    <xdr:sp macro="" textlink="">
      <xdr:nvSpPr>
        <xdr:cNvPr id="264" name="テキスト ボックス 263"/>
        <xdr:cNvSpPr txBox="1"/>
      </xdr:nvSpPr>
      <xdr:spPr>
        <a:xfrm>
          <a:off x="863111" y="166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1" name="直線コネクタ 290"/>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2"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3" name="直線コネクタ 292"/>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4"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5" name="直線コネクタ 294"/>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73341</xdr:rowOff>
    </xdr:from>
    <xdr:to>
      <xdr:col>55</xdr:col>
      <xdr:colOff>0</xdr:colOff>
      <xdr:row>35</xdr:row>
      <xdr:rowOff>86224</xdr:rowOff>
    </xdr:to>
    <xdr:cxnSp macro="">
      <xdr:nvCxnSpPr>
        <xdr:cNvPr id="296" name="直線コネクタ 295"/>
        <xdr:cNvCxnSpPr/>
      </xdr:nvCxnSpPr>
      <xdr:spPr>
        <a:xfrm flipV="1">
          <a:off x="9639300" y="5902641"/>
          <a:ext cx="838200" cy="18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297"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298" name="フローチャート: 判断 297"/>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157008</xdr:rowOff>
    </xdr:from>
    <xdr:to>
      <xdr:col>50</xdr:col>
      <xdr:colOff>114300</xdr:colOff>
      <xdr:row>35</xdr:row>
      <xdr:rowOff>86224</xdr:rowOff>
    </xdr:to>
    <xdr:cxnSp macro="">
      <xdr:nvCxnSpPr>
        <xdr:cNvPr id="299" name="直線コネクタ 298"/>
        <xdr:cNvCxnSpPr/>
      </xdr:nvCxnSpPr>
      <xdr:spPr>
        <a:xfrm>
          <a:off x="8750300" y="5471958"/>
          <a:ext cx="889000" cy="61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0" name="フローチャート: 判断 299"/>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1" name="テキスト ボックス 300"/>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157008</xdr:rowOff>
    </xdr:from>
    <xdr:to>
      <xdr:col>45</xdr:col>
      <xdr:colOff>177800</xdr:colOff>
      <xdr:row>33</xdr:row>
      <xdr:rowOff>130687</xdr:rowOff>
    </xdr:to>
    <xdr:cxnSp macro="">
      <xdr:nvCxnSpPr>
        <xdr:cNvPr id="302" name="直線コネクタ 301"/>
        <xdr:cNvCxnSpPr/>
      </xdr:nvCxnSpPr>
      <xdr:spPr>
        <a:xfrm flipV="1">
          <a:off x="7861300" y="5471958"/>
          <a:ext cx="889000" cy="3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3" name="フローチャート: 判断 302"/>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4" name="テキスト ボックス 303"/>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130687</xdr:rowOff>
    </xdr:from>
    <xdr:to>
      <xdr:col>41</xdr:col>
      <xdr:colOff>50800</xdr:colOff>
      <xdr:row>33</xdr:row>
      <xdr:rowOff>157416</xdr:rowOff>
    </xdr:to>
    <xdr:cxnSp macro="">
      <xdr:nvCxnSpPr>
        <xdr:cNvPr id="305" name="直線コネクタ 304"/>
        <xdr:cNvCxnSpPr/>
      </xdr:nvCxnSpPr>
      <xdr:spPr>
        <a:xfrm flipV="1">
          <a:off x="6972300" y="5788537"/>
          <a:ext cx="889000" cy="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06" name="フローチャート: 判断 305"/>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07" name="テキスト ボックス 306"/>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08" name="フローチャート: 判断 307"/>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09" name="テキスト ボックス 308"/>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22541</xdr:rowOff>
    </xdr:from>
    <xdr:to>
      <xdr:col>55</xdr:col>
      <xdr:colOff>50800</xdr:colOff>
      <xdr:row>34</xdr:row>
      <xdr:rowOff>124141</xdr:rowOff>
    </xdr:to>
    <xdr:sp macro="" textlink="">
      <xdr:nvSpPr>
        <xdr:cNvPr id="315" name="楕円 314"/>
        <xdr:cNvSpPr/>
      </xdr:nvSpPr>
      <xdr:spPr>
        <a:xfrm>
          <a:off x="10426700" y="58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45418</xdr:rowOff>
    </xdr:from>
    <xdr:ext cx="534377" cy="259045"/>
    <xdr:sp macro="" textlink="">
      <xdr:nvSpPr>
        <xdr:cNvPr id="316" name="補助費等該当値テキスト"/>
        <xdr:cNvSpPr txBox="1"/>
      </xdr:nvSpPr>
      <xdr:spPr>
        <a:xfrm>
          <a:off x="10528300" y="57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35424</xdr:rowOff>
    </xdr:from>
    <xdr:to>
      <xdr:col>50</xdr:col>
      <xdr:colOff>165100</xdr:colOff>
      <xdr:row>35</xdr:row>
      <xdr:rowOff>137024</xdr:rowOff>
    </xdr:to>
    <xdr:sp macro="" textlink="">
      <xdr:nvSpPr>
        <xdr:cNvPr id="317" name="楕円 316"/>
        <xdr:cNvSpPr/>
      </xdr:nvSpPr>
      <xdr:spPr>
        <a:xfrm>
          <a:off x="9588500" y="60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128151</xdr:rowOff>
    </xdr:from>
    <xdr:ext cx="534377" cy="259045"/>
    <xdr:sp macro="" textlink="">
      <xdr:nvSpPr>
        <xdr:cNvPr id="318" name="テキスト ボックス 317"/>
        <xdr:cNvSpPr txBox="1"/>
      </xdr:nvSpPr>
      <xdr:spPr>
        <a:xfrm>
          <a:off x="9372111" y="61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106208</xdr:rowOff>
    </xdr:from>
    <xdr:to>
      <xdr:col>46</xdr:col>
      <xdr:colOff>38100</xdr:colOff>
      <xdr:row>32</xdr:row>
      <xdr:rowOff>36358</xdr:rowOff>
    </xdr:to>
    <xdr:sp macro="" textlink="">
      <xdr:nvSpPr>
        <xdr:cNvPr id="319" name="楕円 318"/>
        <xdr:cNvSpPr/>
      </xdr:nvSpPr>
      <xdr:spPr>
        <a:xfrm>
          <a:off x="86995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52885</xdr:rowOff>
    </xdr:from>
    <xdr:ext cx="599010" cy="259045"/>
    <xdr:sp macro="" textlink="">
      <xdr:nvSpPr>
        <xdr:cNvPr id="320" name="テキスト ボックス 319"/>
        <xdr:cNvSpPr txBox="1"/>
      </xdr:nvSpPr>
      <xdr:spPr>
        <a:xfrm>
          <a:off x="8450795" y="519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79887</xdr:rowOff>
    </xdr:from>
    <xdr:to>
      <xdr:col>41</xdr:col>
      <xdr:colOff>101600</xdr:colOff>
      <xdr:row>34</xdr:row>
      <xdr:rowOff>10037</xdr:rowOff>
    </xdr:to>
    <xdr:sp macro="" textlink="">
      <xdr:nvSpPr>
        <xdr:cNvPr id="321" name="楕円 320"/>
        <xdr:cNvSpPr/>
      </xdr:nvSpPr>
      <xdr:spPr>
        <a:xfrm>
          <a:off x="7810500" y="57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26564</xdr:rowOff>
    </xdr:from>
    <xdr:ext cx="534377" cy="259045"/>
    <xdr:sp macro="" textlink="">
      <xdr:nvSpPr>
        <xdr:cNvPr id="322" name="テキスト ボックス 321"/>
        <xdr:cNvSpPr txBox="1"/>
      </xdr:nvSpPr>
      <xdr:spPr>
        <a:xfrm>
          <a:off x="7594111" y="55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106616</xdr:rowOff>
    </xdr:from>
    <xdr:to>
      <xdr:col>36</xdr:col>
      <xdr:colOff>165100</xdr:colOff>
      <xdr:row>34</xdr:row>
      <xdr:rowOff>36766</xdr:rowOff>
    </xdr:to>
    <xdr:sp macro="" textlink="">
      <xdr:nvSpPr>
        <xdr:cNvPr id="323" name="楕円 322"/>
        <xdr:cNvSpPr/>
      </xdr:nvSpPr>
      <xdr:spPr>
        <a:xfrm>
          <a:off x="6921500" y="57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53293</xdr:rowOff>
    </xdr:from>
    <xdr:ext cx="534377" cy="259045"/>
    <xdr:sp macro="" textlink="">
      <xdr:nvSpPr>
        <xdr:cNvPr id="324" name="テキスト ボックス 323"/>
        <xdr:cNvSpPr txBox="1"/>
      </xdr:nvSpPr>
      <xdr:spPr>
        <a:xfrm>
          <a:off x="6705111" y="55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4" name="直線コネクタ 343"/>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5"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46" name="直線コネクタ 345"/>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47"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48" name="直線コネクタ 347"/>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91404</xdr:rowOff>
    </xdr:from>
    <xdr:to>
      <xdr:col>55</xdr:col>
      <xdr:colOff>0</xdr:colOff>
      <xdr:row>57</xdr:row>
      <xdr:rowOff>116242</xdr:rowOff>
    </xdr:to>
    <xdr:cxnSp macro="">
      <xdr:nvCxnSpPr>
        <xdr:cNvPr id="349" name="直線コネクタ 348"/>
        <xdr:cNvCxnSpPr/>
      </xdr:nvCxnSpPr>
      <xdr:spPr>
        <a:xfrm flipV="1">
          <a:off x="9639300" y="9864054"/>
          <a:ext cx="838200" cy="2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0"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1" name="フローチャート: 判断 350"/>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167682</xdr:rowOff>
    </xdr:from>
    <xdr:to>
      <xdr:col>50</xdr:col>
      <xdr:colOff>114300</xdr:colOff>
      <xdr:row>57</xdr:row>
      <xdr:rowOff>116242</xdr:rowOff>
    </xdr:to>
    <xdr:cxnSp macro="">
      <xdr:nvCxnSpPr>
        <xdr:cNvPr id="352" name="直線コネクタ 351"/>
        <xdr:cNvCxnSpPr/>
      </xdr:nvCxnSpPr>
      <xdr:spPr>
        <a:xfrm>
          <a:off x="8750300" y="9768882"/>
          <a:ext cx="889000" cy="1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3" name="フローチャート: 判断 352"/>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4" name="テキスト ボックス 353"/>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167682</xdr:rowOff>
    </xdr:from>
    <xdr:to>
      <xdr:col>45</xdr:col>
      <xdr:colOff>177800</xdr:colOff>
      <xdr:row>57</xdr:row>
      <xdr:rowOff>56359</xdr:rowOff>
    </xdr:to>
    <xdr:cxnSp macro="">
      <xdr:nvCxnSpPr>
        <xdr:cNvPr id="355" name="直線コネクタ 354"/>
        <xdr:cNvCxnSpPr/>
      </xdr:nvCxnSpPr>
      <xdr:spPr>
        <a:xfrm flipV="1">
          <a:off x="7861300" y="9768882"/>
          <a:ext cx="889000" cy="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56" name="フローチャート: 判断 355"/>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57" name="テキスト ボックス 356"/>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25595</xdr:rowOff>
    </xdr:from>
    <xdr:to>
      <xdr:col>41</xdr:col>
      <xdr:colOff>50800</xdr:colOff>
      <xdr:row>57</xdr:row>
      <xdr:rowOff>56359</xdr:rowOff>
    </xdr:to>
    <xdr:cxnSp macro="">
      <xdr:nvCxnSpPr>
        <xdr:cNvPr id="358" name="直線コネクタ 357"/>
        <xdr:cNvCxnSpPr/>
      </xdr:nvCxnSpPr>
      <xdr:spPr>
        <a:xfrm>
          <a:off x="6972300" y="9798245"/>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59" name="フローチャート: 判断 358"/>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0" name="テキスト ボックス 359"/>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1" name="フローチャート: 判断 360"/>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2" name="テキスト ボックス 361"/>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40604</xdr:rowOff>
    </xdr:from>
    <xdr:to>
      <xdr:col>55</xdr:col>
      <xdr:colOff>50800</xdr:colOff>
      <xdr:row>57</xdr:row>
      <xdr:rowOff>142204</xdr:rowOff>
    </xdr:to>
    <xdr:sp macro="" textlink="">
      <xdr:nvSpPr>
        <xdr:cNvPr id="368" name="楕円 367"/>
        <xdr:cNvSpPr/>
      </xdr:nvSpPr>
      <xdr:spPr>
        <a:xfrm>
          <a:off x="10426700" y="98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171431</xdr:rowOff>
    </xdr:from>
    <xdr:ext cx="599010" cy="259045"/>
    <xdr:sp macro="" textlink="">
      <xdr:nvSpPr>
        <xdr:cNvPr id="369" name="普通建設事業費該当値テキスト"/>
        <xdr:cNvSpPr txBox="1"/>
      </xdr:nvSpPr>
      <xdr:spPr>
        <a:xfrm>
          <a:off x="10528300" y="96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65442</xdr:rowOff>
    </xdr:from>
    <xdr:to>
      <xdr:col>50</xdr:col>
      <xdr:colOff>165100</xdr:colOff>
      <xdr:row>57</xdr:row>
      <xdr:rowOff>167042</xdr:rowOff>
    </xdr:to>
    <xdr:sp macro="" textlink="">
      <xdr:nvSpPr>
        <xdr:cNvPr id="370" name="楕円 369"/>
        <xdr:cNvSpPr/>
      </xdr:nvSpPr>
      <xdr:spPr>
        <a:xfrm>
          <a:off x="9588500" y="98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12119</xdr:rowOff>
    </xdr:from>
    <xdr:ext cx="599010" cy="259045"/>
    <xdr:sp macro="" textlink="">
      <xdr:nvSpPr>
        <xdr:cNvPr id="371" name="テキスト ボックス 370"/>
        <xdr:cNvSpPr txBox="1"/>
      </xdr:nvSpPr>
      <xdr:spPr>
        <a:xfrm>
          <a:off x="9339795" y="961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116882</xdr:rowOff>
    </xdr:from>
    <xdr:to>
      <xdr:col>46</xdr:col>
      <xdr:colOff>38100</xdr:colOff>
      <xdr:row>57</xdr:row>
      <xdr:rowOff>47032</xdr:rowOff>
    </xdr:to>
    <xdr:sp macro="" textlink="">
      <xdr:nvSpPr>
        <xdr:cNvPr id="372" name="楕円 371"/>
        <xdr:cNvSpPr/>
      </xdr:nvSpPr>
      <xdr:spPr>
        <a:xfrm>
          <a:off x="8699500" y="97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63559</xdr:rowOff>
    </xdr:from>
    <xdr:ext cx="599010" cy="259045"/>
    <xdr:sp macro="" textlink="">
      <xdr:nvSpPr>
        <xdr:cNvPr id="373" name="テキスト ボックス 372"/>
        <xdr:cNvSpPr txBox="1"/>
      </xdr:nvSpPr>
      <xdr:spPr>
        <a:xfrm>
          <a:off x="8450795" y="949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5559</xdr:rowOff>
    </xdr:from>
    <xdr:to>
      <xdr:col>41</xdr:col>
      <xdr:colOff>101600</xdr:colOff>
      <xdr:row>57</xdr:row>
      <xdr:rowOff>107159</xdr:rowOff>
    </xdr:to>
    <xdr:sp macro="" textlink="">
      <xdr:nvSpPr>
        <xdr:cNvPr id="374" name="楕円 373"/>
        <xdr:cNvSpPr/>
      </xdr:nvSpPr>
      <xdr:spPr>
        <a:xfrm>
          <a:off x="7810500" y="97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123686</xdr:rowOff>
    </xdr:from>
    <xdr:ext cx="599010" cy="259045"/>
    <xdr:sp macro="" textlink="">
      <xdr:nvSpPr>
        <xdr:cNvPr id="375" name="テキスト ボックス 374"/>
        <xdr:cNvSpPr txBox="1"/>
      </xdr:nvSpPr>
      <xdr:spPr>
        <a:xfrm>
          <a:off x="7561795" y="955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146245</xdr:rowOff>
    </xdr:from>
    <xdr:to>
      <xdr:col>36</xdr:col>
      <xdr:colOff>165100</xdr:colOff>
      <xdr:row>57</xdr:row>
      <xdr:rowOff>76395</xdr:rowOff>
    </xdr:to>
    <xdr:sp macro="" textlink="">
      <xdr:nvSpPr>
        <xdr:cNvPr id="376" name="楕円 375"/>
        <xdr:cNvSpPr/>
      </xdr:nvSpPr>
      <xdr:spPr>
        <a:xfrm>
          <a:off x="6921500" y="97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92922</xdr:rowOff>
    </xdr:from>
    <xdr:ext cx="599010" cy="259045"/>
    <xdr:sp macro="" textlink="">
      <xdr:nvSpPr>
        <xdr:cNvPr id="377" name="テキスト ボックス 376"/>
        <xdr:cNvSpPr txBox="1"/>
      </xdr:nvSpPr>
      <xdr:spPr>
        <a:xfrm>
          <a:off x="6672795" y="952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3" name="テキスト ボックス 39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397" name="直線コネクタ 396"/>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398"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399" name="直線コネクタ 398"/>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0"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1" name="直線コネクタ 400"/>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xdr:rowOff>
    </xdr:from>
    <xdr:to>
      <xdr:col>55</xdr:col>
      <xdr:colOff>0</xdr:colOff>
      <xdr:row>78</xdr:row>
      <xdr:rowOff>2969</xdr:rowOff>
    </xdr:to>
    <xdr:cxnSp macro="">
      <xdr:nvCxnSpPr>
        <xdr:cNvPr id="402" name="直線コネクタ 401"/>
        <xdr:cNvCxnSpPr/>
      </xdr:nvCxnSpPr>
      <xdr:spPr>
        <a:xfrm>
          <a:off x="9639300" y="13374588"/>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3"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4" name="フローチャート: 判断 403"/>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40830</xdr:rowOff>
    </xdr:from>
    <xdr:to>
      <xdr:col>50</xdr:col>
      <xdr:colOff>114300</xdr:colOff>
      <xdr:row>78</xdr:row>
      <xdr:rowOff>1488</xdr:rowOff>
    </xdr:to>
    <xdr:cxnSp macro="">
      <xdr:nvCxnSpPr>
        <xdr:cNvPr id="405" name="直線コネクタ 404"/>
        <xdr:cNvCxnSpPr/>
      </xdr:nvCxnSpPr>
      <xdr:spPr>
        <a:xfrm>
          <a:off x="8750300" y="13242480"/>
          <a:ext cx="889000" cy="1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06" name="フローチャート: 判断 405"/>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07" name="テキスト ボックス 406"/>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40830</xdr:rowOff>
    </xdr:from>
    <xdr:to>
      <xdr:col>45</xdr:col>
      <xdr:colOff>177800</xdr:colOff>
      <xdr:row>77</xdr:row>
      <xdr:rowOff>85660</xdr:rowOff>
    </xdr:to>
    <xdr:cxnSp macro="">
      <xdr:nvCxnSpPr>
        <xdr:cNvPr id="408" name="直線コネクタ 407"/>
        <xdr:cNvCxnSpPr/>
      </xdr:nvCxnSpPr>
      <xdr:spPr>
        <a:xfrm flipV="1">
          <a:off x="7861300" y="13242480"/>
          <a:ext cx="889000" cy="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09" name="フローチャート: 判断 408"/>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0" name="テキスト ボックス 409"/>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55021</xdr:rowOff>
    </xdr:from>
    <xdr:to>
      <xdr:col>41</xdr:col>
      <xdr:colOff>50800</xdr:colOff>
      <xdr:row>77</xdr:row>
      <xdr:rowOff>85660</xdr:rowOff>
    </xdr:to>
    <xdr:cxnSp macro="">
      <xdr:nvCxnSpPr>
        <xdr:cNvPr id="411" name="直線コネクタ 410"/>
        <xdr:cNvCxnSpPr/>
      </xdr:nvCxnSpPr>
      <xdr:spPr>
        <a:xfrm>
          <a:off x="6972300" y="13256671"/>
          <a:ext cx="889000" cy="3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2" name="フローチャート: 判断 411"/>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3" name="テキスト ボックス 412"/>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4" name="フローチャート: 判断 413"/>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5" name="テキスト ボックス 414"/>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123619</xdr:rowOff>
    </xdr:from>
    <xdr:to>
      <xdr:col>55</xdr:col>
      <xdr:colOff>50800</xdr:colOff>
      <xdr:row>78</xdr:row>
      <xdr:rowOff>53769</xdr:rowOff>
    </xdr:to>
    <xdr:sp macro="" textlink="">
      <xdr:nvSpPr>
        <xdr:cNvPr id="421" name="楕円 420"/>
        <xdr:cNvSpPr/>
      </xdr:nvSpPr>
      <xdr:spPr>
        <a:xfrm>
          <a:off x="10426700" y="133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82996</xdr:rowOff>
    </xdr:from>
    <xdr:ext cx="534377" cy="259045"/>
    <xdr:sp macro="" textlink="">
      <xdr:nvSpPr>
        <xdr:cNvPr id="422" name="普通建設事業費 （ うち新規整備　）該当値テキスト"/>
        <xdr:cNvSpPr txBox="1"/>
      </xdr:nvSpPr>
      <xdr:spPr>
        <a:xfrm>
          <a:off x="10528300" y="131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122138</xdr:rowOff>
    </xdr:from>
    <xdr:to>
      <xdr:col>50</xdr:col>
      <xdr:colOff>165100</xdr:colOff>
      <xdr:row>78</xdr:row>
      <xdr:rowOff>52288</xdr:rowOff>
    </xdr:to>
    <xdr:sp macro="" textlink="">
      <xdr:nvSpPr>
        <xdr:cNvPr id="423" name="楕円 422"/>
        <xdr:cNvSpPr/>
      </xdr:nvSpPr>
      <xdr:spPr>
        <a:xfrm>
          <a:off x="9588500" y="133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68815</xdr:rowOff>
    </xdr:from>
    <xdr:ext cx="534377" cy="259045"/>
    <xdr:sp macro="" textlink="">
      <xdr:nvSpPr>
        <xdr:cNvPr id="424" name="テキスト ボックス 423"/>
        <xdr:cNvSpPr txBox="1"/>
      </xdr:nvSpPr>
      <xdr:spPr>
        <a:xfrm>
          <a:off x="9372111" y="1309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161480</xdr:rowOff>
    </xdr:from>
    <xdr:to>
      <xdr:col>46</xdr:col>
      <xdr:colOff>38100</xdr:colOff>
      <xdr:row>77</xdr:row>
      <xdr:rowOff>91630</xdr:rowOff>
    </xdr:to>
    <xdr:sp macro="" textlink="">
      <xdr:nvSpPr>
        <xdr:cNvPr id="425" name="楕円 424"/>
        <xdr:cNvSpPr/>
      </xdr:nvSpPr>
      <xdr:spPr>
        <a:xfrm>
          <a:off x="8699500" y="13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108158</xdr:rowOff>
    </xdr:from>
    <xdr:ext cx="599010" cy="259045"/>
    <xdr:sp macro="" textlink="">
      <xdr:nvSpPr>
        <xdr:cNvPr id="426" name="テキスト ボックス 425"/>
        <xdr:cNvSpPr txBox="1"/>
      </xdr:nvSpPr>
      <xdr:spPr>
        <a:xfrm>
          <a:off x="8450795" y="1296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34860</xdr:rowOff>
    </xdr:from>
    <xdr:to>
      <xdr:col>41</xdr:col>
      <xdr:colOff>101600</xdr:colOff>
      <xdr:row>77</xdr:row>
      <xdr:rowOff>136460</xdr:rowOff>
    </xdr:to>
    <xdr:sp macro="" textlink="">
      <xdr:nvSpPr>
        <xdr:cNvPr id="427" name="楕円 426"/>
        <xdr:cNvSpPr/>
      </xdr:nvSpPr>
      <xdr:spPr>
        <a:xfrm>
          <a:off x="7810500" y="132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152987</xdr:rowOff>
    </xdr:from>
    <xdr:ext cx="599010" cy="259045"/>
    <xdr:sp macro="" textlink="">
      <xdr:nvSpPr>
        <xdr:cNvPr id="428" name="テキスト ボックス 427"/>
        <xdr:cNvSpPr txBox="1"/>
      </xdr:nvSpPr>
      <xdr:spPr>
        <a:xfrm>
          <a:off x="7561795" y="1301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4221</xdr:rowOff>
    </xdr:from>
    <xdr:to>
      <xdr:col>36</xdr:col>
      <xdr:colOff>165100</xdr:colOff>
      <xdr:row>77</xdr:row>
      <xdr:rowOff>105821</xdr:rowOff>
    </xdr:to>
    <xdr:sp macro="" textlink="">
      <xdr:nvSpPr>
        <xdr:cNvPr id="429" name="楕円 428"/>
        <xdr:cNvSpPr/>
      </xdr:nvSpPr>
      <xdr:spPr>
        <a:xfrm>
          <a:off x="6921500" y="132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122348</xdr:rowOff>
    </xdr:from>
    <xdr:ext cx="599010" cy="259045"/>
    <xdr:sp macro="" textlink="">
      <xdr:nvSpPr>
        <xdr:cNvPr id="430" name="テキスト ボックス 429"/>
        <xdr:cNvSpPr txBox="1"/>
      </xdr:nvSpPr>
      <xdr:spPr>
        <a:xfrm>
          <a:off x="6672795" y="1298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56" name="直線コネクタ 455"/>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57"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58" name="直線コネクタ 457"/>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59"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0" name="直線コネクタ 459"/>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94317</xdr:rowOff>
    </xdr:from>
    <xdr:to>
      <xdr:col>55</xdr:col>
      <xdr:colOff>0</xdr:colOff>
      <xdr:row>96</xdr:row>
      <xdr:rowOff>19097</xdr:rowOff>
    </xdr:to>
    <xdr:cxnSp macro="">
      <xdr:nvCxnSpPr>
        <xdr:cNvPr id="461" name="直線コネクタ 460"/>
        <xdr:cNvCxnSpPr/>
      </xdr:nvCxnSpPr>
      <xdr:spPr>
        <a:xfrm flipV="1">
          <a:off x="9639300" y="16039167"/>
          <a:ext cx="838200" cy="4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2"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3" name="フローチャート: 判断 462"/>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19097</xdr:rowOff>
    </xdr:from>
    <xdr:to>
      <xdr:col>50</xdr:col>
      <xdr:colOff>114300</xdr:colOff>
      <xdr:row>96</xdr:row>
      <xdr:rowOff>133082</xdr:rowOff>
    </xdr:to>
    <xdr:cxnSp macro="">
      <xdr:nvCxnSpPr>
        <xdr:cNvPr id="464" name="直線コネクタ 463"/>
        <xdr:cNvCxnSpPr/>
      </xdr:nvCxnSpPr>
      <xdr:spPr>
        <a:xfrm flipV="1">
          <a:off x="8750300" y="16478297"/>
          <a:ext cx="889000" cy="1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5" name="フローチャート: 判断 464"/>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66" name="テキスト ボックス 465"/>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133082</xdr:rowOff>
    </xdr:from>
    <xdr:to>
      <xdr:col>45</xdr:col>
      <xdr:colOff>177800</xdr:colOff>
      <xdr:row>98</xdr:row>
      <xdr:rowOff>92728</xdr:rowOff>
    </xdr:to>
    <xdr:cxnSp macro="">
      <xdr:nvCxnSpPr>
        <xdr:cNvPr id="467" name="直線コネクタ 466"/>
        <xdr:cNvCxnSpPr/>
      </xdr:nvCxnSpPr>
      <xdr:spPr>
        <a:xfrm flipV="1">
          <a:off x="7861300" y="16592282"/>
          <a:ext cx="889000" cy="30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68" name="フローチャート: 判断 467"/>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69" name="テキスト ボックス 468"/>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92728</xdr:rowOff>
    </xdr:from>
    <xdr:to>
      <xdr:col>41</xdr:col>
      <xdr:colOff>50800</xdr:colOff>
      <xdr:row>99</xdr:row>
      <xdr:rowOff>43590</xdr:rowOff>
    </xdr:to>
    <xdr:cxnSp macro="">
      <xdr:nvCxnSpPr>
        <xdr:cNvPr id="470" name="直線コネクタ 469"/>
        <xdr:cNvCxnSpPr/>
      </xdr:nvCxnSpPr>
      <xdr:spPr>
        <a:xfrm flipV="1">
          <a:off x="6972300" y="16894828"/>
          <a:ext cx="889000" cy="1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1" name="フローチャート: 判断 470"/>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2" name="テキスト ボックス 471"/>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3" name="フローチャート: 判断 472"/>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4" name="テキスト ボックス 473"/>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43517</xdr:rowOff>
    </xdr:from>
    <xdr:to>
      <xdr:col>55</xdr:col>
      <xdr:colOff>50800</xdr:colOff>
      <xdr:row>93</xdr:row>
      <xdr:rowOff>145117</xdr:rowOff>
    </xdr:to>
    <xdr:sp macro="" textlink="">
      <xdr:nvSpPr>
        <xdr:cNvPr id="480" name="楕円 479"/>
        <xdr:cNvSpPr/>
      </xdr:nvSpPr>
      <xdr:spPr>
        <a:xfrm>
          <a:off x="10426700" y="159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66394</xdr:rowOff>
    </xdr:from>
    <xdr:ext cx="534377" cy="259045"/>
    <xdr:sp macro="" textlink="">
      <xdr:nvSpPr>
        <xdr:cNvPr id="481" name="普通建設事業費 （ うち更新整備　）該当値テキスト"/>
        <xdr:cNvSpPr txBox="1"/>
      </xdr:nvSpPr>
      <xdr:spPr>
        <a:xfrm>
          <a:off x="10528300" y="15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139747</xdr:rowOff>
    </xdr:from>
    <xdr:to>
      <xdr:col>50</xdr:col>
      <xdr:colOff>165100</xdr:colOff>
      <xdr:row>96</xdr:row>
      <xdr:rowOff>69897</xdr:rowOff>
    </xdr:to>
    <xdr:sp macro="" textlink="">
      <xdr:nvSpPr>
        <xdr:cNvPr id="482" name="楕円 481"/>
        <xdr:cNvSpPr/>
      </xdr:nvSpPr>
      <xdr:spPr>
        <a:xfrm>
          <a:off x="9588500" y="164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86424</xdr:rowOff>
    </xdr:from>
    <xdr:ext cx="534377" cy="259045"/>
    <xdr:sp macro="" textlink="">
      <xdr:nvSpPr>
        <xdr:cNvPr id="483" name="テキスト ボックス 482"/>
        <xdr:cNvSpPr txBox="1"/>
      </xdr:nvSpPr>
      <xdr:spPr>
        <a:xfrm>
          <a:off x="9372111" y="162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82282</xdr:rowOff>
    </xdr:from>
    <xdr:to>
      <xdr:col>46</xdr:col>
      <xdr:colOff>38100</xdr:colOff>
      <xdr:row>97</xdr:row>
      <xdr:rowOff>12432</xdr:rowOff>
    </xdr:to>
    <xdr:sp macro="" textlink="">
      <xdr:nvSpPr>
        <xdr:cNvPr id="484" name="楕円 483"/>
        <xdr:cNvSpPr/>
      </xdr:nvSpPr>
      <xdr:spPr>
        <a:xfrm>
          <a:off x="8699500" y="165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28959</xdr:rowOff>
    </xdr:from>
    <xdr:ext cx="534377" cy="259045"/>
    <xdr:sp macro="" textlink="">
      <xdr:nvSpPr>
        <xdr:cNvPr id="485" name="テキスト ボックス 484"/>
        <xdr:cNvSpPr txBox="1"/>
      </xdr:nvSpPr>
      <xdr:spPr>
        <a:xfrm>
          <a:off x="8483111" y="163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41928</xdr:rowOff>
    </xdr:from>
    <xdr:to>
      <xdr:col>41</xdr:col>
      <xdr:colOff>101600</xdr:colOff>
      <xdr:row>98</xdr:row>
      <xdr:rowOff>143528</xdr:rowOff>
    </xdr:to>
    <xdr:sp macro="" textlink="">
      <xdr:nvSpPr>
        <xdr:cNvPr id="486" name="楕円 485"/>
        <xdr:cNvSpPr/>
      </xdr:nvSpPr>
      <xdr:spPr>
        <a:xfrm>
          <a:off x="7810500" y="168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134655</xdr:rowOff>
    </xdr:from>
    <xdr:ext cx="534377" cy="259045"/>
    <xdr:sp macro="" textlink="">
      <xdr:nvSpPr>
        <xdr:cNvPr id="487" name="テキスト ボックス 486"/>
        <xdr:cNvSpPr txBox="1"/>
      </xdr:nvSpPr>
      <xdr:spPr>
        <a:xfrm>
          <a:off x="7594111" y="16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164240</xdr:rowOff>
    </xdr:from>
    <xdr:to>
      <xdr:col>36</xdr:col>
      <xdr:colOff>165100</xdr:colOff>
      <xdr:row>99</xdr:row>
      <xdr:rowOff>94390</xdr:rowOff>
    </xdr:to>
    <xdr:sp macro="" textlink="">
      <xdr:nvSpPr>
        <xdr:cNvPr id="488" name="楕円 487"/>
        <xdr:cNvSpPr/>
      </xdr:nvSpPr>
      <xdr:spPr>
        <a:xfrm>
          <a:off x="6921500" y="169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85517</xdr:rowOff>
    </xdr:from>
    <xdr:ext cx="469744" cy="259045"/>
    <xdr:sp macro="" textlink="">
      <xdr:nvSpPr>
        <xdr:cNvPr id="489" name="テキスト ボックス 488"/>
        <xdr:cNvSpPr txBox="1"/>
      </xdr:nvSpPr>
      <xdr:spPr>
        <a:xfrm>
          <a:off x="6737428" y="1705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1" name="直線コネクタ 510"/>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2"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4"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5" name="直線コネクタ 514"/>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119105</xdr:rowOff>
    </xdr:from>
    <xdr:to>
      <xdr:col>85</xdr:col>
      <xdr:colOff>127000</xdr:colOff>
      <xdr:row>38</xdr:row>
      <xdr:rowOff>122693</xdr:rowOff>
    </xdr:to>
    <xdr:cxnSp macro="">
      <xdr:nvCxnSpPr>
        <xdr:cNvPr id="516" name="直線コネクタ 515"/>
        <xdr:cNvCxnSpPr/>
      </xdr:nvCxnSpPr>
      <xdr:spPr>
        <a:xfrm>
          <a:off x="15481300" y="6634205"/>
          <a:ext cx="8382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17"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18" name="フローチャート: 判断 517"/>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92716</xdr:rowOff>
    </xdr:from>
    <xdr:to>
      <xdr:col>81</xdr:col>
      <xdr:colOff>50800</xdr:colOff>
      <xdr:row>38</xdr:row>
      <xdr:rowOff>119105</xdr:rowOff>
    </xdr:to>
    <xdr:cxnSp macro="">
      <xdr:nvCxnSpPr>
        <xdr:cNvPr id="519" name="直線コネクタ 518"/>
        <xdr:cNvCxnSpPr/>
      </xdr:nvCxnSpPr>
      <xdr:spPr>
        <a:xfrm>
          <a:off x="14592300" y="6607816"/>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0" name="フローチャート: 判断 519"/>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1" name="テキスト ボックス 520"/>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81905</xdr:rowOff>
    </xdr:from>
    <xdr:to>
      <xdr:col>76</xdr:col>
      <xdr:colOff>114300</xdr:colOff>
      <xdr:row>38</xdr:row>
      <xdr:rowOff>92716</xdr:rowOff>
    </xdr:to>
    <xdr:cxnSp macro="">
      <xdr:nvCxnSpPr>
        <xdr:cNvPr id="522" name="直線コネクタ 521"/>
        <xdr:cNvCxnSpPr/>
      </xdr:nvCxnSpPr>
      <xdr:spPr>
        <a:xfrm>
          <a:off x="13703300" y="6597005"/>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3" name="フローチャート: 判断 522"/>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4" name="テキスト ボックス 523"/>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50182</xdr:rowOff>
    </xdr:from>
    <xdr:to>
      <xdr:col>71</xdr:col>
      <xdr:colOff>177800</xdr:colOff>
      <xdr:row>38</xdr:row>
      <xdr:rowOff>81905</xdr:rowOff>
    </xdr:to>
    <xdr:cxnSp macro="">
      <xdr:nvCxnSpPr>
        <xdr:cNvPr id="525" name="直線コネクタ 524"/>
        <xdr:cNvCxnSpPr/>
      </xdr:nvCxnSpPr>
      <xdr:spPr>
        <a:xfrm>
          <a:off x="12814300" y="656528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26" name="フローチャート: 判断 525"/>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27" name="テキスト ボックス 526"/>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28" name="フローチャート: 判断 527"/>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29" name="テキスト ボックス 528"/>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71893</xdr:rowOff>
    </xdr:from>
    <xdr:to>
      <xdr:col>85</xdr:col>
      <xdr:colOff>177800</xdr:colOff>
      <xdr:row>39</xdr:row>
      <xdr:rowOff>2043</xdr:rowOff>
    </xdr:to>
    <xdr:sp macro="" textlink="">
      <xdr:nvSpPr>
        <xdr:cNvPr id="535" name="楕円 534"/>
        <xdr:cNvSpPr/>
      </xdr:nvSpPr>
      <xdr:spPr>
        <a:xfrm>
          <a:off x="16268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31269</xdr:rowOff>
    </xdr:from>
    <xdr:ext cx="469744" cy="259045"/>
    <xdr:sp macro="" textlink="">
      <xdr:nvSpPr>
        <xdr:cNvPr id="536" name="災害復旧事業費該当値テキスト"/>
        <xdr:cNvSpPr txBox="1"/>
      </xdr:nvSpPr>
      <xdr:spPr>
        <a:xfrm>
          <a:off x="16370300" y="63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68305</xdr:rowOff>
    </xdr:from>
    <xdr:to>
      <xdr:col>81</xdr:col>
      <xdr:colOff>101600</xdr:colOff>
      <xdr:row>38</xdr:row>
      <xdr:rowOff>169905</xdr:rowOff>
    </xdr:to>
    <xdr:sp macro="" textlink="">
      <xdr:nvSpPr>
        <xdr:cNvPr id="537" name="楕円 536"/>
        <xdr:cNvSpPr/>
      </xdr:nvSpPr>
      <xdr:spPr>
        <a:xfrm>
          <a:off x="15430500" y="65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14983</xdr:rowOff>
    </xdr:from>
    <xdr:ext cx="469744" cy="259045"/>
    <xdr:sp macro="" textlink="">
      <xdr:nvSpPr>
        <xdr:cNvPr id="538" name="テキスト ボックス 537"/>
        <xdr:cNvSpPr txBox="1"/>
      </xdr:nvSpPr>
      <xdr:spPr>
        <a:xfrm>
          <a:off x="15246428" y="635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41916</xdr:rowOff>
    </xdr:from>
    <xdr:to>
      <xdr:col>76</xdr:col>
      <xdr:colOff>165100</xdr:colOff>
      <xdr:row>38</xdr:row>
      <xdr:rowOff>143516</xdr:rowOff>
    </xdr:to>
    <xdr:sp macro="" textlink="">
      <xdr:nvSpPr>
        <xdr:cNvPr id="539" name="楕円 538"/>
        <xdr:cNvSpPr/>
      </xdr:nvSpPr>
      <xdr:spPr>
        <a:xfrm>
          <a:off x="14541500" y="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160043</xdr:rowOff>
    </xdr:from>
    <xdr:ext cx="534377" cy="259045"/>
    <xdr:sp macro="" textlink="">
      <xdr:nvSpPr>
        <xdr:cNvPr id="540" name="テキスト ボックス 539"/>
        <xdr:cNvSpPr txBox="1"/>
      </xdr:nvSpPr>
      <xdr:spPr>
        <a:xfrm>
          <a:off x="14325111" y="63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31105</xdr:rowOff>
    </xdr:from>
    <xdr:to>
      <xdr:col>72</xdr:col>
      <xdr:colOff>38100</xdr:colOff>
      <xdr:row>38</xdr:row>
      <xdr:rowOff>132705</xdr:rowOff>
    </xdr:to>
    <xdr:sp macro="" textlink="">
      <xdr:nvSpPr>
        <xdr:cNvPr id="541" name="楕円 540"/>
        <xdr:cNvSpPr/>
      </xdr:nvSpPr>
      <xdr:spPr>
        <a:xfrm>
          <a:off x="13652500" y="65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149232</xdr:rowOff>
    </xdr:from>
    <xdr:ext cx="534377" cy="259045"/>
    <xdr:sp macro="" textlink="">
      <xdr:nvSpPr>
        <xdr:cNvPr id="542" name="テキスト ボックス 541"/>
        <xdr:cNvSpPr txBox="1"/>
      </xdr:nvSpPr>
      <xdr:spPr>
        <a:xfrm>
          <a:off x="13436111" y="63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170832</xdr:rowOff>
    </xdr:from>
    <xdr:to>
      <xdr:col>67</xdr:col>
      <xdr:colOff>101600</xdr:colOff>
      <xdr:row>38</xdr:row>
      <xdr:rowOff>100982</xdr:rowOff>
    </xdr:to>
    <xdr:sp macro="" textlink="">
      <xdr:nvSpPr>
        <xdr:cNvPr id="543" name="楕円 542"/>
        <xdr:cNvSpPr/>
      </xdr:nvSpPr>
      <xdr:spPr>
        <a:xfrm>
          <a:off x="12763500" y="6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117510</xdr:rowOff>
    </xdr:from>
    <xdr:ext cx="534377" cy="259045"/>
    <xdr:sp macro="" textlink="">
      <xdr:nvSpPr>
        <xdr:cNvPr id="544" name="テキスト ボックス 543"/>
        <xdr:cNvSpPr txBox="1"/>
      </xdr:nvSpPr>
      <xdr:spPr>
        <a:xfrm>
          <a:off x="12547111" y="6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19" name="直線コネクタ 618"/>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0"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1" name="直線コネクタ 620"/>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2"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3" name="直線コネクタ 622"/>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36885</xdr:rowOff>
    </xdr:from>
    <xdr:to>
      <xdr:col>85</xdr:col>
      <xdr:colOff>127000</xdr:colOff>
      <xdr:row>77</xdr:row>
      <xdr:rowOff>43121</xdr:rowOff>
    </xdr:to>
    <xdr:cxnSp macro="">
      <xdr:nvCxnSpPr>
        <xdr:cNvPr id="624" name="直線コネクタ 623"/>
        <xdr:cNvCxnSpPr/>
      </xdr:nvCxnSpPr>
      <xdr:spPr>
        <a:xfrm>
          <a:off x="15481300" y="13238535"/>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5"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26" name="フローチャート: 判断 625"/>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36885</xdr:rowOff>
    </xdr:from>
    <xdr:to>
      <xdr:col>81</xdr:col>
      <xdr:colOff>50800</xdr:colOff>
      <xdr:row>77</xdr:row>
      <xdr:rowOff>45048</xdr:rowOff>
    </xdr:to>
    <xdr:cxnSp macro="">
      <xdr:nvCxnSpPr>
        <xdr:cNvPr id="627" name="直線コネクタ 626"/>
        <xdr:cNvCxnSpPr/>
      </xdr:nvCxnSpPr>
      <xdr:spPr>
        <a:xfrm flipV="1">
          <a:off x="14592300" y="1323853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28" name="フローチャート: 判断 627"/>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29" name="テキスト ボックス 628"/>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45048</xdr:rowOff>
    </xdr:from>
    <xdr:to>
      <xdr:col>76</xdr:col>
      <xdr:colOff>114300</xdr:colOff>
      <xdr:row>77</xdr:row>
      <xdr:rowOff>46202</xdr:rowOff>
    </xdr:to>
    <xdr:cxnSp macro="">
      <xdr:nvCxnSpPr>
        <xdr:cNvPr id="630" name="直線コネクタ 629"/>
        <xdr:cNvCxnSpPr/>
      </xdr:nvCxnSpPr>
      <xdr:spPr>
        <a:xfrm flipV="1">
          <a:off x="13703300" y="1324669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1" name="フローチャート: 判断 630"/>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2" name="テキスト ボックス 631"/>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32072</xdr:rowOff>
    </xdr:from>
    <xdr:to>
      <xdr:col>71</xdr:col>
      <xdr:colOff>177800</xdr:colOff>
      <xdr:row>77</xdr:row>
      <xdr:rowOff>46202</xdr:rowOff>
    </xdr:to>
    <xdr:cxnSp macro="">
      <xdr:nvCxnSpPr>
        <xdr:cNvPr id="633" name="直線コネクタ 632"/>
        <xdr:cNvCxnSpPr/>
      </xdr:nvCxnSpPr>
      <xdr:spPr>
        <a:xfrm>
          <a:off x="12814300" y="13233722"/>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4" name="フローチャート: 判断 633"/>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5" name="テキスト ボックス 634"/>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6" name="フローチャート: 判断 635"/>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7" name="テキスト ボックス 636"/>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163771</xdr:rowOff>
    </xdr:from>
    <xdr:to>
      <xdr:col>85</xdr:col>
      <xdr:colOff>177800</xdr:colOff>
      <xdr:row>77</xdr:row>
      <xdr:rowOff>93921</xdr:rowOff>
    </xdr:to>
    <xdr:sp macro="" textlink="">
      <xdr:nvSpPr>
        <xdr:cNvPr id="643" name="楕円 642"/>
        <xdr:cNvSpPr/>
      </xdr:nvSpPr>
      <xdr:spPr>
        <a:xfrm>
          <a:off x="16268700" y="131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142198</xdr:rowOff>
    </xdr:from>
    <xdr:ext cx="534377" cy="259045"/>
    <xdr:sp macro="" textlink="">
      <xdr:nvSpPr>
        <xdr:cNvPr id="644" name="公債費該当値テキスト"/>
        <xdr:cNvSpPr txBox="1"/>
      </xdr:nvSpPr>
      <xdr:spPr>
        <a:xfrm>
          <a:off x="16370300" y="1317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157535</xdr:rowOff>
    </xdr:from>
    <xdr:to>
      <xdr:col>81</xdr:col>
      <xdr:colOff>101600</xdr:colOff>
      <xdr:row>77</xdr:row>
      <xdr:rowOff>87685</xdr:rowOff>
    </xdr:to>
    <xdr:sp macro="" textlink="">
      <xdr:nvSpPr>
        <xdr:cNvPr id="645" name="楕円 644"/>
        <xdr:cNvSpPr/>
      </xdr:nvSpPr>
      <xdr:spPr>
        <a:xfrm>
          <a:off x="15430500" y="131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78812</xdr:rowOff>
    </xdr:from>
    <xdr:ext cx="534377" cy="259045"/>
    <xdr:sp macro="" textlink="">
      <xdr:nvSpPr>
        <xdr:cNvPr id="646" name="テキスト ボックス 645"/>
        <xdr:cNvSpPr txBox="1"/>
      </xdr:nvSpPr>
      <xdr:spPr>
        <a:xfrm>
          <a:off x="15214111" y="132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165698</xdr:rowOff>
    </xdr:from>
    <xdr:to>
      <xdr:col>76</xdr:col>
      <xdr:colOff>165100</xdr:colOff>
      <xdr:row>77</xdr:row>
      <xdr:rowOff>95848</xdr:rowOff>
    </xdr:to>
    <xdr:sp macro="" textlink="">
      <xdr:nvSpPr>
        <xdr:cNvPr id="647" name="楕円 646"/>
        <xdr:cNvSpPr/>
      </xdr:nvSpPr>
      <xdr:spPr>
        <a:xfrm>
          <a:off x="14541500" y="131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86975</xdr:rowOff>
    </xdr:from>
    <xdr:ext cx="534377" cy="259045"/>
    <xdr:sp macro="" textlink="">
      <xdr:nvSpPr>
        <xdr:cNvPr id="648" name="テキスト ボックス 647"/>
        <xdr:cNvSpPr txBox="1"/>
      </xdr:nvSpPr>
      <xdr:spPr>
        <a:xfrm>
          <a:off x="14325111" y="132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166852</xdr:rowOff>
    </xdr:from>
    <xdr:to>
      <xdr:col>72</xdr:col>
      <xdr:colOff>38100</xdr:colOff>
      <xdr:row>77</xdr:row>
      <xdr:rowOff>97002</xdr:rowOff>
    </xdr:to>
    <xdr:sp macro="" textlink="">
      <xdr:nvSpPr>
        <xdr:cNvPr id="649" name="楕円 648"/>
        <xdr:cNvSpPr/>
      </xdr:nvSpPr>
      <xdr:spPr>
        <a:xfrm>
          <a:off x="13652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88129</xdr:rowOff>
    </xdr:from>
    <xdr:ext cx="534377" cy="259045"/>
    <xdr:sp macro="" textlink="">
      <xdr:nvSpPr>
        <xdr:cNvPr id="650" name="テキスト ボックス 649"/>
        <xdr:cNvSpPr txBox="1"/>
      </xdr:nvSpPr>
      <xdr:spPr>
        <a:xfrm>
          <a:off x="13436111" y="132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152722</xdr:rowOff>
    </xdr:from>
    <xdr:to>
      <xdr:col>67</xdr:col>
      <xdr:colOff>101600</xdr:colOff>
      <xdr:row>77</xdr:row>
      <xdr:rowOff>82872</xdr:rowOff>
    </xdr:to>
    <xdr:sp macro="" textlink="">
      <xdr:nvSpPr>
        <xdr:cNvPr id="651" name="楕円 650"/>
        <xdr:cNvSpPr/>
      </xdr:nvSpPr>
      <xdr:spPr>
        <a:xfrm>
          <a:off x="12763500" y="131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73999</xdr:rowOff>
    </xdr:from>
    <xdr:ext cx="534377" cy="259045"/>
    <xdr:sp macro="" textlink="">
      <xdr:nvSpPr>
        <xdr:cNvPr id="652" name="テキスト ボックス 651"/>
        <xdr:cNvSpPr txBox="1"/>
      </xdr:nvSpPr>
      <xdr:spPr>
        <a:xfrm>
          <a:off x="12547111" y="132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4" name="直線コネクタ 673"/>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5"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76" name="直線コネクタ 675"/>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77"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78" name="直線コネクタ 677"/>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74732</xdr:rowOff>
    </xdr:from>
    <xdr:to>
      <xdr:col>85</xdr:col>
      <xdr:colOff>127000</xdr:colOff>
      <xdr:row>98</xdr:row>
      <xdr:rowOff>102998</xdr:rowOff>
    </xdr:to>
    <xdr:cxnSp macro="">
      <xdr:nvCxnSpPr>
        <xdr:cNvPr id="679" name="直線コネクタ 678"/>
        <xdr:cNvCxnSpPr/>
      </xdr:nvCxnSpPr>
      <xdr:spPr>
        <a:xfrm>
          <a:off x="15481300" y="16876832"/>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0"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1" name="フローチャート: 判断 680"/>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74732</xdr:rowOff>
    </xdr:from>
    <xdr:to>
      <xdr:col>81</xdr:col>
      <xdr:colOff>50800</xdr:colOff>
      <xdr:row>98</xdr:row>
      <xdr:rowOff>118380</xdr:rowOff>
    </xdr:to>
    <xdr:cxnSp macro="">
      <xdr:nvCxnSpPr>
        <xdr:cNvPr id="682" name="直線コネクタ 681"/>
        <xdr:cNvCxnSpPr/>
      </xdr:nvCxnSpPr>
      <xdr:spPr>
        <a:xfrm flipV="1">
          <a:off x="14592300" y="16876832"/>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3" name="フローチャート: 判断 682"/>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4" name="テキスト ボックス 683"/>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126775</xdr:rowOff>
    </xdr:from>
    <xdr:to>
      <xdr:col>76</xdr:col>
      <xdr:colOff>114300</xdr:colOff>
      <xdr:row>98</xdr:row>
      <xdr:rowOff>118380</xdr:rowOff>
    </xdr:to>
    <xdr:cxnSp macro="">
      <xdr:nvCxnSpPr>
        <xdr:cNvPr id="685" name="直線コネクタ 684"/>
        <xdr:cNvCxnSpPr/>
      </xdr:nvCxnSpPr>
      <xdr:spPr>
        <a:xfrm>
          <a:off x="13703300" y="16757425"/>
          <a:ext cx="889000" cy="1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86" name="フローチャート: 判断 685"/>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87" name="テキスト ボックス 686"/>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48461</xdr:rowOff>
    </xdr:from>
    <xdr:to>
      <xdr:col>71</xdr:col>
      <xdr:colOff>177800</xdr:colOff>
      <xdr:row>97</xdr:row>
      <xdr:rowOff>126775</xdr:rowOff>
    </xdr:to>
    <xdr:cxnSp macro="">
      <xdr:nvCxnSpPr>
        <xdr:cNvPr id="688" name="直線コネクタ 687"/>
        <xdr:cNvCxnSpPr/>
      </xdr:nvCxnSpPr>
      <xdr:spPr>
        <a:xfrm>
          <a:off x="12814300" y="16507661"/>
          <a:ext cx="889000" cy="24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89" name="フローチャート: 判断 688"/>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0" name="テキスト ボックス 689"/>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1" name="フローチャート: 判断 690"/>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2" name="テキスト ボックス 691"/>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52198</xdr:rowOff>
    </xdr:from>
    <xdr:to>
      <xdr:col>85</xdr:col>
      <xdr:colOff>177800</xdr:colOff>
      <xdr:row>98</xdr:row>
      <xdr:rowOff>153798</xdr:rowOff>
    </xdr:to>
    <xdr:sp macro="" textlink="">
      <xdr:nvSpPr>
        <xdr:cNvPr id="698" name="楕円 697"/>
        <xdr:cNvSpPr/>
      </xdr:nvSpPr>
      <xdr:spPr>
        <a:xfrm>
          <a:off x="16268700" y="168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699" name="積立金該当値テキスト"/>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23932</xdr:rowOff>
    </xdr:from>
    <xdr:to>
      <xdr:col>81</xdr:col>
      <xdr:colOff>101600</xdr:colOff>
      <xdr:row>98</xdr:row>
      <xdr:rowOff>125532</xdr:rowOff>
    </xdr:to>
    <xdr:sp macro="" textlink="">
      <xdr:nvSpPr>
        <xdr:cNvPr id="700" name="楕円 699"/>
        <xdr:cNvSpPr/>
      </xdr:nvSpPr>
      <xdr:spPr>
        <a:xfrm>
          <a:off x="15430500" y="168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142059</xdr:rowOff>
    </xdr:from>
    <xdr:ext cx="534377" cy="259045"/>
    <xdr:sp macro="" textlink="">
      <xdr:nvSpPr>
        <xdr:cNvPr id="701" name="テキスト ボックス 700"/>
        <xdr:cNvSpPr txBox="1"/>
      </xdr:nvSpPr>
      <xdr:spPr>
        <a:xfrm>
          <a:off x="15214111" y="166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67580</xdr:rowOff>
    </xdr:from>
    <xdr:to>
      <xdr:col>76</xdr:col>
      <xdr:colOff>165100</xdr:colOff>
      <xdr:row>98</xdr:row>
      <xdr:rowOff>169180</xdr:rowOff>
    </xdr:to>
    <xdr:sp macro="" textlink="">
      <xdr:nvSpPr>
        <xdr:cNvPr id="702" name="楕円 701"/>
        <xdr:cNvSpPr/>
      </xdr:nvSpPr>
      <xdr:spPr>
        <a:xfrm>
          <a:off x="14541500" y="168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160307</xdr:rowOff>
    </xdr:from>
    <xdr:ext cx="469744" cy="259045"/>
    <xdr:sp macro="" textlink="">
      <xdr:nvSpPr>
        <xdr:cNvPr id="703" name="テキスト ボックス 702"/>
        <xdr:cNvSpPr txBox="1"/>
      </xdr:nvSpPr>
      <xdr:spPr>
        <a:xfrm>
          <a:off x="14357428" y="1696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75975</xdr:rowOff>
    </xdr:from>
    <xdr:to>
      <xdr:col>72</xdr:col>
      <xdr:colOff>38100</xdr:colOff>
      <xdr:row>98</xdr:row>
      <xdr:rowOff>6125</xdr:rowOff>
    </xdr:to>
    <xdr:sp macro="" textlink="">
      <xdr:nvSpPr>
        <xdr:cNvPr id="704" name="楕円 703"/>
        <xdr:cNvSpPr/>
      </xdr:nvSpPr>
      <xdr:spPr>
        <a:xfrm>
          <a:off x="13652500" y="16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22652</xdr:rowOff>
    </xdr:from>
    <xdr:ext cx="534377" cy="259045"/>
    <xdr:sp macro="" textlink="">
      <xdr:nvSpPr>
        <xdr:cNvPr id="705" name="テキスト ボックス 704"/>
        <xdr:cNvSpPr txBox="1"/>
      </xdr:nvSpPr>
      <xdr:spPr>
        <a:xfrm>
          <a:off x="13436111" y="164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169111</xdr:rowOff>
    </xdr:from>
    <xdr:to>
      <xdr:col>67</xdr:col>
      <xdr:colOff>101600</xdr:colOff>
      <xdr:row>96</xdr:row>
      <xdr:rowOff>99261</xdr:rowOff>
    </xdr:to>
    <xdr:sp macro="" textlink="">
      <xdr:nvSpPr>
        <xdr:cNvPr id="706" name="楕円 705"/>
        <xdr:cNvSpPr/>
      </xdr:nvSpPr>
      <xdr:spPr>
        <a:xfrm>
          <a:off x="12763500" y="164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115788</xdr:rowOff>
    </xdr:from>
    <xdr:ext cx="599010" cy="259045"/>
    <xdr:sp macro="" textlink="">
      <xdr:nvSpPr>
        <xdr:cNvPr id="707" name="テキスト ボックス 706"/>
        <xdr:cNvSpPr txBox="1"/>
      </xdr:nvSpPr>
      <xdr:spPr>
        <a:xfrm>
          <a:off x="12514795" y="1623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29" name="直線コネクタ 728"/>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2"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3" name="直線コネクタ 732"/>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35093</xdr:rowOff>
    </xdr:from>
    <xdr:to>
      <xdr:col>116</xdr:col>
      <xdr:colOff>63500</xdr:colOff>
      <xdr:row>37</xdr:row>
      <xdr:rowOff>113640</xdr:rowOff>
    </xdr:to>
    <xdr:cxnSp macro="">
      <xdr:nvCxnSpPr>
        <xdr:cNvPr id="734" name="直線コネクタ 733"/>
        <xdr:cNvCxnSpPr/>
      </xdr:nvCxnSpPr>
      <xdr:spPr>
        <a:xfrm>
          <a:off x="21323300" y="6378743"/>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5"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36" name="フローチャート: 判断 735"/>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35093</xdr:rowOff>
    </xdr:from>
    <xdr:to>
      <xdr:col>111</xdr:col>
      <xdr:colOff>177800</xdr:colOff>
      <xdr:row>37</xdr:row>
      <xdr:rowOff>138740</xdr:rowOff>
    </xdr:to>
    <xdr:cxnSp macro="">
      <xdr:nvCxnSpPr>
        <xdr:cNvPr id="737" name="直線コネクタ 736"/>
        <xdr:cNvCxnSpPr/>
      </xdr:nvCxnSpPr>
      <xdr:spPr>
        <a:xfrm flipV="1">
          <a:off x="20434300" y="6378743"/>
          <a:ext cx="889000" cy="10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38" name="フローチャート: 判断 737"/>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39" name="テキスト ボックス 738"/>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138740</xdr:rowOff>
    </xdr:from>
    <xdr:to>
      <xdr:col>107</xdr:col>
      <xdr:colOff>50800</xdr:colOff>
      <xdr:row>37</xdr:row>
      <xdr:rowOff>162834</xdr:rowOff>
    </xdr:to>
    <xdr:cxnSp macro="">
      <xdr:nvCxnSpPr>
        <xdr:cNvPr id="740" name="直線コネクタ 739"/>
        <xdr:cNvCxnSpPr/>
      </xdr:nvCxnSpPr>
      <xdr:spPr>
        <a:xfrm flipV="1">
          <a:off x="19545300" y="6482390"/>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1" name="フローチャート: 判断 740"/>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2" name="テキスト ボックス 741"/>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28052</xdr:rowOff>
    </xdr:from>
    <xdr:to>
      <xdr:col>102</xdr:col>
      <xdr:colOff>114300</xdr:colOff>
      <xdr:row>37</xdr:row>
      <xdr:rowOff>162834</xdr:rowOff>
    </xdr:to>
    <xdr:cxnSp macro="">
      <xdr:nvCxnSpPr>
        <xdr:cNvPr id="743" name="直線コネクタ 742"/>
        <xdr:cNvCxnSpPr/>
      </xdr:nvCxnSpPr>
      <xdr:spPr>
        <a:xfrm>
          <a:off x="18656300" y="6371702"/>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4" name="フローチャート: 判断 743"/>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5" name="テキスト ボックス 744"/>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6" name="フローチャート: 判断 745"/>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47" name="テキスト ボックス 746"/>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62840</xdr:rowOff>
    </xdr:from>
    <xdr:to>
      <xdr:col>116</xdr:col>
      <xdr:colOff>114300</xdr:colOff>
      <xdr:row>37</xdr:row>
      <xdr:rowOff>164440</xdr:rowOff>
    </xdr:to>
    <xdr:sp macro="" textlink="">
      <xdr:nvSpPr>
        <xdr:cNvPr id="753" name="楕円 752"/>
        <xdr:cNvSpPr/>
      </xdr:nvSpPr>
      <xdr:spPr>
        <a:xfrm>
          <a:off x="22110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85717</xdr:rowOff>
    </xdr:from>
    <xdr:ext cx="469744" cy="259045"/>
    <xdr:sp macro="" textlink="">
      <xdr:nvSpPr>
        <xdr:cNvPr id="754" name="投資及び出資金該当値テキスト"/>
        <xdr:cNvSpPr txBox="1"/>
      </xdr:nvSpPr>
      <xdr:spPr>
        <a:xfrm>
          <a:off x="22212300" y="62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155743</xdr:rowOff>
    </xdr:from>
    <xdr:to>
      <xdr:col>112</xdr:col>
      <xdr:colOff>38100</xdr:colOff>
      <xdr:row>37</xdr:row>
      <xdr:rowOff>85893</xdr:rowOff>
    </xdr:to>
    <xdr:sp macro="" textlink="">
      <xdr:nvSpPr>
        <xdr:cNvPr id="755" name="楕円 754"/>
        <xdr:cNvSpPr/>
      </xdr:nvSpPr>
      <xdr:spPr>
        <a:xfrm>
          <a:off x="21272500" y="63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102420</xdr:rowOff>
    </xdr:from>
    <xdr:ext cx="469744" cy="259045"/>
    <xdr:sp macro="" textlink="">
      <xdr:nvSpPr>
        <xdr:cNvPr id="756" name="テキスト ボックス 755"/>
        <xdr:cNvSpPr txBox="1"/>
      </xdr:nvSpPr>
      <xdr:spPr>
        <a:xfrm>
          <a:off x="21088428" y="61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87940</xdr:rowOff>
    </xdr:from>
    <xdr:to>
      <xdr:col>107</xdr:col>
      <xdr:colOff>101600</xdr:colOff>
      <xdr:row>38</xdr:row>
      <xdr:rowOff>18090</xdr:rowOff>
    </xdr:to>
    <xdr:sp macro="" textlink="">
      <xdr:nvSpPr>
        <xdr:cNvPr id="757" name="楕円 756"/>
        <xdr:cNvSpPr/>
      </xdr:nvSpPr>
      <xdr:spPr>
        <a:xfrm>
          <a:off x="20383500" y="64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34617</xdr:rowOff>
    </xdr:from>
    <xdr:ext cx="469744" cy="259045"/>
    <xdr:sp macro="" textlink="">
      <xdr:nvSpPr>
        <xdr:cNvPr id="758" name="テキスト ボックス 757"/>
        <xdr:cNvSpPr txBox="1"/>
      </xdr:nvSpPr>
      <xdr:spPr>
        <a:xfrm>
          <a:off x="20199428" y="62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112034</xdr:rowOff>
    </xdr:from>
    <xdr:to>
      <xdr:col>102</xdr:col>
      <xdr:colOff>165100</xdr:colOff>
      <xdr:row>38</xdr:row>
      <xdr:rowOff>42184</xdr:rowOff>
    </xdr:to>
    <xdr:sp macro="" textlink="">
      <xdr:nvSpPr>
        <xdr:cNvPr id="759" name="楕円 758"/>
        <xdr:cNvSpPr/>
      </xdr:nvSpPr>
      <xdr:spPr>
        <a:xfrm>
          <a:off x="19494500" y="64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58711</xdr:rowOff>
    </xdr:from>
    <xdr:ext cx="469744" cy="259045"/>
    <xdr:sp macro="" textlink="">
      <xdr:nvSpPr>
        <xdr:cNvPr id="760" name="テキスト ボックス 759"/>
        <xdr:cNvSpPr txBox="1"/>
      </xdr:nvSpPr>
      <xdr:spPr>
        <a:xfrm>
          <a:off x="19310428" y="623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148702</xdr:rowOff>
    </xdr:from>
    <xdr:to>
      <xdr:col>98</xdr:col>
      <xdr:colOff>38100</xdr:colOff>
      <xdr:row>37</xdr:row>
      <xdr:rowOff>78852</xdr:rowOff>
    </xdr:to>
    <xdr:sp macro="" textlink="">
      <xdr:nvSpPr>
        <xdr:cNvPr id="761" name="楕円 760"/>
        <xdr:cNvSpPr/>
      </xdr:nvSpPr>
      <xdr:spPr>
        <a:xfrm>
          <a:off x="18605500" y="63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95379</xdr:rowOff>
    </xdr:from>
    <xdr:ext cx="469744" cy="259045"/>
    <xdr:sp macro="" textlink="">
      <xdr:nvSpPr>
        <xdr:cNvPr id="762" name="テキスト ボックス 761"/>
        <xdr:cNvSpPr txBox="1"/>
      </xdr:nvSpPr>
      <xdr:spPr>
        <a:xfrm>
          <a:off x="18421428" y="60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6" name="テキスト ボックス 77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4" name="直線コネクタ 783"/>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87"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88" name="直線コネクタ 787"/>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127356</xdr:rowOff>
    </xdr:from>
    <xdr:to>
      <xdr:col>116</xdr:col>
      <xdr:colOff>63500</xdr:colOff>
      <xdr:row>57</xdr:row>
      <xdr:rowOff>128453</xdr:rowOff>
    </xdr:to>
    <xdr:cxnSp macro="">
      <xdr:nvCxnSpPr>
        <xdr:cNvPr id="789" name="直線コネクタ 788"/>
        <xdr:cNvCxnSpPr/>
      </xdr:nvCxnSpPr>
      <xdr:spPr>
        <a:xfrm flipV="1">
          <a:off x="21323300" y="9900006"/>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0"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1" name="フローチャート: 判断 790"/>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104313</xdr:rowOff>
    </xdr:from>
    <xdr:to>
      <xdr:col>111</xdr:col>
      <xdr:colOff>177800</xdr:colOff>
      <xdr:row>57</xdr:row>
      <xdr:rowOff>128453</xdr:rowOff>
    </xdr:to>
    <xdr:cxnSp macro="">
      <xdr:nvCxnSpPr>
        <xdr:cNvPr id="792" name="直線コネクタ 791"/>
        <xdr:cNvCxnSpPr/>
      </xdr:nvCxnSpPr>
      <xdr:spPr>
        <a:xfrm>
          <a:off x="20434300" y="9876963"/>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3" name="フローチャート: 判断 792"/>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4" name="テキスト ボックス 793"/>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104313</xdr:rowOff>
    </xdr:from>
    <xdr:to>
      <xdr:col>107</xdr:col>
      <xdr:colOff>50800</xdr:colOff>
      <xdr:row>57</xdr:row>
      <xdr:rowOff>105044</xdr:rowOff>
    </xdr:to>
    <xdr:cxnSp macro="">
      <xdr:nvCxnSpPr>
        <xdr:cNvPr id="795" name="直線コネクタ 794"/>
        <xdr:cNvCxnSpPr/>
      </xdr:nvCxnSpPr>
      <xdr:spPr>
        <a:xfrm flipV="1">
          <a:off x="19545300" y="987696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796" name="フローチャート: 判断 795"/>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797" name="テキスト ボックス 796"/>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96449</xdr:rowOff>
    </xdr:from>
    <xdr:to>
      <xdr:col>102</xdr:col>
      <xdr:colOff>114300</xdr:colOff>
      <xdr:row>57</xdr:row>
      <xdr:rowOff>105044</xdr:rowOff>
    </xdr:to>
    <xdr:cxnSp macro="">
      <xdr:nvCxnSpPr>
        <xdr:cNvPr id="798" name="直線コネクタ 797"/>
        <xdr:cNvCxnSpPr/>
      </xdr:nvCxnSpPr>
      <xdr:spPr>
        <a:xfrm>
          <a:off x="18656300" y="986909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799" name="フローチャート: 判断 798"/>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0" name="テキスト ボックス 799"/>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1" name="フローチャート: 判断 800"/>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2" name="テキスト ボックス 801"/>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76556</xdr:rowOff>
    </xdr:from>
    <xdr:to>
      <xdr:col>116</xdr:col>
      <xdr:colOff>114300</xdr:colOff>
      <xdr:row>58</xdr:row>
      <xdr:rowOff>6706</xdr:rowOff>
    </xdr:to>
    <xdr:sp macro="" textlink="">
      <xdr:nvSpPr>
        <xdr:cNvPr id="808" name="楕円 807"/>
        <xdr:cNvSpPr/>
      </xdr:nvSpPr>
      <xdr:spPr>
        <a:xfrm>
          <a:off x="221107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54983</xdr:rowOff>
    </xdr:from>
    <xdr:ext cx="469744" cy="259045"/>
    <xdr:sp macro="" textlink="">
      <xdr:nvSpPr>
        <xdr:cNvPr id="809" name="貸付金該当値テキスト"/>
        <xdr:cNvSpPr txBox="1"/>
      </xdr:nvSpPr>
      <xdr:spPr>
        <a:xfrm>
          <a:off x="22212300" y="982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77653</xdr:rowOff>
    </xdr:from>
    <xdr:to>
      <xdr:col>112</xdr:col>
      <xdr:colOff>38100</xdr:colOff>
      <xdr:row>58</xdr:row>
      <xdr:rowOff>7803</xdr:rowOff>
    </xdr:to>
    <xdr:sp macro="" textlink="">
      <xdr:nvSpPr>
        <xdr:cNvPr id="810" name="楕円 809"/>
        <xdr:cNvSpPr/>
      </xdr:nvSpPr>
      <xdr:spPr>
        <a:xfrm>
          <a:off x="21272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170380</xdr:rowOff>
    </xdr:from>
    <xdr:ext cx="469744" cy="259045"/>
    <xdr:sp macro="" textlink="">
      <xdr:nvSpPr>
        <xdr:cNvPr id="811" name="テキスト ボックス 810"/>
        <xdr:cNvSpPr txBox="1"/>
      </xdr:nvSpPr>
      <xdr:spPr>
        <a:xfrm>
          <a:off x="21088428"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53513</xdr:rowOff>
    </xdr:from>
    <xdr:to>
      <xdr:col>107</xdr:col>
      <xdr:colOff>101600</xdr:colOff>
      <xdr:row>57</xdr:row>
      <xdr:rowOff>155113</xdr:rowOff>
    </xdr:to>
    <xdr:sp macro="" textlink="">
      <xdr:nvSpPr>
        <xdr:cNvPr id="812" name="楕円 811"/>
        <xdr:cNvSpPr/>
      </xdr:nvSpPr>
      <xdr:spPr>
        <a:xfrm>
          <a:off x="20383500" y="98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146240</xdr:rowOff>
    </xdr:from>
    <xdr:ext cx="469744" cy="259045"/>
    <xdr:sp macro="" textlink="">
      <xdr:nvSpPr>
        <xdr:cNvPr id="813" name="テキスト ボックス 812"/>
        <xdr:cNvSpPr txBox="1"/>
      </xdr:nvSpPr>
      <xdr:spPr>
        <a:xfrm>
          <a:off x="20199428" y="991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54244</xdr:rowOff>
    </xdr:from>
    <xdr:to>
      <xdr:col>102</xdr:col>
      <xdr:colOff>165100</xdr:colOff>
      <xdr:row>57</xdr:row>
      <xdr:rowOff>155844</xdr:rowOff>
    </xdr:to>
    <xdr:sp macro="" textlink="">
      <xdr:nvSpPr>
        <xdr:cNvPr id="814" name="楕円 813"/>
        <xdr:cNvSpPr/>
      </xdr:nvSpPr>
      <xdr:spPr>
        <a:xfrm>
          <a:off x="19494500" y="98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146971</xdr:rowOff>
    </xdr:from>
    <xdr:ext cx="469744" cy="259045"/>
    <xdr:sp macro="" textlink="">
      <xdr:nvSpPr>
        <xdr:cNvPr id="815" name="テキスト ボックス 814"/>
        <xdr:cNvSpPr txBox="1"/>
      </xdr:nvSpPr>
      <xdr:spPr>
        <a:xfrm>
          <a:off x="19310428" y="991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45649</xdr:rowOff>
    </xdr:from>
    <xdr:to>
      <xdr:col>98</xdr:col>
      <xdr:colOff>38100</xdr:colOff>
      <xdr:row>57</xdr:row>
      <xdr:rowOff>147249</xdr:rowOff>
    </xdr:to>
    <xdr:sp macro="" textlink="">
      <xdr:nvSpPr>
        <xdr:cNvPr id="816" name="楕円 815"/>
        <xdr:cNvSpPr/>
      </xdr:nvSpPr>
      <xdr:spPr>
        <a:xfrm>
          <a:off x="18605500" y="98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138376</xdr:rowOff>
    </xdr:from>
    <xdr:ext cx="469744" cy="259045"/>
    <xdr:sp macro="" textlink="">
      <xdr:nvSpPr>
        <xdr:cNvPr id="817" name="テキスト ボックス 816"/>
        <xdr:cNvSpPr txBox="1"/>
      </xdr:nvSpPr>
      <xdr:spPr>
        <a:xfrm>
          <a:off x="18421428" y="99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15634</xdr:rowOff>
    </xdr:from>
    <xdr:to>
      <xdr:col>116</xdr:col>
      <xdr:colOff>62864</xdr:colOff>
      <xdr:row>79</xdr:row>
      <xdr:rowOff>138125</xdr:rowOff>
    </xdr:to>
    <xdr:cxnSp macro="">
      <xdr:nvCxnSpPr>
        <xdr:cNvPr id="842" name="直線コネクタ 841"/>
        <xdr:cNvCxnSpPr/>
      </xdr:nvCxnSpPr>
      <xdr:spPr>
        <a:xfrm flipV="1">
          <a:off x="22159595" y="12874384"/>
          <a:ext cx="1269" cy="80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141952</xdr:rowOff>
    </xdr:from>
    <xdr:ext cx="534377" cy="259045"/>
    <xdr:sp macro="" textlink="">
      <xdr:nvSpPr>
        <xdr:cNvPr id="843" name="繰出金最小値テキスト"/>
        <xdr:cNvSpPr txBox="1"/>
      </xdr:nvSpPr>
      <xdr:spPr>
        <a:xfrm>
          <a:off x="22212300" y="136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138125</xdr:rowOff>
    </xdr:from>
    <xdr:to>
      <xdr:col>116</xdr:col>
      <xdr:colOff>152400</xdr:colOff>
      <xdr:row>79</xdr:row>
      <xdr:rowOff>138125</xdr:rowOff>
    </xdr:to>
    <xdr:cxnSp macro="">
      <xdr:nvCxnSpPr>
        <xdr:cNvPr id="844" name="直線コネクタ 843"/>
        <xdr:cNvCxnSpPr/>
      </xdr:nvCxnSpPr>
      <xdr:spPr>
        <a:xfrm>
          <a:off x="22072600" y="136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133761</xdr:rowOff>
    </xdr:from>
    <xdr:ext cx="534377" cy="259045"/>
    <xdr:sp macro="" textlink="">
      <xdr:nvSpPr>
        <xdr:cNvPr id="845" name="繰出金最大値テキスト"/>
        <xdr:cNvSpPr txBox="1"/>
      </xdr:nvSpPr>
      <xdr:spPr>
        <a:xfrm>
          <a:off x="22212300" y="126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15634</xdr:rowOff>
    </xdr:from>
    <xdr:to>
      <xdr:col>116</xdr:col>
      <xdr:colOff>152400</xdr:colOff>
      <xdr:row>75</xdr:row>
      <xdr:rowOff>15634</xdr:rowOff>
    </xdr:to>
    <xdr:cxnSp macro="">
      <xdr:nvCxnSpPr>
        <xdr:cNvPr id="846" name="直線コネクタ 845"/>
        <xdr:cNvCxnSpPr/>
      </xdr:nvCxnSpPr>
      <xdr:spPr>
        <a:xfrm>
          <a:off x="22072600" y="1287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83426</xdr:rowOff>
    </xdr:from>
    <xdr:to>
      <xdr:col>116</xdr:col>
      <xdr:colOff>63500</xdr:colOff>
      <xdr:row>77</xdr:row>
      <xdr:rowOff>85179</xdr:rowOff>
    </xdr:to>
    <xdr:cxnSp macro="">
      <xdr:nvCxnSpPr>
        <xdr:cNvPr id="847" name="直線コネクタ 846"/>
        <xdr:cNvCxnSpPr/>
      </xdr:nvCxnSpPr>
      <xdr:spPr>
        <a:xfrm>
          <a:off x="21323300" y="13285076"/>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41712</xdr:rowOff>
    </xdr:from>
    <xdr:ext cx="534377" cy="259045"/>
    <xdr:sp macro="" textlink="">
      <xdr:nvSpPr>
        <xdr:cNvPr id="848" name="繰出金平均値テキスト"/>
        <xdr:cNvSpPr txBox="1"/>
      </xdr:nvSpPr>
      <xdr:spPr>
        <a:xfrm>
          <a:off x="22212300" y="130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18835</xdr:rowOff>
    </xdr:from>
    <xdr:to>
      <xdr:col>116</xdr:col>
      <xdr:colOff>114300</xdr:colOff>
      <xdr:row>77</xdr:row>
      <xdr:rowOff>120435</xdr:rowOff>
    </xdr:to>
    <xdr:sp macro="" textlink="">
      <xdr:nvSpPr>
        <xdr:cNvPr id="849" name="フローチャート: 判断 848"/>
        <xdr:cNvSpPr/>
      </xdr:nvSpPr>
      <xdr:spPr>
        <a:xfrm>
          <a:off x="22110700" y="13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27812</xdr:rowOff>
    </xdr:from>
    <xdr:to>
      <xdr:col>111</xdr:col>
      <xdr:colOff>177800</xdr:colOff>
      <xdr:row>77</xdr:row>
      <xdr:rowOff>83426</xdr:rowOff>
    </xdr:to>
    <xdr:cxnSp macro="">
      <xdr:nvCxnSpPr>
        <xdr:cNvPr id="850" name="直線コネクタ 849"/>
        <xdr:cNvCxnSpPr/>
      </xdr:nvCxnSpPr>
      <xdr:spPr>
        <a:xfrm>
          <a:off x="20434300" y="13058012"/>
          <a:ext cx="889000" cy="2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19507</xdr:rowOff>
    </xdr:from>
    <xdr:to>
      <xdr:col>112</xdr:col>
      <xdr:colOff>38100</xdr:colOff>
      <xdr:row>77</xdr:row>
      <xdr:rowOff>121107</xdr:rowOff>
    </xdr:to>
    <xdr:sp macro="" textlink="">
      <xdr:nvSpPr>
        <xdr:cNvPr id="851" name="フローチャート: 判断 850"/>
        <xdr:cNvSpPr/>
      </xdr:nvSpPr>
      <xdr:spPr>
        <a:xfrm>
          <a:off x="21272500" y="1322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137634</xdr:rowOff>
    </xdr:from>
    <xdr:ext cx="534377" cy="259045"/>
    <xdr:sp macro="" textlink="">
      <xdr:nvSpPr>
        <xdr:cNvPr id="852" name="テキスト ボックス 851"/>
        <xdr:cNvSpPr txBox="1"/>
      </xdr:nvSpPr>
      <xdr:spPr>
        <a:xfrm>
          <a:off x="21056111" y="129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107658</xdr:rowOff>
    </xdr:from>
    <xdr:to>
      <xdr:col>107</xdr:col>
      <xdr:colOff>50800</xdr:colOff>
      <xdr:row>76</xdr:row>
      <xdr:rowOff>27812</xdr:rowOff>
    </xdr:to>
    <xdr:cxnSp macro="">
      <xdr:nvCxnSpPr>
        <xdr:cNvPr id="853" name="直線コネクタ 852"/>
        <xdr:cNvCxnSpPr/>
      </xdr:nvCxnSpPr>
      <xdr:spPr>
        <a:xfrm>
          <a:off x="19545300" y="12109158"/>
          <a:ext cx="889000" cy="94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3366</xdr:rowOff>
    </xdr:from>
    <xdr:to>
      <xdr:col>107</xdr:col>
      <xdr:colOff>101600</xdr:colOff>
      <xdr:row>77</xdr:row>
      <xdr:rowOff>104966</xdr:rowOff>
    </xdr:to>
    <xdr:sp macro="" textlink="">
      <xdr:nvSpPr>
        <xdr:cNvPr id="854" name="フローチャート: 判断 853"/>
        <xdr:cNvSpPr/>
      </xdr:nvSpPr>
      <xdr:spPr>
        <a:xfrm>
          <a:off x="20383500" y="132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96093</xdr:rowOff>
    </xdr:from>
    <xdr:ext cx="534377" cy="259045"/>
    <xdr:sp macro="" textlink="">
      <xdr:nvSpPr>
        <xdr:cNvPr id="855" name="テキスト ボックス 854"/>
        <xdr:cNvSpPr txBox="1"/>
      </xdr:nvSpPr>
      <xdr:spPr>
        <a:xfrm>
          <a:off x="20167111" y="132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89027</xdr:rowOff>
    </xdr:from>
    <xdr:to>
      <xdr:col>102</xdr:col>
      <xdr:colOff>114300</xdr:colOff>
      <xdr:row>70</xdr:row>
      <xdr:rowOff>107658</xdr:rowOff>
    </xdr:to>
    <xdr:cxnSp macro="">
      <xdr:nvCxnSpPr>
        <xdr:cNvPr id="856" name="直線コネクタ 855"/>
        <xdr:cNvCxnSpPr/>
      </xdr:nvCxnSpPr>
      <xdr:spPr>
        <a:xfrm>
          <a:off x="18656300" y="1209052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121538</xdr:rowOff>
    </xdr:from>
    <xdr:to>
      <xdr:col>102</xdr:col>
      <xdr:colOff>165100</xdr:colOff>
      <xdr:row>77</xdr:row>
      <xdr:rowOff>51688</xdr:rowOff>
    </xdr:to>
    <xdr:sp macro="" textlink="">
      <xdr:nvSpPr>
        <xdr:cNvPr id="857" name="フローチャート: 判断 856"/>
        <xdr:cNvSpPr/>
      </xdr:nvSpPr>
      <xdr:spPr>
        <a:xfrm>
          <a:off x="194945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42815</xdr:rowOff>
    </xdr:from>
    <xdr:ext cx="534377" cy="259045"/>
    <xdr:sp macro="" textlink="">
      <xdr:nvSpPr>
        <xdr:cNvPr id="858" name="テキスト ボックス 857"/>
        <xdr:cNvSpPr txBox="1"/>
      </xdr:nvSpPr>
      <xdr:spPr>
        <a:xfrm>
          <a:off x="19278111" y="132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21628</xdr:rowOff>
    </xdr:from>
    <xdr:to>
      <xdr:col>98</xdr:col>
      <xdr:colOff>38100</xdr:colOff>
      <xdr:row>77</xdr:row>
      <xdr:rowOff>123228</xdr:rowOff>
    </xdr:to>
    <xdr:sp macro="" textlink="">
      <xdr:nvSpPr>
        <xdr:cNvPr id="859" name="フローチャート: 判断 858"/>
        <xdr:cNvSpPr/>
      </xdr:nvSpPr>
      <xdr:spPr>
        <a:xfrm>
          <a:off x="18605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114355</xdr:rowOff>
    </xdr:from>
    <xdr:ext cx="534377" cy="259045"/>
    <xdr:sp macro="" textlink="">
      <xdr:nvSpPr>
        <xdr:cNvPr id="860" name="テキスト ボックス 859"/>
        <xdr:cNvSpPr txBox="1"/>
      </xdr:nvSpPr>
      <xdr:spPr>
        <a:xfrm>
          <a:off x="18389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34379</xdr:rowOff>
    </xdr:from>
    <xdr:to>
      <xdr:col>116</xdr:col>
      <xdr:colOff>114300</xdr:colOff>
      <xdr:row>77</xdr:row>
      <xdr:rowOff>135979</xdr:rowOff>
    </xdr:to>
    <xdr:sp macro="" textlink="">
      <xdr:nvSpPr>
        <xdr:cNvPr id="866" name="楕円 865"/>
        <xdr:cNvSpPr/>
      </xdr:nvSpPr>
      <xdr:spPr>
        <a:xfrm>
          <a:off x="22110700" y="132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12806</xdr:rowOff>
    </xdr:from>
    <xdr:ext cx="534377" cy="259045"/>
    <xdr:sp macro="" textlink="">
      <xdr:nvSpPr>
        <xdr:cNvPr id="867" name="繰出金該当値テキスト"/>
        <xdr:cNvSpPr txBox="1"/>
      </xdr:nvSpPr>
      <xdr:spPr>
        <a:xfrm>
          <a:off x="22212300"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32626</xdr:rowOff>
    </xdr:from>
    <xdr:to>
      <xdr:col>112</xdr:col>
      <xdr:colOff>38100</xdr:colOff>
      <xdr:row>77</xdr:row>
      <xdr:rowOff>134226</xdr:rowOff>
    </xdr:to>
    <xdr:sp macro="" textlink="">
      <xdr:nvSpPr>
        <xdr:cNvPr id="868" name="楕円 867"/>
        <xdr:cNvSpPr/>
      </xdr:nvSpPr>
      <xdr:spPr>
        <a:xfrm>
          <a:off x="21272500" y="132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125353</xdr:rowOff>
    </xdr:from>
    <xdr:ext cx="534377" cy="259045"/>
    <xdr:sp macro="" textlink="">
      <xdr:nvSpPr>
        <xdr:cNvPr id="869" name="テキスト ボックス 868"/>
        <xdr:cNvSpPr txBox="1"/>
      </xdr:nvSpPr>
      <xdr:spPr>
        <a:xfrm>
          <a:off x="21056111" y="133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148462</xdr:rowOff>
    </xdr:from>
    <xdr:to>
      <xdr:col>107</xdr:col>
      <xdr:colOff>101600</xdr:colOff>
      <xdr:row>76</xdr:row>
      <xdr:rowOff>78612</xdr:rowOff>
    </xdr:to>
    <xdr:sp macro="" textlink="">
      <xdr:nvSpPr>
        <xdr:cNvPr id="870" name="楕円 869"/>
        <xdr:cNvSpPr/>
      </xdr:nvSpPr>
      <xdr:spPr>
        <a:xfrm>
          <a:off x="20383500" y="13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95140</xdr:rowOff>
    </xdr:from>
    <xdr:ext cx="534377" cy="259045"/>
    <xdr:sp macro="" textlink="">
      <xdr:nvSpPr>
        <xdr:cNvPr id="871" name="テキスト ボックス 870"/>
        <xdr:cNvSpPr txBox="1"/>
      </xdr:nvSpPr>
      <xdr:spPr>
        <a:xfrm>
          <a:off x="20167111" y="127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56858</xdr:rowOff>
    </xdr:from>
    <xdr:to>
      <xdr:col>102</xdr:col>
      <xdr:colOff>165100</xdr:colOff>
      <xdr:row>70</xdr:row>
      <xdr:rowOff>158458</xdr:rowOff>
    </xdr:to>
    <xdr:sp macro="" textlink="">
      <xdr:nvSpPr>
        <xdr:cNvPr id="872" name="楕円 871"/>
        <xdr:cNvSpPr/>
      </xdr:nvSpPr>
      <xdr:spPr>
        <a:xfrm>
          <a:off x="19494500" y="12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3535</xdr:rowOff>
    </xdr:from>
    <xdr:ext cx="599010" cy="259045"/>
    <xdr:sp macro="" textlink="">
      <xdr:nvSpPr>
        <xdr:cNvPr id="873" name="テキスト ボックス 872"/>
        <xdr:cNvSpPr txBox="1"/>
      </xdr:nvSpPr>
      <xdr:spPr>
        <a:xfrm>
          <a:off x="19245795" y="118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38227</xdr:rowOff>
    </xdr:from>
    <xdr:to>
      <xdr:col>98</xdr:col>
      <xdr:colOff>38100</xdr:colOff>
      <xdr:row>70</xdr:row>
      <xdr:rowOff>139827</xdr:rowOff>
    </xdr:to>
    <xdr:sp macro="" textlink="">
      <xdr:nvSpPr>
        <xdr:cNvPr id="874" name="楕円 873"/>
        <xdr:cNvSpPr/>
      </xdr:nvSpPr>
      <xdr:spPr>
        <a:xfrm>
          <a:off x="18605500" y="120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156354</xdr:rowOff>
    </xdr:from>
    <xdr:ext cx="599010" cy="259045"/>
    <xdr:sp macro="" textlink="">
      <xdr:nvSpPr>
        <xdr:cNvPr id="875" name="テキスト ボックス 874"/>
        <xdr:cNvSpPr txBox="1"/>
      </xdr:nvSpPr>
      <xdr:spPr>
        <a:xfrm>
          <a:off x="18356795" y="118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6" name="直線コネクタ 88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7" name="テキスト ボックス 88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0" name="直線コネクタ 88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1" name="テキスト ボックス 89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5" name="直線コネクタ 89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7" name="直線コネクタ 89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0" name="直線コネクタ 89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2" name="フローチャート: 判断 90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3" name="直線コネクタ 90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4" name="フローチャート: 判断 903"/>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5" name="テキスト ボックス 904"/>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6" name="直線コネクタ 90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7" name="フローチャート: 判断 906"/>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8" name="テキスト ボックス 907"/>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9" name="直線コネクタ 90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0" name="フローチャート: 判断 90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1" name="テキスト ボックス 91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2" name="フローチャート: 判断 91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3" name="テキスト ボックス 91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9" name="楕円 91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1" name="楕円 92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2" name="テキスト ボックス 921"/>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3" name="楕円 92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4" name="テキスト ボックス 923"/>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5" name="楕円 92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6" name="テキスト ボックス 92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7" name="楕円 92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8" name="テキスト ボックス 92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614,657</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東日本大震災からの復興事業</a:t>
          </a:r>
          <a:r>
            <a:rPr kumimoji="1" lang="ja-JP" altLang="en-US" sz="1100">
              <a:solidFill>
                <a:schemeClr val="dk1"/>
              </a:solidFill>
              <a:effectLst/>
              <a:latin typeface="+mn-lt"/>
              <a:ea typeface="+mn-ea"/>
              <a:cs typeface="+mn-cs"/>
            </a:rPr>
            <a:t>は減少しているものの、減少額以上に</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、補助費等、物件費が増加して</a:t>
          </a:r>
          <a:r>
            <a:rPr kumimoji="1" lang="ja-JP" altLang="ja-JP" sz="1100">
              <a:solidFill>
                <a:schemeClr val="dk1"/>
              </a:solidFill>
              <a:effectLst/>
              <a:latin typeface="+mn-lt"/>
              <a:ea typeface="+mn-ea"/>
              <a:cs typeface="+mn-cs"/>
            </a:rPr>
            <a:t>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普通建設費に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小中学校の改築等のため増加している。翌年度は事業の進捗に伴う減少を見込む。</a:t>
          </a:r>
          <a:endParaRPr lang="ja-JP" altLang="ja-JP">
            <a:effectLst/>
          </a:endParaRPr>
        </a:p>
        <a:p>
          <a:r>
            <a:rPr kumimoji="1" lang="ja-JP" altLang="ja-JP" sz="1100">
              <a:solidFill>
                <a:schemeClr val="dk1"/>
              </a:solidFill>
              <a:effectLst/>
              <a:latin typeface="+mn-lt"/>
              <a:ea typeface="+mn-ea"/>
              <a:cs typeface="+mn-cs"/>
            </a:rPr>
            <a:t>補助費においては、</a:t>
          </a:r>
          <a:r>
            <a:rPr kumimoji="1" lang="ja-JP" altLang="en-US" sz="1100">
              <a:solidFill>
                <a:schemeClr val="dk1"/>
              </a:solidFill>
              <a:effectLst/>
              <a:latin typeface="+mn-lt"/>
              <a:ea typeface="+mn-ea"/>
              <a:cs typeface="+mn-cs"/>
            </a:rPr>
            <a:t>公立相馬総合病院事業の経営悪化により、増加している。</a:t>
          </a:r>
          <a:endParaRPr lang="ja-JP" altLang="ja-JP" sz="1400">
            <a:effectLst/>
          </a:endParaRPr>
        </a:p>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年度から給食無償化を開始及び</a:t>
          </a:r>
          <a:r>
            <a:rPr kumimoji="1" lang="ja-JP" altLang="ja-JP" sz="1100">
              <a:solidFill>
                <a:schemeClr val="dk1"/>
              </a:solidFill>
              <a:effectLst/>
              <a:latin typeface="+mn-lt"/>
              <a:ea typeface="+mn-ea"/>
              <a:cs typeface="+mn-cs"/>
            </a:rPr>
            <a:t>復興事業で整備した施設の維持管理経費</a:t>
          </a:r>
          <a:r>
            <a:rPr kumimoji="1" lang="ja-JP" altLang="en-US" sz="1100">
              <a:solidFill>
                <a:schemeClr val="dk1"/>
              </a:solidFill>
              <a:effectLst/>
              <a:latin typeface="+mn-lt"/>
              <a:ea typeface="+mn-ea"/>
              <a:cs typeface="+mn-cs"/>
            </a:rPr>
            <a:t>により増加している。東日本大震災以降疎かになっている事業の統廃合を行い、費用の削減を行う。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35,075
197.79
22,630,092
21,710,929
662,384
9,446,319
16,418,884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125032</xdr:rowOff>
    </xdr:from>
    <xdr:to>
      <xdr:col>24</xdr:col>
      <xdr:colOff>63500</xdr:colOff>
      <xdr:row>34</xdr:row>
      <xdr:rowOff>164846</xdr:rowOff>
    </xdr:to>
    <xdr:cxnSp macro="">
      <xdr:nvCxnSpPr>
        <xdr:cNvPr id="61" name="直線コネクタ 60"/>
        <xdr:cNvCxnSpPr/>
      </xdr:nvCxnSpPr>
      <xdr:spPr>
        <a:xfrm>
          <a:off x="3797300" y="5954332"/>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34</xdr:row>
      <xdr:rowOff>125032</xdr:rowOff>
    </xdr:to>
    <xdr:cxnSp macro="">
      <xdr:nvCxnSpPr>
        <xdr:cNvPr id="64" name="直線コネクタ 63"/>
        <xdr:cNvCxnSpPr/>
      </xdr:nvCxnSpPr>
      <xdr:spPr>
        <a:xfrm>
          <a:off x="2908300" y="5919851"/>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34</xdr:row>
      <xdr:rowOff>90551</xdr:rowOff>
    </xdr:to>
    <xdr:cxnSp macro="">
      <xdr:nvCxnSpPr>
        <xdr:cNvPr id="67" name="直線コネクタ 66"/>
        <xdr:cNvCxnSpPr/>
      </xdr:nvCxnSpPr>
      <xdr:spPr>
        <a:xfrm>
          <a:off x="2019300" y="58859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56642</xdr:rowOff>
    </xdr:from>
    <xdr:to>
      <xdr:col>10</xdr:col>
      <xdr:colOff>114300</xdr:colOff>
      <xdr:row>34</xdr:row>
      <xdr:rowOff>132461</xdr:rowOff>
    </xdr:to>
    <xdr:cxnSp macro="">
      <xdr:nvCxnSpPr>
        <xdr:cNvPr id="70" name="直線コネクタ 69"/>
        <xdr:cNvCxnSpPr/>
      </xdr:nvCxnSpPr>
      <xdr:spPr>
        <a:xfrm flipV="1">
          <a:off x="1130300" y="5885942"/>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114046</xdr:rowOff>
    </xdr:from>
    <xdr:to>
      <xdr:col>24</xdr:col>
      <xdr:colOff>114300</xdr:colOff>
      <xdr:row>35</xdr:row>
      <xdr:rowOff>44196</xdr:rowOff>
    </xdr:to>
    <xdr:sp macro="" textlink="">
      <xdr:nvSpPr>
        <xdr:cNvPr id="80" name="楕円 79"/>
        <xdr:cNvSpPr/>
      </xdr:nvSpPr>
      <xdr:spPr>
        <a:xfrm>
          <a:off x="45847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136923</xdr:rowOff>
    </xdr:from>
    <xdr:ext cx="469744" cy="259045"/>
    <xdr:sp macro="" textlink="">
      <xdr:nvSpPr>
        <xdr:cNvPr id="81" name="議会費該当値テキスト"/>
        <xdr:cNvSpPr txBox="1"/>
      </xdr:nvSpPr>
      <xdr:spPr>
        <a:xfrm>
          <a:off x="4686300"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74232</xdr:rowOff>
    </xdr:from>
    <xdr:to>
      <xdr:col>20</xdr:col>
      <xdr:colOff>38100</xdr:colOff>
      <xdr:row>35</xdr:row>
      <xdr:rowOff>4382</xdr:rowOff>
    </xdr:to>
    <xdr:sp macro="" textlink="">
      <xdr:nvSpPr>
        <xdr:cNvPr id="82" name="楕円 81"/>
        <xdr:cNvSpPr/>
      </xdr:nvSpPr>
      <xdr:spPr>
        <a:xfrm>
          <a:off x="37465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20909</xdr:rowOff>
    </xdr:from>
    <xdr:ext cx="469744" cy="259045"/>
    <xdr:sp macro="" textlink="">
      <xdr:nvSpPr>
        <xdr:cNvPr id="83" name="テキスト ボックス 82"/>
        <xdr:cNvSpPr txBox="1"/>
      </xdr:nvSpPr>
      <xdr:spPr>
        <a:xfrm>
          <a:off x="3562428" y="567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39751</xdr:rowOff>
    </xdr:from>
    <xdr:to>
      <xdr:col>15</xdr:col>
      <xdr:colOff>101600</xdr:colOff>
      <xdr:row>34</xdr:row>
      <xdr:rowOff>141351</xdr:rowOff>
    </xdr:to>
    <xdr:sp macro="" textlink="">
      <xdr:nvSpPr>
        <xdr:cNvPr id="84" name="楕円 83"/>
        <xdr:cNvSpPr/>
      </xdr:nvSpPr>
      <xdr:spPr>
        <a:xfrm>
          <a:off x="2857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157878</xdr:rowOff>
    </xdr:from>
    <xdr:ext cx="469744" cy="259045"/>
    <xdr:sp macro="" textlink="">
      <xdr:nvSpPr>
        <xdr:cNvPr id="85" name="テキスト ボックス 84"/>
        <xdr:cNvSpPr txBox="1"/>
      </xdr:nvSpPr>
      <xdr:spPr>
        <a:xfrm>
          <a:off x="2673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5842</xdr:rowOff>
    </xdr:from>
    <xdr:to>
      <xdr:col>10</xdr:col>
      <xdr:colOff>165100</xdr:colOff>
      <xdr:row>34</xdr:row>
      <xdr:rowOff>107442</xdr:rowOff>
    </xdr:to>
    <xdr:sp macro="" textlink="">
      <xdr:nvSpPr>
        <xdr:cNvPr id="86" name="楕円 85"/>
        <xdr:cNvSpPr/>
      </xdr:nvSpPr>
      <xdr:spPr>
        <a:xfrm>
          <a:off x="1968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123969</xdr:rowOff>
    </xdr:from>
    <xdr:ext cx="469744" cy="259045"/>
    <xdr:sp macro="" textlink="">
      <xdr:nvSpPr>
        <xdr:cNvPr id="87" name="テキスト ボックス 86"/>
        <xdr:cNvSpPr txBox="1"/>
      </xdr:nvSpPr>
      <xdr:spPr>
        <a:xfrm>
          <a:off x="1784428"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88" name="楕円 87"/>
        <xdr:cNvSpPr/>
      </xdr:nvSpPr>
      <xdr:spPr>
        <a:xfrm>
          <a:off x="1079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89" name="テキスト ボックス 88"/>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80556</xdr:rowOff>
    </xdr:from>
    <xdr:to>
      <xdr:col>24</xdr:col>
      <xdr:colOff>63500</xdr:colOff>
      <xdr:row>58</xdr:row>
      <xdr:rowOff>101004</xdr:rowOff>
    </xdr:to>
    <xdr:cxnSp macro="">
      <xdr:nvCxnSpPr>
        <xdr:cNvPr id="118" name="直線コネクタ 117"/>
        <xdr:cNvCxnSpPr/>
      </xdr:nvCxnSpPr>
      <xdr:spPr>
        <a:xfrm>
          <a:off x="3797300" y="10024656"/>
          <a:ext cx="8382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69718</xdr:rowOff>
    </xdr:from>
    <xdr:to>
      <xdr:col>19</xdr:col>
      <xdr:colOff>177800</xdr:colOff>
      <xdr:row>58</xdr:row>
      <xdr:rowOff>80556</xdr:rowOff>
    </xdr:to>
    <xdr:cxnSp macro="">
      <xdr:nvCxnSpPr>
        <xdr:cNvPr id="121" name="直線コネクタ 120"/>
        <xdr:cNvCxnSpPr/>
      </xdr:nvCxnSpPr>
      <xdr:spPr>
        <a:xfrm>
          <a:off x="2908300" y="9842368"/>
          <a:ext cx="889000" cy="18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69718</xdr:rowOff>
    </xdr:from>
    <xdr:to>
      <xdr:col>15</xdr:col>
      <xdr:colOff>50800</xdr:colOff>
      <xdr:row>57</xdr:row>
      <xdr:rowOff>83861</xdr:rowOff>
    </xdr:to>
    <xdr:cxnSp macro="">
      <xdr:nvCxnSpPr>
        <xdr:cNvPr id="124" name="直線コネクタ 123"/>
        <xdr:cNvCxnSpPr/>
      </xdr:nvCxnSpPr>
      <xdr:spPr>
        <a:xfrm flipV="1">
          <a:off x="2019300" y="9842368"/>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83358</xdr:rowOff>
    </xdr:from>
    <xdr:to>
      <xdr:col>10</xdr:col>
      <xdr:colOff>114300</xdr:colOff>
      <xdr:row>57</xdr:row>
      <xdr:rowOff>83861</xdr:rowOff>
    </xdr:to>
    <xdr:cxnSp macro="">
      <xdr:nvCxnSpPr>
        <xdr:cNvPr id="127" name="直線コネクタ 126"/>
        <xdr:cNvCxnSpPr/>
      </xdr:nvCxnSpPr>
      <xdr:spPr>
        <a:xfrm>
          <a:off x="1130300" y="9684558"/>
          <a:ext cx="889000" cy="17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50204</xdr:rowOff>
    </xdr:from>
    <xdr:to>
      <xdr:col>24</xdr:col>
      <xdr:colOff>114300</xdr:colOff>
      <xdr:row>58</xdr:row>
      <xdr:rowOff>151804</xdr:rowOff>
    </xdr:to>
    <xdr:sp macro="" textlink="">
      <xdr:nvSpPr>
        <xdr:cNvPr id="137" name="楕円 136"/>
        <xdr:cNvSpPr/>
      </xdr:nvSpPr>
      <xdr:spPr>
        <a:xfrm>
          <a:off x="4584700" y="99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29756</xdr:rowOff>
    </xdr:from>
    <xdr:to>
      <xdr:col>20</xdr:col>
      <xdr:colOff>38100</xdr:colOff>
      <xdr:row>58</xdr:row>
      <xdr:rowOff>131356</xdr:rowOff>
    </xdr:to>
    <xdr:sp macro="" textlink="">
      <xdr:nvSpPr>
        <xdr:cNvPr id="139" name="楕円 138"/>
        <xdr:cNvSpPr/>
      </xdr:nvSpPr>
      <xdr:spPr>
        <a:xfrm>
          <a:off x="3746500" y="99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122483</xdr:rowOff>
    </xdr:from>
    <xdr:ext cx="534377" cy="259045"/>
    <xdr:sp macro="" textlink="">
      <xdr:nvSpPr>
        <xdr:cNvPr id="140" name="テキスト ボックス 139"/>
        <xdr:cNvSpPr txBox="1"/>
      </xdr:nvSpPr>
      <xdr:spPr>
        <a:xfrm>
          <a:off x="3530111" y="1006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18918</xdr:rowOff>
    </xdr:from>
    <xdr:to>
      <xdr:col>15</xdr:col>
      <xdr:colOff>101600</xdr:colOff>
      <xdr:row>57</xdr:row>
      <xdr:rowOff>120518</xdr:rowOff>
    </xdr:to>
    <xdr:sp macro="" textlink="">
      <xdr:nvSpPr>
        <xdr:cNvPr id="141" name="楕円 140"/>
        <xdr:cNvSpPr/>
      </xdr:nvSpPr>
      <xdr:spPr>
        <a:xfrm>
          <a:off x="2857500" y="979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137045</xdr:rowOff>
    </xdr:from>
    <xdr:ext cx="599010" cy="259045"/>
    <xdr:sp macro="" textlink="">
      <xdr:nvSpPr>
        <xdr:cNvPr id="142" name="テキスト ボックス 141"/>
        <xdr:cNvSpPr txBox="1"/>
      </xdr:nvSpPr>
      <xdr:spPr>
        <a:xfrm>
          <a:off x="2608795" y="956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33061</xdr:rowOff>
    </xdr:from>
    <xdr:to>
      <xdr:col>10</xdr:col>
      <xdr:colOff>165100</xdr:colOff>
      <xdr:row>57</xdr:row>
      <xdr:rowOff>134661</xdr:rowOff>
    </xdr:to>
    <xdr:sp macro="" textlink="">
      <xdr:nvSpPr>
        <xdr:cNvPr id="143" name="楕円 142"/>
        <xdr:cNvSpPr/>
      </xdr:nvSpPr>
      <xdr:spPr>
        <a:xfrm>
          <a:off x="1968500" y="98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151188</xdr:rowOff>
    </xdr:from>
    <xdr:ext cx="599010" cy="259045"/>
    <xdr:sp macro="" textlink="">
      <xdr:nvSpPr>
        <xdr:cNvPr id="144" name="テキスト ボックス 143"/>
        <xdr:cNvSpPr txBox="1"/>
      </xdr:nvSpPr>
      <xdr:spPr>
        <a:xfrm>
          <a:off x="1719795" y="958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32558</xdr:rowOff>
    </xdr:from>
    <xdr:to>
      <xdr:col>6</xdr:col>
      <xdr:colOff>38100</xdr:colOff>
      <xdr:row>56</xdr:row>
      <xdr:rowOff>134158</xdr:rowOff>
    </xdr:to>
    <xdr:sp macro="" textlink="">
      <xdr:nvSpPr>
        <xdr:cNvPr id="145" name="楕円 144"/>
        <xdr:cNvSpPr/>
      </xdr:nvSpPr>
      <xdr:spPr>
        <a:xfrm>
          <a:off x="1079500" y="9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150685</xdr:rowOff>
    </xdr:from>
    <xdr:ext cx="599010" cy="259045"/>
    <xdr:sp macro="" textlink="">
      <xdr:nvSpPr>
        <xdr:cNvPr id="146" name="テキスト ボックス 145"/>
        <xdr:cNvSpPr txBox="1"/>
      </xdr:nvSpPr>
      <xdr:spPr>
        <a:xfrm>
          <a:off x="830795" y="940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90203</xdr:rowOff>
    </xdr:from>
    <xdr:to>
      <xdr:col>24</xdr:col>
      <xdr:colOff>62865</xdr:colOff>
      <xdr:row>79</xdr:row>
      <xdr:rowOff>162407</xdr:rowOff>
    </xdr:to>
    <xdr:cxnSp macro="">
      <xdr:nvCxnSpPr>
        <xdr:cNvPr id="173" name="直線コネクタ 172"/>
        <xdr:cNvCxnSpPr/>
      </xdr:nvCxnSpPr>
      <xdr:spPr>
        <a:xfrm flipV="1">
          <a:off x="4633595" y="12263153"/>
          <a:ext cx="127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166234</xdr:rowOff>
    </xdr:from>
    <xdr:ext cx="599010" cy="259045"/>
    <xdr:sp macro="" textlink="">
      <xdr:nvSpPr>
        <xdr:cNvPr id="174" name="民生費最小値テキスト"/>
        <xdr:cNvSpPr txBox="1"/>
      </xdr:nvSpPr>
      <xdr:spPr>
        <a:xfrm>
          <a:off x="4686300" y="1371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162407</xdr:rowOff>
    </xdr:from>
    <xdr:to>
      <xdr:col>24</xdr:col>
      <xdr:colOff>152400</xdr:colOff>
      <xdr:row>79</xdr:row>
      <xdr:rowOff>162407</xdr:rowOff>
    </xdr:to>
    <xdr:cxnSp macro="">
      <xdr:nvCxnSpPr>
        <xdr:cNvPr id="175" name="直線コネクタ 174"/>
        <xdr:cNvCxnSpPr/>
      </xdr:nvCxnSpPr>
      <xdr:spPr>
        <a:xfrm>
          <a:off x="4546600" y="1370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36880</xdr:rowOff>
    </xdr:from>
    <xdr:ext cx="599010" cy="259045"/>
    <xdr:sp macro="" textlink="">
      <xdr:nvSpPr>
        <xdr:cNvPr id="176" name="民生費最大値テキスト"/>
        <xdr:cNvSpPr txBox="1"/>
      </xdr:nvSpPr>
      <xdr:spPr>
        <a:xfrm>
          <a:off x="4686300" y="1203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90203</xdr:rowOff>
    </xdr:from>
    <xdr:to>
      <xdr:col>24</xdr:col>
      <xdr:colOff>152400</xdr:colOff>
      <xdr:row>71</xdr:row>
      <xdr:rowOff>90203</xdr:rowOff>
    </xdr:to>
    <xdr:cxnSp macro="">
      <xdr:nvCxnSpPr>
        <xdr:cNvPr id="177" name="直線コネクタ 176"/>
        <xdr:cNvCxnSpPr/>
      </xdr:nvCxnSpPr>
      <xdr:spPr>
        <a:xfrm>
          <a:off x="4546600" y="1226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132973</xdr:rowOff>
    </xdr:from>
    <xdr:to>
      <xdr:col>24</xdr:col>
      <xdr:colOff>63500</xdr:colOff>
      <xdr:row>78</xdr:row>
      <xdr:rowOff>137175</xdr:rowOff>
    </xdr:to>
    <xdr:cxnSp macro="">
      <xdr:nvCxnSpPr>
        <xdr:cNvPr id="178" name="直線コネクタ 177"/>
        <xdr:cNvCxnSpPr/>
      </xdr:nvCxnSpPr>
      <xdr:spPr>
        <a:xfrm flipV="1">
          <a:off x="3797300" y="13506073"/>
          <a:ext cx="8382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116153</xdr:rowOff>
    </xdr:from>
    <xdr:ext cx="599010" cy="259045"/>
    <xdr:sp macro="" textlink="">
      <xdr:nvSpPr>
        <xdr:cNvPr id="179" name="民生費平均値テキスト"/>
        <xdr:cNvSpPr txBox="1"/>
      </xdr:nvSpPr>
      <xdr:spPr>
        <a:xfrm>
          <a:off x="4686300" y="129749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93276</xdr:rowOff>
    </xdr:from>
    <xdr:to>
      <xdr:col>24</xdr:col>
      <xdr:colOff>114300</xdr:colOff>
      <xdr:row>77</xdr:row>
      <xdr:rowOff>23426</xdr:rowOff>
    </xdr:to>
    <xdr:sp macro="" textlink="">
      <xdr:nvSpPr>
        <xdr:cNvPr id="180" name="フローチャート: 判断 179"/>
        <xdr:cNvSpPr/>
      </xdr:nvSpPr>
      <xdr:spPr>
        <a:xfrm>
          <a:off x="45847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9049</xdr:rowOff>
    </xdr:from>
    <xdr:to>
      <xdr:col>19</xdr:col>
      <xdr:colOff>177800</xdr:colOff>
      <xdr:row>78</xdr:row>
      <xdr:rowOff>137175</xdr:rowOff>
    </xdr:to>
    <xdr:cxnSp macro="">
      <xdr:nvCxnSpPr>
        <xdr:cNvPr id="181" name="直線コネクタ 180"/>
        <xdr:cNvCxnSpPr/>
      </xdr:nvCxnSpPr>
      <xdr:spPr>
        <a:xfrm>
          <a:off x="2908300" y="13210699"/>
          <a:ext cx="889000" cy="29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120817</xdr:rowOff>
    </xdr:from>
    <xdr:to>
      <xdr:col>20</xdr:col>
      <xdr:colOff>38100</xdr:colOff>
      <xdr:row>77</xdr:row>
      <xdr:rowOff>50967</xdr:rowOff>
    </xdr:to>
    <xdr:sp macro="" textlink="">
      <xdr:nvSpPr>
        <xdr:cNvPr id="182" name="フローチャート: 判断 181"/>
        <xdr:cNvSpPr/>
      </xdr:nvSpPr>
      <xdr:spPr>
        <a:xfrm>
          <a:off x="3746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67494</xdr:rowOff>
    </xdr:from>
    <xdr:ext cx="599010" cy="259045"/>
    <xdr:sp macro="" textlink="">
      <xdr:nvSpPr>
        <xdr:cNvPr id="183" name="テキスト ボックス 182"/>
        <xdr:cNvSpPr txBox="1"/>
      </xdr:nvSpPr>
      <xdr:spPr>
        <a:xfrm>
          <a:off x="3497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9049</xdr:rowOff>
    </xdr:from>
    <xdr:to>
      <xdr:col>15</xdr:col>
      <xdr:colOff>50800</xdr:colOff>
      <xdr:row>77</xdr:row>
      <xdr:rowOff>64686</xdr:rowOff>
    </xdr:to>
    <xdr:cxnSp macro="">
      <xdr:nvCxnSpPr>
        <xdr:cNvPr id="184" name="直線コネクタ 183"/>
        <xdr:cNvCxnSpPr/>
      </xdr:nvCxnSpPr>
      <xdr:spPr>
        <a:xfrm flipV="1">
          <a:off x="2019300" y="13210699"/>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122385</xdr:rowOff>
    </xdr:from>
    <xdr:to>
      <xdr:col>15</xdr:col>
      <xdr:colOff>101600</xdr:colOff>
      <xdr:row>77</xdr:row>
      <xdr:rowOff>52535</xdr:rowOff>
    </xdr:to>
    <xdr:sp macro="" textlink="">
      <xdr:nvSpPr>
        <xdr:cNvPr id="185" name="フローチャート: 判断 184"/>
        <xdr:cNvSpPr/>
      </xdr:nvSpPr>
      <xdr:spPr>
        <a:xfrm>
          <a:off x="2857500" y="1315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69062</xdr:rowOff>
    </xdr:from>
    <xdr:ext cx="599010" cy="259045"/>
    <xdr:sp macro="" textlink="">
      <xdr:nvSpPr>
        <xdr:cNvPr id="186" name="テキスト ボックス 185"/>
        <xdr:cNvSpPr txBox="1"/>
      </xdr:nvSpPr>
      <xdr:spPr>
        <a:xfrm>
          <a:off x="2608795" y="129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10269</xdr:rowOff>
    </xdr:from>
    <xdr:to>
      <xdr:col>10</xdr:col>
      <xdr:colOff>114300</xdr:colOff>
      <xdr:row>77</xdr:row>
      <xdr:rowOff>64686</xdr:rowOff>
    </xdr:to>
    <xdr:cxnSp macro="">
      <xdr:nvCxnSpPr>
        <xdr:cNvPr id="187" name="直線コネクタ 186"/>
        <xdr:cNvCxnSpPr/>
      </xdr:nvCxnSpPr>
      <xdr:spPr>
        <a:xfrm>
          <a:off x="1130300" y="12183219"/>
          <a:ext cx="889000" cy="108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157415</xdr:rowOff>
    </xdr:from>
    <xdr:to>
      <xdr:col>10</xdr:col>
      <xdr:colOff>165100</xdr:colOff>
      <xdr:row>77</xdr:row>
      <xdr:rowOff>87565</xdr:rowOff>
    </xdr:to>
    <xdr:sp macro="" textlink="">
      <xdr:nvSpPr>
        <xdr:cNvPr id="188" name="フローチャート: 判断 187"/>
        <xdr:cNvSpPr/>
      </xdr:nvSpPr>
      <xdr:spPr>
        <a:xfrm>
          <a:off x="1968500" y="131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104091</xdr:rowOff>
    </xdr:from>
    <xdr:ext cx="599010" cy="259045"/>
    <xdr:sp macro="" textlink="">
      <xdr:nvSpPr>
        <xdr:cNvPr id="189" name="テキスト ボックス 188"/>
        <xdr:cNvSpPr txBox="1"/>
      </xdr:nvSpPr>
      <xdr:spPr>
        <a:xfrm>
          <a:off x="1719795" y="1296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53696</xdr:rowOff>
    </xdr:from>
    <xdr:to>
      <xdr:col>6</xdr:col>
      <xdr:colOff>38100</xdr:colOff>
      <xdr:row>77</xdr:row>
      <xdr:rowOff>155296</xdr:rowOff>
    </xdr:to>
    <xdr:sp macro="" textlink="">
      <xdr:nvSpPr>
        <xdr:cNvPr id="190" name="フローチャート: 判断 189"/>
        <xdr:cNvSpPr/>
      </xdr:nvSpPr>
      <xdr:spPr>
        <a:xfrm>
          <a:off x="1079500" y="132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146423</xdr:rowOff>
    </xdr:from>
    <xdr:ext cx="599010" cy="259045"/>
    <xdr:sp macro="" textlink="">
      <xdr:nvSpPr>
        <xdr:cNvPr id="191" name="テキスト ボックス 190"/>
        <xdr:cNvSpPr txBox="1"/>
      </xdr:nvSpPr>
      <xdr:spPr>
        <a:xfrm>
          <a:off x="830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82173</xdr:rowOff>
    </xdr:from>
    <xdr:to>
      <xdr:col>24</xdr:col>
      <xdr:colOff>114300</xdr:colOff>
      <xdr:row>79</xdr:row>
      <xdr:rowOff>12323</xdr:rowOff>
    </xdr:to>
    <xdr:sp macro="" textlink="">
      <xdr:nvSpPr>
        <xdr:cNvPr id="197" name="楕円 196"/>
        <xdr:cNvSpPr/>
      </xdr:nvSpPr>
      <xdr:spPr>
        <a:xfrm>
          <a:off x="4584700" y="134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60600</xdr:rowOff>
    </xdr:from>
    <xdr:ext cx="599010" cy="259045"/>
    <xdr:sp macro="" textlink="">
      <xdr:nvSpPr>
        <xdr:cNvPr id="198" name="民生費該当値テキスト"/>
        <xdr:cNvSpPr txBox="1"/>
      </xdr:nvSpPr>
      <xdr:spPr>
        <a:xfrm>
          <a:off x="4686300" y="134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86375</xdr:rowOff>
    </xdr:from>
    <xdr:to>
      <xdr:col>20</xdr:col>
      <xdr:colOff>38100</xdr:colOff>
      <xdr:row>79</xdr:row>
      <xdr:rowOff>16525</xdr:rowOff>
    </xdr:to>
    <xdr:sp macro="" textlink="">
      <xdr:nvSpPr>
        <xdr:cNvPr id="199" name="楕円 198"/>
        <xdr:cNvSpPr/>
      </xdr:nvSpPr>
      <xdr:spPr>
        <a:xfrm>
          <a:off x="3746500" y="134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7652</xdr:rowOff>
    </xdr:from>
    <xdr:ext cx="599010" cy="259045"/>
    <xdr:sp macro="" textlink="">
      <xdr:nvSpPr>
        <xdr:cNvPr id="200" name="テキスト ボックス 199"/>
        <xdr:cNvSpPr txBox="1"/>
      </xdr:nvSpPr>
      <xdr:spPr>
        <a:xfrm>
          <a:off x="3497795" y="1355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129699</xdr:rowOff>
    </xdr:from>
    <xdr:to>
      <xdr:col>15</xdr:col>
      <xdr:colOff>101600</xdr:colOff>
      <xdr:row>77</xdr:row>
      <xdr:rowOff>59849</xdr:rowOff>
    </xdr:to>
    <xdr:sp macro="" textlink="">
      <xdr:nvSpPr>
        <xdr:cNvPr id="201" name="楕円 200"/>
        <xdr:cNvSpPr/>
      </xdr:nvSpPr>
      <xdr:spPr>
        <a:xfrm>
          <a:off x="2857500" y="131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50976</xdr:rowOff>
    </xdr:from>
    <xdr:ext cx="599010" cy="259045"/>
    <xdr:sp macro="" textlink="">
      <xdr:nvSpPr>
        <xdr:cNvPr id="202" name="テキスト ボックス 201"/>
        <xdr:cNvSpPr txBox="1"/>
      </xdr:nvSpPr>
      <xdr:spPr>
        <a:xfrm>
          <a:off x="2608795" y="132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13886</xdr:rowOff>
    </xdr:from>
    <xdr:to>
      <xdr:col>10</xdr:col>
      <xdr:colOff>165100</xdr:colOff>
      <xdr:row>77</xdr:row>
      <xdr:rowOff>115486</xdr:rowOff>
    </xdr:to>
    <xdr:sp macro="" textlink="">
      <xdr:nvSpPr>
        <xdr:cNvPr id="203" name="楕円 202"/>
        <xdr:cNvSpPr/>
      </xdr:nvSpPr>
      <xdr:spPr>
        <a:xfrm>
          <a:off x="1968500" y="132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106613</xdr:rowOff>
    </xdr:from>
    <xdr:ext cx="599010" cy="259045"/>
    <xdr:sp macro="" textlink="">
      <xdr:nvSpPr>
        <xdr:cNvPr id="204" name="テキスト ボックス 203"/>
        <xdr:cNvSpPr txBox="1"/>
      </xdr:nvSpPr>
      <xdr:spPr>
        <a:xfrm>
          <a:off x="1719795" y="1330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130919</xdr:rowOff>
    </xdr:from>
    <xdr:to>
      <xdr:col>6</xdr:col>
      <xdr:colOff>38100</xdr:colOff>
      <xdr:row>71</xdr:row>
      <xdr:rowOff>61069</xdr:rowOff>
    </xdr:to>
    <xdr:sp macro="" textlink="">
      <xdr:nvSpPr>
        <xdr:cNvPr id="205" name="楕円 204"/>
        <xdr:cNvSpPr/>
      </xdr:nvSpPr>
      <xdr:spPr>
        <a:xfrm>
          <a:off x="1079500" y="121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77596</xdr:rowOff>
    </xdr:from>
    <xdr:ext cx="599010" cy="259045"/>
    <xdr:sp macro="" textlink="">
      <xdr:nvSpPr>
        <xdr:cNvPr id="206" name="テキスト ボックス 205"/>
        <xdr:cNvSpPr txBox="1"/>
      </xdr:nvSpPr>
      <xdr:spPr>
        <a:xfrm>
          <a:off x="830795" y="1190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3" name="直線コネクタ 232"/>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4"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5" name="直線コネクタ 234"/>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6"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7" name="直線コネクタ 236"/>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99172</xdr:rowOff>
    </xdr:from>
    <xdr:to>
      <xdr:col>24</xdr:col>
      <xdr:colOff>63500</xdr:colOff>
      <xdr:row>94</xdr:row>
      <xdr:rowOff>131062</xdr:rowOff>
    </xdr:to>
    <xdr:cxnSp macro="">
      <xdr:nvCxnSpPr>
        <xdr:cNvPr id="238" name="直線コネクタ 237"/>
        <xdr:cNvCxnSpPr/>
      </xdr:nvCxnSpPr>
      <xdr:spPr>
        <a:xfrm flipV="1">
          <a:off x="3797300" y="16044022"/>
          <a:ext cx="838200" cy="20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9"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40" name="フローチャート: 判断 239"/>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104153</xdr:rowOff>
    </xdr:from>
    <xdr:to>
      <xdr:col>19</xdr:col>
      <xdr:colOff>177800</xdr:colOff>
      <xdr:row>94</xdr:row>
      <xdr:rowOff>131062</xdr:rowOff>
    </xdr:to>
    <xdr:cxnSp macro="">
      <xdr:nvCxnSpPr>
        <xdr:cNvPr id="241" name="直線コネクタ 240"/>
        <xdr:cNvCxnSpPr/>
      </xdr:nvCxnSpPr>
      <xdr:spPr>
        <a:xfrm>
          <a:off x="2908300" y="16220453"/>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2" name="フローチャート: 判断 241"/>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3" name="テキスト ボックス 242"/>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98454</xdr:rowOff>
    </xdr:from>
    <xdr:to>
      <xdr:col>15</xdr:col>
      <xdr:colOff>50800</xdr:colOff>
      <xdr:row>94</xdr:row>
      <xdr:rowOff>104153</xdr:rowOff>
    </xdr:to>
    <xdr:cxnSp macro="">
      <xdr:nvCxnSpPr>
        <xdr:cNvPr id="244" name="直線コネクタ 243"/>
        <xdr:cNvCxnSpPr/>
      </xdr:nvCxnSpPr>
      <xdr:spPr>
        <a:xfrm>
          <a:off x="2019300" y="16214754"/>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5" name="フローチャート: 判断 244"/>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6" name="テキスト ボックス 245"/>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98454</xdr:rowOff>
    </xdr:from>
    <xdr:to>
      <xdr:col>10</xdr:col>
      <xdr:colOff>114300</xdr:colOff>
      <xdr:row>95</xdr:row>
      <xdr:rowOff>66565</xdr:rowOff>
    </xdr:to>
    <xdr:cxnSp macro="">
      <xdr:nvCxnSpPr>
        <xdr:cNvPr id="247" name="直線コネクタ 246"/>
        <xdr:cNvCxnSpPr/>
      </xdr:nvCxnSpPr>
      <xdr:spPr>
        <a:xfrm flipV="1">
          <a:off x="1130300" y="16214754"/>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8" name="フローチャート: 判断 247"/>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9" name="テキスト ボックス 248"/>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50" name="フローチャート: 判断 249"/>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51" name="テキスト ボックス 250"/>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48372</xdr:rowOff>
    </xdr:from>
    <xdr:to>
      <xdr:col>24</xdr:col>
      <xdr:colOff>114300</xdr:colOff>
      <xdr:row>93</xdr:row>
      <xdr:rowOff>149972</xdr:rowOff>
    </xdr:to>
    <xdr:sp macro="" textlink="">
      <xdr:nvSpPr>
        <xdr:cNvPr id="257" name="楕円 256"/>
        <xdr:cNvSpPr/>
      </xdr:nvSpPr>
      <xdr:spPr>
        <a:xfrm>
          <a:off x="4584700" y="159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71249</xdr:rowOff>
    </xdr:from>
    <xdr:ext cx="534377" cy="259045"/>
    <xdr:sp macro="" textlink="">
      <xdr:nvSpPr>
        <xdr:cNvPr id="258" name="衛生費該当値テキスト"/>
        <xdr:cNvSpPr txBox="1"/>
      </xdr:nvSpPr>
      <xdr:spPr>
        <a:xfrm>
          <a:off x="4686300" y="1584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80262</xdr:rowOff>
    </xdr:from>
    <xdr:to>
      <xdr:col>20</xdr:col>
      <xdr:colOff>38100</xdr:colOff>
      <xdr:row>95</xdr:row>
      <xdr:rowOff>10412</xdr:rowOff>
    </xdr:to>
    <xdr:sp macro="" textlink="">
      <xdr:nvSpPr>
        <xdr:cNvPr id="259" name="楕円 258"/>
        <xdr:cNvSpPr/>
      </xdr:nvSpPr>
      <xdr:spPr>
        <a:xfrm>
          <a:off x="3746500" y="161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26939</xdr:rowOff>
    </xdr:from>
    <xdr:ext cx="534377" cy="259045"/>
    <xdr:sp macro="" textlink="">
      <xdr:nvSpPr>
        <xdr:cNvPr id="260" name="テキスト ボックス 259"/>
        <xdr:cNvSpPr txBox="1"/>
      </xdr:nvSpPr>
      <xdr:spPr>
        <a:xfrm>
          <a:off x="3530111" y="159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53353</xdr:rowOff>
    </xdr:from>
    <xdr:to>
      <xdr:col>15</xdr:col>
      <xdr:colOff>101600</xdr:colOff>
      <xdr:row>94</xdr:row>
      <xdr:rowOff>154953</xdr:rowOff>
    </xdr:to>
    <xdr:sp macro="" textlink="">
      <xdr:nvSpPr>
        <xdr:cNvPr id="261" name="楕円 260"/>
        <xdr:cNvSpPr/>
      </xdr:nvSpPr>
      <xdr:spPr>
        <a:xfrm>
          <a:off x="2857500" y="161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xdr:rowOff>
    </xdr:from>
    <xdr:ext cx="534377" cy="259045"/>
    <xdr:sp macro="" textlink="">
      <xdr:nvSpPr>
        <xdr:cNvPr id="262" name="テキスト ボックス 261"/>
        <xdr:cNvSpPr txBox="1"/>
      </xdr:nvSpPr>
      <xdr:spPr>
        <a:xfrm>
          <a:off x="2641111" y="159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47654</xdr:rowOff>
    </xdr:from>
    <xdr:to>
      <xdr:col>10</xdr:col>
      <xdr:colOff>165100</xdr:colOff>
      <xdr:row>94</xdr:row>
      <xdr:rowOff>149254</xdr:rowOff>
    </xdr:to>
    <xdr:sp macro="" textlink="">
      <xdr:nvSpPr>
        <xdr:cNvPr id="263" name="楕円 262"/>
        <xdr:cNvSpPr/>
      </xdr:nvSpPr>
      <xdr:spPr>
        <a:xfrm>
          <a:off x="19685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165781</xdr:rowOff>
    </xdr:from>
    <xdr:ext cx="534377" cy="259045"/>
    <xdr:sp macro="" textlink="">
      <xdr:nvSpPr>
        <xdr:cNvPr id="264" name="テキスト ボックス 263"/>
        <xdr:cNvSpPr txBox="1"/>
      </xdr:nvSpPr>
      <xdr:spPr>
        <a:xfrm>
          <a:off x="1752111" y="159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15765</xdr:rowOff>
    </xdr:from>
    <xdr:to>
      <xdr:col>6</xdr:col>
      <xdr:colOff>38100</xdr:colOff>
      <xdr:row>95</xdr:row>
      <xdr:rowOff>117365</xdr:rowOff>
    </xdr:to>
    <xdr:sp macro="" textlink="">
      <xdr:nvSpPr>
        <xdr:cNvPr id="265" name="楕円 264"/>
        <xdr:cNvSpPr/>
      </xdr:nvSpPr>
      <xdr:spPr>
        <a:xfrm>
          <a:off x="1079500" y="16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133892</xdr:rowOff>
    </xdr:from>
    <xdr:ext cx="534377" cy="259045"/>
    <xdr:sp macro="" textlink="">
      <xdr:nvSpPr>
        <xdr:cNvPr id="266" name="テキスト ボックス 265"/>
        <xdr:cNvSpPr txBox="1"/>
      </xdr:nvSpPr>
      <xdr:spPr>
        <a:xfrm>
          <a:off x="863111" y="160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2" name="直線コネクタ 291"/>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5"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6" name="直線コネクタ 295"/>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52669</xdr:rowOff>
    </xdr:from>
    <xdr:to>
      <xdr:col>55</xdr:col>
      <xdr:colOff>0</xdr:colOff>
      <xdr:row>39</xdr:row>
      <xdr:rowOff>55771</xdr:rowOff>
    </xdr:to>
    <xdr:cxnSp macro="">
      <xdr:nvCxnSpPr>
        <xdr:cNvPr id="297" name="直線コネクタ 296"/>
        <xdr:cNvCxnSpPr/>
      </xdr:nvCxnSpPr>
      <xdr:spPr>
        <a:xfrm flipV="1">
          <a:off x="9639300" y="673921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8"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9" name="フローチャート: 判断 298"/>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2213</xdr:rowOff>
    </xdr:from>
    <xdr:to>
      <xdr:col>50</xdr:col>
      <xdr:colOff>114300</xdr:colOff>
      <xdr:row>39</xdr:row>
      <xdr:rowOff>55771</xdr:rowOff>
    </xdr:to>
    <xdr:cxnSp macro="">
      <xdr:nvCxnSpPr>
        <xdr:cNvPr id="300" name="直線コネクタ 299"/>
        <xdr:cNvCxnSpPr/>
      </xdr:nvCxnSpPr>
      <xdr:spPr>
        <a:xfrm>
          <a:off x="8750300" y="6517313"/>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301" name="フローチャート: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2" name="テキスト ボックス 301"/>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59037</xdr:rowOff>
    </xdr:from>
    <xdr:to>
      <xdr:col>45</xdr:col>
      <xdr:colOff>177800</xdr:colOff>
      <xdr:row>38</xdr:row>
      <xdr:rowOff>2213</xdr:rowOff>
    </xdr:to>
    <xdr:cxnSp macro="">
      <xdr:nvCxnSpPr>
        <xdr:cNvPr id="303" name="直線コネクタ 302"/>
        <xdr:cNvCxnSpPr/>
      </xdr:nvCxnSpPr>
      <xdr:spPr>
        <a:xfrm>
          <a:off x="7861300" y="6059787"/>
          <a:ext cx="889000" cy="45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4" name="フローチャート: 判断 303"/>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5" name="テキスト ボックス 304"/>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111452</xdr:rowOff>
    </xdr:from>
    <xdr:to>
      <xdr:col>41</xdr:col>
      <xdr:colOff>50800</xdr:colOff>
      <xdr:row>35</xdr:row>
      <xdr:rowOff>59037</xdr:rowOff>
    </xdr:to>
    <xdr:cxnSp macro="">
      <xdr:nvCxnSpPr>
        <xdr:cNvPr id="306" name="直線コネクタ 305"/>
        <xdr:cNvCxnSpPr/>
      </xdr:nvCxnSpPr>
      <xdr:spPr>
        <a:xfrm>
          <a:off x="6972300" y="5940752"/>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7" name="フローチャート: 判断 306"/>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8" name="テキスト ボックス 307"/>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9" name="フローチャート: 判断 308"/>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10" name="テキスト ボックス 309"/>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1869</xdr:rowOff>
    </xdr:from>
    <xdr:to>
      <xdr:col>55</xdr:col>
      <xdr:colOff>50800</xdr:colOff>
      <xdr:row>39</xdr:row>
      <xdr:rowOff>103469</xdr:rowOff>
    </xdr:to>
    <xdr:sp macro="" textlink="">
      <xdr:nvSpPr>
        <xdr:cNvPr id="316" name="楕円 315"/>
        <xdr:cNvSpPr/>
      </xdr:nvSpPr>
      <xdr:spPr>
        <a:xfrm>
          <a:off x="104267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88246</xdr:rowOff>
    </xdr:from>
    <xdr:ext cx="378565" cy="259045"/>
    <xdr:sp macro="" textlink="">
      <xdr:nvSpPr>
        <xdr:cNvPr id="317" name="労働費該当値テキスト"/>
        <xdr:cNvSpPr txBox="1"/>
      </xdr:nvSpPr>
      <xdr:spPr>
        <a:xfrm>
          <a:off x="10528300" y="660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8" name="楕円 317"/>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9" name="テキスト ボックス 318"/>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122863</xdr:rowOff>
    </xdr:from>
    <xdr:to>
      <xdr:col>46</xdr:col>
      <xdr:colOff>38100</xdr:colOff>
      <xdr:row>38</xdr:row>
      <xdr:rowOff>53014</xdr:rowOff>
    </xdr:to>
    <xdr:sp macro="" textlink="">
      <xdr:nvSpPr>
        <xdr:cNvPr id="320" name="楕円 319"/>
        <xdr:cNvSpPr/>
      </xdr:nvSpPr>
      <xdr:spPr>
        <a:xfrm>
          <a:off x="8699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69540</xdr:rowOff>
    </xdr:from>
    <xdr:ext cx="469744" cy="259045"/>
    <xdr:sp macro="" textlink="">
      <xdr:nvSpPr>
        <xdr:cNvPr id="321" name="テキスト ボックス 320"/>
        <xdr:cNvSpPr txBox="1"/>
      </xdr:nvSpPr>
      <xdr:spPr>
        <a:xfrm>
          <a:off x="8515428" y="62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8237</xdr:rowOff>
    </xdr:from>
    <xdr:to>
      <xdr:col>41</xdr:col>
      <xdr:colOff>101600</xdr:colOff>
      <xdr:row>35</xdr:row>
      <xdr:rowOff>109837</xdr:rowOff>
    </xdr:to>
    <xdr:sp macro="" textlink="">
      <xdr:nvSpPr>
        <xdr:cNvPr id="322" name="楕円 321"/>
        <xdr:cNvSpPr/>
      </xdr:nvSpPr>
      <xdr:spPr>
        <a:xfrm>
          <a:off x="7810500" y="60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126364</xdr:rowOff>
    </xdr:from>
    <xdr:ext cx="469744" cy="259045"/>
    <xdr:sp macro="" textlink="">
      <xdr:nvSpPr>
        <xdr:cNvPr id="323" name="テキスト ボックス 322"/>
        <xdr:cNvSpPr txBox="1"/>
      </xdr:nvSpPr>
      <xdr:spPr>
        <a:xfrm>
          <a:off x="7626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60652</xdr:rowOff>
    </xdr:from>
    <xdr:to>
      <xdr:col>36</xdr:col>
      <xdr:colOff>165100</xdr:colOff>
      <xdr:row>34</xdr:row>
      <xdr:rowOff>162252</xdr:rowOff>
    </xdr:to>
    <xdr:sp macro="" textlink="">
      <xdr:nvSpPr>
        <xdr:cNvPr id="324" name="楕円 323"/>
        <xdr:cNvSpPr/>
      </xdr:nvSpPr>
      <xdr:spPr>
        <a:xfrm>
          <a:off x="6921500" y="58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7329</xdr:rowOff>
    </xdr:from>
    <xdr:ext cx="469744" cy="259045"/>
    <xdr:sp macro="" textlink="">
      <xdr:nvSpPr>
        <xdr:cNvPr id="325" name="テキスト ボックス 324"/>
        <xdr:cNvSpPr txBox="1"/>
      </xdr:nvSpPr>
      <xdr:spPr>
        <a:xfrm>
          <a:off x="6737428" y="56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51" name="直線コネクタ 350"/>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2"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3" name="直線コネクタ 352"/>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4"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5" name="直線コネクタ 354"/>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153373</xdr:rowOff>
    </xdr:from>
    <xdr:to>
      <xdr:col>55</xdr:col>
      <xdr:colOff>0</xdr:colOff>
      <xdr:row>56</xdr:row>
      <xdr:rowOff>167611</xdr:rowOff>
    </xdr:to>
    <xdr:cxnSp macro="">
      <xdr:nvCxnSpPr>
        <xdr:cNvPr id="356" name="直線コネクタ 355"/>
        <xdr:cNvCxnSpPr/>
      </xdr:nvCxnSpPr>
      <xdr:spPr>
        <a:xfrm flipV="1">
          <a:off x="9639300" y="9583123"/>
          <a:ext cx="838200" cy="1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7"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8" name="フローチャート: 判断 357"/>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144218</xdr:rowOff>
    </xdr:from>
    <xdr:to>
      <xdr:col>50</xdr:col>
      <xdr:colOff>114300</xdr:colOff>
      <xdr:row>56</xdr:row>
      <xdr:rowOff>167611</xdr:rowOff>
    </xdr:to>
    <xdr:cxnSp macro="">
      <xdr:nvCxnSpPr>
        <xdr:cNvPr id="359" name="直線コネクタ 358"/>
        <xdr:cNvCxnSpPr/>
      </xdr:nvCxnSpPr>
      <xdr:spPr>
        <a:xfrm>
          <a:off x="8750300" y="9231068"/>
          <a:ext cx="889000" cy="5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60" name="フローチャート: 判断 359"/>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61" name="テキスト ボックス 360"/>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134464</xdr:rowOff>
    </xdr:from>
    <xdr:to>
      <xdr:col>45</xdr:col>
      <xdr:colOff>177800</xdr:colOff>
      <xdr:row>53</xdr:row>
      <xdr:rowOff>144218</xdr:rowOff>
    </xdr:to>
    <xdr:cxnSp macro="">
      <xdr:nvCxnSpPr>
        <xdr:cNvPr id="362" name="直線コネクタ 361"/>
        <xdr:cNvCxnSpPr/>
      </xdr:nvCxnSpPr>
      <xdr:spPr>
        <a:xfrm>
          <a:off x="7861300" y="8878414"/>
          <a:ext cx="889000" cy="3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3" name="フローチャート: 判断 362"/>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4" name="テキスト ボックス 363"/>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134464</xdr:rowOff>
    </xdr:from>
    <xdr:to>
      <xdr:col>41</xdr:col>
      <xdr:colOff>50800</xdr:colOff>
      <xdr:row>56</xdr:row>
      <xdr:rowOff>157552</xdr:rowOff>
    </xdr:to>
    <xdr:cxnSp macro="">
      <xdr:nvCxnSpPr>
        <xdr:cNvPr id="365" name="直線コネクタ 364"/>
        <xdr:cNvCxnSpPr/>
      </xdr:nvCxnSpPr>
      <xdr:spPr>
        <a:xfrm flipV="1">
          <a:off x="6972300" y="8878414"/>
          <a:ext cx="889000" cy="88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6" name="フローチャート: 判断 365"/>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7" name="テキスト ボックス 366"/>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8" name="フローチャート: 判断 367"/>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9" name="テキスト ボックス 368"/>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102573</xdr:rowOff>
    </xdr:from>
    <xdr:to>
      <xdr:col>55</xdr:col>
      <xdr:colOff>50800</xdr:colOff>
      <xdr:row>56</xdr:row>
      <xdr:rowOff>32723</xdr:rowOff>
    </xdr:to>
    <xdr:sp macro="" textlink="">
      <xdr:nvSpPr>
        <xdr:cNvPr id="375" name="楕円 374"/>
        <xdr:cNvSpPr/>
      </xdr:nvSpPr>
      <xdr:spPr>
        <a:xfrm>
          <a:off x="10426700" y="9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125450</xdr:rowOff>
    </xdr:from>
    <xdr:ext cx="534377" cy="259045"/>
    <xdr:sp macro="" textlink="">
      <xdr:nvSpPr>
        <xdr:cNvPr id="376" name="農林水産業費該当値テキスト"/>
        <xdr:cNvSpPr txBox="1"/>
      </xdr:nvSpPr>
      <xdr:spPr>
        <a:xfrm>
          <a:off x="10528300" y="93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116811</xdr:rowOff>
    </xdr:from>
    <xdr:to>
      <xdr:col>50</xdr:col>
      <xdr:colOff>165100</xdr:colOff>
      <xdr:row>57</xdr:row>
      <xdr:rowOff>46961</xdr:rowOff>
    </xdr:to>
    <xdr:sp macro="" textlink="">
      <xdr:nvSpPr>
        <xdr:cNvPr id="377" name="楕円 376"/>
        <xdr:cNvSpPr/>
      </xdr:nvSpPr>
      <xdr:spPr>
        <a:xfrm>
          <a:off x="9588500" y="97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63488</xdr:rowOff>
    </xdr:from>
    <xdr:ext cx="534377" cy="259045"/>
    <xdr:sp macro="" textlink="">
      <xdr:nvSpPr>
        <xdr:cNvPr id="378" name="テキスト ボックス 377"/>
        <xdr:cNvSpPr txBox="1"/>
      </xdr:nvSpPr>
      <xdr:spPr>
        <a:xfrm>
          <a:off x="9372111" y="94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93418</xdr:rowOff>
    </xdr:from>
    <xdr:to>
      <xdr:col>46</xdr:col>
      <xdr:colOff>38100</xdr:colOff>
      <xdr:row>54</xdr:row>
      <xdr:rowOff>23568</xdr:rowOff>
    </xdr:to>
    <xdr:sp macro="" textlink="">
      <xdr:nvSpPr>
        <xdr:cNvPr id="379" name="楕円 378"/>
        <xdr:cNvSpPr/>
      </xdr:nvSpPr>
      <xdr:spPr>
        <a:xfrm>
          <a:off x="8699500" y="91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40095</xdr:rowOff>
    </xdr:from>
    <xdr:ext cx="534377" cy="259045"/>
    <xdr:sp macro="" textlink="">
      <xdr:nvSpPr>
        <xdr:cNvPr id="380" name="テキスト ボックス 379"/>
        <xdr:cNvSpPr txBox="1"/>
      </xdr:nvSpPr>
      <xdr:spPr>
        <a:xfrm>
          <a:off x="8483111" y="89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83664</xdr:rowOff>
    </xdr:from>
    <xdr:to>
      <xdr:col>41</xdr:col>
      <xdr:colOff>101600</xdr:colOff>
      <xdr:row>52</xdr:row>
      <xdr:rowOff>13814</xdr:rowOff>
    </xdr:to>
    <xdr:sp macro="" textlink="">
      <xdr:nvSpPr>
        <xdr:cNvPr id="381" name="楕円 380"/>
        <xdr:cNvSpPr/>
      </xdr:nvSpPr>
      <xdr:spPr>
        <a:xfrm>
          <a:off x="7810500" y="88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30341</xdr:rowOff>
    </xdr:from>
    <xdr:ext cx="599010" cy="259045"/>
    <xdr:sp macro="" textlink="">
      <xdr:nvSpPr>
        <xdr:cNvPr id="382" name="テキスト ボックス 381"/>
        <xdr:cNvSpPr txBox="1"/>
      </xdr:nvSpPr>
      <xdr:spPr>
        <a:xfrm>
          <a:off x="7561795" y="860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106752</xdr:rowOff>
    </xdr:from>
    <xdr:to>
      <xdr:col>36</xdr:col>
      <xdr:colOff>165100</xdr:colOff>
      <xdr:row>57</xdr:row>
      <xdr:rowOff>36902</xdr:rowOff>
    </xdr:to>
    <xdr:sp macro="" textlink="">
      <xdr:nvSpPr>
        <xdr:cNvPr id="383" name="楕円 382"/>
        <xdr:cNvSpPr/>
      </xdr:nvSpPr>
      <xdr:spPr>
        <a:xfrm>
          <a:off x="6921500" y="9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53429</xdr:rowOff>
    </xdr:from>
    <xdr:ext cx="534377" cy="259045"/>
    <xdr:sp macro="" textlink="">
      <xdr:nvSpPr>
        <xdr:cNvPr id="384" name="テキスト ボックス 383"/>
        <xdr:cNvSpPr txBox="1"/>
      </xdr:nvSpPr>
      <xdr:spPr>
        <a:xfrm>
          <a:off x="6705111" y="94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8" name="直線コネクタ 407"/>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9"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10" name="直線コネクタ 409"/>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11"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2" name="直線コネクタ 411"/>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162903</xdr:rowOff>
    </xdr:from>
    <xdr:to>
      <xdr:col>55</xdr:col>
      <xdr:colOff>0</xdr:colOff>
      <xdr:row>78</xdr:row>
      <xdr:rowOff>166317</xdr:rowOff>
    </xdr:to>
    <xdr:cxnSp macro="">
      <xdr:nvCxnSpPr>
        <xdr:cNvPr id="413" name="直線コネクタ 412"/>
        <xdr:cNvCxnSpPr/>
      </xdr:nvCxnSpPr>
      <xdr:spPr>
        <a:xfrm flipV="1">
          <a:off x="9639300" y="13536003"/>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4"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5" name="フローチャート: 判断 414"/>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163536</xdr:rowOff>
    </xdr:from>
    <xdr:to>
      <xdr:col>50</xdr:col>
      <xdr:colOff>114300</xdr:colOff>
      <xdr:row>78</xdr:row>
      <xdr:rowOff>166317</xdr:rowOff>
    </xdr:to>
    <xdr:cxnSp macro="">
      <xdr:nvCxnSpPr>
        <xdr:cNvPr id="416" name="直線コネクタ 415"/>
        <xdr:cNvCxnSpPr/>
      </xdr:nvCxnSpPr>
      <xdr:spPr>
        <a:xfrm>
          <a:off x="8750300" y="1353663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7" name="フローチャート: 判断 416"/>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8" name="テキスト ボックス 417"/>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163536</xdr:rowOff>
    </xdr:from>
    <xdr:to>
      <xdr:col>45</xdr:col>
      <xdr:colOff>177800</xdr:colOff>
      <xdr:row>79</xdr:row>
      <xdr:rowOff>840</xdr:rowOff>
    </xdr:to>
    <xdr:cxnSp macro="">
      <xdr:nvCxnSpPr>
        <xdr:cNvPr id="419" name="直線コネクタ 418"/>
        <xdr:cNvCxnSpPr/>
      </xdr:nvCxnSpPr>
      <xdr:spPr>
        <a:xfrm flipV="1">
          <a:off x="7861300" y="13536636"/>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20" name="フローチャート: 判断 419"/>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21" name="テキスト ボックス 420"/>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83358</xdr:rowOff>
    </xdr:from>
    <xdr:to>
      <xdr:col>41</xdr:col>
      <xdr:colOff>50800</xdr:colOff>
      <xdr:row>79</xdr:row>
      <xdr:rowOff>840</xdr:rowOff>
    </xdr:to>
    <xdr:cxnSp macro="">
      <xdr:nvCxnSpPr>
        <xdr:cNvPr id="422" name="直線コネクタ 421"/>
        <xdr:cNvCxnSpPr/>
      </xdr:nvCxnSpPr>
      <xdr:spPr>
        <a:xfrm>
          <a:off x="6972300" y="13456458"/>
          <a:ext cx="889000" cy="8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3" name="フローチャート: 判断 422"/>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4" name="テキスト ボックス 423"/>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5" name="フローチャート: 判断 424"/>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6" name="テキスト ボックス 425"/>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112103</xdr:rowOff>
    </xdr:from>
    <xdr:to>
      <xdr:col>55</xdr:col>
      <xdr:colOff>50800</xdr:colOff>
      <xdr:row>79</xdr:row>
      <xdr:rowOff>42253</xdr:rowOff>
    </xdr:to>
    <xdr:sp macro="" textlink="">
      <xdr:nvSpPr>
        <xdr:cNvPr id="432" name="楕円 431"/>
        <xdr:cNvSpPr/>
      </xdr:nvSpPr>
      <xdr:spPr>
        <a:xfrm>
          <a:off x="10426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27030</xdr:rowOff>
    </xdr:from>
    <xdr:ext cx="469744" cy="259045"/>
    <xdr:sp macro="" textlink="">
      <xdr:nvSpPr>
        <xdr:cNvPr id="433" name="商工費該当値テキスト"/>
        <xdr:cNvSpPr txBox="1"/>
      </xdr:nvSpPr>
      <xdr:spPr>
        <a:xfrm>
          <a:off x="10528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115517</xdr:rowOff>
    </xdr:from>
    <xdr:to>
      <xdr:col>50</xdr:col>
      <xdr:colOff>165100</xdr:colOff>
      <xdr:row>79</xdr:row>
      <xdr:rowOff>45667</xdr:rowOff>
    </xdr:to>
    <xdr:sp macro="" textlink="">
      <xdr:nvSpPr>
        <xdr:cNvPr id="434" name="楕円 433"/>
        <xdr:cNvSpPr/>
      </xdr:nvSpPr>
      <xdr:spPr>
        <a:xfrm>
          <a:off x="9588500" y="134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36794</xdr:rowOff>
    </xdr:from>
    <xdr:ext cx="469744" cy="259045"/>
    <xdr:sp macro="" textlink="">
      <xdr:nvSpPr>
        <xdr:cNvPr id="435" name="テキスト ボックス 434"/>
        <xdr:cNvSpPr txBox="1"/>
      </xdr:nvSpPr>
      <xdr:spPr>
        <a:xfrm>
          <a:off x="9404428" y="135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112736</xdr:rowOff>
    </xdr:from>
    <xdr:to>
      <xdr:col>46</xdr:col>
      <xdr:colOff>38100</xdr:colOff>
      <xdr:row>79</xdr:row>
      <xdr:rowOff>42886</xdr:rowOff>
    </xdr:to>
    <xdr:sp macro="" textlink="">
      <xdr:nvSpPr>
        <xdr:cNvPr id="436" name="楕円 435"/>
        <xdr:cNvSpPr/>
      </xdr:nvSpPr>
      <xdr:spPr>
        <a:xfrm>
          <a:off x="8699500" y="134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34013</xdr:rowOff>
    </xdr:from>
    <xdr:ext cx="469744" cy="259045"/>
    <xdr:sp macro="" textlink="">
      <xdr:nvSpPr>
        <xdr:cNvPr id="437" name="テキスト ボックス 436"/>
        <xdr:cNvSpPr txBox="1"/>
      </xdr:nvSpPr>
      <xdr:spPr>
        <a:xfrm>
          <a:off x="8515428" y="1357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121490</xdr:rowOff>
    </xdr:from>
    <xdr:to>
      <xdr:col>41</xdr:col>
      <xdr:colOff>101600</xdr:colOff>
      <xdr:row>79</xdr:row>
      <xdr:rowOff>51640</xdr:rowOff>
    </xdr:to>
    <xdr:sp macro="" textlink="">
      <xdr:nvSpPr>
        <xdr:cNvPr id="438" name="楕円 437"/>
        <xdr:cNvSpPr/>
      </xdr:nvSpPr>
      <xdr:spPr>
        <a:xfrm>
          <a:off x="7810500" y="134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42767</xdr:rowOff>
    </xdr:from>
    <xdr:ext cx="469744" cy="259045"/>
    <xdr:sp macro="" textlink="">
      <xdr:nvSpPr>
        <xdr:cNvPr id="439" name="テキスト ボックス 438"/>
        <xdr:cNvSpPr txBox="1"/>
      </xdr:nvSpPr>
      <xdr:spPr>
        <a:xfrm>
          <a:off x="7626428" y="1358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32558</xdr:rowOff>
    </xdr:from>
    <xdr:to>
      <xdr:col>36</xdr:col>
      <xdr:colOff>165100</xdr:colOff>
      <xdr:row>78</xdr:row>
      <xdr:rowOff>134158</xdr:rowOff>
    </xdr:to>
    <xdr:sp macro="" textlink="">
      <xdr:nvSpPr>
        <xdr:cNvPr id="440" name="楕円 439"/>
        <xdr:cNvSpPr/>
      </xdr:nvSpPr>
      <xdr:spPr>
        <a:xfrm>
          <a:off x="6921500" y="134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150685</xdr:rowOff>
    </xdr:from>
    <xdr:ext cx="534377" cy="259045"/>
    <xdr:sp macro="" textlink="">
      <xdr:nvSpPr>
        <xdr:cNvPr id="441" name="テキスト ボックス 440"/>
        <xdr:cNvSpPr txBox="1"/>
      </xdr:nvSpPr>
      <xdr:spPr>
        <a:xfrm>
          <a:off x="6705111" y="131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3" name="テキスト ボックス 45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7" name="テキスト ボックス 45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61" name="直線コネクタ 460"/>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2"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3" name="直線コネクタ 462"/>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4"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5" name="直線コネクタ 464"/>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127074</xdr:rowOff>
    </xdr:from>
    <xdr:to>
      <xdr:col>55</xdr:col>
      <xdr:colOff>0</xdr:colOff>
      <xdr:row>97</xdr:row>
      <xdr:rowOff>139066</xdr:rowOff>
    </xdr:to>
    <xdr:cxnSp macro="">
      <xdr:nvCxnSpPr>
        <xdr:cNvPr id="466" name="直線コネクタ 465"/>
        <xdr:cNvCxnSpPr/>
      </xdr:nvCxnSpPr>
      <xdr:spPr>
        <a:xfrm>
          <a:off x="9639300" y="16757724"/>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7"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8" name="フローチャート: 判断 467"/>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106984</xdr:rowOff>
    </xdr:from>
    <xdr:to>
      <xdr:col>50</xdr:col>
      <xdr:colOff>114300</xdr:colOff>
      <xdr:row>97</xdr:row>
      <xdr:rowOff>127074</xdr:rowOff>
    </xdr:to>
    <xdr:cxnSp macro="">
      <xdr:nvCxnSpPr>
        <xdr:cNvPr id="469" name="直線コネクタ 468"/>
        <xdr:cNvCxnSpPr/>
      </xdr:nvCxnSpPr>
      <xdr:spPr>
        <a:xfrm>
          <a:off x="8750300" y="16737634"/>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70" name="フローチャート: 判断 469"/>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71" name="テキスト ボックス 470"/>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74372</xdr:rowOff>
    </xdr:from>
    <xdr:to>
      <xdr:col>45</xdr:col>
      <xdr:colOff>177800</xdr:colOff>
      <xdr:row>97</xdr:row>
      <xdr:rowOff>106984</xdr:rowOff>
    </xdr:to>
    <xdr:cxnSp macro="">
      <xdr:nvCxnSpPr>
        <xdr:cNvPr id="472" name="直線コネクタ 471"/>
        <xdr:cNvCxnSpPr/>
      </xdr:nvCxnSpPr>
      <xdr:spPr>
        <a:xfrm>
          <a:off x="7861300" y="16705022"/>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3" name="フローチャート: 判断 472"/>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4" name="テキスト ボックス 473"/>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162875</xdr:rowOff>
    </xdr:from>
    <xdr:to>
      <xdr:col>41</xdr:col>
      <xdr:colOff>50800</xdr:colOff>
      <xdr:row>97</xdr:row>
      <xdr:rowOff>74372</xdr:rowOff>
    </xdr:to>
    <xdr:cxnSp macro="">
      <xdr:nvCxnSpPr>
        <xdr:cNvPr id="475" name="直線コネクタ 474"/>
        <xdr:cNvCxnSpPr/>
      </xdr:nvCxnSpPr>
      <xdr:spPr>
        <a:xfrm>
          <a:off x="6972300" y="16622075"/>
          <a:ext cx="889000" cy="8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6" name="フローチャート: 判断 475"/>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7" name="テキスト ボックス 476"/>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8" name="フローチャート: 判断 477"/>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9" name="テキスト ボックス 478"/>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88266</xdr:rowOff>
    </xdr:from>
    <xdr:to>
      <xdr:col>55</xdr:col>
      <xdr:colOff>50800</xdr:colOff>
      <xdr:row>98</xdr:row>
      <xdr:rowOff>18416</xdr:rowOff>
    </xdr:to>
    <xdr:sp macro="" textlink="">
      <xdr:nvSpPr>
        <xdr:cNvPr id="485" name="楕円 484"/>
        <xdr:cNvSpPr/>
      </xdr:nvSpPr>
      <xdr:spPr>
        <a:xfrm>
          <a:off x="10426700" y="167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47643</xdr:rowOff>
    </xdr:from>
    <xdr:ext cx="599010" cy="259045"/>
    <xdr:sp macro="" textlink="">
      <xdr:nvSpPr>
        <xdr:cNvPr id="486" name="土木費該当値テキスト"/>
        <xdr:cNvSpPr txBox="1"/>
      </xdr:nvSpPr>
      <xdr:spPr>
        <a:xfrm>
          <a:off x="10528300" y="165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76274</xdr:rowOff>
    </xdr:from>
    <xdr:to>
      <xdr:col>50</xdr:col>
      <xdr:colOff>165100</xdr:colOff>
      <xdr:row>98</xdr:row>
      <xdr:rowOff>6424</xdr:rowOff>
    </xdr:to>
    <xdr:sp macro="" textlink="">
      <xdr:nvSpPr>
        <xdr:cNvPr id="487" name="楕円 486"/>
        <xdr:cNvSpPr/>
      </xdr:nvSpPr>
      <xdr:spPr>
        <a:xfrm>
          <a:off x="9588500" y="167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22951</xdr:rowOff>
    </xdr:from>
    <xdr:ext cx="599010" cy="259045"/>
    <xdr:sp macro="" textlink="">
      <xdr:nvSpPr>
        <xdr:cNvPr id="488" name="テキスト ボックス 487"/>
        <xdr:cNvSpPr txBox="1"/>
      </xdr:nvSpPr>
      <xdr:spPr>
        <a:xfrm>
          <a:off x="9339795" y="1648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56184</xdr:rowOff>
    </xdr:from>
    <xdr:to>
      <xdr:col>46</xdr:col>
      <xdr:colOff>38100</xdr:colOff>
      <xdr:row>97</xdr:row>
      <xdr:rowOff>157784</xdr:rowOff>
    </xdr:to>
    <xdr:sp macro="" textlink="">
      <xdr:nvSpPr>
        <xdr:cNvPr id="489" name="楕円 488"/>
        <xdr:cNvSpPr/>
      </xdr:nvSpPr>
      <xdr:spPr>
        <a:xfrm>
          <a:off x="8699500" y="166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2861</xdr:rowOff>
    </xdr:from>
    <xdr:ext cx="599010" cy="259045"/>
    <xdr:sp macro="" textlink="">
      <xdr:nvSpPr>
        <xdr:cNvPr id="490" name="テキスト ボックス 489"/>
        <xdr:cNvSpPr txBox="1"/>
      </xdr:nvSpPr>
      <xdr:spPr>
        <a:xfrm>
          <a:off x="8450795" y="1646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23572</xdr:rowOff>
    </xdr:from>
    <xdr:to>
      <xdr:col>41</xdr:col>
      <xdr:colOff>101600</xdr:colOff>
      <xdr:row>97</xdr:row>
      <xdr:rowOff>125172</xdr:rowOff>
    </xdr:to>
    <xdr:sp macro="" textlink="">
      <xdr:nvSpPr>
        <xdr:cNvPr id="491" name="楕円 490"/>
        <xdr:cNvSpPr/>
      </xdr:nvSpPr>
      <xdr:spPr>
        <a:xfrm>
          <a:off x="7810500" y="166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141699</xdr:rowOff>
    </xdr:from>
    <xdr:ext cx="599010" cy="259045"/>
    <xdr:sp macro="" textlink="">
      <xdr:nvSpPr>
        <xdr:cNvPr id="492" name="テキスト ボックス 491"/>
        <xdr:cNvSpPr txBox="1"/>
      </xdr:nvSpPr>
      <xdr:spPr>
        <a:xfrm>
          <a:off x="7561795" y="164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112075</xdr:rowOff>
    </xdr:from>
    <xdr:to>
      <xdr:col>36</xdr:col>
      <xdr:colOff>165100</xdr:colOff>
      <xdr:row>97</xdr:row>
      <xdr:rowOff>42225</xdr:rowOff>
    </xdr:to>
    <xdr:sp macro="" textlink="">
      <xdr:nvSpPr>
        <xdr:cNvPr id="493" name="楕円 492"/>
        <xdr:cNvSpPr/>
      </xdr:nvSpPr>
      <xdr:spPr>
        <a:xfrm>
          <a:off x="6921500" y="165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58752</xdr:rowOff>
    </xdr:from>
    <xdr:ext cx="599010" cy="259045"/>
    <xdr:sp macro="" textlink="">
      <xdr:nvSpPr>
        <xdr:cNvPr id="494" name="テキスト ボックス 493"/>
        <xdr:cNvSpPr txBox="1"/>
      </xdr:nvSpPr>
      <xdr:spPr>
        <a:xfrm>
          <a:off x="6672795" y="163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21" name="直線コネクタ 520"/>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2"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3" name="直線コネクタ 522"/>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4"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5" name="直線コネクタ 524"/>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107238</xdr:rowOff>
    </xdr:from>
    <xdr:to>
      <xdr:col>85</xdr:col>
      <xdr:colOff>127000</xdr:colOff>
      <xdr:row>38</xdr:row>
      <xdr:rowOff>112595</xdr:rowOff>
    </xdr:to>
    <xdr:cxnSp macro="">
      <xdr:nvCxnSpPr>
        <xdr:cNvPr id="526" name="直線コネクタ 525"/>
        <xdr:cNvCxnSpPr/>
      </xdr:nvCxnSpPr>
      <xdr:spPr>
        <a:xfrm flipV="1">
          <a:off x="15481300" y="6622338"/>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7"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8" name="フローチャート: 判断 527"/>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112595</xdr:rowOff>
    </xdr:from>
    <xdr:to>
      <xdr:col>81</xdr:col>
      <xdr:colOff>50800</xdr:colOff>
      <xdr:row>38</xdr:row>
      <xdr:rowOff>129413</xdr:rowOff>
    </xdr:to>
    <xdr:cxnSp macro="">
      <xdr:nvCxnSpPr>
        <xdr:cNvPr id="529" name="直線コネクタ 528"/>
        <xdr:cNvCxnSpPr/>
      </xdr:nvCxnSpPr>
      <xdr:spPr>
        <a:xfrm flipV="1">
          <a:off x="14592300" y="6627695"/>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30" name="フローチャート: 判断 529"/>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31" name="テキスト ボックス 530"/>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129413</xdr:rowOff>
    </xdr:from>
    <xdr:to>
      <xdr:col>76</xdr:col>
      <xdr:colOff>114300</xdr:colOff>
      <xdr:row>39</xdr:row>
      <xdr:rowOff>14591</xdr:rowOff>
    </xdr:to>
    <xdr:cxnSp macro="">
      <xdr:nvCxnSpPr>
        <xdr:cNvPr id="532" name="直線コネクタ 531"/>
        <xdr:cNvCxnSpPr/>
      </xdr:nvCxnSpPr>
      <xdr:spPr>
        <a:xfrm flipV="1">
          <a:off x="13703300" y="6644513"/>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3" name="フローチャート: 判断 532"/>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4" name="テキスト ボックス 533"/>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58841</xdr:rowOff>
    </xdr:from>
    <xdr:to>
      <xdr:col>71</xdr:col>
      <xdr:colOff>177800</xdr:colOff>
      <xdr:row>39</xdr:row>
      <xdr:rowOff>14591</xdr:rowOff>
    </xdr:to>
    <xdr:cxnSp macro="">
      <xdr:nvCxnSpPr>
        <xdr:cNvPr id="535" name="直線コネクタ 534"/>
        <xdr:cNvCxnSpPr/>
      </xdr:nvCxnSpPr>
      <xdr:spPr>
        <a:xfrm>
          <a:off x="12814300" y="6402491"/>
          <a:ext cx="889000" cy="29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6" name="フローチャート: 判断 535"/>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7" name="テキスト ボックス 536"/>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8" name="フローチャート: 判断 537"/>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9" name="テキスト ボックス 538"/>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56438</xdr:rowOff>
    </xdr:from>
    <xdr:to>
      <xdr:col>85</xdr:col>
      <xdr:colOff>177800</xdr:colOff>
      <xdr:row>38</xdr:row>
      <xdr:rowOff>158038</xdr:rowOff>
    </xdr:to>
    <xdr:sp macro="" textlink="">
      <xdr:nvSpPr>
        <xdr:cNvPr id="545" name="楕円 544"/>
        <xdr:cNvSpPr/>
      </xdr:nvSpPr>
      <xdr:spPr>
        <a:xfrm>
          <a:off x="16268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142815</xdr:rowOff>
    </xdr:from>
    <xdr:ext cx="534377" cy="259045"/>
    <xdr:sp macro="" textlink="">
      <xdr:nvSpPr>
        <xdr:cNvPr id="546" name="消防費該当値テキスト"/>
        <xdr:cNvSpPr txBox="1"/>
      </xdr:nvSpPr>
      <xdr:spPr>
        <a:xfrm>
          <a:off x="16370300" y="648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61795</xdr:rowOff>
    </xdr:from>
    <xdr:to>
      <xdr:col>81</xdr:col>
      <xdr:colOff>101600</xdr:colOff>
      <xdr:row>38</xdr:row>
      <xdr:rowOff>163395</xdr:rowOff>
    </xdr:to>
    <xdr:sp macro="" textlink="">
      <xdr:nvSpPr>
        <xdr:cNvPr id="547" name="楕円 546"/>
        <xdr:cNvSpPr/>
      </xdr:nvSpPr>
      <xdr:spPr>
        <a:xfrm>
          <a:off x="154305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154522</xdr:rowOff>
    </xdr:from>
    <xdr:ext cx="534377" cy="259045"/>
    <xdr:sp macro="" textlink="">
      <xdr:nvSpPr>
        <xdr:cNvPr id="548" name="テキスト ボックス 547"/>
        <xdr:cNvSpPr txBox="1"/>
      </xdr:nvSpPr>
      <xdr:spPr>
        <a:xfrm>
          <a:off x="15214111" y="66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78613</xdr:rowOff>
    </xdr:from>
    <xdr:to>
      <xdr:col>76</xdr:col>
      <xdr:colOff>165100</xdr:colOff>
      <xdr:row>39</xdr:row>
      <xdr:rowOff>8763</xdr:rowOff>
    </xdr:to>
    <xdr:sp macro="" textlink="">
      <xdr:nvSpPr>
        <xdr:cNvPr id="549" name="楕円 548"/>
        <xdr:cNvSpPr/>
      </xdr:nvSpPr>
      <xdr:spPr>
        <a:xfrm>
          <a:off x="14541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171340</xdr:rowOff>
    </xdr:from>
    <xdr:ext cx="534377" cy="259045"/>
    <xdr:sp macro="" textlink="">
      <xdr:nvSpPr>
        <xdr:cNvPr id="550" name="テキスト ボックス 549"/>
        <xdr:cNvSpPr txBox="1"/>
      </xdr:nvSpPr>
      <xdr:spPr>
        <a:xfrm>
          <a:off x="14325111" y="66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135241</xdr:rowOff>
    </xdr:from>
    <xdr:to>
      <xdr:col>72</xdr:col>
      <xdr:colOff>38100</xdr:colOff>
      <xdr:row>39</xdr:row>
      <xdr:rowOff>65391</xdr:rowOff>
    </xdr:to>
    <xdr:sp macro="" textlink="">
      <xdr:nvSpPr>
        <xdr:cNvPr id="551" name="楕円 550"/>
        <xdr:cNvSpPr/>
      </xdr:nvSpPr>
      <xdr:spPr>
        <a:xfrm>
          <a:off x="13652500" y="66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56518</xdr:rowOff>
    </xdr:from>
    <xdr:ext cx="534377" cy="259045"/>
    <xdr:sp macro="" textlink="">
      <xdr:nvSpPr>
        <xdr:cNvPr id="552" name="テキスト ボックス 551"/>
        <xdr:cNvSpPr txBox="1"/>
      </xdr:nvSpPr>
      <xdr:spPr>
        <a:xfrm>
          <a:off x="13436111" y="67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8041</xdr:rowOff>
    </xdr:from>
    <xdr:to>
      <xdr:col>67</xdr:col>
      <xdr:colOff>101600</xdr:colOff>
      <xdr:row>37</xdr:row>
      <xdr:rowOff>109641</xdr:rowOff>
    </xdr:to>
    <xdr:sp macro="" textlink="">
      <xdr:nvSpPr>
        <xdr:cNvPr id="553" name="楕円 552"/>
        <xdr:cNvSpPr/>
      </xdr:nvSpPr>
      <xdr:spPr>
        <a:xfrm>
          <a:off x="12763500" y="63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100768</xdr:rowOff>
    </xdr:from>
    <xdr:ext cx="534377" cy="259045"/>
    <xdr:sp macro="" textlink="">
      <xdr:nvSpPr>
        <xdr:cNvPr id="554" name="テキスト ボックス 553"/>
        <xdr:cNvSpPr txBox="1"/>
      </xdr:nvSpPr>
      <xdr:spPr>
        <a:xfrm>
          <a:off x="12547111" y="64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81" name="直線コネクタ 580"/>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2"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3" name="直線コネクタ 582"/>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4"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5" name="直線コネクタ 584"/>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112681</xdr:rowOff>
    </xdr:from>
    <xdr:to>
      <xdr:col>85</xdr:col>
      <xdr:colOff>127000</xdr:colOff>
      <xdr:row>57</xdr:row>
      <xdr:rowOff>150999</xdr:rowOff>
    </xdr:to>
    <xdr:cxnSp macro="">
      <xdr:nvCxnSpPr>
        <xdr:cNvPr id="586" name="直線コネクタ 585"/>
        <xdr:cNvCxnSpPr/>
      </xdr:nvCxnSpPr>
      <xdr:spPr>
        <a:xfrm flipV="1">
          <a:off x="15481300" y="9370981"/>
          <a:ext cx="838200" cy="5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7"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8" name="フローチャート: 判断 587"/>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46638</xdr:rowOff>
    </xdr:from>
    <xdr:to>
      <xdr:col>81</xdr:col>
      <xdr:colOff>50800</xdr:colOff>
      <xdr:row>57</xdr:row>
      <xdr:rowOff>150999</xdr:rowOff>
    </xdr:to>
    <xdr:cxnSp macro="">
      <xdr:nvCxnSpPr>
        <xdr:cNvPr id="589" name="直線コネクタ 588"/>
        <xdr:cNvCxnSpPr/>
      </xdr:nvCxnSpPr>
      <xdr:spPr>
        <a:xfrm>
          <a:off x="14592300" y="9476388"/>
          <a:ext cx="889000" cy="4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90" name="フローチャート: 判断 589"/>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91" name="テキスト ボックス 590"/>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46638</xdr:rowOff>
    </xdr:from>
    <xdr:to>
      <xdr:col>76</xdr:col>
      <xdr:colOff>114300</xdr:colOff>
      <xdr:row>57</xdr:row>
      <xdr:rowOff>84466</xdr:rowOff>
    </xdr:to>
    <xdr:cxnSp macro="">
      <xdr:nvCxnSpPr>
        <xdr:cNvPr id="592" name="直線コネクタ 591"/>
        <xdr:cNvCxnSpPr/>
      </xdr:nvCxnSpPr>
      <xdr:spPr>
        <a:xfrm flipV="1">
          <a:off x="13703300" y="9476388"/>
          <a:ext cx="889000" cy="3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3" name="フローチャート: 判断 592"/>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4" name="テキスト ボックス 593"/>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55009</xdr:rowOff>
    </xdr:from>
    <xdr:to>
      <xdr:col>71</xdr:col>
      <xdr:colOff>177800</xdr:colOff>
      <xdr:row>57</xdr:row>
      <xdr:rowOff>84466</xdr:rowOff>
    </xdr:to>
    <xdr:cxnSp macro="">
      <xdr:nvCxnSpPr>
        <xdr:cNvPr id="595" name="直線コネクタ 594"/>
        <xdr:cNvCxnSpPr/>
      </xdr:nvCxnSpPr>
      <xdr:spPr>
        <a:xfrm>
          <a:off x="12814300" y="9827659"/>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6" name="フローチャート: 判断 595"/>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7" name="テキスト ボックス 596"/>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8" name="フローチャート: 判断 597"/>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9" name="テキスト ボックス 598"/>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61881</xdr:rowOff>
    </xdr:from>
    <xdr:to>
      <xdr:col>85</xdr:col>
      <xdr:colOff>177800</xdr:colOff>
      <xdr:row>54</xdr:row>
      <xdr:rowOff>163481</xdr:rowOff>
    </xdr:to>
    <xdr:sp macro="" textlink="">
      <xdr:nvSpPr>
        <xdr:cNvPr id="605" name="楕円 604"/>
        <xdr:cNvSpPr/>
      </xdr:nvSpPr>
      <xdr:spPr>
        <a:xfrm>
          <a:off x="16268700" y="93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84758</xdr:rowOff>
    </xdr:from>
    <xdr:ext cx="599010" cy="259045"/>
    <xdr:sp macro="" textlink="">
      <xdr:nvSpPr>
        <xdr:cNvPr id="606" name="教育費該当値テキスト"/>
        <xdr:cNvSpPr txBox="1"/>
      </xdr:nvSpPr>
      <xdr:spPr>
        <a:xfrm>
          <a:off x="16370300" y="917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100199</xdr:rowOff>
    </xdr:from>
    <xdr:to>
      <xdr:col>81</xdr:col>
      <xdr:colOff>101600</xdr:colOff>
      <xdr:row>58</xdr:row>
      <xdr:rowOff>30349</xdr:rowOff>
    </xdr:to>
    <xdr:sp macro="" textlink="">
      <xdr:nvSpPr>
        <xdr:cNvPr id="607" name="楕円 606"/>
        <xdr:cNvSpPr/>
      </xdr:nvSpPr>
      <xdr:spPr>
        <a:xfrm>
          <a:off x="15430500" y="98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21476</xdr:rowOff>
    </xdr:from>
    <xdr:ext cx="534377" cy="259045"/>
    <xdr:sp macro="" textlink="">
      <xdr:nvSpPr>
        <xdr:cNvPr id="608" name="テキスト ボックス 607"/>
        <xdr:cNvSpPr txBox="1"/>
      </xdr:nvSpPr>
      <xdr:spPr>
        <a:xfrm>
          <a:off x="15214111" y="99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167288</xdr:rowOff>
    </xdr:from>
    <xdr:to>
      <xdr:col>76</xdr:col>
      <xdr:colOff>165100</xdr:colOff>
      <xdr:row>55</xdr:row>
      <xdr:rowOff>97438</xdr:rowOff>
    </xdr:to>
    <xdr:sp macro="" textlink="">
      <xdr:nvSpPr>
        <xdr:cNvPr id="609" name="楕円 608"/>
        <xdr:cNvSpPr/>
      </xdr:nvSpPr>
      <xdr:spPr>
        <a:xfrm>
          <a:off x="14541500" y="94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113965</xdr:rowOff>
    </xdr:from>
    <xdr:ext cx="534377" cy="259045"/>
    <xdr:sp macro="" textlink="">
      <xdr:nvSpPr>
        <xdr:cNvPr id="610" name="テキスト ボックス 609"/>
        <xdr:cNvSpPr txBox="1"/>
      </xdr:nvSpPr>
      <xdr:spPr>
        <a:xfrm>
          <a:off x="14325111" y="920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33666</xdr:rowOff>
    </xdr:from>
    <xdr:to>
      <xdr:col>72</xdr:col>
      <xdr:colOff>38100</xdr:colOff>
      <xdr:row>57</xdr:row>
      <xdr:rowOff>135266</xdr:rowOff>
    </xdr:to>
    <xdr:sp macro="" textlink="">
      <xdr:nvSpPr>
        <xdr:cNvPr id="611" name="楕円 610"/>
        <xdr:cNvSpPr/>
      </xdr:nvSpPr>
      <xdr:spPr>
        <a:xfrm>
          <a:off x="13652500" y="98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151793</xdr:rowOff>
    </xdr:from>
    <xdr:ext cx="534377" cy="259045"/>
    <xdr:sp macro="" textlink="">
      <xdr:nvSpPr>
        <xdr:cNvPr id="612" name="テキスト ボックス 611"/>
        <xdr:cNvSpPr txBox="1"/>
      </xdr:nvSpPr>
      <xdr:spPr>
        <a:xfrm>
          <a:off x="13436111" y="95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4209</xdr:rowOff>
    </xdr:from>
    <xdr:to>
      <xdr:col>67</xdr:col>
      <xdr:colOff>101600</xdr:colOff>
      <xdr:row>57</xdr:row>
      <xdr:rowOff>105809</xdr:rowOff>
    </xdr:to>
    <xdr:sp macro="" textlink="">
      <xdr:nvSpPr>
        <xdr:cNvPr id="613" name="楕円 612"/>
        <xdr:cNvSpPr/>
      </xdr:nvSpPr>
      <xdr:spPr>
        <a:xfrm>
          <a:off x="12763500" y="97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122336</xdr:rowOff>
    </xdr:from>
    <xdr:ext cx="534377" cy="259045"/>
    <xdr:sp macro="" textlink="">
      <xdr:nvSpPr>
        <xdr:cNvPr id="614" name="テキスト ボックス 613"/>
        <xdr:cNvSpPr txBox="1"/>
      </xdr:nvSpPr>
      <xdr:spPr>
        <a:xfrm>
          <a:off x="12547111" y="95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6" name="直線コネクタ 635"/>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7"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9"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40" name="直線コネクタ 639"/>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119106</xdr:rowOff>
    </xdr:from>
    <xdr:to>
      <xdr:col>85</xdr:col>
      <xdr:colOff>127000</xdr:colOff>
      <xdr:row>78</xdr:row>
      <xdr:rowOff>122692</xdr:rowOff>
    </xdr:to>
    <xdr:cxnSp macro="">
      <xdr:nvCxnSpPr>
        <xdr:cNvPr id="641" name="直線コネクタ 640"/>
        <xdr:cNvCxnSpPr/>
      </xdr:nvCxnSpPr>
      <xdr:spPr>
        <a:xfrm>
          <a:off x="15481300" y="13492206"/>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2"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3" name="フローチャート: 判断 642"/>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92715</xdr:rowOff>
    </xdr:from>
    <xdr:to>
      <xdr:col>81</xdr:col>
      <xdr:colOff>50800</xdr:colOff>
      <xdr:row>78</xdr:row>
      <xdr:rowOff>119106</xdr:rowOff>
    </xdr:to>
    <xdr:cxnSp macro="">
      <xdr:nvCxnSpPr>
        <xdr:cNvPr id="644" name="直線コネクタ 643"/>
        <xdr:cNvCxnSpPr/>
      </xdr:nvCxnSpPr>
      <xdr:spPr>
        <a:xfrm>
          <a:off x="14592300" y="13465815"/>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5" name="フローチャート: 判断 644"/>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6" name="テキスト ボックス 645"/>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81905</xdr:rowOff>
    </xdr:from>
    <xdr:to>
      <xdr:col>76</xdr:col>
      <xdr:colOff>114300</xdr:colOff>
      <xdr:row>78</xdr:row>
      <xdr:rowOff>92715</xdr:rowOff>
    </xdr:to>
    <xdr:cxnSp macro="">
      <xdr:nvCxnSpPr>
        <xdr:cNvPr id="647" name="直線コネクタ 646"/>
        <xdr:cNvCxnSpPr/>
      </xdr:nvCxnSpPr>
      <xdr:spPr>
        <a:xfrm>
          <a:off x="13703300" y="13455005"/>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8" name="フローチャート: 判断 647"/>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9" name="テキスト ボックス 648"/>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50183</xdr:rowOff>
    </xdr:from>
    <xdr:to>
      <xdr:col>71</xdr:col>
      <xdr:colOff>177800</xdr:colOff>
      <xdr:row>78</xdr:row>
      <xdr:rowOff>81905</xdr:rowOff>
    </xdr:to>
    <xdr:cxnSp macro="">
      <xdr:nvCxnSpPr>
        <xdr:cNvPr id="650" name="直線コネクタ 649"/>
        <xdr:cNvCxnSpPr/>
      </xdr:nvCxnSpPr>
      <xdr:spPr>
        <a:xfrm>
          <a:off x="12814300" y="13423283"/>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51" name="フローチャート: 判断 650"/>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2" name="テキスト ボックス 651"/>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3" name="フローチャート: 判断 652"/>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4" name="テキスト ボックス 653"/>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71892</xdr:rowOff>
    </xdr:from>
    <xdr:to>
      <xdr:col>85</xdr:col>
      <xdr:colOff>177800</xdr:colOff>
      <xdr:row>79</xdr:row>
      <xdr:rowOff>2042</xdr:rowOff>
    </xdr:to>
    <xdr:sp macro="" textlink="">
      <xdr:nvSpPr>
        <xdr:cNvPr id="660" name="楕円 659"/>
        <xdr:cNvSpPr/>
      </xdr:nvSpPr>
      <xdr:spPr>
        <a:xfrm>
          <a:off x="162687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31269</xdr:rowOff>
    </xdr:from>
    <xdr:ext cx="469744" cy="259045"/>
    <xdr:sp macro="" textlink="">
      <xdr:nvSpPr>
        <xdr:cNvPr id="661" name="災害復旧費該当値テキスト"/>
        <xdr:cNvSpPr txBox="1"/>
      </xdr:nvSpPr>
      <xdr:spPr>
        <a:xfrm>
          <a:off x="16370300" y="1323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68306</xdr:rowOff>
    </xdr:from>
    <xdr:to>
      <xdr:col>81</xdr:col>
      <xdr:colOff>101600</xdr:colOff>
      <xdr:row>78</xdr:row>
      <xdr:rowOff>169906</xdr:rowOff>
    </xdr:to>
    <xdr:sp macro="" textlink="">
      <xdr:nvSpPr>
        <xdr:cNvPr id="662" name="楕円 661"/>
        <xdr:cNvSpPr/>
      </xdr:nvSpPr>
      <xdr:spPr>
        <a:xfrm>
          <a:off x="15430500" y="13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14983</xdr:rowOff>
    </xdr:from>
    <xdr:ext cx="469744" cy="259045"/>
    <xdr:sp macro="" textlink="">
      <xdr:nvSpPr>
        <xdr:cNvPr id="663" name="テキスト ボックス 662"/>
        <xdr:cNvSpPr txBox="1"/>
      </xdr:nvSpPr>
      <xdr:spPr>
        <a:xfrm>
          <a:off x="15246428" y="13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41915</xdr:rowOff>
    </xdr:from>
    <xdr:to>
      <xdr:col>76</xdr:col>
      <xdr:colOff>165100</xdr:colOff>
      <xdr:row>78</xdr:row>
      <xdr:rowOff>143515</xdr:rowOff>
    </xdr:to>
    <xdr:sp macro="" textlink="">
      <xdr:nvSpPr>
        <xdr:cNvPr id="664" name="楕円 663"/>
        <xdr:cNvSpPr/>
      </xdr:nvSpPr>
      <xdr:spPr>
        <a:xfrm>
          <a:off x="14541500" y="134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160042</xdr:rowOff>
    </xdr:from>
    <xdr:ext cx="534377" cy="259045"/>
    <xdr:sp macro="" textlink="">
      <xdr:nvSpPr>
        <xdr:cNvPr id="665" name="テキスト ボックス 664"/>
        <xdr:cNvSpPr txBox="1"/>
      </xdr:nvSpPr>
      <xdr:spPr>
        <a:xfrm>
          <a:off x="14325111" y="13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31105</xdr:rowOff>
    </xdr:from>
    <xdr:to>
      <xdr:col>72</xdr:col>
      <xdr:colOff>38100</xdr:colOff>
      <xdr:row>78</xdr:row>
      <xdr:rowOff>132705</xdr:rowOff>
    </xdr:to>
    <xdr:sp macro="" textlink="">
      <xdr:nvSpPr>
        <xdr:cNvPr id="666" name="楕円 665"/>
        <xdr:cNvSpPr/>
      </xdr:nvSpPr>
      <xdr:spPr>
        <a:xfrm>
          <a:off x="13652500" y="13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149232</xdr:rowOff>
    </xdr:from>
    <xdr:ext cx="534377" cy="259045"/>
    <xdr:sp macro="" textlink="">
      <xdr:nvSpPr>
        <xdr:cNvPr id="667" name="テキスト ボックス 666"/>
        <xdr:cNvSpPr txBox="1"/>
      </xdr:nvSpPr>
      <xdr:spPr>
        <a:xfrm>
          <a:off x="13436111" y="131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170833</xdr:rowOff>
    </xdr:from>
    <xdr:to>
      <xdr:col>67</xdr:col>
      <xdr:colOff>101600</xdr:colOff>
      <xdr:row>78</xdr:row>
      <xdr:rowOff>100983</xdr:rowOff>
    </xdr:to>
    <xdr:sp macro="" textlink="">
      <xdr:nvSpPr>
        <xdr:cNvPr id="668" name="楕円 667"/>
        <xdr:cNvSpPr/>
      </xdr:nvSpPr>
      <xdr:spPr>
        <a:xfrm>
          <a:off x="12763500" y="133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117510</xdr:rowOff>
    </xdr:from>
    <xdr:ext cx="534377" cy="259045"/>
    <xdr:sp macro="" textlink="">
      <xdr:nvSpPr>
        <xdr:cNvPr id="669" name="テキスト ボックス 668"/>
        <xdr:cNvSpPr txBox="1"/>
      </xdr:nvSpPr>
      <xdr:spPr>
        <a:xfrm>
          <a:off x="12547111" y="131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5" name="直線コネクタ 694"/>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6"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7" name="直線コネクタ 696"/>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8"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9" name="直線コネクタ 698"/>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36885</xdr:rowOff>
    </xdr:from>
    <xdr:to>
      <xdr:col>85</xdr:col>
      <xdr:colOff>127000</xdr:colOff>
      <xdr:row>97</xdr:row>
      <xdr:rowOff>43121</xdr:rowOff>
    </xdr:to>
    <xdr:cxnSp macro="">
      <xdr:nvCxnSpPr>
        <xdr:cNvPr id="700" name="直線コネクタ 699"/>
        <xdr:cNvCxnSpPr/>
      </xdr:nvCxnSpPr>
      <xdr:spPr>
        <a:xfrm>
          <a:off x="15481300" y="16667535"/>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701"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2" name="フローチャート: 判断 701"/>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36885</xdr:rowOff>
    </xdr:from>
    <xdr:to>
      <xdr:col>81</xdr:col>
      <xdr:colOff>50800</xdr:colOff>
      <xdr:row>97</xdr:row>
      <xdr:rowOff>45048</xdr:rowOff>
    </xdr:to>
    <xdr:cxnSp macro="">
      <xdr:nvCxnSpPr>
        <xdr:cNvPr id="703" name="直線コネクタ 702"/>
        <xdr:cNvCxnSpPr/>
      </xdr:nvCxnSpPr>
      <xdr:spPr>
        <a:xfrm flipV="1">
          <a:off x="14592300" y="1666753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4" name="フローチャート: 判断 703"/>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5" name="テキスト ボックス 704"/>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45048</xdr:rowOff>
    </xdr:from>
    <xdr:to>
      <xdr:col>76</xdr:col>
      <xdr:colOff>114300</xdr:colOff>
      <xdr:row>97</xdr:row>
      <xdr:rowOff>46202</xdr:rowOff>
    </xdr:to>
    <xdr:cxnSp macro="">
      <xdr:nvCxnSpPr>
        <xdr:cNvPr id="706" name="直線コネクタ 705"/>
        <xdr:cNvCxnSpPr/>
      </xdr:nvCxnSpPr>
      <xdr:spPr>
        <a:xfrm flipV="1">
          <a:off x="13703300" y="1667569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7" name="フローチャート: 判断 706"/>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8" name="テキスト ボックス 707"/>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32072</xdr:rowOff>
    </xdr:from>
    <xdr:to>
      <xdr:col>71</xdr:col>
      <xdr:colOff>177800</xdr:colOff>
      <xdr:row>97</xdr:row>
      <xdr:rowOff>46202</xdr:rowOff>
    </xdr:to>
    <xdr:cxnSp macro="">
      <xdr:nvCxnSpPr>
        <xdr:cNvPr id="709" name="直線コネクタ 708"/>
        <xdr:cNvCxnSpPr/>
      </xdr:nvCxnSpPr>
      <xdr:spPr>
        <a:xfrm>
          <a:off x="12814300" y="16662722"/>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10" name="フローチャート: 判断 709"/>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11" name="テキスト ボックス 710"/>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2" name="フローチャート: 判断 711"/>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3" name="テキスト ボックス 712"/>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163771</xdr:rowOff>
    </xdr:from>
    <xdr:to>
      <xdr:col>85</xdr:col>
      <xdr:colOff>177800</xdr:colOff>
      <xdr:row>97</xdr:row>
      <xdr:rowOff>93921</xdr:rowOff>
    </xdr:to>
    <xdr:sp macro="" textlink="">
      <xdr:nvSpPr>
        <xdr:cNvPr id="719" name="楕円 718"/>
        <xdr:cNvSpPr/>
      </xdr:nvSpPr>
      <xdr:spPr>
        <a:xfrm>
          <a:off x="16268700" y="166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142198</xdr:rowOff>
    </xdr:from>
    <xdr:ext cx="534377" cy="259045"/>
    <xdr:sp macro="" textlink="">
      <xdr:nvSpPr>
        <xdr:cNvPr id="720" name="公債費該当値テキスト"/>
        <xdr:cNvSpPr txBox="1"/>
      </xdr:nvSpPr>
      <xdr:spPr>
        <a:xfrm>
          <a:off x="16370300" y="166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157535</xdr:rowOff>
    </xdr:from>
    <xdr:to>
      <xdr:col>81</xdr:col>
      <xdr:colOff>101600</xdr:colOff>
      <xdr:row>97</xdr:row>
      <xdr:rowOff>87685</xdr:rowOff>
    </xdr:to>
    <xdr:sp macro="" textlink="">
      <xdr:nvSpPr>
        <xdr:cNvPr id="721" name="楕円 720"/>
        <xdr:cNvSpPr/>
      </xdr:nvSpPr>
      <xdr:spPr>
        <a:xfrm>
          <a:off x="15430500" y="166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78812</xdr:rowOff>
    </xdr:from>
    <xdr:ext cx="534377" cy="259045"/>
    <xdr:sp macro="" textlink="">
      <xdr:nvSpPr>
        <xdr:cNvPr id="722" name="テキスト ボックス 721"/>
        <xdr:cNvSpPr txBox="1"/>
      </xdr:nvSpPr>
      <xdr:spPr>
        <a:xfrm>
          <a:off x="15214111" y="167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165698</xdr:rowOff>
    </xdr:from>
    <xdr:to>
      <xdr:col>76</xdr:col>
      <xdr:colOff>165100</xdr:colOff>
      <xdr:row>97</xdr:row>
      <xdr:rowOff>95848</xdr:rowOff>
    </xdr:to>
    <xdr:sp macro="" textlink="">
      <xdr:nvSpPr>
        <xdr:cNvPr id="723" name="楕円 722"/>
        <xdr:cNvSpPr/>
      </xdr:nvSpPr>
      <xdr:spPr>
        <a:xfrm>
          <a:off x="14541500" y="166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86975</xdr:rowOff>
    </xdr:from>
    <xdr:ext cx="534377" cy="259045"/>
    <xdr:sp macro="" textlink="">
      <xdr:nvSpPr>
        <xdr:cNvPr id="724" name="テキスト ボックス 723"/>
        <xdr:cNvSpPr txBox="1"/>
      </xdr:nvSpPr>
      <xdr:spPr>
        <a:xfrm>
          <a:off x="14325111" y="167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166852</xdr:rowOff>
    </xdr:from>
    <xdr:to>
      <xdr:col>72</xdr:col>
      <xdr:colOff>38100</xdr:colOff>
      <xdr:row>97</xdr:row>
      <xdr:rowOff>97002</xdr:rowOff>
    </xdr:to>
    <xdr:sp macro="" textlink="">
      <xdr:nvSpPr>
        <xdr:cNvPr id="725" name="楕円 724"/>
        <xdr:cNvSpPr/>
      </xdr:nvSpPr>
      <xdr:spPr>
        <a:xfrm>
          <a:off x="13652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88129</xdr:rowOff>
    </xdr:from>
    <xdr:ext cx="534377" cy="259045"/>
    <xdr:sp macro="" textlink="">
      <xdr:nvSpPr>
        <xdr:cNvPr id="726" name="テキスト ボックス 725"/>
        <xdr:cNvSpPr txBox="1"/>
      </xdr:nvSpPr>
      <xdr:spPr>
        <a:xfrm>
          <a:off x="13436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152722</xdr:rowOff>
    </xdr:from>
    <xdr:to>
      <xdr:col>67</xdr:col>
      <xdr:colOff>101600</xdr:colOff>
      <xdr:row>97</xdr:row>
      <xdr:rowOff>82872</xdr:rowOff>
    </xdr:to>
    <xdr:sp macro="" textlink="">
      <xdr:nvSpPr>
        <xdr:cNvPr id="727" name="楕円 726"/>
        <xdr:cNvSpPr/>
      </xdr:nvSpPr>
      <xdr:spPr>
        <a:xfrm>
          <a:off x="12763500" y="166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73999</xdr:rowOff>
    </xdr:from>
    <xdr:ext cx="534377" cy="259045"/>
    <xdr:sp macro="" textlink="">
      <xdr:nvSpPr>
        <xdr:cNvPr id="728" name="テキスト ボックス 727"/>
        <xdr:cNvSpPr txBox="1"/>
      </xdr:nvSpPr>
      <xdr:spPr>
        <a:xfrm>
          <a:off x="12547111" y="167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2" name="直線コネクタ 751"/>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3"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5"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6" name="直線コネクタ 755"/>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8"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9" name="フローチャート: 判断 758"/>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61" name="フローチャート: 判断 760"/>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2" name="テキスト ボックス 761"/>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4" name="フローチャート: 判断 763"/>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5" name="テキスト ボックス 764"/>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7" name="フローチャート: 判断 76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8" name="テキスト ボックス 767"/>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9" name="フローチャート: 判断 768"/>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70" name="テキスト ボックス 769"/>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7"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農林水産費、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前年度から増加し、</a:t>
          </a:r>
          <a:r>
            <a:rPr kumimoji="1" lang="ja-JP" altLang="ja-JP" sz="1100">
              <a:solidFill>
                <a:schemeClr val="dk1"/>
              </a:solidFill>
              <a:effectLst/>
              <a:latin typeface="+mn-lt"/>
              <a:ea typeface="+mn-ea"/>
              <a:cs typeface="+mn-cs"/>
            </a:rPr>
            <a:t>類似団体内で高い値となっている。</a:t>
          </a:r>
          <a:r>
            <a:rPr kumimoji="1" lang="ja-JP" altLang="en-US" sz="1100">
              <a:solidFill>
                <a:schemeClr val="dk1"/>
              </a:solidFill>
              <a:effectLst/>
              <a:latin typeface="+mn-lt"/>
              <a:ea typeface="+mn-ea"/>
              <a:cs typeface="+mn-cs"/>
            </a:rPr>
            <a:t>　　　　　　　　　　　　　　　　　　　　　　　　　　　　　　　　　　　　　　　　　　　　　　　　　　　　　　　　　　　　　　　　　　　　　　　　　　　　　　　　　　　　　　　　　　　　　　　　　　　　　　　　　　　　　　　　　　　　　そ</a:t>
          </a:r>
          <a:r>
            <a:rPr kumimoji="1" lang="ja-JP" altLang="ja-JP" sz="1100">
              <a:solidFill>
                <a:schemeClr val="dk1"/>
              </a:solidFill>
              <a:effectLst/>
              <a:latin typeface="+mn-lt"/>
              <a:ea typeface="+mn-ea"/>
              <a:cs typeface="+mn-cs"/>
            </a:rPr>
            <a:t>れぞれの増加要因は以下のとおり。</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公立相馬総合病院事業の経営悪化に伴</a:t>
          </a:r>
          <a:r>
            <a:rPr kumimoji="1" lang="ja-JP" altLang="en-US" sz="1100">
              <a:solidFill>
                <a:schemeClr val="dk1"/>
              </a:solidFill>
              <a:effectLst/>
              <a:latin typeface="+mn-lt"/>
              <a:ea typeface="+mn-ea"/>
              <a:cs typeface="+mn-cs"/>
            </a:rPr>
            <a:t>うもの</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農林水産費</a:t>
          </a:r>
          <a:r>
            <a:rPr kumimoji="1" lang="ja-JP" altLang="en-US" sz="1100">
              <a:solidFill>
                <a:schemeClr val="dk1"/>
              </a:solidFill>
              <a:effectLst/>
              <a:latin typeface="+mn-lt"/>
              <a:ea typeface="+mn-ea"/>
              <a:cs typeface="+mn-cs"/>
            </a:rPr>
            <a:t>においては、漁業集落防災強化事業（岩子地区護岸整備）の増加によるもの。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教育費においては、</a:t>
          </a:r>
          <a:r>
            <a:rPr kumimoji="1" lang="ja-JP" altLang="ja-JP" sz="1100">
              <a:solidFill>
                <a:schemeClr val="dk1"/>
              </a:solidFill>
              <a:effectLst/>
              <a:latin typeface="+mn-lt"/>
              <a:ea typeface="+mn-ea"/>
              <a:cs typeface="+mn-cs"/>
            </a:rPr>
            <a:t>小中学校の改築等</a:t>
          </a:r>
          <a:r>
            <a:rPr kumimoji="1" lang="ja-JP" altLang="en-US" sz="1100">
              <a:solidFill>
                <a:schemeClr val="dk1"/>
              </a:solidFill>
              <a:effectLst/>
              <a:latin typeface="+mn-lt"/>
              <a:ea typeface="+mn-ea"/>
              <a:cs typeface="+mn-cs"/>
            </a:rPr>
            <a:t>によるもの。</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税収は増えたものの、</a:t>
          </a:r>
          <a:r>
            <a:rPr kumimoji="1" lang="ja-JP" altLang="ja-JP" sz="1200">
              <a:solidFill>
                <a:schemeClr val="dk1"/>
              </a:solidFill>
              <a:effectLst/>
              <a:latin typeface="+mn-lt"/>
              <a:ea typeface="+mn-ea"/>
              <a:cs typeface="+mn-cs"/>
            </a:rPr>
            <a:t>公立相馬総合病院事業の経営悪化</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復興事業で整備した施設の維持管理経費により、財政調整基金の取り崩し額が増加し、基金残高は減少している。</a:t>
          </a:r>
          <a:endParaRPr lang="ja-JP" altLang="ja-JP" sz="1200">
            <a:effectLst/>
          </a:endParaRPr>
        </a:p>
        <a:p>
          <a:r>
            <a:rPr kumimoji="1" lang="ja-JP" altLang="ja-JP" sz="1200">
              <a:solidFill>
                <a:schemeClr val="dk1"/>
              </a:solidFill>
              <a:effectLst/>
              <a:latin typeface="+mn-lt"/>
              <a:ea typeface="+mn-ea"/>
              <a:cs typeface="+mn-cs"/>
            </a:rPr>
            <a:t>　実質単年度収支も引き続き赤字の状態となっている。</a:t>
          </a:r>
          <a:endParaRPr lang="ja-JP" altLang="ja-JP" sz="1200">
            <a:effectLst/>
          </a:endParaRPr>
        </a:p>
        <a:p>
          <a:r>
            <a:rPr kumimoji="1" lang="ja-JP" altLang="ja-JP" sz="1200">
              <a:solidFill>
                <a:schemeClr val="dk1"/>
              </a:solidFill>
              <a:effectLst/>
              <a:latin typeface="+mn-lt"/>
              <a:ea typeface="+mn-ea"/>
              <a:cs typeface="+mn-cs"/>
            </a:rPr>
            <a:t>　今後、復興事業の収束に伴い、税収や交付税が当面、減少が続くことが見込まれることから、財源の確保が課題となってくる。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全体的な財政規模比は、縮小</a:t>
          </a:r>
          <a:r>
            <a:rPr kumimoji="1" lang="ja-JP" altLang="en-US" sz="1400">
              <a:solidFill>
                <a:schemeClr val="dk1"/>
              </a:solidFill>
              <a:effectLst/>
              <a:latin typeface="+mn-lt"/>
              <a:ea typeface="+mn-ea"/>
              <a:cs typeface="+mn-cs"/>
            </a:rPr>
            <a:t>もしくはほぼ横ばいとなっている。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各会計において赤字額の発生はなく、今後も黒字決算を維持できると見込まれる。</a:t>
          </a:r>
          <a:endParaRPr lang="ja-JP" altLang="ja-JP" sz="1800">
            <a:effectLst/>
          </a:endParaRPr>
        </a:p>
        <a:p>
          <a:r>
            <a:rPr kumimoji="1" lang="ja-JP" altLang="ja-JP" sz="1400">
              <a:solidFill>
                <a:schemeClr val="dk1"/>
              </a:solidFill>
              <a:effectLst/>
              <a:latin typeface="+mn-lt"/>
              <a:ea typeface="+mn-ea"/>
              <a:cs typeface="+mn-cs"/>
            </a:rPr>
            <a:t>　引き続き、健全な財政運営のため、各会計ともに、経費削減、事業効率化を推進していく。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22630092</v>
      </c>
      <c r="BO4" s="430"/>
      <c r="BP4" s="430"/>
      <c r="BQ4" s="430"/>
      <c r="BR4" s="430"/>
      <c r="BS4" s="430"/>
      <c r="BT4" s="430"/>
      <c r="BU4" s="431"/>
      <c r="BV4" s="429">
        <v>21232231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21710929</v>
      </c>
      <c r="BO5" s="467"/>
      <c r="BP5" s="467"/>
      <c r="BQ5" s="467"/>
      <c r="BR5" s="467"/>
      <c r="BS5" s="467"/>
      <c r="BT5" s="467"/>
      <c r="BU5" s="468"/>
      <c r="BV5" s="466">
        <v>20160175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88.3</v>
      </c>
      <c r="CU5" s="464"/>
      <c r="CV5" s="464"/>
      <c r="CW5" s="464"/>
      <c r="CX5" s="464"/>
      <c r="CY5" s="464"/>
      <c r="CZ5" s="464"/>
      <c r="DA5" s="465"/>
      <c r="DB5" s="463">
        <v>89.2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919163</v>
      </c>
      <c r="BO6" s="467"/>
      <c r="BP6" s="467"/>
      <c r="BQ6" s="467"/>
      <c r="BR6" s="467"/>
      <c r="BS6" s="467"/>
      <c r="BT6" s="467"/>
      <c r="BU6" s="468"/>
      <c r="BV6" s="466">
        <v>1072056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93.6</v>
      </c>
      <c r="CU6" s="504"/>
      <c r="CV6" s="504"/>
      <c r="CW6" s="504"/>
      <c r="CX6" s="504"/>
      <c r="CY6" s="504"/>
      <c r="CZ6" s="504"/>
      <c r="DA6" s="505"/>
      <c r="DB6" s="503">
        <v>94.6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256779</v>
      </c>
      <c r="BO7" s="467"/>
      <c r="BP7" s="467"/>
      <c r="BQ7" s="467"/>
      <c r="BR7" s="467"/>
      <c r="BS7" s="467"/>
      <c r="BT7" s="467"/>
      <c r="BU7" s="468"/>
      <c r="BV7" s="466">
        <v>490566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9446319</v>
      </c>
      <c r="CU7" s="467"/>
      <c r="CV7" s="467"/>
      <c r="CW7" s="467"/>
      <c r="CX7" s="467"/>
      <c r="CY7" s="467"/>
      <c r="CZ7" s="467"/>
      <c r="DA7" s="468"/>
      <c r="DB7" s="466">
        <v>9398507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662384</v>
      </c>
      <c r="BO8" s="467"/>
      <c r="BP8" s="467"/>
      <c r="BQ8" s="467"/>
      <c r="BR8" s="467"/>
      <c r="BS8" s="467"/>
      <c r="BT8" s="467"/>
      <c r="BU8" s="468"/>
      <c r="BV8" s="466">
        <v>581490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0.67</v>
      </c>
      <c r="CU8" s="507"/>
      <c r="CV8" s="507"/>
      <c r="CW8" s="507"/>
      <c r="CX8" s="507"/>
      <c r="CY8" s="507"/>
      <c r="CZ8" s="507"/>
      <c r="DA8" s="508"/>
      <c r="DB8" s="506">
        <v>0.66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38556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80894</v>
      </c>
      <c r="BO9" s="467"/>
      <c r="BP9" s="467"/>
      <c r="BQ9" s="467"/>
      <c r="BR9" s="467"/>
      <c r="BS9" s="467"/>
      <c r="BT9" s="467"/>
      <c r="BU9" s="468"/>
      <c r="BV9" s="466">
        <v>204732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7.7</v>
      </c>
      <c r="CU9" s="464"/>
      <c r="CV9" s="464"/>
      <c r="CW9" s="464"/>
      <c r="CX9" s="464"/>
      <c r="CY9" s="464"/>
      <c r="CZ9" s="464"/>
      <c r="DA9" s="465"/>
      <c r="DB9" s="463">
        <v>7.9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37817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108</v>
      </c>
      <c r="AV10" s="499"/>
      <c r="AW10" s="499"/>
      <c r="AX10" s="499"/>
      <c r="AY10" s="500" t="s">
        <v>119</v>
      </c>
      <c r="AZ10" s="501"/>
      <c r="BA10" s="501"/>
      <c r="BB10" s="501"/>
      <c r="BC10" s="501"/>
      <c r="BD10" s="501"/>
      <c r="BE10" s="501"/>
      <c r="BF10" s="501"/>
      <c r="BG10" s="501"/>
      <c r="BH10" s="501"/>
      <c r="BI10" s="501"/>
      <c r="BJ10" s="501"/>
      <c r="BK10" s="501"/>
      <c r="BL10" s="501"/>
      <c r="BM10" s="502"/>
      <c r="BN10" s="466">
        <v>1128</v>
      </c>
      <c r="BO10" s="467"/>
      <c r="BP10" s="467"/>
      <c r="BQ10" s="467"/>
      <c r="BR10" s="467"/>
      <c r="BS10" s="467"/>
      <c r="BT10" s="467"/>
      <c r="BU10" s="468"/>
      <c r="BV10" s="466">
        <v>1328</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35322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124</v>
      </c>
      <c r="AV12" s="499"/>
      <c r="AW12" s="499"/>
      <c r="AX12" s="499"/>
      <c r="AY12" s="500" t="s">
        <v>133</v>
      </c>
      <c r="AZ12" s="501"/>
      <c r="BA12" s="501"/>
      <c r="BB12" s="501"/>
      <c r="BC12" s="501"/>
      <c r="BD12" s="501"/>
      <c r="BE12" s="501"/>
      <c r="BF12" s="501"/>
      <c r="BG12" s="501"/>
      <c r="BH12" s="501"/>
      <c r="BI12" s="501"/>
      <c r="BJ12" s="501"/>
      <c r="BK12" s="501"/>
      <c r="BL12" s="501"/>
      <c r="BM12" s="502"/>
      <c r="BN12" s="466">
        <v>1038217</v>
      </c>
      <c r="BO12" s="467"/>
      <c r="BP12" s="467"/>
      <c r="BQ12" s="467"/>
      <c r="BR12" s="467"/>
      <c r="BS12" s="467"/>
      <c r="BT12" s="467"/>
      <c r="BU12" s="468"/>
      <c r="BV12" s="466">
        <v>1208258</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35075</v>
      </c>
      <c r="S13" s="548"/>
      <c r="T13" s="548"/>
      <c r="U13" s="548"/>
      <c r="V13" s="549"/>
      <c r="W13" s="482" t="s">
        <v>136</v>
      </c>
      <c r="X13" s="483"/>
      <c r="Y13" s="483"/>
      <c r="Z13" s="483"/>
      <c r="AA13" s="483"/>
      <c r="AB13" s="473"/>
      <c r="AC13" s="517">
        <v>1238</v>
      </c>
      <c r="AD13" s="518"/>
      <c r="AE13" s="518"/>
      <c r="AF13" s="518"/>
      <c r="AG13" s="557"/>
      <c r="AH13" s="517">
        <v>1722</v>
      </c>
      <c r="AI13" s="518"/>
      <c r="AJ13" s="518"/>
      <c r="AK13" s="518"/>
      <c r="AL13" s="519"/>
      <c r="AM13" s="495" t="s">
        <v>137</v>
      </c>
      <c r="AN13" s="496"/>
      <c r="AO13" s="496"/>
      <c r="AP13" s="496"/>
      <c r="AQ13" s="496"/>
      <c r="AR13" s="496"/>
      <c r="AS13" s="496"/>
      <c r="AT13" s="497"/>
      <c r="AU13" s="498" t="s">
        <v>108</v>
      </c>
      <c r="AV13" s="499"/>
      <c r="AW13" s="499"/>
      <c r="AX13" s="499"/>
      <c r="AY13" s="500" t="s">
        <v>138</v>
      </c>
      <c r="AZ13" s="501"/>
      <c r="BA13" s="501"/>
      <c r="BB13" s="501"/>
      <c r="BC13" s="501"/>
      <c r="BD13" s="501"/>
      <c r="BE13" s="501"/>
      <c r="BF13" s="501"/>
      <c r="BG13" s="501"/>
      <c r="BH13" s="501"/>
      <c r="BI13" s="501"/>
      <c r="BJ13" s="501"/>
      <c r="BK13" s="501"/>
      <c r="BL13" s="501"/>
      <c r="BM13" s="502"/>
      <c r="BN13" s="466">
        <v>-956195</v>
      </c>
      <c r="BO13" s="467"/>
      <c r="BP13" s="467"/>
      <c r="BQ13" s="467"/>
      <c r="BR13" s="467"/>
      <c r="BS13" s="467"/>
      <c r="BT13" s="467"/>
      <c r="BU13" s="468"/>
      <c r="BV13" s="466">
        <v>-1002198</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11.4</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35529</v>
      </c>
      <c r="S14" s="548"/>
      <c r="T14" s="548"/>
      <c r="U14" s="548"/>
      <c r="V14" s="549"/>
      <c r="W14" s="456"/>
      <c r="X14" s="457"/>
      <c r="Y14" s="457"/>
      <c r="Z14" s="457"/>
      <c r="AA14" s="457"/>
      <c r="AB14" s="446"/>
      <c r="AC14" s="550">
        <v>6.9</v>
      </c>
      <c r="AD14" s="551"/>
      <c r="AE14" s="551"/>
      <c r="AF14" s="551"/>
      <c r="AG14" s="552"/>
      <c r="AH14" s="550">
        <v>10.199999999999999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67.599999999999994</v>
      </c>
      <c r="CU14" s="562"/>
      <c r="CV14" s="562"/>
      <c r="CW14" s="562"/>
      <c r="CX14" s="562"/>
      <c r="CY14" s="562"/>
      <c r="CZ14" s="562"/>
      <c r="DA14" s="563"/>
      <c r="DB14" s="561">
        <v>71.400000000000006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35284</v>
      </c>
      <c r="S15" s="548"/>
      <c r="T15" s="548"/>
      <c r="U15" s="548"/>
      <c r="V15" s="549"/>
      <c r="W15" s="482" t="s">
        <v>142</v>
      </c>
      <c r="X15" s="483"/>
      <c r="Y15" s="483"/>
      <c r="Z15" s="483"/>
      <c r="AA15" s="483"/>
      <c r="AB15" s="473"/>
      <c r="AC15" s="517">
        <v>6589</v>
      </c>
      <c r="AD15" s="518"/>
      <c r="AE15" s="518"/>
      <c r="AF15" s="518"/>
      <c r="AG15" s="557"/>
      <c r="AH15" s="517">
        <v>5689</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4987622</v>
      </c>
      <c r="BO15" s="430"/>
      <c r="BP15" s="430"/>
      <c r="BQ15" s="430"/>
      <c r="BR15" s="430"/>
      <c r="BS15" s="430"/>
      <c r="BT15" s="430"/>
      <c r="BU15" s="431"/>
      <c r="BV15" s="429">
        <v>4936987</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36.700000000000003</v>
      </c>
      <c r="AD16" s="551"/>
      <c r="AE16" s="551"/>
      <c r="AF16" s="551"/>
      <c r="AG16" s="552"/>
      <c r="AH16" s="550">
        <v>33.799999999999997</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7447876</v>
      </c>
      <c r="BO16" s="467"/>
      <c r="BP16" s="467"/>
      <c r="BQ16" s="467"/>
      <c r="BR16" s="467"/>
      <c r="BS16" s="467"/>
      <c r="BT16" s="467"/>
      <c r="BU16" s="468"/>
      <c r="BV16" s="466">
        <v>7427187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148</v>
      </c>
      <c r="N17" s="571"/>
      <c r="O17" s="571"/>
      <c r="P17" s="571"/>
      <c r="Q17" s="572"/>
      <c r="R17" s="567" t="s">
        <v>146</v>
      </c>
      <c r="S17" s="568"/>
      <c r="T17" s="568"/>
      <c r="U17" s="568"/>
      <c r="V17" s="569"/>
      <c r="W17" s="482" t="s">
        <v>149</v>
      </c>
      <c r="X17" s="483"/>
      <c r="Y17" s="483"/>
      <c r="Z17" s="483"/>
      <c r="AA17" s="483"/>
      <c r="AB17" s="473"/>
      <c r="AC17" s="517">
        <v>10138</v>
      </c>
      <c r="AD17" s="518"/>
      <c r="AE17" s="518"/>
      <c r="AF17" s="518"/>
      <c r="AG17" s="557"/>
      <c r="AH17" s="517">
        <v>9406</v>
      </c>
      <c r="AI17" s="518"/>
      <c r="AJ17" s="518"/>
      <c r="AK17" s="518"/>
      <c r="AL17" s="519"/>
      <c r="AM17" s="495"/>
      <c r="AN17" s="496"/>
      <c r="AO17" s="496"/>
      <c r="AP17" s="496"/>
      <c r="AQ17" s="496"/>
      <c r="AR17" s="496"/>
      <c r="AS17" s="496"/>
      <c r="AT17" s="497"/>
      <c r="AU17" s="498"/>
      <c r="AV17" s="499"/>
      <c r="AW17" s="499"/>
      <c r="AX17" s="499"/>
      <c r="AY17" s="500" t="s">
        <v>150</v>
      </c>
      <c r="AZ17" s="501"/>
      <c r="BA17" s="501"/>
      <c r="BB17" s="501"/>
      <c r="BC17" s="501"/>
      <c r="BD17" s="501"/>
      <c r="BE17" s="501"/>
      <c r="BF17" s="501"/>
      <c r="BG17" s="501"/>
      <c r="BH17" s="501"/>
      <c r="BI17" s="501"/>
      <c r="BJ17" s="501"/>
      <c r="BK17" s="501"/>
      <c r="BL17" s="501"/>
      <c r="BM17" s="502"/>
      <c r="BN17" s="466">
        <v>6391577</v>
      </c>
      <c r="BO17" s="467"/>
      <c r="BP17" s="467"/>
      <c r="BQ17" s="467"/>
      <c r="BR17" s="467"/>
      <c r="BS17" s="467"/>
      <c r="BT17" s="467"/>
      <c r="BU17" s="468"/>
      <c r="BV17" s="466">
        <v>6346996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151</v>
      </c>
      <c r="C18" s="509"/>
      <c r="D18" s="509"/>
      <c r="E18" s="578"/>
      <c r="F18" s="578"/>
      <c r="G18" s="578"/>
      <c r="H18" s="578"/>
      <c r="I18" s="578"/>
      <c r="J18" s="578"/>
      <c r="K18" s="578"/>
      <c r="L18" s="579">
        <v>197.79</v>
      </c>
      <c r="M18" s="579"/>
      <c r="N18" s="579"/>
      <c r="O18" s="579"/>
      <c r="P18" s="579"/>
      <c r="Q18" s="579"/>
      <c r="R18" s="580"/>
      <c r="S18" s="580"/>
      <c r="T18" s="580"/>
      <c r="U18" s="580"/>
      <c r="V18" s="581"/>
      <c r="W18" s="484"/>
      <c r="X18" s="485"/>
      <c r="Y18" s="485"/>
      <c r="Z18" s="485"/>
      <c r="AA18" s="485"/>
      <c r="AB18" s="476"/>
      <c r="AC18" s="582">
        <v>56.4</v>
      </c>
      <c r="AD18" s="583"/>
      <c r="AE18" s="583"/>
      <c r="AF18" s="583"/>
      <c r="AG18" s="584"/>
      <c r="AH18" s="582">
        <v>55.9</v>
      </c>
      <c r="AI18" s="583"/>
      <c r="AJ18" s="583"/>
      <c r="AK18" s="583"/>
      <c r="AL18" s="585"/>
      <c r="AM18" s="495"/>
      <c r="AN18" s="496"/>
      <c r="AO18" s="496"/>
      <c r="AP18" s="496"/>
      <c r="AQ18" s="496"/>
      <c r="AR18" s="496"/>
      <c r="AS18" s="496"/>
      <c r="AT18" s="497"/>
      <c r="AU18" s="498"/>
      <c r="AV18" s="499"/>
      <c r="AW18" s="499"/>
      <c r="AX18" s="499"/>
      <c r="AY18" s="500" t="s">
        <v>152</v>
      </c>
      <c r="AZ18" s="501"/>
      <c r="BA18" s="501"/>
      <c r="BB18" s="501"/>
      <c r="BC18" s="501"/>
      <c r="BD18" s="501"/>
      <c r="BE18" s="501"/>
      <c r="BF18" s="501"/>
      <c r="BG18" s="501"/>
      <c r="BH18" s="501"/>
      <c r="BI18" s="501"/>
      <c r="BJ18" s="501"/>
      <c r="BK18" s="501"/>
      <c r="BL18" s="501"/>
      <c r="BM18" s="502"/>
      <c r="BN18" s="466">
        <v>9201671</v>
      </c>
      <c r="BO18" s="467"/>
      <c r="BP18" s="467"/>
      <c r="BQ18" s="467"/>
      <c r="BR18" s="467"/>
      <c r="BS18" s="467"/>
      <c r="BT18" s="467"/>
      <c r="BU18" s="468"/>
      <c r="BV18" s="466">
        <v>8716245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153</v>
      </c>
      <c r="C19" s="509"/>
      <c r="D19" s="509"/>
      <c r="E19" s="578"/>
      <c r="F19" s="578"/>
      <c r="G19" s="578"/>
      <c r="H19" s="578"/>
      <c r="I19" s="578"/>
      <c r="J19" s="578"/>
      <c r="K19" s="578"/>
      <c r="L19" s="586">
        <v>195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154</v>
      </c>
      <c r="AZ19" s="501"/>
      <c r="BA19" s="501"/>
      <c r="BB19" s="501"/>
      <c r="BC19" s="501"/>
      <c r="BD19" s="501"/>
      <c r="BE19" s="501"/>
      <c r="BF19" s="501"/>
      <c r="BG19" s="501"/>
      <c r="BH19" s="501"/>
      <c r="BI19" s="501"/>
      <c r="BJ19" s="501"/>
      <c r="BK19" s="501"/>
      <c r="BL19" s="501"/>
      <c r="BM19" s="502"/>
      <c r="BN19" s="466">
        <v>15978134</v>
      </c>
      <c r="BO19" s="467"/>
      <c r="BP19" s="467"/>
      <c r="BQ19" s="467"/>
      <c r="BR19" s="467"/>
      <c r="BS19" s="467"/>
      <c r="BT19" s="467"/>
      <c r="BU19" s="468"/>
      <c r="BV19" s="466">
        <v>15827121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155</v>
      </c>
      <c r="C20" s="509"/>
      <c r="D20" s="509"/>
      <c r="E20" s="578"/>
      <c r="F20" s="578"/>
      <c r="G20" s="578"/>
      <c r="H20" s="578"/>
      <c r="I20" s="578"/>
      <c r="J20" s="578"/>
      <c r="K20" s="578"/>
      <c r="L20" s="586">
        <v>15209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157</v>
      </c>
      <c r="C22" s="601"/>
      <c r="D22" s="602"/>
      <c r="E22" s="478" t="s">
        <v>1</v>
      </c>
      <c r="F22" s="483"/>
      <c r="G22" s="483"/>
      <c r="H22" s="483"/>
      <c r="I22" s="483"/>
      <c r="J22" s="483"/>
      <c r="K22" s="473"/>
      <c r="L22" s="478" t="s">
        <v>158</v>
      </c>
      <c r="M22" s="483"/>
      <c r="N22" s="483"/>
      <c r="O22" s="483"/>
      <c r="P22" s="473"/>
      <c r="Q22" s="609" t="s">
        <v>159</v>
      </c>
      <c r="R22" s="610"/>
      <c r="S22" s="610"/>
      <c r="T22" s="610"/>
      <c r="U22" s="610"/>
      <c r="V22" s="611"/>
      <c r="W22" s="615" t="s">
        <v>160</v>
      </c>
      <c r="X22" s="601"/>
      <c r="Y22" s="602"/>
      <c r="Z22" s="478" t="s">
        <v>1</v>
      </c>
      <c r="AA22" s="483"/>
      <c r="AB22" s="483"/>
      <c r="AC22" s="483"/>
      <c r="AD22" s="483"/>
      <c r="AE22" s="483"/>
      <c r="AF22" s="483"/>
      <c r="AG22" s="473"/>
      <c r="AH22" s="628" t="s">
        <v>161</v>
      </c>
      <c r="AI22" s="483"/>
      <c r="AJ22" s="483"/>
      <c r="AK22" s="483"/>
      <c r="AL22" s="473"/>
      <c r="AM22" s="628" t="s">
        <v>162</v>
      </c>
      <c r="AN22" s="629"/>
      <c r="AO22" s="629"/>
      <c r="AP22" s="629"/>
      <c r="AQ22" s="629"/>
      <c r="AR22" s="630"/>
      <c r="AS22" s="609" t="s">
        <v>159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163</v>
      </c>
      <c r="AZ23" s="427"/>
      <c r="BA23" s="427"/>
      <c r="BB23" s="427"/>
      <c r="BC23" s="427"/>
      <c r="BD23" s="427"/>
      <c r="BE23" s="427"/>
      <c r="BF23" s="427"/>
      <c r="BG23" s="427"/>
      <c r="BH23" s="427"/>
      <c r="BI23" s="427"/>
      <c r="BJ23" s="427"/>
      <c r="BK23" s="427"/>
      <c r="BL23" s="427"/>
      <c r="BM23" s="428"/>
      <c r="BN23" s="466">
        <v>16418884</v>
      </c>
      <c r="BO23" s="467"/>
      <c r="BP23" s="467"/>
      <c r="BQ23" s="467"/>
      <c r="BR23" s="467"/>
      <c r="BS23" s="467"/>
      <c r="BT23" s="467"/>
      <c r="BU23" s="468"/>
      <c r="BV23" s="466">
        <v>15170477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164</v>
      </c>
      <c r="F24" s="496"/>
      <c r="G24" s="496"/>
      <c r="H24" s="496"/>
      <c r="I24" s="496"/>
      <c r="J24" s="496"/>
      <c r="K24" s="497"/>
      <c r="L24" s="517">
        <v>1</v>
      </c>
      <c r="M24" s="518"/>
      <c r="N24" s="518"/>
      <c r="O24" s="518"/>
      <c r="P24" s="557"/>
      <c r="Q24" s="517">
        <v>9850</v>
      </c>
      <c r="R24" s="518"/>
      <c r="S24" s="518"/>
      <c r="T24" s="518"/>
      <c r="U24" s="518"/>
      <c r="V24" s="557"/>
      <c r="W24" s="616"/>
      <c r="X24" s="604"/>
      <c r="Y24" s="605"/>
      <c r="Z24" s="516" t="s">
        <v>165</v>
      </c>
      <c r="AA24" s="496"/>
      <c r="AB24" s="496"/>
      <c r="AC24" s="496"/>
      <c r="AD24" s="496"/>
      <c r="AE24" s="496"/>
      <c r="AF24" s="496"/>
      <c r="AG24" s="497"/>
      <c r="AH24" s="517">
        <v>284</v>
      </c>
      <c r="AI24" s="518"/>
      <c r="AJ24" s="518"/>
      <c r="AK24" s="518"/>
      <c r="AL24" s="557"/>
      <c r="AM24" s="517">
        <v>899144</v>
      </c>
      <c r="AN24" s="518"/>
      <c r="AO24" s="518"/>
      <c r="AP24" s="518"/>
      <c r="AQ24" s="518"/>
      <c r="AR24" s="557"/>
      <c r="AS24" s="517">
        <v>3166</v>
      </c>
      <c r="AT24" s="518"/>
      <c r="AU24" s="518"/>
      <c r="AV24" s="518"/>
      <c r="AW24" s="518"/>
      <c r="AX24" s="519"/>
      <c r="AY24" s="636" t="s">
        <v>166</v>
      </c>
      <c r="AZ24" s="637"/>
      <c r="BA24" s="637"/>
      <c r="BB24" s="637"/>
      <c r="BC24" s="637"/>
      <c r="BD24" s="637"/>
      <c r="BE24" s="637"/>
      <c r="BF24" s="637"/>
      <c r="BG24" s="637"/>
      <c r="BH24" s="637"/>
      <c r="BI24" s="637"/>
      <c r="BJ24" s="637"/>
      <c r="BK24" s="637"/>
      <c r="BL24" s="637"/>
      <c r="BM24" s="638"/>
      <c r="BN24" s="466">
        <v>13969678</v>
      </c>
      <c r="BO24" s="467"/>
      <c r="BP24" s="467"/>
      <c r="BQ24" s="467"/>
      <c r="BR24" s="467"/>
      <c r="BS24" s="467"/>
      <c r="BT24" s="467"/>
      <c r="BU24" s="468"/>
      <c r="BV24" s="466">
        <v>12747595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167</v>
      </c>
      <c r="F25" s="496"/>
      <c r="G25" s="496"/>
      <c r="H25" s="496"/>
      <c r="I25" s="496"/>
      <c r="J25" s="496"/>
      <c r="K25" s="497"/>
      <c r="L25" s="517">
        <v>1</v>
      </c>
      <c r="M25" s="518"/>
      <c r="N25" s="518"/>
      <c r="O25" s="518"/>
      <c r="P25" s="557"/>
      <c r="Q25" s="517">
        <v>7900</v>
      </c>
      <c r="R25" s="518"/>
      <c r="S25" s="518"/>
      <c r="T25" s="518"/>
      <c r="U25" s="518"/>
      <c r="V25" s="557"/>
      <c r="W25" s="616"/>
      <c r="X25" s="604"/>
      <c r="Y25" s="605"/>
      <c r="Z25" s="516" t="s">
        <v>168</v>
      </c>
      <c r="AA25" s="496"/>
      <c r="AB25" s="496"/>
      <c r="AC25" s="496"/>
      <c r="AD25" s="496"/>
      <c r="AE25" s="496"/>
      <c r="AF25" s="496"/>
      <c r="AG25" s="497"/>
      <c r="AH25" s="517" t="s">
        <v>169</v>
      </c>
      <c r="AI25" s="518"/>
      <c r="AJ25" s="518"/>
      <c r="AK25" s="518"/>
      <c r="AL25" s="557"/>
      <c r="AM25" s="517" t="s">
        <v>127</v>
      </c>
      <c r="AN25" s="518"/>
      <c r="AO25" s="518"/>
      <c r="AP25" s="518"/>
      <c r="AQ25" s="518"/>
      <c r="AR25" s="557"/>
      <c r="AS25" s="517" t="s">
        <v>127</v>
      </c>
      <c r="AT25" s="518"/>
      <c r="AU25" s="518"/>
      <c r="AV25" s="518"/>
      <c r="AW25" s="518"/>
      <c r="AX25" s="519"/>
      <c r="AY25" s="426" t="s">
        <v>170</v>
      </c>
      <c r="AZ25" s="427"/>
      <c r="BA25" s="427"/>
      <c r="BB25" s="427"/>
      <c r="BC25" s="427"/>
      <c r="BD25" s="427"/>
      <c r="BE25" s="427"/>
      <c r="BF25" s="427"/>
      <c r="BG25" s="427"/>
      <c r="BH25" s="427"/>
      <c r="BI25" s="427"/>
      <c r="BJ25" s="427"/>
      <c r="BK25" s="427"/>
      <c r="BL25" s="427"/>
      <c r="BM25" s="428"/>
      <c r="BN25" s="429">
        <v>4717292</v>
      </c>
      <c r="BO25" s="430"/>
      <c r="BP25" s="430"/>
      <c r="BQ25" s="430"/>
      <c r="BR25" s="430"/>
      <c r="BS25" s="430"/>
      <c r="BT25" s="430"/>
      <c r="BU25" s="431"/>
      <c r="BV25" s="429">
        <v>5495549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171</v>
      </c>
      <c r="F26" s="496"/>
      <c r="G26" s="496"/>
      <c r="H26" s="496"/>
      <c r="I26" s="496"/>
      <c r="J26" s="496"/>
      <c r="K26" s="497"/>
      <c r="L26" s="517">
        <v>1</v>
      </c>
      <c r="M26" s="518"/>
      <c r="N26" s="518"/>
      <c r="O26" s="518"/>
      <c r="P26" s="557"/>
      <c r="Q26" s="517">
        <v>7350</v>
      </c>
      <c r="R26" s="518"/>
      <c r="S26" s="518"/>
      <c r="T26" s="518"/>
      <c r="U26" s="518"/>
      <c r="V26" s="557"/>
      <c r="W26" s="616"/>
      <c r="X26" s="604"/>
      <c r="Y26" s="605"/>
      <c r="Z26" s="516" t="s">
        <v>172</v>
      </c>
      <c r="AA26" s="626"/>
      <c r="AB26" s="626"/>
      <c r="AC26" s="626"/>
      <c r="AD26" s="626"/>
      <c r="AE26" s="626"/>
      <c r="AF26" s="626"/>
      <c r="AG26" s="627"/>
      <c r="AH26" s="517">
        <v>29</v>
      </c>
      <c r="AI26" s="518"/>
      <c r="AJ26" s="518"/>
      <c r="AK26" s="518"/>
      <c r="AL26" s="557"/>
      <c r="AM26" s="517">
        <v>97179</v>
      </c>
      <c r="AN26" s="518"/>
      <c r="AO26" s="518"/>
      <c r="AP26" s="518"/>
      <c r="AQ26" s="518"/>
      <c r="AR26" s="557"/>
      <c r="AS26" s="517">
        <v>3351</v>
      </c>
      <c r="AT26" s="518"/>
      <c r="AU26" s="518"/>
      <c r="AV26" s="518"/>
      <c r="AW26" s="518"/>
      <c r="AX26" s="519"/>
      <c r="AY26" s="469" t="s">
        <v>173</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174</v>
      </c>
      <c r="F27" s="496"/>
      <c r="G27" s="496"/>
      <c r="H27" s="496"/>
      <c r="I27" s="496"/>
      <c r="J27" s="496"/>
      <c r="K27" s="497"/>
      <c r="L27" s="517">
        <v>1</v>
      </c>
      <c r="M27" s="518"/>
      <c r="N27" s="518"/>
      <c r="O27" s="518"/>
      <c r="P27" s="557"/>
      <c r="Q27" s="517">
        <v>4450</v>
      </c>
      <c r="R27" s="518"/>
      <c r="S27" s="518"/>
      <c r="T27" s="518"/>
      <c r="U27" s="518"/>
      <c r="V27" s="557"/>
      <c r="W27" s="616"/>
      <c r="X27" s="604"/>
      <c r="Y27" s="605"/>
      <c r="Z27" s="516" t="s">
        <v>175</v>
      </c>
      <c r="AA27" s="496"/>
      <c r="AB27" s="496"/>
      <c r="AC27" s="496"/>
      <c r="AD27" s="496"/>
      <c r="AE27" s="496"/>
      <c r="AF27" s="496"/>
      <c r="AG27" s="497"/>
      <c r="AH27" s="517">
        <v>11</v>
      </c>
      <c r="AI27" s="518"/>
      <c r="AJ27" s="518"/>
      <c r="AK27" s="518"/>
      <c r="AL27" s="557"/>
      <c r="AM27" s="517">
        <v>34834</v>
      </c>
      <c r="AN27" s="518"/>
      <c r="AO27" s="518"/>
      <c r="AP27" s="518"/>
      <c r="AQ27" s="518"/>
      <c r="AR27" s="557"/>
      <c r="AS27" s="517">
        <v>3167</v>
      </c>
      <c r="AT27" s="518"/>
      <c r="AU27" s="518"/>
      <c r="AV27" s="518"/>
      <c r="AW27" s="518"/>
      <c r="AX27" s="519"/>
      <c r="AY27" s="558" t="s">
        <v>176</v>
      </c>
      <c r="AZ27" s="559"/>
      <c r="BA27" s="559"/>
      <c r="BB27" s="559"/>
      <c r="BC27" s="559"/>
      <c r="BD27" s="559"/>
      <c r="BE27" s="559"/>
      <c r="BF27" s="559"/>
      <c r="BG27" s="559"/>
      <c r="BH27" s="559"/>
      <c r="BI27" s="559"/>
      <c r="BJ27" s="559"/>
      <c r="BK27" s="559"/>
      <c r="BL27" s="559"/>
      <c r="BM27" s="560"/>
      <c r="BN27" s="639">
        <v>348753</v>
      </c>
      <c r="BO27" s="640"/>
      <c r="BP27" s="640"/>
      <c r="BQ27" s="640"/>
      <c r="BR27" s="640"/>
      <c r="BS27" s="640"/>
      <c r="BT27" s="640"/>
      <c r="BU27" s="641"/>
      <c r="BV27" s="639">
        <v>348722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177</v>
      </c>
      <c r="F28" s="496"/>
      <c r="G28" s="496"/>
      <c r="H28" s="496"/>
      <c r="I28" s="496"/>
      <c r="J28" s="496"/>
      <c r="K28" s="497"/>
      <c r="L28" s="517">
        <v>1</v>
      </c>
      <c r="M28" s="518"/>
      <c r="N28" s="518"/>
      <c r="O28" s="518"/>
      <c r="P28" s="557"/>
      <c r="Q28" s="517">
        <v>3950</v>
      </c>
      <c r="R28" s="518"/>
      <c r="S28" s="518"/>
      <c r="T28" s="518"/>
      <c r="U28" s="518"/>
      <c r="V28" s="557"/>
      <c r="W28" s="616"/>
      <c r="X28" s="604"/>
      <c r="Y28" s="605"/>
      <c r="Z28" s="516" t="s">
        <v>178</v>
      </c>
      <c r="AA28" s="496"/>
      <c r="AB28" s="496"/>
      <c r="AC28" s="496"/>
      <c r="AD28" s="496"/>
      <c r="AE28" s="496"/>
      <c r="AF28" s="496"/>
      <c r="AG28" s="497"/>
      <c r="AH28" s="517" t="s">
        <v>127</v>
      </c>
      <c r="AI28" s="518"/>
      <c r="AJ28" s="518"/>
      <c r="AK28" s="518"/>
      <c r="AL28" s="557"/>
      <c r="AM28" s="517" t="s">
        <v>169</v>
      </c>
      <c r="AN28" s="518"/>
      <c r="AO28" s="518"/>
      <c r="AP28" s="518"/>
      <c r="AQ28" s="518"/>
      <c r="AR28" s="557"/>
      <c r="AS28" s="517" t="s">
        <v>169</v>
      </c>
      <c r="AT28" s="518"/>
      <c r="AU28" s="518"/>
      <c r="AV28" s="518"/>
      <c r="AW28" s="518"/>
      <c r="AX28" s="519"/>
      <c r="AY28" s="642" t="s">
        <v>179</v>
      </c>
      <c r="AZ28" s="643"/>
      <c r="BA28" s="643"/>
      <c r="BB28" s="644"/>
      <c r="BC28" s="426" t="s">
        <v>48</v>
      </c>
      <c r="BD28" s="427"/>
      <c r="BE28" s="427"/>
      <c r="BF28" s="427"/>
      <c r="BG28" s="427"/>
      <c r="BH28" s="427"/>
      <c r="BI28" s="427"/>
      <c r="BJ28" s="427"/>
      <c r="BK28" s="427"/>
      <c r="BL28" s="427"/>
      <c r="BM28" s="428"/>
      <c r="BN28" s="429">
        <v>3528275</v>
      </c>
      <c r="BO28" s="430"/>
      <c r="BP28" s="430"/>
      <c r="BQ28" s="430"/>
      <c r="BR28" s="430"/>
      <c r="BS28" s="430"/>
      <c r="BT28" s="430"/>
      <c r="BU28" s="431"/>
      <c r="BV28" s="429">
        <v>4275364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180</v>
      </c>
      <c r="F29" s="496"/>
      <c r="G29" s="496"/>
      <c r="H29" s="496"/>
      <c r="I29" s="496"/>
      <c r="J29" s="496"/>
      <c r="K29" s="497"/>
      <c r="L29" s="517">
        <v>18</v>
      </c>
      <c r="M29" s="518"/>
      <c r="N29" s="518"/>
      <c r="O29" s="518"/>
      <c r="P29" s="557"/>
      <c r="Q29" s="517">
        <v>3750</v>
      </c>
      <c r="R29" s="518"/>
      <c r="S29" s="518"/>
      <c r="T29" s="518"/>
      <c r="U29" s="518"/>
      <c r="V29" s="557"/>
      <c r="W29" s="617"/>
      <c r="X29" s="618"/>
      <c r="Y29" s="619"/>
      <c r="Z29" s="516" t="s">
        <v>181</v>
      </c>
      <c r="AA29" s="496"/>
      <c r="AB29" s="496"/>
      <c r="AC29" s="496"/>
      <c r="AD29" s="496"/>
      <c r="AE29" s="496"/>
      <c r="AF29" s="496"/>
      <c r="AG29" s="497"/>
      <c r="AH29" s="517">
        <v>295</v>
      </c>
      <c r="AI29" s="518"/>
      <c r="AJ29" s="518"/>
      <c r="AK29" s="518"/>
      <c r="AL29" s="557"/>
      <c r="AM29" s="517">
        <v>933978</v>
      </c>
      <c r="AN29" s="518"/>
      <c r="AO29" s="518"/>
      <c r="AP29" s="518"/>
      <c r="AQ29" s="518"/>
      <c r="AR29" s="557"/>
      <c r="AS29" s="517">
        <v>3166</v>
      </c>
      <c r="AT29" s="518"/>
      <c r="AU29" s="518"/>
      <c r="AV29" s="518"/>
      <c r="AW29" s="518"/>
      <c r="AX29" s="519"/>
      <c r="AY29" s="645"/>
      <c r="AZ29" s="646"/>
      <c r="BA29" s="646"/>
      <c r="BB29" s="647"/>
      <c r="BC29" s="500" t="s">
        <v>182</v>
      </c>
      <c r="BD29" s="501"/>
      <c r="BE29" s="501"/>
      <c r="BF29" s="501"/>
      <c r="BG29" s="501"/>
      <c r="BH29" s="501"/>
      <c r="BI29" s="501"/>
      <c r="BJ29" s="501"/>
      <c r="BK29" s="501"/>
      <c r="BL29" s="501"/>
      <c r="BM29" s="502"/>
      <c r="BN29" s="466">
        <v>564613</v>
      </c>
      <c r="BO29" s="467"/>
      <c r="BP29" s="467"/>
      <c r="BQ29" s="467"/>
      <c r="BR29" s="467"/>
      <c r="BS29" s="467"/>
      <c r="BT29" s="467"/>
      <c r="BU29" s="468"/>
      <c r="BV29" s="466">
        <v>564578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183</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13270616</v>
      </c>
      <c r="BO30" s="640"/>
      <c r="BP30" s="640"/>
      <c r="BQ30" s="640"/>
      <c r="BR30" s="640"/>
      <c r="BS30" s="640"/>
      <c r="BT30" s="640"/>
      <c r="BU30" s="641"/>
      <c r="BV30" s="639">
        <v>14845326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190</v>
      </c>
      <c r="D33" s="490"/>
      <c r="E33" s="455" t="s">
        <v>191</v>
      </c>
      <c r="F33" s="455"/>
      <c r="G33" s="455"/>
      <c r="H33" s="455"/>
      <c r="I33" s="455"/>
      <c r="J33" s="455"/>
      <c r="K33" s="455"/>
      <c r="L33" s="455"/>
      <c r="M33" s="455"/>
      <c r="N33" s="455"/>
      <c r="O33" s="455"/>
      <c r="P33" s="455"/>
      <c r="Q33" s="455"/>
      <c r="R33" s="455"/>
      <c r="S33" s="455"/>
      <c r="T33" s="215"/>
      <c r="U33" s="490" t="s">
        <v>190</v>
      </c>
      <c r="V33" s="490"/>
      <c r="W33" s="455" t="s">
        <v>191</v>
      </c>
      <c r="X33" s="455"/>
      <c r="Y33" s="455"/>
      <c r="Z33" s="455"/>
      <c r="AA33" s="455"/>
      <c r="AB33" s="455"/>
      <c r="AC33" s="455"/>
      <c r="AD33" s="455"/>
      <c r="AE33" s="455"/>
      <c r="AF33" s="455"/>
      <c r="AG33" s="455"/>
      <c r="AH33" s="455"/>
      <c r="AI33" s="455"/>
      <c r="AJ33" s="455"/>
      <c r="AK33" s="455"/>
      <c r="AL33" s="215"/>
      <c r="AM33" s="490" t="s">
        <v>190</v>
      </c>
      <c r="AN33" s="490"/>
      <c r="AO33" s="455" t="s">
        <v>192</v>
      </c>
      <c r="AP33" s="455"/>
      <c r="AQ33" s="455"/>
      <c r="AR33" s="455"/>
      <c r="AS33" s="455"/>
      <c r="AT33" s="455"/>
      <c r="AU33" s="455"/>
      <c r="AV33" s="455"/>
      <c r="AW33" s="455"/>
      <c r="AX33" s="455"/>
      <c r="AY33" s="455"/>
      <c r="AZ33" s="455"/>
      <c r="BA33" s="455"/>
      <c r="BB33" s="455"/>
      <c r="BC33" s="455"/>
      <c r="BD33" s="216"/>
      <c r="BE33" s="455" t="s">
        <v>193</v>
      </c>
      <c r="BF33" s="455"/>
      <c r="BG33" s="455" t="s">
        <v>194</v>
      </c>
      <c r="BH33" s="455"/>
      <c r="BI33" s="455"/>
      <c r="BJ33" s="455"/>
      <c r="BK33" s="455"/>
      <c r="BL33" s="455"/>
      <c r="BM33" s="455"/>
      <c r="BN33" s="455"/>
      <c r="BO33" s="455"/>
      <c r="BP33" s="455"/>
      <c r="BQ33" s="455"/>
      <c r="BR33" s="455"/>
      <c r="BS33" s="455"/>
      <c r="BT33" s="455"/>
      <c r="BU33" s="455"/>
      <c r="BV33" s="216"/>
      <c r="BW33" s="490" t="s">
        <v>193</v>
      </c>
      <c r="BX33" s="490"/>
      <c r="BY33" s="455" t="s">
        <v>195</v>
      </c>
      <c r="BZ33" s="455"/>
      <c r="CA33" s="455"/>
      <c r="CB33" s="455"/>
      <c r="CC33" s="455"/>
      <c r="CD33" s="455"/>
      <c r="CE33" s="455"/>
      <c r="CF33" s="455"/>
      <c r="CG33" s="455"/>
      <c r="CH33" s="455"/>
      <c r="CI33" s="455"/>
      <c r="CJ33" s="455"/>
      <c r="CK33" s="455"/>
      <c r="CL33" s="455"/>
      <c r="CM33" s="455"/>
      <c r="CN33" s="215"/>
      <c r="CO33" s="490" t="s">
        <v>190</v>
      </c>
      <c r="CP33" s="490"/>
      <c r="CQ33" s="455" t="s">
        <v>196</v>
      </c>
      <c r="CR33" s="455"/>
      <c r="CS33" s="455"/>
      <c r="CT33" s="455"/>
      <c r="CU33" s="455"/>
      <c r="CV33" s="455"/>
      <c r="CW33" s="455"/>
      <c r="CX33" s="455"/>
      <c r="CY33" s="455"/>
      <c r="CZ33" s="455"/>
      <c r="DA33" s="455"/>
      <c r="DB33" s="455"/>
      <c r="DC33" s="455"/>
      <c r="DD33" s="455"/>
      <c r="DE33" s="455"/>
      <c r="DF33" s="215"/>
      <c r="DG33" s="651" t="s">
        <v>197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相馬地方広域水道企業団水道事業会計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相馬市振興公社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光陽地区造成事業特別会計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福島県後期高齢者医療広域連合一般会計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相馬リサイクルセンター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福島県後期高齢者医療広域連合後期高齢者医療特別会計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相馬市民市場</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相馬地方広域市町村圏組合一般会計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相馬地方広域市町村圏組合看護専門学校特別会計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福島県市町村総合事務組合一般会計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福島県市町村総合事務組合消防補償等特別会計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福島県市町村総合事務組合消防賞じゅつ金特別会計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福島県市町村総合事務組合非常勤職員公務災害補償特別会計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福島県市町村総合事務組合自治会館管理特別会計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202</v>
      </c>
    </row>
    <row r="50" spans="5:5" x14ac:dyDescent="0.15">
      <c r="E50" s="187" t="s">
        <v>203</v>
      </c>
    </row>
    <row r="51" spans="5:5" x14ac:dyDescent="0.15">
      <c r="E51" s="187" t="s">
        <v>204</v>
      </c>
    </row>
    <row r="52" spans="5:5" x14ac:dyDescent="0.15">
      <c r="E52" s="187" t="s">
        <v>205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Ev0MuO/kyjQy/z1j02QeDr9e8hpGNUBttuTxJAynjWrgX7XWEXX0sOSIEAU+zmieRahWbt5kg5TFF6CPmkIeA==" saltValue="6SAkF2rDlFhmVWbNsfDf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558</v>
      </c>
      <c r="D34" s="1244"/>
      <c r="E34" s="1245"/>
      <c r="F34" s="32">
        <v>24.91</v>
      </c>
      <c r="G34" s="33">
        <v>10.36</v>
      </c>
      <c r="H34" s="33">
        <v>3.87</v>
      </c>
      <c r="I34" s="33">
        <v>6.08</v>
      </c>
      <c r="J34" s="34">
        <v>6.87</v>
      </c>
      <c r="K34" s="22"/>
      <c r="L34" s="22"/>
      <c r="M34" s="22"/>
      <c r="N34" s="22"/>
      <c r="O34" s="22"/>
      <c r="P34" s="22"/>
    </row>
    <row r="35" spans="1:16" ht="39" customHeight="1" x14ac:dyDescent="0.15">
      <c r="A35" s="22"/>
      <c r="B35" s="35"/>
      <c r="C35" s="1238" t="s">
        <v>559</v>
      </c>
      <c r="D35" s="1239"/>
      <c r="E35" s="1240"/>
      <c r="F35" s="36">
        <v>0.87</v>
      </c>
      <c r="G35" s="37">
        <v>1.35</v>
      </c>
      <c r="H35" s="37">
        <v>1.99</v>
      </c>
      <c r="I35" s="37">
        <v>1.58</v>
      </c>
      <c r="J35" s="38">
        <v>2.57</v>
      </c>
      <c r="K35" s="22"/>
      <c r="L35" s="22"/>
      <c r="M35" s="22"/>
      <c r="N35" s="22"/>
      <c r="O35" s="22"/>
      <c r="P35" s="22"/>
    </row>
    <row r="36" spans="1:16" ht="39" customHeight="1" x14ac:dyDescent="0.15">
      <c r="A36" s="22"/>
      <c r="B36" s="35"/>
      <c r="C36" s="1238" t="s">
        <v>560</v>
      </c>
      <c r="D36" s="1239"/>
      <c r="E36" s="1240"/>
      <c r="F36" s="36">
        <v>3.89</v>
      </c>
      <c r="G36" s="37">
        <v>1.64</v>
      </c>
      <c r="H36" s="37">
        <v>1.55</v>
      </c>
      <c r="I36" s="37">
        <v>0.66</v>
      </c>
      <c r="J36" s="38">
        <v>0.62</v>
      </c>
      <c r="K36" s="22"/>
      <c r="L36" s="22"/>
      <c r="M36" s="22"/>
      <c r="N36" s="22"/>
      <c r="O36" s="22"/>
      <c r="P36" s="22"/>
    </row>
    <row r="37" spans="1:16" ht="39" customHeight="1" x14ac:dyDescent="0.15">
      <c r="A37" s="22"/>
      <c r="B37" s="35"/>
      <c r="C37" s="1238" t="s">
        <v>561</v>
      </c>
      <c r="D37" s="1239"/>
      <c r="E37" s="1240"/>
      <c r="F37" s="36">
        <v>0</v>
      </c>
      <c r="G37" s="37">
        <v>0.48</v>
      </c>
      <c r="H37" s="37">
        <v>0.09</v>
      </c>
      <c r="I37" s="37">
        <v>0.11</v>
      </c>
      <c r="J37" s="38">
        <v>0.22</v>
      </c>
      <c r="K37" s="22"/>
      <c r="L37" s="22"/>
      <c r="M37" s="22"/>
      <c r="N37" s="22"/>
      <c r="O37" s="22"/>
      <c r="P37" s="22"/>
    </row>
    <row r="38" spans="1:16" ht="39" customHeight="1" x14ac:dyDescent="0.15">
      <c r="A38" s="22"/>
      <c r="B38" s="35"/>
      <c r="C38" s="1238" t="s">
        <v>562</v>
      </c>
      <c r="D38" s="1239"/>
      <c r="E38" s="1240"/>
      <c r="F38" s="36">
        <v>0.8</v>
      </c>
      <c r="G38" s="37">
        <v>0.45</v>
      </c>
      <c r="H38" s="37">
        <v>0.12</v>
      </c>
      <c r="I38" s="37">
        <v>0.09</v>
      </c>
      <c r="J38" s="38">
        <v>0.13</v>
      </c>
      <c r="K38" s="22"/>
      <c r="L38" s="22"/>
      <c r="M38" s="22"/>
      <c r="N38" s="22"/>
      <c r="O38" s="22"/>
      <c r="P38" s="22"/>
    </row>
    <row r="39" spans="1:16" ht="39" customHeight="1" x14ac:dyDescent="0.15">
      <c r="A39" s="22"/>
      <c r="B39" s="35"/>
      <c r="C39" s="1238" t="s">
        <v>563</v>
      </c>
      <c r="D39" s="1239"/>
      <c r="E39" s="1240"/>
      <c r="F39" s="36">
        <v>0</v>
      </c>
      <c r="G39" s="37">
        <v>0.02</v>
      </c>
      <c r="H39" s="37">
        <v>0</v>
      </c>
      <c r="I39" s="37">
        <v>0.02</v>
      </c>
      <c r="J39" s="38">
        <v>0.01</v>
      </c>
      <c r="K39" s="22"/>
      <c r="L39" s="22"/>
      <c r="M39" s="22"/>
      <c r="N39" s="22"/>
      <c r="O39" s="22"/>
      <c r="P39" s="22"/>
    </row>
    <row r="40" spans="1:16" ht="39" customHeight="1" x14ac:dyDescent="0.15">
      <c r="A40" s="22"/>
      <c r="B40" s="35"/>
      <c r="C40" s="1238" t="s">
        <v>564</v>
      </c>
      <c r="D40" s="1239"/>
      <c r="E40" s="1240"/>
      <c r="F40" s="36">
        <v>0.01</v>
      </c>
      <c r="G40" s="37">
        <v>0.03</v>
      </c>
      <c r="H40" s="37">
        <v>0.01</v>
      </c>
      <c r="I40" s="37">
        <v>0</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566</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7zpi44FhXqLQeD27Ne8u7EWin6i6vnK0iww3cWp9OIvAGCwvPoKN2KsXTYxn+xA8DZahDmbz7DT8zprJ0JRmQ==" saltValue="/EkJdzCWzsP7rgL80D0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1350</v>
      </c>
      <c r="L45" s="60">
        <v>1306</v>
      </c>
      <c r="M45" s="60">
        <v>1305</v>
      </c>
      <c r="N45" s="60">
        <v>1321</v>
      </c>
      <c r="O45" s="61">
        <v>1294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523</v>
      </c>
      <c r="L48" s="64">
        <v>519</v>
      </c>
      <c r="M48" s="64">
        <v>482</v>
      </c>
      <c r="N48" s="64">
        <v>546</v>
      </c>
      <c r="O48" s="65">
        <v>575</v>
      </c>
      <c r="P48" s="48"/>
      <c r="Q48" s="48"/>
      <c r="R48" s="48"/>
      <c r="S48" s="48"/>
      <c r="T48" s="48"/>
      <c r="U48" s="48"/>
    </row>
    <row r="49" spans="1:21" ht="30.75" customHeight="1" x14ac:dyDescent="0.15">
      <c r="A49" s="48"/>
      <c r="B49" s="1248"/>
      <c r="C49" s="1249"/>
      <c r="D49" s="62"/>
      <c r="E49" s="1254" t="s">
        <v>16</v>
      </c>
      <c r="F49" s="1254"/>
      <c r="G49" s="1254"/>
      <c r="H49" s="1254"/>
      <c r="I49" s="1254"/>
      <c r="J49" s="1255"/>
      <c r="K49" s="63">
        <v>235</v>
      </c>
      <c r="L49" s="64">
        <v>257</v>
      </c>
      <c r="M49" s="64">
        <v>284</v>
      </c>
      <c r="N49" s="64">
        <v>293</v>
      </c>
      <c r="O49" s="65">
        <v>299</v>
      </c>
      <c r="P49" s="48"/>
      <c r="Q49" s="48"/>
      <c r="R49" s="48"/>
      <c r="S49" s="48"/>
      <c r="T49" s="48"/>
      <c r="U49" s="48"/>
    </row>
    <row r="50" spans="1:21" ht="30.75" customHeight="1" x14ac:dyDescent="0.15">
      <c r="A50" s="48"/>
      <c r="B50" s="1248"/>
      <c r="C50" s="1249"/>
      <c r="D50" s="62"/>
      <c r="E50" s="1254" t="s">
        <v>17</v>
      </c>
      <c r="F50" s="1254"/>
      <c r="G50" s="1254"/>
      <c r="H50" s="1254"/>
      <c r="I50" s="1254"/>
      <c r="J50" s="1255"/>
      <c r="K50" s="63">
        <v>254</v>
      </c>
      <c r="L50" s="64">
        <v>246</v>
      </c>
      <c r="M50" s="64">
        <v>246</v>
      </c>
      <c r="N50" s="64">
        <v>245</v>
      </c>
      <c r="O50" s="65">
        <v>245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1473</v>
      </c>
      <c r="L52" s="64">
        <v>1414</v>
      </c>
      <c r="M52" s="64">
        <v>1434</v>
      </c>
      <c r="N52" s="64">
        <v>1464</v>
      </c>
      <c r="O52" s="65">
        <v>1470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889</v>
      </c>
      <c r="L53" s="69">
        <v>914</v>
      </c>
      <c r="M53" s="69">
        <v>883</v>
      </c>
      <c r="N53" s="69">
        <v>941</v>
      </c>
      <c r="O53" s="70">
        <v>943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600</v>
      </c>
      <c r="L57" s="83" t="s">
        <v>601</v>
      </c>
      <c r="M57" s="83" t="s">
        <v>602</v>
      </c>
      <c r="N57" s="83" t="s">
        <v>601</v>
      </c>
      <c r="O57" s="84" t="s">
        <v>605</v>
      </c>
    </row>
    <row r="58" spans="1:21" ht="31.5" customHeight="1" thickBot="1" x14ac:dyDescent="0.2">
      <c r="B58" s="1264"/>
      <c r="C58" s="1265"/>
      <c r="D58" s="1269" t="s">
        <v>27</v>
      </c>
      <c r="E58" s="1270"/>
      <c r="F58" s="1270"/>
      <c r="G58" s="1270"/>
      <c r="H58" s="1270"/>
      <c r="I58" s="1270"/>
      <c r="J58" s="1271"/>
      <c r="K58" s="85" t="s">
        <v>601</v>
      </c>
      <c r="L58" s="86" t="s">
        <v>604</v>
      </c>
      <c r="M58" s="86" t="s">
        <v>603</v>
      </c>
      <c r="N58" s="86" t="s">
        <v>601</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ARYEMlryhAgaCLw5QPdG+0p1lSIK8QMhxfSCTQ1L7GrE79pQcGr1NaBMAVOkTBK4gig2054lWhRMQNm2iBaA==" saltValue="uxm/jVhd1SSxCTk/joY9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E41" sqref="E41:H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2" t="s">
        <v>30</v>
      </c>
      <c r="C41" s="1273"/>
      <c r="D41" s="101"/>
      <c r="E41" s="1278" t="s">
        <v>31</v>
      </c>
      <c r="F41" s="1278"/>
      <c r="G41" s="1278"/>
      <c r="H41" s="1279"/>
      <c r="I41" s="102">
        <v>14147</v>
      </c>
      <c r="J41" s="103">
        <v>13808</v>
      </c>
      <c r="K41" s="103">
        <v>15415</v>
      </c>
      <c r="L41" s="103">
        <v>15170</v>
      </c>
      <c r="M41" s="104">
        <v>16419</v>
      </c>
    </row>
    <row r="42" spans="2:13" ht="27.75" customHeight="1" x14ac:dyDescent="0.15">
      <c r="B42" s="1274"/>
      <c r="C42" s="1275"/>
      <c r="D42" s="105"/>
      <c r="E42" s="1280" t="s">
        <v>32</v>
      </c>
      <c r="F42" s="1280"/>
      <c r="G42" s="1280"/>
      <c r="H42" s="1281"/>
      <c r="I42" s="106">
        <v>5706</v>
      </c>
      <c r="J42" s="107">
        <v>5154</v>
      </c>
      <c r="K42" s="107">
        <v>4609</v>
      </c>
      <c r="L42" s="107">
        <v>4280</v>
      </c>
      <c r="M42" s="108">
        <v>3846</v>
      </c>
    </row>
    <row r="43" spans="2:13" ht="27.75" customHeight="1" x14ac:dyDescent="0.15">
      <c r="B43" s="1274"/>
      <c r="C43" s="1275"/>
      <c r="D43" s="105"/>
      <c r="E43" s="1280" t="s">
        <v>33</v>
      </c>
      <c r="F43" s="1280"/>
      <c r="G43" s="1280"/>
      <c r="H43" s="1281"/>
      <c r="I43" s="106">
        <v>7066</v>
      </c>
      <c r="J43" s="107">
        <v>7042</v>
      </c>
      <c r="K43" s="107">
        <v>6966</v>
      </c>
      <c r="L43" s="107">
        <v>6637</v>
      </c>
      <c r="M43" s="108">
        <v>6466</v>
      </c>
    </row>
    <row r="44" spans="2:13" ht="27.75" customHeight="1" x14ac:dyDescent="0.15">
      <c r="B44" s="1274"/>
      <c r="C44" s="1275"/>
      <c r="D44" s="105"/>
      <c r="E44" s="1280" t="s">
        <v>34</v>
      </c>
      <c r="F44" s="1280"/>
      <c r="G44" s="1280"/>
      <c r="H44" s="1281"/>
      <c r="I44" s="106">
        <v>2783</v>
      </c>
      <c r="J44" s="107">
        <v>2549</v>
      </c>
      <c r="K44" s="107">
        <v>2390</v>
      </c>
      <c r="L44" s="107">
        <v>2156</v>
      </c>
      <c r="M44" s="108">
        <v>1922</v>
      </c>
    </row>
    <row r="45" spans="2:13" ht="27.75" customHeight="1" x14ac:dyDescent="0.15">
      <c r="B45" s="1274"/>
      <c r="C45" s="1275"/>
      <c r="D45" s="105"/>
      <c r="E45" s="1280" t="s">
        <v>35</v>
      </c>
      <c r="F45" s="1280"/>
      <c r="G45" s="1280"/>
      <c r="H45" s="1281"/>
      <c r="I45" s="106">
        <v>2203</v>
      </c>
      <c r="J45" s="107">
        <v>1995</v>
      </c>
      <c r="K45" s="107">
        <v>2010</v>
      </c>
      <c r="L45" s="107">
        <v>1980</v>
      </c>
      <c r="M45" s="108">
        <v>2010</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v>43</v>
      </c>
      <c r="L49" s="107">
        <v>336</v>
      </c>
      <c r="M49" s="108">
        <v>298</v>
      </c>
    </row>
    <row r="50" spans="2:13" ht="27.75" customHeight="1" x14ac:dyDescent="0.15">
      <c r="B50" s="1285" t="s">
        <v>40</v>
      </c>
      <c r="C50" s="1286"/>
      <c r="D50" s="111"/>
      <c r="E50" s="1280" t="s">
        <v>41</v>
      </c>
      <c r="F50" s="1280"/>
      <c r="G50" s="1280"/>
      <c r="H50" s="1281"/>
      <c r="I50" s="106">
        <v>9214</v>
      </c>
      <c r="J50" s="107">
        <v>11170</v>
      </c>
      <c r="K50" s="107">
        <v>9166</v>
      </c>
      <c r="L50" s="107">
        <v>8398</v>
      </c>
      <c r="M50" s="108">
        <v>7806</v>
      </c>
    </row>
    <row r="51" spans="2:13" ht="27.75" customHeight="1" x14ac:dyDescent="0.15">
      <c r="B51" s="1274"/>
      <c r="C51" s="1275"/>
      <c r="D51" s="105"/>
      <c r="E51" s="1280" t="s">
        <v>42</v>
      </c>
      <c r="F51" s="1280"/>
      <c r="G51" s="1280"/>
      <c r="H51" s="1281"/>
      <c r="I51" s="106">
        <v>1123</v>
      </c>
      <c r="J51" s="107">
        <v>1094</v>
      </c>
      <c r="K51" s="107">
        <v>1043</v>
      </c>
      <c r="L51" s="107">
        <v>986</v>
      </c>
      <c r="M51" s="108">
        <v>925</v>
      </c>
    </row>
    <row r="52" spans="2:13" ht="27.75" customHeight="1" x14ac:dyDescent="0.15">
      <c r="B52" s="1276"/>
      <c r="C52" s="1277"/>
      <c r="D52" s="105"/>
      <c r="E52" s="1280" t="s">
        <v>43</v>
      </c>
      <c r="F52" s="1280"/>
      <c r="G52" s="1280"/>
      <c r="H52" s="1281"/>
      <c r="I52" s="106">
        <v>16416</v>
      </c>
      <c r="J52" s="107">
        <v>15956</v>
      </c>
      <c r="K52" s="107">
        <v>15707</v>
      </c>
      <c r="L52" s="107">
        <v>15454</v>
      </c>
      <c r="M52" s="108">
        <v>16788</v>
      </c>
    </row>
    <row r="53" spans="2:13" ht="27.75" customHeight="1" thickBot="1" x14ac:dyDescent="0.2">
      <c r="B53" s="1287" t="s">
        <v>44</v>
      </c>
      <c r="C53" s="1288"/>
      <c r="D53" s="112"/>
      <c r="E53" s="1289" t="s">
        <v>45</v>
      </c>
      <c r="F53" s="1289"/>
      <c r="G53" s="1289"/>
      <c r="H53" s="1290"/>
      <c r="I53" s="113">
        <v>5151</v>
      </c>
      <c r="J53" s="114">
        <v>2328</v>
      </c>
      <c r="K53" s="114">
        <v>5517</v>
      </c>
      <c r="L53" s="114">
        <v>5721</v>
      </c>
      <c r="M53" s="115">
        <v>5443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Le5g3CSPv5s533fp2GsG3FYOOe9tniMQupbEV1Q2Ld8+dRsFmjGjNdQ/UqWR/A+TI0NlxWknT22N9itCVQeRw==" saltValue="DRdH8RaS5bZ3uY3L6fmf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5292</v>
      </c>
      <c r="G55" s="127">
        <v>4275</v>
      </c>
      <c r="H55" s="128">
        <v>3528</v>
      </c>
    </row>
    <row r="56" spans="2:8" ht="52.5" customHeight="1" x14ac:dyDescent="0.15">
      <c r="B56" s="129"/>
      <c r="C56" s="1301" t="s">
        <v>49</v>
      </c>
      <c r="D56" s="1301"/>
      <c r="E56" s="1302"/>
      <c r="F56" s="130">
        <v>564</v>
      </c>
      <c r="G56" s="130">
        <v>565</v>
      </c>
      <c r="H56" s="131">
        <v>565</v>
      </c>
    </row>
    <row r="57" spans="2:8" ht="53.25" customHeight="1" x14ac:dyDescent="0.15">
      <c r="B57" s="129"/>
      <c r="C57" s="1303" t="s">
        <v>50</v>
      </c>
      <c r="D57" s="1303"/>
      <c r="E57" s="1304"/>
      <c r="F57" s="132">
        <v>15825</v>
      </c>
      <c r="G57" s="132">
        <v>14845</v>
      </c>
      <c r="H57" s="133">
        <v>13271</v>
      </c>
    </row>
    <row r="58" spans="2:8" ht="45.75" customHeight="1" x14ac:dyDescent="0.15">
      <c r="B58" s="134"/>
      <c r="C58" s="1291" t="s">
        <v>595</v>
      </c>
      <c r="D58" s="1292"/>
      <c r="E58" s="1293"/>
      <c r="F58" s="135">
        <v>12859</v>
      </c>
      <c r="G58" s="136">
        <v>11585</v>
      </c>
      <c r="H58" s="136">
        <v>9738</v>
      </c>
    </row>
    <row r="59" spans="2:8" ht="45.75" customHeight="1" x14ac:dyDescent="0.15">
      <c r="B59" s="134"/>
      <c r="C59" s="1291" t="s">
        <v>596</v>
      </c>
      <c r="D59" s="1292"/>
      <c r="E59" s="1293"/>
      <c r="F59" s="135">
        <v>1122</v>
      </c>
      <c r="G59" s="136">
        <v>1104</v>
      </c>
      <c r="H59" s="136">
        <v>1084</v>
      </c>
    </row>
    <row r="60" spans="2:8" ht="45.75" customHeight="1" x14ac:dyDescent="0.15">
      <c r="B60" s="134"/>
      <c r="C60" s="1291" t="s">
        <v>597</v>
      </c>
      <c r="D60" s="1292"/>
      <c r="E60" s="1293"/>
      <c r="F60" s="135">
        <v>467</v>
      </c>
      <c r="G60" s="136">
        <v>519</v>
      </c>
      <c r="H60" s="136">
        <v>566</v>
      </c>
    </row>
    <row r="61" spans="2:8" ht="45.75" customHeight="1" x14ac:dyDescent="0.15">
      <c r="B61" s="134"/>
      <c r="C61" s="1291" t="s">
        <v>598</v>
      </c>
      <c r="D61" s="1292"/>
      <c r="E61" s="1293"/>
      <c r="F61" s="135">
        <v>400</v>
      </c>
      <c r="G61" s="136">
        <v>500</v>
      </c>
      <c r="H61" s="136">
        <v>538</v>
      </c>
    </row>
    <row r="62" spans="2:8" ht="45.75" customHeight="1" thickBot="1" x14ac:dyDescent="0.2">
      <c r="B62" s="137"/>
      <c r="C62" s="1294" t="s">
        <v>599</v>
      </c>
      <c r="D62" s="1295"/>
      <c r="E62" s="1296"/>
      <c r="F62" s="138">
        <v>311</v>
      </c>
      <c r="G62" s="139">
        <v>373</v>
      </c>
      <c r="H62" s="139">
        <v>445</v>
      </c>
    </row>
    <row r="63" spans="2:8" ht="52.5" customHeight="1" thickBot="1" x14ac:dyDescent="0.2">
      <c r="B63" s="140"/>
      <c r="C63" s="1297" t="s">
        <v>51</v>
      </c>
      <c r="D63" s="1297"/>
      <c r="E63" s="1298"/>
      <c r="F63" s="141">
        <v>21681</v>
      </c>
      <c r="G63" s="141">
        <v>19685</v>
      </c>
      <c r="H63" s="142">
        <v>17364</v>
      </c>
    </row>
    <row r="64" spans="2:8" ht="15" customHeight="1" x14ac:dyDescent="0.15"/>
    <row r="65" ht="0" hidden="1" customHeight="1" x14ac:dyDescent="0.15"/>
    <row r="66" ht="0" hidden="1" customHeight="1" x14ac:dyDescent="0.15"/>
  </sheetData>
  <sheetProtection algorithmName="SHA-512" hashValue="jHnXyoOF0LFvYSdgTnBbKAbPQj2XuxOSRtu7vdJ02gL/Q09ch6X6MqVI7miSuXyQ+MN3aSKikMqR/ldSfiBKTg==" saltValue="HTEzCwP7oTbjrB072hIh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 zoomScale="75" zoomScaleNormal="75" zoomScaleSheetLayoutView="55" workbookViewId="0">
      <selection activeCell="AN43" sqref="AN43:DC47"/>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611</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610</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v>71.400000000000006</v>
      </c>
      <c r="CO51" s="1305"/>
      <c r="CP51" s="1305"/>
      <c r="CQ51" s="1305"/>
      <c r="CR51" s="1305"/>
      <c r="CS51" s="1305"/>
      <c r="CT51" s="1305"/>
      <c r="CU51" s="1305"/>
      <c r="CV51" s="1317"/>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45.8</v>
      </c>
      <c r="CO53" s="1305"/>
      <c r="CP53" s="1305"/>
      <c r="CQ53" s="1305"/>
      <c r="CR53" s="1305"/>
      <c r="CS53" s="1305"/>
      <c r="CT53" s="1305"/>
      <c r="CU53" s="1305"/>
      <c r="CV53" s="1317"/>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609</v>
      </c>
      <c r="AO55" s="1307"/>
      <c r="AP55" s="1307"/>
      <c r="AQ55" s="1307"/>
      <c r="AR55" s="1307"/>
      <c r="AS55" s="1307"/>
      <c r="AT55" s="1307"/>
      <c r="AU55" s="1307"/>
      <c r="AV55" s="1307"/>
      <c r="AW55" s="1307"/>
      <c r="AX55" s="1307"/>
      <c r="AY55" s="1307"/>
      <c r="AZ55" s="1307"/>
      <c r="BA55" s="1307"/>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19</v>
      </c>
      <c r="CO55" s="1305"/>
      <c r="CP55" s="1305"/>
      <c r="CQ55" s="1305"/>
      <c r="CR55" s="1305"/>
      <c r="CS55" s="1305"/>
      <c r="CT55" s="1305"/>
      <c r="CU55" s="1305"/>
      <c r="CV55" s="1317"/>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56.1</v>
      </c>
      <c r="CO57" s="1305"/>
      <c r="CP57" s="1305"/>
      <c r="CQ57" s="1305"/>
      <c r="CR57" s="1305"/>
      <c r="CS57" s="1305"/>
      <c r="CT57" s="1305"/>
      <c r="CU57" s="1305"/>
      <c r="CV57" s="1317"/>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613</v>
      </c>
    </row>
    <row r="64" spans="1:109" ht="13.5" x14ac:dyDescent="0.15">
      <c r="B64" s="386"/>
      <c r="G64" s="402"/>
      <c r="I64" s="404"/>
      <c r="J64" s="404"/>
      <c r="K64" s="404"/>
      <c r="L64" s="404"/>
      <c r="M64" s="404"/>
      <c r="N64" s="403"/>
      <c r="AM64" s="402"/>
      <c r="AN64" s="402" t="s">
        <v>612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611</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610</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65.5</v>
      </c>
      <c r="BQ73" s="1305"/>
      <c r="BR73" s="1305"/>
      <c r="BS73" s="1305"/>
      <c r="BT73" s="1305"/>
      <c r="BU73" s="1305"/>
      <c r="BV73" s="1305"/>
      <c r="BW73" s="1305"/>
      <c r="BX73" s="1305">
        <v>28.9</v>
      </c>
      <c r="BY73" s="1305"/>
      <c r="BZ73" s="1305"/>
      <c r="CA73" s="1305"/>
      <c r="CB73" s="1305"/>
      <c r="CC73" s="1305"/>
      <c r="CD73" s="1305"/>
      <c r="CE73" s="1305"/>
      <c r="CF73" s="1305">
        <v>68.5</v>
      </c>
      <c r="CG73" s="1305"/>
      <c r="CH73" s="1305"/>
      <c r="CI73" s="1305"/>
      <c r="CJ73" s="1305"/>
      <c r="CK73" s="1305"/>
      <c r="CL73" s="1305"/>
      <c r="CM73" s="1305"/>
      <c r="CN73" s="1305">
        <v>71.400000000000006</v>
      </c>
      <c r="CO73" s="1305"/>
      <c r="CP73" s="1305"/>
      <c r="CQ73" s="1305"/>
      <c r="CR73" s="1305"/>
      <c r="CS73" s="1305"/>
      <c r="CT73" s="1305"/>
      <c r="CU73" s="1305"/>
      <c r="CV73" s="1305">
        <v>67.599999999999994</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13.1</v>
      </c>
      <c r="BQ75" s="1305"/>
      <c r="BR75" s="1305"/>
      <c r="BS75" s="1305"/>
      <c r="BT75" s="1305"/>
      <c r="BU75" s="1305"/>
      <c r="BV75" s="1305"/>
      <c r="BW75" s="1305"/>
      <c r="BX75" s="1305">
        <v>11.8</v>
      </c>
      <c r="BY75" s="1305"/>
      <c r="BZ75" s="1305"/>
      <c r="CA75" s="1305"/>
      <c r="CB75" s="1305"/>
      <c r="CC75" s="1305"/>
      <c r="CD75" s="1305"/>
      <c r="CE75" s="1305"/>
      <c r="CF75" s="1305">
        <v>11.2</v>
      </c>
      <c r="CG75" s="1305"/>
      <c r="CH75" s="1305"/>
      <c r="CI75" s="1305"/>
      <c r="CJ75" s="1305"/>
      <c r="CK75" s="1305"/>
      <c r="CL75" s="1305"/>
      <c r="CM75" s="1305"/>
      <c r="CN75" s="1305">
        <v>11.3</v>
      </c>
      <c r="CO75" s="1305"/>
      <c r="CP75" s="1305"/>
      <c r="CQ75" s="1305"/>
      <c r="CR75" s="1305"/>
      <c r="CS75" s="1305"/>
      <c r="CT75" s="1305"/>
      <c r="CU75" s="1305"/>
      <c r="CV75" s="1305">
        <v>11.4</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609</v>
      </c>
      <c r="AO77" s="1307"/>
      <c r="AP77" s="1307"/>
      <c r="AQ77" s="1307"/>
      <c r="AR77" s="1307"/>
      <c r="AS77" s="1307"/>
      <c r="AT77" s="1307"/>
      <c r="AU77" s="1307"/>
      <c r="AV77" s="1307"/>
      <c r="AW77" s="1307"/>
      <c r="AX77" s="1307"/>
      <c r="AY77" s="1307"/>
      <c r="AZ77" s="1307"/>
      <c r="BA77" s="1307"/>
      <c r="BB77" s="1308" t="s">
        <v>608</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607</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LmFs7ah1NTLbgtCTcuxLPCYMeJmGxjLfoXlVg8BDNULCcG7WFIuH3WZovHwDf4cmKoaI8ZkO7a2uf9L+srphQ==" saltValue="qCqvSvClcwYV891yBhVq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7sWth/tEIw8LcUgblL0cuDopfIWanoV8e10eKi/DIc4KmkCUok4OMVDJpK3itSvb9JOuYWDp3208vy6phZQ+g==" saltValue="71gJA9YxC1SnbBKWiCH+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1wgo6Ve5OJ6bz5zDcSygtWeSXQQjoWA15QXlLFLHMxjA2JjALkLMu+hWk0Qw+Tf3eMllQJCixUuOIQLSkeTEA==" saltValue="ZLeGjFIhqo9GulrkwZgH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299660</v>
      </c>
      <c r="E3" s="161"/>
      <c r="F3" s="162">
        <v>83623</v>
      </c>
      <c r="G3" s="163"/>
      <c r="H3" s="164"/>
    </row>
    <row r="4" spans="1:8" x14ac:dyDescent="0.15">
      <c r="A4" s="165"/>
      <c r="B4" s="166"/>
      <c r="C4" s="167"/>
      <c r="D4" s="168">
        <v>57736</v>
      </c>
      <c r="E4" s="169"/>
      <c r="F4" s="170">
        <v>48787</v>
      </c>
      <c r="G4" s="171"/>
      <c r="H4" s="172"/>
    </row>
    <row r="5" spans="1:8" x14ac:dyDescent="0.15">
      <c r="A5" s="153" t="s">
        <v>540</v>
      </c>
      <c r="B5" s="158"/>
      <c r="C5" s="159"/>
      <c r="D5" s="160">
        <v>245828</v>
      </c>
      <c r="E5" s="161"/>
      <c r="F5" s="162">
        <v>87974</v>
      </c>
      <c r="G5" s="163"/>
      <c r="H5" s="164"/>
    </row>
    <row r="6" spans="1:8" x14ac:dyDescent="0.15">
      <c r="A6" s="165"/>
      <c r="B6" s="166"/>
      <c r="C6" s="167"/>
      <c r="D6" s="168">
        <v>69704</v>
      </c>
      <c r="E6" s="169"/>
      <c r="F6" s="170">
        <v>48183</v>
      </c>
      <c r="G6" s="171"/>
      <c r="H6" s="172"/>
    </row>
    <row r="7" spans="1:8" x14ac:dyDescent="0.15">
      <c r="A7" s="153" t="s">
        <v>541</v>
      </c>
      <c r="B7" s="158"/>
      <c r="C7" s="159"/>
      <c r="D7" s="160">
        <v>351038</v>
      </c>
      <c r="E7" s="161"/>
      <c r="F7" s="162">
        <v>78864</v>
      </c>
      <c r="G7" s="163"/>
      <c r="H7" s="164"/>
    </row>
    <row r="8" spans="1:8" x14ac:dyDescent="0.15">
      <c r="A8" s="165"/>
      <c r="B8" s="166"/>
      <c r="C8" s="167"/>
      <c r="D8" s="168">
        <v>155429</v>
      </c>
      <c r="E8" s="169"/>
      <c r="F8" s="170">
        <v>46136</v>
      </c>
      <c r="G8" s="171"/>
      <c r="H8" s="172"/>
    </row>
    <row r="9" spans="1:8" x14ac:dyDescent="0.15">
      <c r="A9" s="153" t="s">
        <v>542</v>
      </c>
      <c r="B9" s="158"/>
      <c r="C9" s="159"/>
      <c r="D9" s="160">
        <v>141047</v>
      </c>
      <c r="E9" s="161"/>
      <c r="F9" s="162">
        <v>85042</v>
      </c>
      <c r="G9" s="163"/>
      <c r="H9" s="164"/>
    </row>
    <row r="10" spans="1:8" x14ac:dyDescent="0.15">
      <c r="A10" s="165"/>
      <c r="B10" s="166"/>
      <c r="C10" s="167"/>
      <c r="D10" s="168">
        <v>40821</v>
      </c>
      <c r="E10" s="169"/>
      <c r="F10" s="170">
        <v>50806</v>
      </c>
      <c r="G10" s="171"/>
      <c r="H10" s="172"/>
    </row>
    <row r="11" spans="1:8" x14ac:dyDescent="0.15">
      <c r="A11" s="153" t="s">
        <v>543</v>
      </c>
      <c r="B11" s="158"/>
      <c r="C11" s="159"/>
      <c r="D11" s="160">
        <v>184507</v>
      </c>
      <c r="E11" s="161"/>
      <c r="F11" s="162">
        <v>83774</v>
      </c>
      <c r="G11" s="163"/>
      <c r="H11" s="164"/>
    </row>
    <row r="12" spans="1:8" x14ac:dyDescent="0.15">
      <c r="A12" s="165"/>
      <c r="B12" s="166"/>
      <c r="C12" s="173"/>
      <c r="D12" s="168">
        <v>75600</v>
      </c>
      <c r="E12" s="169"/>
      <c r="F12" s="170">
        <v>52179</v>
      </c>
      <c r="G12" s="171"/>
      <c r="H12" s="172"/>
    </row>
    <row r="13" spans="1:8" x14ac:dyDescent="0.15">
      <c r="A13" s="153"/>
      <c r="B13" s="158"/>
      <c r="C13" s="174"/>
      <c r="D13" s="175">
        <v>244416</v>
      </c>
      <c r="E13" s="176"/>
      <c r="F13" s="177">
        <v>83855</v>
      </c>
      <c r="G13" s="178"/>
      <c r="H13" s="164"/>
    </row>
    <row r="14" spans="1:8" x14ac:dyDescent="0.15">
      <c r="A14" s="165"/>
      <c r="B14" s="166"/>
      <c r="C14" s="167"/>
      <c r="D14" s="168">
        <v>79858</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25.26</v>
      </c>
      <c r="C19" s="179">
        <f>ROUND(VALUE(SUBSTITUTE(実質収支比率等に係る経年分析!G$48,"▲","-")),2)</f>
        <v>10.82</v>
      </c>
      <c r="D19" s="179">
        <f>ROUND(VALUE(SUBSTITUTE(実質収支比率等に係る経年分析!H$48,"▲","-")),2)</f>
        <v>4</v>
      </c>
      <c r="E19" s="179">
        <f>ROUND(VALUE(SUBSTITUTE(実質収支比率等に係る経年分析!I$48,"▲","-")),2)</f>
        <v>6.19</v>
      </c>
      <c r="F19" s="179">
        <f>ROUND(VALUE(SUBSTITUTE(実質収支比率等に係る経年分析!J$48,"▲","-")),2)</f>
        <v>7.01</v>
      </c>
    </row>
    <row r="20" spans="1:11" x14ac:dyDescent="0.15">
      <c r="A20" s="179" t="s">
        <v>55</v>
      </c>
      <c r="B20" s="179">
        <f>ROUND(VALUE(SUBSTITUTE(実質収支比率等に係る経年分析!F$47,"▲","-")),2)</f>
        <v>40.46</v>
      </c>
      <c r="C20" s="179">
        <f>ROUND(VALUE(SUBSTITUTE(実質収支比率等に係る経年分析!G$47,"▲","-")),2)</f>
        <v>62.96</v>
      </c>
      <c r="D20" s="179">
        <f>ROUND(VALUE(SUBSTITUTE(実質収支比率等に係る経年分析!H$47,"▲","-")),2)</f>
        <v>56.15</v>
      </c>
      <c r="E20" s="179">
        <f>ROUND(VALUE(SUBSTITUTE(実質収支比率等に係る経年分析!I$47,"▲","-")),2)</f>
        <v>45.49</v>
      </c>
      <c r="F20" s="179">
        <f>ROUND(VALUE(SUBSTITUTE(実質収支比率等に係る経年分析!J$47,"▲","-")),2)</f>
        <v>37.35</v>
      </c>
    </row>
    <row r="21" spans="1:11" x14ac:dyDescent="0.15">
      <c r="A21" s="179" t="s">
        <v>56</v>
      </c>
      <c r="B21" s="179">
        <f>IF(ISNUMBER(VALUE(SUBSTITUTE(実質収支比率等に係る経年分析!F$49,"▲","-"))),ROUND(VALUE(SUBSTITUTE(実質収支比率等に係る経年分析!F$49,"▲","-")),2),NA())</f>
        <v>-17.36</v>
      </c>
      <c r="C21" s="179">
        <f>IF(ISNUMBER(VALUE(SUBSTITUTE(実質収支比率等に係る経年分析!G$49,"▲","-"))),ROUND(VALUE(SUBSTITUTE(実質収支比率等に係る経年分析!G$49,"▲","-")),2),NA())</f>
        <v>-3.42</v>
      </c>
      <c r="D21" s="179">
        <f>IF(ISNUMBER(VALUE(SUBSTITUTE(実質収支比率等に係る経年分析!H$49,"▲","-"))),ROUND(VALUE(SUBSTITUTE(実質収支比率等に係る経年分析!H$49,"▲","-")),2),NA())</f>
        <v>-18.72</v>
      </c>
      <c r="E21" s="179">
        <f>IF(ISNUMBER(VALUE(SUBSTITUTE(実質収支比率等に係る経年分析!I$49,"▲","-"))),ROUND(VALUE(SUBSTITUTE(実質収支比率等に係る経年分析!I$49,"▲","-")),2),NA())</f>
        <v>-10.66</v>
      </c>
      <c r="F21" s="179">
        <f>IF(ISNUMBER(VALUE(SUBSTITUTE(実質収支比率等に係る経年分析!J$49,"▲","-"))),ROUND(VALUE(SUBSTITUTE(実質収支比率等に係る経年分析!J$49,"▲","-")),2),NA())</f>
        <v>-10.119999999999999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光陽地区造成事業特別会計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24.91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1473</v>
      </c>
      <c r="E42" s="181"/>
      <c r="F42" s="181"/>
      <c r="G42" s="181">
        <f>'実質公債費比率（分子）の構造'!L$52</f>
        <v>1414</v>
      </c>
      <c r="H42" s="181"/>
      <c r="I42" s="181"/>
      <c r="J42" s="181">
        <f>'実質公債費比率（分子）の構造'!M$52</f>
        <v>1434</v>
      </c>
      <c r="K42" s="181"/>
      <c r="L42" s="181"/>
      <c r="M42" s="181">
        <f>'実質公債費比率（分子）の構造'!N$52</f>
        <v>1464</v>
      </c>
      <c r="N42" s="181"/>
      <c r="O42" s="181"/>
      <c r="P42" s="181">
        <f>'実質公債費比率（分子）の構造'!O$52</f>
        <v>1470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254</v>
      </c>
      <c r="C44" s="181"/>
      <c r="D44" s="181"/>
      <c r="E44" s="181">
        <f>'実質公債費比率（分子）の構造'!L$50</f>
        <v>246</v>
      </c>
      <c r="F44" s="181"/>
      <c r="G44" s="181"/>
      <c r="H44" s="181">
        <f>'実質公債費比率（分子）の構造'!M$50</f>
        <v>246</v>
      </c>
      <c r="I44" s="181"/>
      <c r="J44" s="181"/>
      <c r="K44" s="181">
        <f>'実質公債費比率（分子）の構造'!N$50</f>
        <v>245</v>
      </c>
      <c r="L44" s="181"/>
      <c r="M44" s="181"/>
      <c r="N44" s="181">
        <f>'実質公債費比率（分子）の構造'!O$50</f>
        <v>245</v>
      </c>
      <c r="O44" s="181"/>
      <c r="P44" s="181"/>
    </row>
    <row r="45" spans="1:16" x14ac:dyDescent="0.15">
      <c r="A45" s="181" t="s">
        <v>66</v>
      </c>
      <c r="B45" s="181">
        <f>'実質公債費比率（分子）の構造'!K$49</f>
        <v>235</v>
      </c>
      <c r="C45" s="181"/>
      <c r="D45" s="181"/>
      <c r="E45" s="181">
        <f>'実質公債費比率（分子）の構造'!L$49</f>
        <v>257</v>
      </c>
      <c r="F45" s="181"/>
      <c r="G45" s="181"/>
      <c r="H45" s="181">
        <f>'実質公債費比率（分子）の構造'!M$49</f>
        <v>284</v>
      </c>
      <c r="I45" s="181"/>
      <c r="J45" s="181"/>
      <c r="K45" s="181">
        <f>'実質公債費比率（分子）の構造'!N$49</f>
        <v>293</v>
      </c>
      <c r="L45" s="181"/>
      <c r="M45" s="181"/>
      <c r="N45" s="181">
        <f>'実質公債費比率（分子）の構造'!O$49</f>
        <v>299</v>
      </c>
      <c r="O45" s="181"/>
      <c r="P45" s="181"/>
    </row>
    <row r="46" spans="1:16" x14ac:dyDescent="0.15">
      <c r="A46" s="181" t="s">
        <v>67</v>
      </c>
      <c r="B46" s="181">
        <f>'実質公債費比率（分子）の構造'!K$48</f>
        <v>523</v>
      </c>
      <c r="C46" s="181"/>
      <c r="D46" s="181"/>
      <c r="E46" s="181">
        <f>'実質公債費比率（分子）の構造'!L$48</f>
        <v>519</v>
      </c>
      <c r="F46" s="181"/>
      <c r="G46" s="181"/>
      <c r="H46" s="181">
        <f>'実質公債費比率（分子）の構造'!M$48</f>
        <v>482</v>
      </c>
      <c r="I46" s="181"/>
      <c r="J46" s="181"/>
      <c r="K46" s="181">
        <f>'実質公債費比率（分子）の構造'!N$48</f>
        <v>546</v>
      </c>
      <c r="L46" s="181"/>
      <c r="M46" s="181"/>
      <c r="N46" s="181">
        <f>'実質公債費比率（分子）の構造'!O$48</f>
        <v>575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1350</v>
      </c>
      <c r="C49" s="181"/>
      <c r="D49" s="181"/>
      <c r="E49" s="181">
        <f>'実質公債費比率（分子）の構造'!L$45</f>
        <v>1306</v>
      </c>
      <c r="F49" s="181"/>
      <c r="G49" s="181"/>
      <c r="H49" s="181">
        <f>'実質公債費比率（分子）の構造'!M$45</f>
        <v>1305</v>
      </c>
      <c r="I49" s="181"/>
      <c r="J49" s="181"/>
      <c r="K49" s="181">
        <f>'実質公債費比率（分子）の構造'!N$45</f>
        <v>1321</v>
      </c>
      <c r="L49" s="181"/>
      <c r="M49" s="181"/>
      <c r="N49" s="181">
        <f>'実質公債費比率（分子）の構造'!O$45</f>
        <v>1294</v>
      </c>
      <c r="O49" s="181"/>
      <c r="P49" s="181"/>
    </row>
    <row r="50" spans="1:16" x14ac:dyDescent="0.15">
      <c r="A50" s="181" t="s">
        <v>71</v>
      </c>
      <c r="B50" s="181" t="e">
        <f>NA()</f>
        <v>#N/A</v>
      </c>
      <c r="C50" s="181">
        <f>IF(ISNUMBER('実質公債費比率（分子）の構造'!K$53),'実質公債費比率（分子）の構造'!K$53,NA())</f>
        <v>889</v>
      </c>
      <c r="D50" s="181" t="e">
        <f>NA()</f>
        <v>#N/A</v>
      </c>
      <c r="E50" s="181" t="e">
        <f>NA()</f>
        <v>#N/A</v>
      </c>
      <c r="F50" s="181">
        <f>IF(ISNUMBER('実質公債費比率（分子）の構造'!L$53),'実質公債費比率（分子）の構造'!L$53,NA())</f>
        <v>914</v>
      </c>
      <c r="G50" s="181" t="e">
        <f>NA()</f>
        <v>#N/A</v>
      </c>
      <c r="H50" s="181" t="e">
        <f>NA()</f>
        <v>#N/A</v>
      </c>
      <c r="I50" s="181">
        <f>IF(ISNUMBER('実質公債費比率（分子）の構造'!M$53),'実質公債費比率（分子）の構造'!M$53,NA())</f>
        <v>883</v>
      </c>
      <c r="J50" s="181" t="e">
        <f>NA()</f>
        <v>#N/A</v>
      </c>
      <c r="K50" s="181" t="e">
        <f>NA()</f>
        <v>#N/A</v>
      </c>
      <c r="L50" s="181">
        <f>IF(ISNUMBER('実質公債費比率（分子）の構造'!N$53),'実質公債費比率（分子）の構造'!N$53,NA())</f>
        <v>941</v>
      </c>
      <c r="M50" s="181" t="e">
        <f>NA()</f>
        <v>#N/A</v>
      </c>
      <c r="N50" s="181" t="e">
        <f>NA()</f>
        <v>#N/A</v>
      </c>
      <c r="O50" s="181">
        <f>IF(ISNUMBER('実質公債費比率（分子）の構造'!O$53),'実質公債費比率（分子）の構造'!O$53,NA())</f>
        <v>943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16416</v>
      </c>
      <c r="E56" s="180"/>
      <c r="F56" s="180"/>
      <c r="G56" s="180">
        <f>'将来負担比率（分子）の構造'!J$52</f>
        <v>15956</v>
      </c>
      <c r="H56" s="180"/>
      <c r="I56" s="180"/>
      <c r="J56" s="180">
        <f>'将来負担比率（分子）の構造'!K$52</f>
        <v>15707</v>
      </c>
      <c r="K56" s="180"/>
      <c r="L56" s="180"/>
      <c r="M56" s="180">
        <f>'将来負担比率（分子）の構造'!L$52</f>
        <v>15454</v>
      </c>
      <c r="N56" s="180"/>
      <c r="O56" s="180"/>
      <c r="P56" s="180">
        <f>'将来負担比率（分子）の構造'!M$52</f>
        <v>16788</v>
      </c>
    </row>
    <row r="57" spans="1:16" x14ac:dyDescent="0.15">
      <c r="A57" s="180" t="s">
        <v>42</v>
      </c>
      <c r="B57" s="180"/>
      <c r="C57" s="180"/>
      <c r="D57" s="180">
        <f>'将来負担比率（分子）の構造'!I$51</f>
        <v>1123</v>
      </c>
      <c r="E57" s="180"/>
      <c r="F57" s="180"/>
      <c r="G57" s="180">
        <f>'将来負担比率（分子）の構造'!J$51</f>
        <v>1094</v>
      </c>
      <c r="H57" s="180"/>
      <c r="I57" s="180"/>
      <c r="J57" s="180">
        <f>'将来負担比率（分子）の構造'!K$51</f>
        <v>1043</v>
      </c>
      <c r="K57" s="180"/>
      <c r="L57" s="180"/>
      <c r="M57" s="180">
        <f>'将来負担比率（分子）の構造'!L$51</f>
        <v>986</v>
      </c>
      <c r="N57" s="180"/>
      <c r="O57" s="180"/>
      <c r="P57" s="180">
        <f>'将来負担比率（分子）の構造'!M$51</f>
        <v>925</v>
      </c>
    </row>
    <row r="58" spans="1:16" x14ac:dyDescent="0.15">
      <c r="A58" s="180" t="s">
        <v>41</v>
      </c>
      <c r="B58" s="180"/>
      <c r="C58" s="180"/>
      <c r="D58" s="180">
        <f>'将来負担比率（分子）の構造'!I$50</f>
        <v>9214</v>
      </c>
      <c r="E58" s="180"/>
      <c r="F58" s="180"/>
      <c r="G58" s="180">
        <f>'将来負担比率（分子）の構造'!J$50</f>
        <v>11170</v>
      </c>
      <c r="H58" s="180"/>
      <c r="I58" s="180"/>
      <c r="J58" s="180">
        <f>'将来負担比率（分子）の構造'!K$50</f>
        <v>9166</v>
      </c>
      <c r="K58" s="180"/>
      <c r="L58" s="180"/>
      <c r="M58" s="180">
        <f>'将来負担比率（分子）の構造'!L$50</f>
        <v>8398</v>
      </c>
      <c r="N58" s="180"/>
      <c r="O58" s="180"/>
      <c r="P58" s="180">
        <f>'将来負担比率（分子）の構造'!M$50</f>
        <v>7806</v>
      </c>
    </row>
    <row r="59" spans="1:16" x14ac:dyDescent="0.15">
      <c r="A59" s="180" t="s">
        <v>39</v>
      </c>
      <c r="B59" s="180" t="str">
        <f>'将来負担比率（分子）の構造'!I$49</f>
        <v>-</v>
      </c>
      <c r="C59" s="180"/>
      <c r="D59" s="180"/>
      <c r="E59" s="180" t="str">
        <f>'将来負担比率（分子）の構造'!J$49</f>
        <v>-</v>
      </c>
      <c r="F59" s="180"/>
      <c r="G59" s="180"/>
      <c r="H59" s="180">
        <f>'将来負担比率（分子）の構造'!K$49</f>
        <v>43</v>
      </c>
      <c r="I59" s="180"/>
      <c r="J59" s="180"/>
      <c r="K59" s="180">
        <f>'将来負担比率（分子）の構造'!L$49</f>
        <v>336</v>
      </c>
      <c r="L59" s="180"/>
      <c r="M59" s="180"/>
      <c r="N59" s="180">
        <f>'将来負担比率（分子）の構造'!M$49</f>
        <v>298</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2203</v>
      </c>
      <c r="C62" s="180"/>
      <c r="D62" s="180"/>
      <c r="E62" s="180">
        <f>'将来負担比率（分子）の構造'!J$45</f>
        <v>1995</v>
      </c>
      <c r="F62" s="180"/>
      <c r="G62" s="180"/>
      <c r="H62" s="180">
        <f>'将来負担比率（分子）の構造'!K$45</f>
        <v>2010</v>
      </c>
      <c r="I62" s="180"/>
      <c r="J62" s="180"/>
      <c r="K62" s="180">
        <f>'将来負担比率（分子）の構造'!L$45</f>
        <v>1980</v>
      </c>
      <c r="L62" s="180"/>
      <c r="M62" s="180"/>
      <c r="N62" s="180">
        <f>'将来負担比率（分子）の構造'!M$45</f>
        <v>2010</v>
      </c>
      <c r="O62" s="180"/>
      <c r="P62" s="180"/>
    </row>
    <row r="63" spans="1:16" x14ac:dyDescent="0.15">
      <c r="A63" s="180" t="s">
        <v>34</v>
      </c>
      <c r="B63" s="180">
        <f>'将来負担比率（分子）の構造'!I$44</f>
        <v>2783</v>
      </c>
      <c r="C63" s="180"/>
      <c r="D63" s="180"/>
      <c r="E63" s="180">
        <f>'将来負担比率（分子）の構造'!J$44</f>
        <v>2549</v>
      </c>
      <c r="F63" s="180"/>
      <c r="G63" s="180"/>
      <c r="H63" s="180">
        <f>'将来負担比率（分子）の構造'!K$44</f>
        <v>2390</v>
      </c>
      <c r="I63" s="180"/>
      <c r="J63" s="180"/>
      <c r="K63" s="180">
        <f>'将来負担比率（分子）の構造'!L$44</f>
        <v>2156</v>
      </c>
      <c r="L63" s="180"/>
      <c r="M63" s="180"/>
      <c r="N63" s="180">
        <f>'将来負担比率（分子）の構造'!M$44</f>
        <v>1922</v>
      </c>
      <c r="O63" s="180"/>
      <c r="P63" s="180"/>
    </row>
    <row r="64" spans="1:16" x14ac:dyDescent="0.15">
      <c r="A64" s="180" t="s">
        <v>33</v>
      </c>
      <c r="B64" s="180">
        <f>'将来負担比率（分子）の構造'!I$43</f>
        <v>7066</v>
      </c>
      <c r="C64" s="180"/>
      <c r="D64" s="180"/>
      <c r="E64" s="180">
        <f>'将来負担比率（分子）の構造'!J$43</f>
        <v>7042</v>
      </c>
      <c r="F64" s="180"/>
      <c r="G64" s="180"/>
      <c r="H64" s="180">
        <f>'将来負担比率（分子）の構造'!K$43</f>
        <v>6966</v>
      </c>
      <c r="I64" s="180"/>
      <c r="J64" s="180"/>
      <c r="K64" s="180">
        <f>'将来負担比率（分子）の構造'!L$43</f>
        <v>6637</v>
      </c>
      <c r="L64" s="180"/>
      <c r="M64" s="180"/>
      <c r="N64" s="180">
        <f>'将来負担比率（分子）の構造'!M$43</f>
        <v>6466</v>
      </c>
      <c r="O64" s="180"/>
      <c r="P64" s="180"/>
    </row>
    <row r="65" spans="1:16" x14ac:dyDescent="0.15">
      <c r="A65" s="180" t="s">
        <v>32</v>
      </c>
      <c r="B65" s="180">
        <f>'将来負担比率（分子）の構造'!I$42</f>
        <v>5706</v>
      </c>
      <c r="C65" s="180"/>
      <c r="D65" s="180"/>
      <c r="E65" s="180">
        <f>'将来負担比率（分子）の構造'!J$42</f>
        <v>5154</v>
      </c>
      <c r="F65" s="180"/>
      <c r="G65" s="180"/>
      <c r="H65" s="180">
        <f>'将来負担比率（分子）の構造'!K$42</f>
        <v>4609</v>
      </c>
      <c r="I65" s="180"/>
      <c r="J65" s="180"/>
      <c r="K65" s="180">
        <f>'将来負担比率（分子）の構造'!L$42</f>
        <v>4280</v>
      </c>
      <c r="L65" s="180"/>
      <c r="M65" s="180"/>
      <c r="N65" s="180">
        <f>'将来負担比率（分子）の構造'!M$42</f>
        <v>3846</v>
      </c>
      <c r="O65" s="180"/>
      <c r="P65" s="180"/>
    </row>
    <row r="66" spans="1:16" x14ac:dyDescent="0.15">
      <c r="A66" s="180" t="s">
        <v>31</v>
      </c>
      <c r="B66" s="180">
        <f>'将来負担比率（分子）の構造'!I$41</f>
        <v>14147</v>
      </c>
      <c r="C66" s="180"/>
      <c r="D66" s="180"/>
      <c r="E66" s="180">
        <f>'将来負担比率（分子）の構造'!J$41</f>
        <v>13808</v>
      </c>
      <c r="F66" s="180"/>
      <c r="G66" s="180"/>
      <c r="H66" s="180">
        <f>'将来負担比率（分子）の構造'!K$41</f>
        <v>15415</v>
      </c>
      <c r="I66" s="180"/>
      <c r="J66" s="180"/>
      <c r="K66" s="180">
        <f>'将来負担比率（分子）の構造'!L$41</f>
        <v>15170</v>
      </c>
      <c r="L66" s="180"/>
      <c r="M66" s="180"/>
      <c r="N66" s="180">
        <f>'将来負担比率（分子）の構造'!M$41</f>
        <v>16419</v>
      </c>
      <c r="O66" s="180"/>
      <c r="P66" s="180"/>
    </row>
    <row r="67" spans="1:16" x14ac:dyDescent="0.15">
      <c r="A67" s="180" t="s">
        <v>75</v>
      </c>
      <c r="B67" s="180" t="e">
        <f>NA()</f>
        <v>#N/A</v>
      </c>
      <c r="C67" s="180">
        <f>IF(ISNUMBER('将来負担比率（分子）の構造'!I$53), IF('将来負担比率（分子）の構造'!I$53 &lt; 0, 0, '将来負担比率（分子）の構造'!I$53), NA())</f>
        <v>5151</v>
      </c>
      <c r="D67" s="180" t="e">
        <f>NA()</f>
        <v>#N/A</v>
      </c>
      <c r="E67" s="180" t="e">
        <f>NA()</f>
        <v>#N/A</v>
      </c>
      <c r="F67" s="180">
        <f>IF(ISNUMBER('将来負担比率（分子）の構造'!J$53), IF('将来負担比率（分子）の構造'!J$53 &lt; 0, 0, '将来負担比率（分子）の構造'!J$53), NA())</f>
        <v>2328</v>
      </c>
      <c r="G67" s="180" t="e">
        <f>NA()</f>
        <v>#N/A</v>
      </c>
      <c r="H67" s="180" t="e">
        <f>NA()</f>
        <v>#N/A</v>
      </c>
      <c r="I67" s="180">
        <f>IF(ISNUMBER('将来負担比率（分子）の構造'!K$53), IF('将来負担比率（分子）の構造'!K$53 &lt; 0, 0, '将来負担比率（分子）の構造'!K$53), NA())</f>
        <v>5517</v>
      </c>
      <c r="J67" s="180" t="e">
        <f>NA()</f>
        <v>#N/A</v>
      </c>
      <c r="K67" s="180" t="e">
        <f>NA()</f>
        <v>#N/A</v>
      </c>
      <c r="L67" s="180">
        <f>IF(ISNUMBER('将来負担比率（分子）の構造'!L$53), IF('将来負担比率（分子）の構造'!L$53 &lt; 0, 0, '将来負担比率（分子）の構造'!L$53), NA())</f>
        <v>5721</v>
      </c>
      <c r="M67" s="180" t="e">
        <f>NA()</f>
        <v>#N/A</v>
      </c>
      <c r="N67" s="180" t="e">
        <f>NA()</f>
        <v>#N/A</v>
      </c>
      <c r="O67" s="180">
        <f>IF(ISNUMBER('将来負担比率（分子）の構造'!M$53), IF('将来負担比率（分子）の構造'!M$53 &lt; 0, 0, '将来負担比率（分子）の構造'!M$53), NA())</f>
        <v>5443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5292</v>
      </c>
      <c r="C72" s="184">
        <f>基金残高に係る経年分析!G55</f>
        <v>4275</v>
      </c>
      <c r="D72" s="184">
        <f>基金残高に係る経年分析!H55</f>
        <v>3528</v>
      </c>
    </row>
    <row r="73" spans="1:16" x14ac:dyDescent="0.15">
      <c r="A73" s="183" t="s">
        <v>78</v>
      </c>
      <c r="B73" s="184">
        <f>基金残高に係る経年分析!F56</f>
        <v>564</v>
      </c>
      <c r="C73" s="184">
        <f>基金残高に係る経年分析!G56</f>
        <v>565</v>
      </c>
      <c r="D73" s="184">
        <f>基金残高に係る経年分析!H56</f>
        <v>565</v>
      </c>
    </row>
    <row r="74" spans="1:16" x14ac:dyDescent="0.15">
      <c r="A74" s="183" t="s">
        <v>79</v>
      </c>
      <c r="B74" s="184">
        <f>基金残高に係る経年分析!F57</f>
        <v>15825</v>
      </c>
      <c r="C74" s="184">
        <f>基金残高に係る経年分析!G57</f>
        <v>14845</v>
      </c>
      <c r="D74" s="184">
        <f>基金残高に係る経年分析!H57</f>
        <v>13271</v>
      </c>
    </row>
  </sheetData>
  <sheetProtection algorithmName="SHA-512" hashValue="n5g2xzWnjGIZjf0yWh0mP7wV+VKKrIDQmSIIs6bkBoZR0qzpmiStaJj/P33joMeVGgdqrnqp5KfcAFpBoO2DHA==" saltValue="d47BdEbmZ2Vs80e3PhyG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206</v>
      </c>
      <c r="DI1" s="656"/>
      <c r="DJ1" s="656"/>
      <c r="DK1" s="656"/>
      <c r="DL1" s="656"/>
      <c r="DM1" s="656"/>
      <c r="DN1" s="657"/>
      <c r="DO1" s="225"/>
      <c r="DP1" s="655" t="s">
        <v>207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209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212</v>
      </c>
      <c r="S4" s="659"/>
      <c r="T4" s="659"/>
      <c r="U4" s="659"/>
      <c r="V4" s="659"/>
      <c r="W4" s="659"/>
      <c r="X4" s="659"/>
      <c r="Y4" s="660"/>
      <c r="Z4" s="658" t="s">
        <v>213</v>
      </c>
      <c r="AA4" s="659"/>
      <c r="AB4" s="659"/>
      <c r="AC4" s="660"/>
      <c r="AD4" s="658" t="s">
        <v>214</v>
      </c>
      <c r="AE4" s="659"/>
      <c r="AF4" s="659"/>
      <c r="AG4" s="659"/>
      <c r="AH4" s="659"/>
      <c r="AI4" s="659"/>
      <c r="AJ4" s="659"/>
      <c r="AK4" s="660"/>
      <c r="AL4" s="658" t="s">
        <v>213</v>
      </c>
      <c r="AM4" s="659"/>
      <c r="AN4" s="659"/>
      <c r="AO4" s="660"/>
      <c r="AP4" s="664" t="s">
        <v>215</v>
      </c>
      <c r="AQ4" s="664"/>
      <c r="AR4" s="664"/>
      <c r="AS4" s="664"/>
      <c r="AT4" s="664"/>
      <c r="AU4" s="664"/>
      <c r="AV4" s="664"/>
      <c r="AW4" s="664"/>
      <c r="AX4" s="664"/>
      <c r="AY4" s="664"/>
      <c r="AZ4" s="664"/>
      <c r="BA4" s="664"/>
      <c r="BB4" s="664"/>
      <c r="BC4" s="664"/>
      <c r="BD4" s="664"/>
      <c r="BE4" s="664"/>
      <c r="BF4" s="664"/>
      <c r="BG4" s="664" t="s">
        <v>216</v>
      </c>
      <c r="BH4" s="664"/>
      <c r="BI4" s="664"/>
      <c r="BJ4" s="664"/>
      <c r="BK4" s="664"/>
      <c r="BL4" s="664"/>
      <c r="BM4" s="664"/>
      <c r="BN4" s="664"/>
      <c r="BO4" s="664" t="s">
        <v>213</v>
      </c>
      <c r="BP4" s="664"/>
      <c r="BQ4" s="664"/>
      <c r="BR4" s="664"/>
      <c r="BS4" s="664" t="s">
        <v>217</v>
      </c>
      <c r="BT4" s="664"/>
      <c r="BU4" s="664"/>
      <c r="BV4" s="664"/>
      <c r="BW4" s="664"/>
      <c r="BX4" s="664"/>
      <c r="BY4" s="664"/>
      <c r="BZ4" s="664"/>
      <c r="CA4" s="664"/>
      <c r="CB4" s="664"/>
      <c r="CD4" s="661" t="s">
        <v>218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219</v>
      </c>
      <c r="C5" s="666"/>
      <c r="D5" s="666"/>
      <c r="E5" s="666"/>
      <c r="F5" s="666"/>
      <c r="G5" s="666"/>
      <c r="H5" s="666"/>
      <c r="I5" s="666"/>
      <c r="J5" s="666"/>
      <c r="K5" s="666"/>
      <c r="L5" s="666"/>
      <c r="M5" s="666"/>
      <c r="N5" s="666"/>
      <c r="O5" s="666"/>
      <c r="P5" s="666"/>
      <c r="Q5" s="667"/>
      <c r="R5" s="668">
        <v>5259724</v>
      </c>
      <c r="S5" s="669"/>
      <c r="T5" s="669"/>
      <c r="U5" s="669"/>
      <c r="V5" s="669"/>
      <c r="W5" s="669"/>
      <c r="X5" s="669"/>
      <c r="Y5" s="670"/>
      <c r="Z5" s="671">
        <v>23.2</v>
      </c>
      <c r="AA5" s="671"/>
      <c r="AB5" s="671"/>
      <c r="AC5" s="671"/>
      <c r="AD5" s="672">
        <v>5259724</v>
      </c>
      <c r="AE5" s="672"/>
      <c r="AF5" s="672"/>
      <c r="AG5" s="672"/>
      <c r="AH5" s="672"/>
      <c r="AI5" s="672"/>
      <c r="AJ5" s="672"/>
      <c r="AK5" s="672"/>
      <c r="AL5" s="673">
        <v>53.5</v>
      </c>
      <c r="AM5" s="674"/>
      <c r="AN5" s="674"/>
      <c r="AO5" s="675"/>
      <c r="AP5" s="665" t="s">
        <v>220</v>
      </c>
      <c r="AQ5" s="666"/>
      <c r="AR5" s="666"/>
      <c r="AS5" s="666"/>
      <c r="AT5" s="666"/>
      <c r="AU5" s="666"/>
      <c r="AV5" s="666"/>
      <c r="AW5" s="666"/>
      <c r="AX5" s="666"/>
      <c r="AY5" s="666"/>
      <c r="AZ5" s="666"/>
      <c r="BA5" s="666"/>
      <c r="BB5" s="666"/>
      <c r="BC5" s="666"/>
      <c r="BD5" s="666"/>
      <c r="BE5" s="666"/>
      <c r="BF5" s="667"/>
      <c r="BG5" s="679">
        <v>5259724</v>
      </c>
      <c r="BH5" s="680"/>
      <c r="BI5" s="680"/>
      <c r="BJ5" s="680"/>
      <c r="BK5" s="680"/>
      <c r="BL5" s="680"/>
      <c r="BM5" s="680"/>
      <c r="BN5" s="681"/>
      <c r="BO5" s="682">
        <v>100</v>
      </c>
      <c r="BP5" s="682"/>
      <c r="BQ5" s="682"/>
      <c r="BR5" s="682"/>
      <c r="BS5" s="683">
        <v>112190</v>
      </c>
      <c r="BT5" s="683"/>
      <c r="BU5" s="683"/>
      <c r="BV5" s="683"/>
      <c r="BW5" s="683"/>
      <c r="BX5" s="683"/>
      <c r="BY5" s="683"/>
      <c r="BZ5" s="683"/>
      <c r="CA5" s="683"/>
      <c r="CB5" s="687"/>
      <c r="CD5" s="661" t="s">
        <v>215</v>
      </c>
      <c r="CE5" s="662"/>
      <c r="CF5" s="662"/>
      <c r="CG5" s="662"/>
      <c r="CH5" s="662"/>
      <c r="CI5" s="662"/>
      <c r="CJ5" s="662"/>
      <c r="CK5" s="662"/>
      <c r="CL5" s="662"/>
      <c r="CM5" s="662"/>
      <c r="CN5" s="662"/>
      <c r="CO5" s="662"/>
      <c r="CP5" s="662"/>
      <c r="CQ5" s="663"/>
      <c r="CR5" s="661" t="s">
        <v>221</v>
      </c>
      <c r="CS5" s="662"/>
      <c r="CT5" s="662"/>
      <c r="CU5" s="662"/>
      <c r="CV5" s="662"/>
      <c r="CW5" s="662"/>
      <c r="CX5" s="662"/>
      <c r="CY5" s="663"/>
      <c r="CZ5" s="661" t="s">
        <v>213</v>
      </c>
      <c r="DA5" s="662"/>
      <c r="DB5" s="662"/>
      <c r="DC5" s="663"/>
      <c r="DD5" s="661" t="s">
        <v>222</v>
      </c>
      <c r="DE5" s="662"/>
      <c r="DF5" s="662"/>
      <c r="DG5" s="662"/>
      <c r="DH5" s="662"/>
      <c r="DI5" s="662"/>
      <c r="DJ5" s="662"/>
      <c r="DK5" s="662"/>
      <c r="DL5" s="662"/>
      <c r="DM5" s="662"/>
      <c r="DN5" s="662"/>
      <c r="DO5" s="662"/>
      <c r="DP5" s="663"/>
      <c r="DQ5" s="661" t="s">
        <v>223</v>
      </c>
      <c r="DR5" s="662"/>
      <c r="DS5" s="662"/>
      <c r="DT5" s="662"/>
      <c r="DU5" s="662"/>
      <c r="DV5" s="662"/>
      <c r="DW5" s="662"/>
      <c r="DX5" s="662"/>
      <c r="DY5" s="662"/>
      <c r="DZ5" s="662"/>
      <c r="EA5" s="662"/>
      <c r="EB5" s="662"/>
      <c r="EC5" s="663"/>
    </row>
    <row r="6" spans="2:143" ht="11.25" customHeight="1" x14ac:dyDescent="0.15">
      <c r="B6" s="676" t="s">
        <v>224</v>
      </c>
      <c r="C6" s="677"/>
      <c r="D6" s="677"/>
      <c r="E6" s="677"/>
      <c r="F6" s="677"/>
      <c r="G6" s="677"/>
      <c r="H6" s="677"/>
      <c r="I6" s="677"/>
      <c r="J6" s="677"/>
      <c r="K6" s="677"/>
      <c r="L6" s="677"/>
      <c r="M6" s="677"/>
      <c r="N6" s="677"/>
      <c r="O6" s="677"/>
      <c r="P6" s="677"/>
      <c r="Q6" s="678"/>
      <c r="R6" s="679">
        <v>219399</v>
      </c>
      <c r="S6" s="680"/>
      <c r="T6" s="680"/>
      <c r="U6" s="680"/>
      <c r="V6" s="680"/>
      <c r="W6" s="680"/>
      <c r="X6" s="680"/>
      <c r="Y6" s="681"/>
      <c r="Z6" s="682">
        <v>1</v>
      </c>
      <c r="AA6" s="682"/>
      <c r="AB6" s="682"/>
      <c r="AC6" s="682"/>
      <c r="AD6" s="683">
        <v>219399</v>
      </c>
      <c r="AE6" s="683"/>
      <c r="AF6" s="683"/>
      <c r="AG6" s="683"/>
      <c r="AH6" s="683"/>
      <c r="AI6" s="683"/>
      <c r="AJ6" s="683"/>
      <c r="AK6" s="683"/>
      <c r="AL6" s="684">
        <v>2.2000000000000002</v>
      </c>
      <c r="AM6" s="685"/>
      <c r="AN6" s="685"/>
      <c r="AO6" s="686"/>
      <c r="AP6" s="676" t="s">
        <v>225</v>
      </c>
      <c r="AQ6" s="677"/>
      <c r="AR6" s="677"/>
      <c r="AS6" s="677"/>
      <c r="AT6" s="677"/>
      <c r="AU6" s="677"/>
      <c r="AV6" s="677"/>
      <c r="AW6" s="677"/>
      <c r="AX6" s="677"/>
      <c r="AY6" s="677"/>
      <c r="AZ6" s="677"/>
      <c r="BA6" s="677"/>
      <c r="BB6" s="677"/>
      <c r="BC6" s="677"/>
      <c r="BD6" s="677"/>
      <c r="BE6" s="677"/>
      <c r="BF6" s="678"/>
      <c r="BG6" s="679">
        <v>5259724</v>
      </c>
      <c r="BH6" s="680"/>
      <c r="BI6" s="680"/>
      <c r="BJ6" s="680"/>
      <c r="BK6" s="680"/>
      <c r="BL6" s="680"/>
      <c r="BM6" s="680"/>
      <c r="BN6" s="681"/>
      <c r="BO6" s="682">
        <v>100</v>
      </c>
      <c r="BP6" s="682"/>
      <c r="BQ6" s="682"/>
      <c r="BR6" s="682"/>
      <c r="BS6" s="683">
        <v>112190</v>
      </c>
      <c r="BT6" s="683"/>
      <c r="BU6" s="683"/>
      <c r="BV6" s="683"/>
      <c r="BW6" s="683"/>
      <c r="BX6" s="683"/>
      <c r="BY6" s="683"/>
      <c r="BZ6" s="683"/>
      <c r="CA6" s="683"/>
      <c r="CB6" s="687"/>
      <c r="CD6" s="690" t="s">
        <v>226</v>
      </c>
      <c r="CE6" s="691"/>
      <c r="CF6" s="691"/>
      <c r="CG6" s="691"/>
      <c r="CH6" s="691"/>
      <c r="CI6" s="691"/>
      <c r="CJ6" s="691"/>
      <c r="CK6" s="691"/>
      <c r="CL6" s="691"/>
      <c r="CM6" s="691"/>
      <c r="CN6" s="691"/>
      <c r="CO6" s="691"/>
      <c r="CP6" s="691"/>
      <c r="CQ6" s="692"/>
      <c r="CR6" s="679">
        <v>207255</v>
      </c>
      <c r="CS6" s="680"/>
      <c r="CT6" s="680"/>
      <c r="CU6" s="680"/>
      <c r="CV6" s="680"/>
      <c r="CW6" s="680"/>
      <c r="CX6" s="680"/>
      <c r="CY6" s="681"/>
      <c r="CZ6" s="673">
        <v>1</v>
      </c>
      <c r="DA6" s="674"/>
      <c r="DB6" s="674"/>
      <c r="DC6" s="693"/>
      <c r="DD6" s="688" t="s">
        <v>127</v>
      </c>
      <c r="DE6" s="680"/>
      <c r="DF6" s="680"/>
      <c r="DG6" s="680"/>
      <c r="DH6" s="680"/>
      <c r="DI6" s="680"/>
      <c r="DJ6" s="680"/>
      <c r="DK6" s="680"/>
      <c r="DL6" s="680"/>
      <c r="DM6" s="680"/>
      <c r="DN6" s="680"/>
      <c r="DO6" s="680"/>
      <c r="DP6" s="681"/>
      <c r="DQ6" s="688">
        <v>207255</v>
      </c>
      <c r="DR6" s="680"/>
      <c r="DS6" s="680"/>
      <c r="DT6" s="680"/>
      <c r="DU6" s="680"/>
      <c r="DV6" s="680"/>
      <c r="DW6" s="680"/>
      <c r="DX6" s="680"/>
      <c r="DY6" s="680"/>
      <c r="DZ6" s="680"/>
      <c r="EA6" s="680"/>
      <c r="EB6" s="680"/>
      <c r="EC6" s="689"/>
    </row>
    <row r="7" spans="2:143" ht="11.25" customHeight="1" x14ac:dyDescent="0.15">
      <c r="B7" s="676" t="s">
        <v>227</v>
      </c>
      <c r="C7" s="677"/>
      <c r="D7" s="677"/>
      <c r="E7" s="677"/>
      <c r="F7" s="677"/>
      <c r="G7" s="677"/>
      <c r="H7" s="677"/>
      <c r="I7" s="677"/>
      <c r="J7" s="677"/>
      <c r="K7" s="677"/>
      <c r="L7" s="677"/>
      <c r="M7" s="677"/>
      <c r="N7" s="677"/>
      <c r="O7" s="677"/>
      <c r="P7" s="677"/>
      <c r="Q7" s="678"/>
      <c r="R7" s="679">
        <v>6528</v>
      </c>
      <c r="S7" s="680"/>
      <c r="T7" s="680"/>
      <c r="U7" s="680"/>
      <c r="V7" s="680"/>
      <c r="W7" s="680"/>
      <c r="X7" s="680"/>
      <c r="Y7" s="681"/>
      <c r="Z7" s="682">
        <v>0</v>
      </c>
      <c r="AA7" s="682"/>
      <c r="AB7" s="682"/>
      <c r="AC7" s="682"/>
      <c r="AD7" s="683">
        <v>6528</v>
      </c>
      <c r="AE7" s="683"/>
      <c r="AF7" s="683"/>
      <c r="AG7" s="683"/>
      <c r="AH7" s="683"/>
      <c r="AI7" s="683"/>
      <c r="AJ7" s="683"/>
      <c r="AK7" s="683"/>
      <c r="AL7" s="684">
        <v>0.1</v>
      </c>
      <c r="AM7" s="685"/>
      <c r="AN7" s="685"/>
      <c r="AO7" s="686"/>
      <c r="AP7" s="676" t="s">
        <v>228</v>
      </c>
      <c r="AQ7" s="677"/>
      <c r="AR7" s="677"/>
      <c r="AS7" s="677"/>
      <c r="AT7" s="677"/>
      <c r="AU7" s="677"/>
      <c r="AV7" s="677"/>
      <c r="AW7" s="677"/>
      <c r="AX7" s="677"/>
      <c r="AY7" s="677"/>
      <c r="AZ7" s="677"/>
      <c r="BA7" s="677"/>
      <c r="BB7" s="677"/>
      <c r="BC7" s="677"/>
      <c r="BD7" s="677"/>
      <c r="BE7" s="677"/>
      <c r="BF7" s="678"/>
      <c r="BG7" s="679">
        <v>2334175</v>
      </c>
      <c r="BH7" s="680"/>
      <c r="BI7" s="680"/>
      <c r="BJ7" s="680"/>
      <c r="BK7" s="680"/>
      <c r="BL7" s="680"/>
      <c r="BM7" s="680"/>
      <c r="BN7" s="681"/>
      <c r="BO7" s="682">
        <v>44.4</v>
      </c>
      <c r="BP7" s="682"/>
      <c r="BQ7" s="682"/>
      <c r="BR7" s="682"/>
      <c r="BS7" s="683">
        <v>27658</v>
      </c>
      <c r="BT7" s="683"/>
      <c r="BU7" s="683"/>
      <c r="BV7" s="683"/>
      <c r="BW7" s="683"/>
      <c r="BX7" s="683"/>
      <c r="BY7" s="683"/>
      <c r="BZ7" s="683"/>
      <c r="CA7" s="683"/>
      <c r="CB7" s="687"/>
      <c r="CD7" s="694" t="s">
        <v>229</v>
      </c>
      <c r="CE7" s="695"/>
      <c r="CF7" s="695"/>
      <c r="CG7" s="695"/>
      <c r="CH7" s="695"/>
      <c r="CI7" s="695"/>
      <c r="CJ7" s="695"/>
      <c r="CK7" s="695"/>
      <c r="CL7" s="695"/>
      <c r="CM7" s="695"/>
      <c r="CN7" s="695"/>
      <c r="CO7" s="695"/>
      <c r="CP7" s="695"/>
      <c r="CQ7" s="696"/>
      <c r="CR7" s="679">
        <v>2130361</v>
      </c>
      <c r="CS7" s="680"/>
      <c r="CT7" s="680"/>
      <c r="CU7" s="680"/>
      <c r="CV7" s="680"/>
      <c r="CW7" s="680"/>
      <c r="CX7" s="680"/>
      <c r="CY7" s="681"/>
      <c r="CZ7" s="682">
        <v>9.8000000000000007</v>
      </c>
      <c r="DA7" s="682"/>
      <c r="DB7" s="682"/>
      <c r="DC7" s="682"/>
      <c r="DD7" s="688">
        <v>367389</v>
      </c>
      <c r="DE7" s="680"/>
      <c r="DF7" s="680"/>
      <c r="DG7" s="680"/>
      <c r="DH7" s="680"/>
      <c r="DI7" s="680"/>
      <c r="DJ7" s="680"/>
      <c r="DK7" s="680"/>
      <c r="DL7" s="680"/>
      <c r="DM7" s="680"/>
      <c r="DN7" s="680"/>
      <c r="DO7" s="680"/>
      <c r="DP7" s="681"/>
      <c r="DQ7" s="688">
        <v>1607188</v>
      </c>
      <c r="DR7" s="680"/>
      <c r="DS7" s="680"/>
      <c r="DT7" s="680"/>
      <c r="DU7" s="680"/>
      <c r="DV7" s="680"/>
      <c r="DW7" s="680"/>
      <c r="DX7" s="680"/>
      <c r="DY7" s="680"/>
      <c r="DZ7" s="680"/>
      <c r="EA7" s="680"/>
      <c r="EB7" s="680"/>
      <c r="EC7" s="689"/>
    </row>
    <row r="8" spans="2:143" ht="11.25" customHeight="1" x14ac:dyDescent="0.15">
      <c r="B8" s="676" t="s">
        <v>230</v>
      </c>
      <c r="C8" s="677"/>
      <c r="D8" s="677"/>
      <c r="E8" s="677"/>
      <c r="F8" s="677"/>
      <c r="G8" s="677"/>
      <c r="H8" s="677"/>
      <c r="I8" s="677"/>
      <c r="J8" s="677"/>
      <c r="K8" s="677"/>
      <c r="L8" s="677"/>
      <c r="M8" s="677"/>
      <c r="N8" s="677"/>
      <c r="O8" s="677"/>
      <c r="P8" s="677"/>
      <c r="Q8" s="678"/>
      <c r="R8" s="679">
        <v>11699</v>
      </c>
      <c r="S8" s="680"/>
      <c r="T8" s="680"/>
      <c r="U8" s="680"/>
      <c r="V8" s="680"/>
      <c r="W8" s="680"/>
      <c r="X8" s="680"/>
      <c r="Y8" s="681"/>
      <c r="Z8" s="682">
        <v>0.1</v>
      </c>
      <c r="AA8" s="682"/>
      <c r="AB8" s="682"/>
      <c r="AC8" s="682"/>
      <c r="AD8" s="683">
        <v>11699</v>
      </c>
      <c r="AE8" s="683"/>
      <c r="AF8" s="683"/>
      <c r="AG8" s="683"/>
      <c r="AH8" s="683"/>
      <c r="AI8" s="683"/>
      <c r="AJ8" s="683"/>
      <c r="AK8" s="683"/>
      <c r="AL8" s="684">
        <v>0.1</v>
      </c>
      <c r="AM8" s="685"/>
      <c r="AN8" s="685"/>
      <c r="AO8" s="686"/>
      <c r="AP8" s="676" t="s">
        <v>231</v>
      </c>
      <c r="AQ8" s="677"/>
      <c r="AR8" s="677"/>
      <c r="AS8" s="677"/>
      <c r="AT8" s="677"/>
      <c r="AU8" s="677"/>
      <c r="AV8" s="677"/>
      <c r="AW8" s="677"/>
      <c r="AX8" s="677"/>
      <c r="AY8" s="677"/>
      <c r="AZ8" s="677"/>
      <c r="BA8" s="677"/>
      <c r="BB8" s="677"/>
      <c r="BC8" s="677"/>
      <c r="BD8" s="677"/>
      <c r="BE8" s="677"/>
      <c r="BF8" s="678"/>
      <c r="BG8" s="679">
        <v>61539</v>
      </c>
      <c r="BH8" s="680"/>
      <c r="BI8" s="680"/>
      <c r="BJ8" s="680"/>
      <c r="BK8" s="680"/>
      <c r="BL8" s="680"/>
      <c r="BM8" s="680"/>
      <c r="BN8" s="681"/>
      <c r="BO8" s="682">
        <v>1.2</v>
      </c>
      <c r="BP8" s="682"/>
      <c r="BQ8" s="682"/>
      <c r="BR8" s="682"/>
      <c r="BS8" s="688" t="s">
        <v>232</v>
      </c>
      <c r="BT8" s="680"/>
      <c r="BU8" s="680"/>
      <c r="BV8" s="680"/>
      <c r="BW8" s="680"/>
      <c r="BX8" s="680"/>
      <c r="BY8" s="680"/>
      <c r="BZ8" s="680"/>
      <c r="CA8" s="680"/>
      <c r="CB8" s="689"/>
      <c r="CD8" s="694" t="s">
        <v>233</v>
      </c>
      <c r="CE8" s="695"/>
      <c r="CF8" s="695"/>
      <c r="CG8" s="695"/>
      <c r="CH8" s="695"/>
      <c r="CI8" s="695"/>
      <c r="CJ8" s="695"/>
      <c r="CK8" s="695"/>
      <c r="CL8" s="695"/>
      <c r="CM8" s="695"/>
      <c r="CN8" s="695"/>
      <c r="CO8" s="695"/>
      <c r="CP8" s="695"/>
      <c r="CQ8" s="696"/>
      <c r="CR8" s="679">
        <v>4684325</v>
      </c>
      <c r="CS8" s="680"/>
      <c r="CT8" s="680"/>
      <c r="CU8" s="680"/>
      <c r="CV8" s="680"/>
      <c r="CW8" s="680"/>
      <c r="CX8" s="680"/>
      <c r="CY8" s="681"/>
      <c r="CZ8" s="682">
        <v>21.6</v>
      </c>
      <c r="DA8" s="682"/>
      <c r="DB8" s="682"/>
      <c r="DC8" s="682"/>
      <c r="DD8" s="688">
        <v>114351</v>
      </c>
      <c r="DE8" s="680"/>
      <c r="DF8" s="680"/>
      <c r="DG8" s="680"/>
      <c r="DH8" s="680"/>
      <c r="DI8" s="680"/>
      <c r="DJ8" s="680"/>
      <c r="DK8" s="680"/>
      <c r="DL8" s="680"/>
      <c r="DM8" s="680"/>
      <c r="DN8" s="680"/>
      <c r="DO8" s="680"/>
      <c r="DP8" s="681"/>
      <c r="DQ8" s="688">
        <v>2282194</v>
      </c>
      <c r="DR8" s="680"/>
      <c r="DS8" s="680"/>
      <c r="DT8" s="680"/>
      <c r="DU8" s="680"/>
      <c r="DV8" s="680"/>
      <c r="DW8" s="680"/>
      <c r="DX8" s="680"/>
      <c r="DY8" s="680"/>
      <c r="DZ8" s="680"/>
      <c r="EA8" s="680"/>
      <c r="EB8" s="680"/>
      <c r="EC8" s="689"/>
    </row>
    <row r="9" spans="2:143" ht="11.25" customHeight="1" x14ac:dyDescent="0.15">
      <c r="B9" s="676" t="s">
        <v>234</v>
      </c>
      <c r="C9" s="677"/>
      <c r="D9" s="677"/>
      <c r="E9" s="677"/>
      <c r="F9" s="677"/>
      <c r="G9" s="677"/>
      <c r="H9" s="677"/>
      <c r="I9" s="677"/>
      <c r="J9" s="677"/>
      <c r="K9" s="677"/>
      <c r="L9" s="677"/>
      <c r="M9" s="677"/>
      <c r="N9" s="677"/>
      <c r="O9" s="677"/>
      <c r="P9" s="677"/>
      <c r="Q9" s="678"/>
      <c r="R9" s="679">
        <v>9187</v>
      </c>
      <c r="S9" s="680"/>
      <c r="T9" s="680"/>
      <c r="U9" s="680"/>
      <c r="V9" s="680"/>
      <c r="W9" s="680"/>
      <c r="X9" s="680"/>
      <c r="Y9" s="681"/>
      <c r="Z9" s="682">
        <v>0</v>
      </c>
      <c r="AA9" s="682"/>
      <c r="AB9" s="682"/>
      <c r="AC9" s="682"/>
      <c r="AD9" s="683">
        <v>9187</v>
      </c>
      <c r="AE9" s="683"/>
      <c r="AF9" s="683"/>
      <c r="AG9" s="683"/>
      <c r="AH9" s="683"/>
      <c r="AI9" s="683"/>
      <c r="AJ9" s="683"/>
      <c r="AK9" s="683"/>
      <c r="AL9" s="684">
        <v>0.1</v>
      </c>
      <c r="AM9" s="685"/>
      <c r="AN9" s="685"/>
      <c r="AO9" s="686"/>
      <c r="AP9" s="676" t="s">
        <v>235</v>
      </c>
      <c r="AQ9" s="677"/>
      <c r="AR9" s="677"/>
      <c r="AS9" s="677"/>
      <c r="AT9" s="677"/>
      <c r="AU9" s="677"/>
      <c r="AV9" s="677"/>
      <c r="AW9" s="677"/>
      <c r="AX9" s="677"/>
      <c r="AY9" s="677"/>
      <c r="AZ9" s="677"/>
      <c r="BA9" s="677"/>
      <c r="BB9" s="677"/>
      <c r="BC9" s="677"/>
      <c r="BD9" s="677"/>
      <c r="BE9" s="677"/>
      <c r="BF9" s="678"/>
      <c r="BG9" s="679">
        <v>1813228</v>
      </c>
      <c r="BH9" s="680"/>
      <c r="BI9" s="680"/>
      <c r="BJ9" s="680"/>
      <c r="BK9" s="680"/>
      <c r="BL9" s="680"/>
      <c r="BM9" s="680"/>
      <c r="BN9" s="681"/>
      <c r="BO9" s="682">
        <v>34.5</v>
      </c>
      <c r="BP9" s="682"/>
      <c r="BQ9" s="682"/>
      <c r="BR9" s="682"/>
      <c r="BS9" s="688" t="s">
        <v>169</v>
      </c>
      <c r="BT9" s="680"/>
      <c r="BU9" s="680"/>
      <c r="BV9" s="680"/>
      <c r="BW9" s="680"/>
      <c r="BX9" s="680"/>
      <c r="BY9" s="680"/>
      <c r="BZ9" s="680"/>
      <c r="CA9" s="680"/>
      <c r="CB9" s="689"/>
      <c r="CD9" s="694" t="s">
        <v>236</v>
      </c>
      <c r="CE9" s="695"/>
      <c r="CF9" s="695"/>
      <c r="CG9" s="695"/>
      <c r="CH9" s="695"/>
      <c r="CI9" s="695"/>
      <c r="CJ9" s="695"/>
      <c r="CK9" s="695"/>
      <c r="CL9" s="695"/>
      <c r="CM9" s="695"/>
      <c r="CN9" s="695"/>
      <c r="CO9" s="695"/>
      <c r="CP9" s="695"/>
      <c r="CQ9" s="696"/>
      <c r="CR9" s="679">
        <v>2931095</v>
      </c>
      <c r="CS9" s="680"/>
      <c r="CT9" s="680"/>
      <c r="CU9" s="680"/>
      <c r="CV9" s="680"/>
      <c r="CW9" s="680"/>
      <c r="CX9" s="680"/>
      <c r="CY9" s="681"/>
      <c r="CZ9" s="682">
        <v>13.5</v>
      </c>
      <c r="DA9" s="682"/>
      <c r="DB9" s="682"/>
      <c r="DC9" s="682"/>
      <c r="DD9" s="688">
        <v>273072</v>
      </c>
      <c r="DE9" s="680"/>
      <c r="DF9" s="680"/>
      <c r="DG9" s="680"/>
      <c r="DH9" s="680"/>
      <c r="DI9" s="680"/>
      <c r="DJ9" s="680"/>
      <c r="DK9" s="680"/>
      <c r="DL9" s="680"/>
      <c r="DM9" s="680"/>
      <c r="DN9" s="680"/>
      <c r="DO9" s="680"/>
      <c r="DP9" s="681"/>
      <c r="DQ9" s="688">
        <v>2621537</v>
      </c>
      <c r="DR9" s="680"/>
      <c r="DS9" s="680"/>
      <c r="DT9" s="680"/>
      <c r="DU9" s="680"/>
      <c r="DV9" s="680"/>
      <c r="DW9" s="680"/>
      <c r="DX9" s="680"/>
      <c r="DY9" s="680"/>
      <c r="DZ9" s="680"/>
      <c r="EA9" s="680"/>
      <c r="EB9" s="680"/>
      <c r="EC9" s="689"/>
    </row>
    <row r="10" spans="2:143" ht="11.25" customHeight="1" x14ac:dyDescent="0.15">
      <c r="B10" s="676" t="s">
        <v>237</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232</v>
      </c>
      <c r="AA10" s="682"/>
      <c r="AB10" s="682"/>
      <c r="AC10" s="682"/>
      <c r="AD10" s="683" t="s">
        <v>127</v>
      </c>
      <c r="AE10" s="683"/>
      <c r="AF10" s="683"/>
      <c r="AG10" s="683"/>
      <c r="AH10" s="683"/>
      <c r="AI10" s="683"/>
      <c r="AJ10" s="683"/>
      <c r="AK10" s="683"/>
      <c r="AL10" s="684" t="s">
        <v>232</v>
      </c>
      <c r="AM10" s="685"/>
      <c r="AN10" s="685"/>
      <c r="AO10" s="686"/>
      <c r="AP10" s="676" t="s">
        <v>238</v>
      </c>
      <c r="AQ10" s="677"/>
      <c r="AR10" s="677"/>
      <c r="AS10" s="677"/>
      <c r="AT10" s="677"/>
      <c r="AU10" s="677"/>
      <c r="AV10" s="677"/>
      <c r="AW10" s="677"/>
      <c r="AX10" s="677"/>
      <c r="AY10" s="677"/>
      <c r="AZ10" s="677"/>
      <c r="BA10" s="677"/>
      <c r="BB10" s="677"/>
      <c r="BC10" s="677"/>
      <c r="BD10" s="677"/>
      <c r="BE10" s="677"/>
      <c r="BF10" s="678"/>
      <c r="BG10" s="679">
        <v>133309</v>
      </c>
      <c r="BH10" s="680"/>
      <c r="BI10" s="680"/>
      <c r="BJ10" s="680"/>
      <c r="BK10" s="680"/>
      <c r="BL10" s="680"/>
      <c r="BM10" s="680"/>
      <c r="BN10" s="681"/>
      <c r="BO10" s="682">
        <v>2.5</v>
      </c>
      <c r="BP10" s="682"/>
      <c r="BQ10" s="682"/>
      <c r="BR10" s="682"/>
      <c r="BS10" s="688" t="s">
        <v>127</v>
      </c>
      <c r="BT10" s="680"/>
      <c r="BU10" s="680"/>
      <c r="BV10" s="680"/>
      <c r="BW10" s="680"/>
      <c r="BX10" s="680"/>
      <c r="BY10" s="680"/>
      <c r="BZ10" s="680"/>
      <c r="CA10" s="680"/>
      <c r="CB10" s="689"/>
      <c r="CD10" s="694" t="s">
        <v>239</v>
      </c>
      <c r="CE10" s="695"/>
      <c r="CF10" s="695"/>
      <c r="CG10" s="695"/>
      <c r="CH10" s="695"/>
      <c r="CI10" s="695"/>
      <c r="CJ10" s="695"/>
      <c r="CK10" s="695"/>
      <c r="CL10" s="695"/>
      <c r="CM10" s="695"/>
      <c r="CN10" s="695"/>
      <c r="CO10" s="695"/>
      <c r="CP10" s="695"/>
      <c r="CQ10" s="696"/>
      <c r="CR10" s="679">
        <v>10005</v>
      </c>
      <c r="CS10" s="680"/>
      <c r="CT10" s="680"/>
      <c r="CU10" s="680"/>
      <c r="CV10" s="680"/>
      <c r="CW10" s="680"/>
      <c r="CX10" s="680"/>
      <c r="CY10" s="681"/>
      <c r="CZ10" s="682">
        <v>0</v>
      </c>
      <c r="DA10" s="682"/>
      <c r="DB10" s="682"/>
      <c r="DC10" s="682"/>
      <c r="DD10" s="688" t="s">
        <v>169</v>
      </c>
      <c r="DE10" s="680"/>
      <c r="DF10" s="680"/>
      <c r="DG10" s="680"/>
      <c r="DH10" s="680"/>
      <c r="DI10" s="680"/>
      <c r="DJ10" s="680"/>
      <c r="DK10" s="680"/>
      <c r="DL10" s="680"/>
      <c r="DM10" s="680"/>
      <c r="DN10" s="680"/>
      <c r="DO10" s="680"/>
      <c r="DP10" s="681"/>
      <c r="DQ10" s="688">
        <v>6977</v>
      </c>
      <c r="DR10" s="680"/>
      <c r="DS10" s="680"/>
      <c r="DT10" s="680"/>
      <c r="DU10" s="680"/>
      <c r="DV10" s="680"/>
      <c r="DW10" s="680"/>
      <c r="DX10" s="680"/>
      <c r="DY10" s="680"/>
      <c r="DZ10" s="680"/>
      <c r="EA10" s="680"/>
      <c r="EB10" s="680"/>
      <c r="EC10" s="689"/>
    </row>
    <row r="11" spans="2:143" ht="11.25" customHeight="1" x14ac:dyDescent="0.15">
      <c r="B11" s="676" t="s">
        <v>240</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169</v>
      </c>
      <c r="AA11" s="682"/>
      <c r="AB11" s="682"/>
      <c r="AC11" s="682"/>
      <c r="AD11" s="683" t="s">
        <v>232</v>
      </c>
      <c r="AE11" s="683"/>
      <c r="AF11" s="683"/>
      <c r="AG11" s="683"/>
      <c r="AH11" s="683"/>
      <c r="AI11" s="683"/>
      <c r="AJ11" s="683"/>
      <c r="AK11" s="683"/>
      <c r="AL11" s="684" t="s">
        <v>127</v>
      </c>
      <c r="AM11" s="685"/>
      <c r="AN11" s="685"/>
      <c r="AO11" s="686"/>
      <c r="AP11" s="676" t="s">
        <v>241</v>
      </c>
      <c r="AQ11" s="677"/>
      <c r="AR11" s="677"/>
      <c r="AS11" s="677"/>
      <c r="AT11" s="677"/>
      <c r="AU11" s="677"/>
      <c r="AV11" s="677"/>
      <c r="AW11" s="677"/>
      <c r="AX11" s="677"/>
      <c r="AY11" s="677"/>
      <c r="AZ11" s="677"/>
      <c r="BA11" s="677"/>
      <c r="BB11" s="677"/>
      <c r="BC11" s="677"/>
      <c r="BD11" s="677"/>
      <c r="BE11" s="677"/>
      <c r="BF11" s="678"/>
      <c r="BG11" s="679">
        <v>326099</v>
      </c>
      <c r="BH11" s="680"/>
      <c r="BI11" s="680"/>
      <c r="BJ11" s="680"/>
      <c r="BK11" s="680"/>
      <c r="BL11" s="680"/>
      <c r="BM11" s="680"/>
      <c r="BN11" s="681"/>
      <c r="BO11" s="682">
        <v>6.2</v>
      </c>
      <c r="BP11" s="682"/>
      <c r="BQ11" s="682"/>
      <c r="BR11" s="682"/>
      <c r="BS11" s="688">
        <v>27658</v>
      </c>
      <c r="BT11" s="680"/>
      <c r="BU11" s="680"/>
      <c r="BV11" s="680"/>
      <c r="BW11" s="680"/>
      <c r="BX11" s="680"/>
      <c r="BY11" s="680"/>
      <c r="BZ11" s="680"/>
      <c r="CA11" s="680"/>
      <c r="CB11" s="689"/>
      <c r="CD11" s="694" t="s">
        <v>242</v>
      </c>
      <c r="CE11" s="695"/>
      <c r="CF11" s="695"/>
      <c r="CG11" s="695"/>
      <c r="CH11" s="695"/>
      <c r="CI11" s="695"/>
      <c r="CJ11" s="695"/>
      <c r="CK11" s="695"/>
      <c r="CL11" s="695"/>
      <c r="CM11" s="695"/>
      <c r="CN11" s="695"/>
      <c r="CO11" s="695"/>
      <c r="CP11" s="695"/>
      <c r="CQ11" s="696"/>
      <c r="CR11" s="679">
        <v>2048454</v>
      </c>
      <c r="CS11" s="680"/>
      <c r="CT11" s="680"/>
      <c r="CU11" s="680"/>
      <c r="CV11" s="680"/>
      <c r="CW11" s="680"/>
      <c r="CX11" s="680"/>
      <c r="CY11" s="681"/>
      <c r="CZ11" s="682">
        <v>9.4</v>
      </c>
      <c r="DA11" s="682"/>
      <c r="DB11" s="682"/>
      <c r="DC11" s="682"/>
      <c r="DD11" s="688">
        <v>1538375</v>
      </c>
      <c r="DE11" s="680"/>
      <c r="DF11" s="680"/>
      <c r="DG11" s="680"/>
      <c r="DH11" s="680"/>
      <c r="DI11" s="680"/>
      <c r="DJ11" s="680"/>
      <c r="DK11" s="680"/>
      <c r="DL11" s="680"/>
      <c r="DM11" s="680"/>
      <c r="DN11" s="680"/>
      <c r="DO11" s="680"/>
      <c r="DP11" s="681"/>
      <c r="DQ11" s="688">
        <v>1338528</v>
      </c>
      <c r="DR11" s="680"/>
      <c r="DS11" s="680"/>
      <c r="DT11" s="680"/>
      <c r="DU11" s="680"/>
      <c r="DV11" s="680"/>
      <c r="DW11" s="680"/>
      <c r="DX11" s="680"/>
      <c r="DY11" s="680"/>
      <c r="DZ11" s="680"/>
      <c r="EA11" s="680"/>
      <c r="EB11" s="680"/>
      <c r="EC11" s="689"/>
    </row>
    <row r="12" spans="2:143" ht="11.25" customHeight="1" x14ac:dyDescent="0.15">
      <c r="B12" s="676" t="s">
        <v>243</v>
      </c>
      <c r="C12" s="677"/>
      <c r="D12" s="677"/>
      <c r="E12" s="677"/>
      <c r="F12" s="677"/>
      <c r="G12" s="677"/>
      <c r="H12" s="677"/>
      <c r="I12" s="677"/>
      <c r="J12" s="677"/>
      <c r="K12" s="677"/>
      <c r="L12" s="677"/>
      <c r="M12" s="677"/>
      <c r="N12" s="677"/>
      <c r="O12" s="677"/>
      <c r="P12" s="677"/>
      <c r="Q12" s="678"/>
      <c r="R12" s="679">
        <v>715522</v>
      </c>
      <c r="S12" s="680"/>
      <c r="T12" s="680"/>
      <c r="U12" s="680"/>
      <c r="V12" s="680"/>
      <c r="W12" s="680"/>
      <c r="X12" s="680"/>
      <c r="Y12" s="681"/>
      <c r="Z12" s="682">
        <v>3.2</v>
      </c>
      <c r="AA12" s="682"/>
      <c r="AB12" s="682"/>
      <c r="AC12" s="682"/>
      <c r="AD12" s="683">
        <v>715522</v>
      </c>
      <c r="AE12" s="683"/>
      <c r="AF12" s="683"/>
      <c r="AG12" s="683"/>
      <c r="AH12" s="683"/>
      <c r="AI12" s="683"/>
      <c r="AJ12" s="683"/>
      <c r="AK12" s="683"/>
      <c r="AL12" s="684">
        <v>7.3</v>
      </c>
      <c r="AM12" s="685"/>
      <c r="AN12" s="685"/>
      <c r="AO12" s="686"/>
      <c r="AP12" s="676" t="s">
        <v>244</v>
      </c>
      <c r="AQ12" s="677"/>
      <c r="AR12" s="677"/>
      <c r="AS12" s="677"/>
      <c r="AT12" s="677"/>
      <c r="AU12" s="677"/>
      <c r="AV12" s="677"/>
      <c r="AW12" s="677"/>
      <c r="AX12" s="677"/>
      <c r="AY12" s="677"/>
      <c r="AZ12" s="677"/>
      <c r="BA12" s="677"/>
      <c r="BB12" s="677"/>
      <c r="BC12" s="677"/>
      <c r="BD12" s="677"/>
      <c r="BE12" s="677"/>
      <c r="BF12" s="678"/>
      <c r="BG12" s="679">
        <v>2492719</v>
      </c>
      <c r="BH12" s="680"/>
      <c r="BI12" s="680"/>
      <c r="BJ12" s="680"/>
      <c r="BK12" s="680"/>
      <c r="BL12" s="680"/>
      <c r="BM12" s="680"/>
      <c r="BN12" s="681"/>
      <c r="BO12" s="682">
        <v>47.4</v>
      </c>
      <c r="BP12" s="682"/>
      <c r="BQ12" s="682"/>
      <c r="BR12" s="682"/>
      <c r="BS12" s="688">
        <v>84532</v>
      </c>
      <c r="BT12" s="680"/>
      <c r="BU12" s="680"/>
      <c r="BV12" s="680"/>
      <c r="BW12" s="680"/>
      <c r="BX12" s="680"/>
      <c r="BY12" s="680"/>
      <c r="BZ12" s="680"/>
      <c r="CA12" s="680"/>
      <c r="CB12" s="689"/>
      <c r="CD12" s="694" t="s">
        <v>245</v>
      </c>
      <c r="CE12" s="695"/>
      <c r="CF12" s="695"/>
      <c r="CG12" s="695"/>
      <c r="CH12" s="695"/>
      <c r="CI12" s="695"/>
      <c r="CJ12" s="695"/>
      <c r="CK12" s="695"/>
      <c r="CL12" s="695"/>
      <c r="CM12" s="695"/>
      <c r="CN12" s="695"/>
      <c r="CO12" s="695"/>
      <c r="CP12" s="695"/>
      <c r="CQ12" s="696"/>
      <c r="CR12" s="679">
        <v>245657</v>
      </c>
      <c r="CS12" s="680"/>
      <c r="CT12" s="680"/>
      <c r="CU12" s="680"/>
      <c r="CV12" s="680"/>
      <c r="CW12" s="680"/>
      <c r="CX12" s="680"/>
      <c r="CY12" s="681"/>
      <c r="CZ12" s="682">
        <v>1.1000000000000001</v>
      </c>
      <c r="DA12" s="682"/>
      <c r="DB12" s="682"/>
      <c r="DC12" s="682"/>
      <c r="DD12" s="688">
        <v>7619</v>
      </c>
      <c r="DE12" s="680"/>
      <c r="DF12" s="680"/>
      <c r="DG12" s="680"/>
      <c r="DH12" s="680"/>
      <c r="DI12" s="680"/>
      <c r="DJ12" s="680"/>
      <c r="DK12" s="680"/>
      <c r="DL12" s="680"/>
      <c r="DM12" s="680"/>
      <c r="DN12" s="680"/>
      <c r="DO12" s="680"/>
      <c r="DP12" s="681"/>
      <c r="DQ12" s="688">
        <v>166440</v>
      </c>
      <c r="DR12" s="680"/>
      <c r="DS12" s="680"/>
      <c r="DT12" s="680"/>
      <c r="DU12" s="680"/>
      <c r="DV12" s="680"/>
      <c r="DW12" s="680"/>
      <c r="DX12" s="680"/>
      <c r="DY12" s="680"/>
      <c r="DZ12" s="680"/>
      <c r="EA12" s="680"/>
      <c r="EB12" s="680"/>
      <c r="EC12" s="689"/>
    </row>
    <row r="13" spans="2:143" ht="11.25" customHeight="1" x14ac:dyDescent="0.15">
      <c r="B13" s="676" t="s">
        <v>246</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169</v>
      </c>
      <c r="AA13" s="682"/>
      <c r="AB13" s="682"/>
      <c r="AC13" s="682"/>
      <c r="AD13" s="683" t="s">
        <v>232</v>
      </c>
      <c r="AE13" s="683"/>
      <c r="AF13" s="683"/>
      <c r="AG13" s="683"/>
      <c r="AH13" s="683"/>
      <c r="AI13" s="683"/>
      <c r="AJ13" s="683"/>
      <c r="AK13" s="683"/>
      <c r="AL13" s="684" t="s">
        <v>127</v>
      </c>
      <c r="AM13" s="685"/>
      <c r="AN13" s="685"/>
      <c r="AO13" s="686"/>
      <c r="AP13" s="676" t="s">
        <v>247</v>
      </c>
      <c r="AQ13" s="677"/>
      <c r="AR13" s="677"/>
      <c r="AS13" s="677"/>
      <c r="AT13" s="677"/>
      <c r="AU13" s="677"/>
      <c r="AV13" s="677"/>
      <c r="AW13" s="677"/>
      <c r="AX13" s="677"/>
      <c r="AY13" s="677"/>
      <c r="AZ13" s="677"/>
      <c r="BA13" s="677"/>
      <c r="BB13" s="677"/>
      <c r="BC13" s="677"/>
      <c r="BD13" s="677"/>
      <c r="BE13" s="677"/>
      <c r="BF13" s="678"/>
      <c r="BG13" s="679">
        <v>2481568</v>
      </c>
      <c r="BH13" s="680"/>
      <c r="BI13" s="680"/>
      <c r="BJ13" s="680"/>
      <c r="BK13" s="680"/>
      <c r="BL13" s="680"/>
      <c r="BM13" s="680"/>
      <c r="BN13" s="681"/>
      <c r="BO13" s="682">
        <v>47.2</v>
      </c>
      <c r="BP13" s="682"/>
      <c r="BQ13" s="682"/>
      <c r="BR13" s="682"/>
      <c r="BS13" s="688">
        <v>84532</v>
      </c>
      <c r="BT13" s="680"/>
      <c r="BU13" s="680"/>
      <c r="BV13" s="680"/>
      <c r="BW13" s="680"/>
      <c r="BX13" s="680"/>
      <c r="BY13" s="680"/>
      <c r="BZ13" s="680"/>
      <c r="CA13" s="680"/>
      <c r="CB13" s="689"/>
      <c r="CD13" s="694" t="s">
        <v>248</v>
      </c>
      <c r="CE13" s="695"/>
      <c r="CF13" s="695"/>
      <c r="CG13" s="695"/>
      <c r="CH13" s="695"/>
      <c r="CI13" s="695"/>
      <c r="CJ13" s="695"/>
      <c r="CK13" s="695"/>
      <c r="CL13" s="695"/>
      <c r="CM13" s="695"/>
      <c r="CN13" s="695"/>
      <c r="CO13" s="695"/>
      <c r="CP13" s="695"/>
      <c r="CQ13" s="696"/>
      <c r="CR13" s="679">
        <v>3571356</v>
      </c>
      <c r="CS13" s="680"/>
      <c r="CT13" s="680"/>
      <c r="CU13" s="680"/>
      <c r="CV13" s="680"/>
      <c r="CW13" s="680"/>
      <c r="CX13" s="680"/>
      <c r="CY13" s="681"/>
      <c r="CZ13" s="682">
        <v>16.399999999999999</v>
      </c>
      <c r="DA13" s="682"/>
      <c r="DB13" s="682"/>
      <c r="DC13" s="682"/>
      <c r="DD13" s="688">
        <v>2316785</v>
      </c>
      <c r="DE13" s="680"/>
      <c r="DF13" s="680"/>
      <c r="DG13" s="680"/>
      <c r="DH13" s="680"/>
      <c r="DI13" s="680"/>
      <c r="DJ13" s="680"/>
      <c r="DK13" s="680"/>
      <c r="DL13" s="680"/>
      <c r="DM13" s="680"/>
      <c r="DN13" s="680"/>
      <c r="DO13" s="680"/>
      <c r="DP13" s="681"/>
      <c r="DQ13" s="688">
        <v>2855250</v>
      </c>
      <c r="DR13" s="680"/>
      <c r="DS13" s="680"/>
      <c r="DT13" s="680"/>
      <c r="DU13" s="680"/>
      <c r="DV13" s="680"/>
      <c r="DW13" s="680"/>
      <c r="DX13" s="680"/>
      <c r="DY13" s="680"/>
      <c r="DZ13" s="680"/>
      <c r="EA13" s="680"/>
      <c r="EB13" s="680"/>
      <c r="EC13" s="689"/>
    </row>
    <row r="14" spans="2:143" ht="11.25" customHeight="1" x14ac:dyDescent="0.15">
      <c r="B14" s="676" t="s">
        <v>249</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127</v>
      </c>
      <c r="AA14" s="682"/>
      <c r="AB14" s="682"/>
      <c r="AC14" s="682"/>
      <c r="AD14" s="683" t="s">
        <v>232</v>
      </c>
      <c r="AE14" s="683"/>
      <c r="AF14" s="683"/>
      <c r="AG14" s="683"/>
      <c r="AH14" s="683"/>
      <c r="AI14" s="683"/>
      <c r="AJ14" s="683"/>
      <c r="AK14" s="683"/>
      <c r="AL14" s="684" t="s">
        <v>127</v>
      </c>
      <c r="AM14" s="685"/>
      <c r="AN14" s="685"/>
      <c r="AO14" s="686"/>
      <c r="AP14" s="676" t="s">
        <v>250</v>
      </c>
      <c r="AQ14" s="677"/>
      <c r="AR14" s="677"/>
      <c r="AS14" s="677"/>
      <c r="AT14" s="677"/>
      <c r="AU14" s="677"/>
      <c r="AV14" s="677"/>
      <c r="AW14" s="677"/>
      <c r="AX14" s="677"/>
      <c r="AY14" s="677"/>
      <c r="AZ14" s="677"/>
      <c r="BA14" s="677"/>
      <c r="BB14" s="677"/>
      <c r="BC14" s="677"/>
      <c r="BD14" s="677"/>
      <c r="BE14" s="677"/>
      <c r="BF14" s="678"/>
      <c r="BG14" s="679">
        <v>108824</v>
      </c>
      <c r="BH14" s="680"/>
      <c r="BI14" s="680"/>
      <c r="BJ14" s="680"/>
      <c r="BK14" s="680"/>
      <c r="BL14" s="680"/>
      <c r="BM14" s="680"/>
      <c r="BN14" s="681"/>
      <c r="BO14" s="682">
        <v>2.1</v>
      </c>
      <c r="BP14" s="682"/>
      <c r="BQ14" s="682"/>
      <c r="BR14" s="682"/>
      <c r="BS14" s="688" t="s">
        <v>127</v>
      </c>
      <c r="BT14" s="680"/>
      <c r="BU14" s="680"/>
      <c r="BV14" s="680"/>
      <c r="BW14" s="680"/>
      <c r="BX14" s="680"/>
      <c r="BY14" s="680"/>
      <c r="BZ14" s="680"/>
      <c r="CA14" s="680"/>
      <c r="CB14" s="689"/>
      <c r="CD14" s="694" t="s">
        <v>251</v>
      </c>
      <c r="CE14" s="695"/>
      <c r="CF14" s="695"/>
      <c r="CG14" s="695"/>
      <c r="CH14" s="695"/>
      <c r="CI14" s="695"/>
      <c r="CJ14" s="695"/>
      <c r="CK14" s="695"/>
      <c r="CL14" s="695"/>
      <c r="CM14" s="695"/>
      <c r="CN14" s="695"/>
      <c r="CO14" s="695"/>
      <c r="CP14" s="695"/>
      <c r="CQ14" s="696"/>
      <c r="CR14" s="679">
        <v>529626</v>
      </c>
      <c r="CS14" s="680"/>
      <c r="CT14" s="680"/>
      <c r="CU14" s="680"/>
      <c r="CV14" s="680"/>
      <c r="CW14" s="680"/>
      <c r="CX14" s="680"/>
      <c r="CY14" s="681"/>
      <c r="CZ14" s="682">
        <v>2.4</v>
      </c>
      <c r="DA14" s="682"/>
      <c r="DB14" s="682"/>
      <c r="DC14" s="682"/>
      <c r="DD14" s="688">
        <v>17103</v>
      </c>
      <c r="DE14" s="680"/>
      <c r="DF14" s="680"/>
      <c r="DG14" s="680"/>
      <c r="DH14" s="680"/>
      <c r="DI14" s="680"/>
      <c r="DJ14" s="680"/>
      <c r="DK14" s="680"/>
      <c r="DL14" s="680"/>
      <c r="DM14" s="680"/>
      <c r="DN14" s="680"/>
      <c r="DO14" s="680"/>
      <c r="DP14" s="681"/>
      <c r="DQ14" s="688">
        <v>521106</v>
      </c>
      <c r="DR14" s="680"/>
      <c r="DS14" s="680"/>
      <c r="DT14" s="680"/>
      <c r="DU14" s="680"/>
      <c r="DV14" s="680"/>
      <c r="DW14" s="680"/>
      <c r="DX14" s="680"/>
      <c r="DY14" s="680"/>
      <c r="DZ14" s="680"/>
      <c r="EA14" s="680"/>
      <c r="EB14" s="680"/>
      <c r="EC14" s="689"/>
    </row>
    <row r="15" spans="2:143" ht="11.25" customHeight="1" x14ac:dyDescent="0.15">
      <c r="B15" s="676" t="s">
        <v>252</v>
      </c>
      <c r="C15" s="677"/>
      <c r="D15" s="677"/>
      <c r="E15" s="677"/>
      <c r="F15" s="677"/>
      <c r="G15" s="677"/>
      <c r="H15" s="677"/>
      <c r="I15" s="677"/>
      <c r="J15" s="677"/>
      <c r="K15" s="677"/>
      <c r="L15" s="677"/>
      <c r="M15" s="677"/>
      <c r="N15" s="677"/>
      <c r="O15" s="677"/>
      <c r="P15" s="677"/>
      <c r="Q15" s="678"/>
      <c r="R15" s="679">
        <v>48309</v>
      </c>
      <c r="S15" s="680"/>
      <c r="T15" s="680"/>
      <c r="U15" s="680"/>
      <c r="V15" s="680"/>
      <c r="W15" s="680"/>
      <c r="X15" s="680"/>
      <c r="Y15" s="681"/>
      <c r="Z15" s="682">
        <v>0.2</v>
      </c>
      <c r="AA15" s="682"/>
      <c r="AB15" s="682"/>
      <c r="AC15" s="682"/>
      <c r="AD15" s="683">
        <v>48309</v>
      </c>
      <c r="AE15" s="683"/>
      <c r="AF15" s="683"/>
      <c r="AG15" s="683"/>
      <c r="AH15" s="683"/>
      <c r="AI15" s="683"/>
      <c r="AJ15" s="683"/>
      <c r="AK15" s="683"/>
      <c r="AL15" s="684">
        <v>0.5</v>
      </c>
      <c r="AM15" s="685"/>
      <c r="AN15" s="685"/>
      <c r="AO15" s="686"/>
      <c r="AP15" s="676" t="s">
        <v>253</v>
      </c>
      <c r="AQ15" s="677"/>
      <c r="AR15" s="677"/>
      <c r="AS15" s="677"/>
      <c r="AT15" s="677"/>
      <c r="AU15" s="677"/>
      <c r="AV15" s="677"/>
      <c r="AW15" s="677"/>
      <c r="AX15" s="677"/>
      <c r="AY15" s="677"/>
      <c r="AZ15" s="677"/>
      <c r="BA15" s="677"/>
      <c r="BB15" s="677"/>
      <c r="BC15" s="677"/>
      <c r="BD15" s="677"/>
      <c r="BE15" s="677"/>
      <c r="BF15" s="678"/>
      <c r="BG15" s="679">
        <v>323966</v>
      </c>
      <c r="BH15" s="680"/>
      <c r="BI15" s="680"/>
      <c r="BJ15" s="680"/>
      <c r="BK15" s="680"/>
      <c r="BL15" s="680"/>
      <c r="BM15" s="680"/>
      <c r="BN15" s="681"/>
      <c r="BO15" s="682">
        <v>6.2</v>
      </c>
      <c r="BP15" s="682"/>
      <c r="BQ15" s="682"/>
      <c r="BR15" s="682"/>
      <c r="BS15" s="688" t="s">
        <v>127</v>
      </c>
      <c r="BT15" s="680"/>
      <c r="BU15" s="680"/>
      <c r="BV15" s="680"/>
      <c r="BW15" s="680"/>
      <c r="BX15" s="680"/>
      <c r="BY15" s="680"/>
      <c r="BZ15" s="680"/>
      <c r="CA15" s="680"/>
      <c r="CB15" s="689"/>
      <c r="CD15" s="694" t="s">
        <v>254</v>
      </c>
      <c r="CE15" s="695"/>
      <c r="CF15" s="695"/>
      <c r="CG15" s="695"/>
      <c r="CH15" s="695"/>
      <c r="CI15" s="695"/>
      <c r="CJ15" s="695"/>
      <c r="CK15" s="695"/>
      <c r="CL15" s="695"/>
      <c r="CM15" s="695"/>
      <c r="CN15" s="695"/>
      <c r="CO15" s="695"/>
      <c r="CP15" s="695"/>
      <c r="CQ15" s="696"/>
      <c r="CR15" s="679">
        <v>3796462</v>
      </c>
      <c r="CS15" s="680"/>
      <c r="CT15" s="680"/>
      <c r="CU15" s="680"/>
      <c r="CV15" s="680"/>
      <c r="CW15" s="680"/>
      <c r="CX15" s="680"/>
      <c r="CY15" s="681"/>
      <c r="CZ15" s="682">
        <v>17.5</v>
      </c>
      <c r="DA15" s="682"/>
      <c r="DB15" s="682"/>
      <c r="DC15" s="682"/>
      <c r="DD15" s="688">
        <v>1882455</v>
      </c>
      <c r="DE15" s="680"/>
      <c r="DF15" s="680"/>
      <c r="DG15" s="680"/>
      <c r="DH15" s="680"/>
      <c r="DI15" s="680"/>
      <c r="DJ15" s="680"/>
      <c r="DK15" s="680"/>
      <c r="DL15" s="680"/>
      <c r="DM15" s="680"/>
      <c r="DN15" s="680"/>
      <c r="DO15" s="680"/>
      <c r="DP15" s="681"/>
      <c r="DQ15" s="688">
        <v>2071971</v>
      </c>
      <c r="DR15" s="680"/>
      <c r="DS15" s="680"/>
      <c r="DT15" s="680"/>
      <c r="DU15" s="680"/>
      <c r="DV15" s="680"/>
      <c r="DW15" s="680"/>
      <c r="DX15" s="680"/>
      <c r="DY15" s="680"/>
      <c r="DZ15" s="680"/>
      <c r="EA15" s="680"/>
      <c r="EB15" s="680"/>
      <c r="EC15" s="689"/>
    </row>
    <row r="16" spans="2:143" ht="11.25" customHeight="1" x14ac:dyDescent="0.15">
      <c r="B16" s="676" t="s">
        <v>255</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169</v>
      </c>
      <c r="AE16" s="683"/>
      <c r="AF16" s="683"/>
      <c r="AG16" s="683"/>
      <c r="AH16" s="683"/>
      <c r="AI16" s="683"/>
      <c r="AJ16" s="683"/>
      <c r="AK16" s="683"/>
      <c r="AL16" s="684" t="s">
        <v>127</v>
      </c>
      <c r="AM16" s="685"/>
      <c r="AN16" s="685"/>
      <c r="AO16" s="686"/>
      <c r="AP16" s="676" t="s">
        <v>256</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232</v>
      </c>
      <c r="BP16" s="682"/>
      <c r="BQ16" s="682"/>
      <c r="BR16" s="682"/>
      <c r="BS16" s="688" t="s">
        <v>232</v>
      </c>
      <c r="BT16" s="680"/>
      <c r="BU16" s="680"/>
      <c r="BV16" s="680"/>
      <c r="BW16" s="680"/>
      <c r="BX16" s="680"/>
      <c r="BY16" s="680"/>
      <c r="BZ16" s="680"/>
      <c r="CA16" s="680"/>
      <c r="CB16" s="689"/>
      <c r="CD16" s="694" t="s">
        <v>257</v>
      </c>
      <c r="CE16" s="695"/>
      <c r="CF16" s="695"/>
      <c r="CG16" s="695"/>
      <c r="CH16" s="695"/>
      <c r="CI16" s="695"/>
      <c r="CJ16" s="695"/>
      <c r="CK16" s="695"/>
      <c r="CL16" s="695"/>
      <c r="CM16" s="695"/>
      <c r="CN16" s="695"/>
      <c r="CO16" s="695"/>
      <c r="CP16" s="695"/>
      <c r="CQ16" s="696"/>
      <c r="CR16" s="679">
        <v>262784</v>
      </c>
      <c r="CS16" s="680"/>
      <c r="CT16" s="680"/>
      <c r="CU16" s="680"/>
      <c r="CV16" s="680"/>
      <c r="CW16" s="680"/>
      <c r="CX16" s="680"/>
      <c r="CY16" s="681"/>
      <c r="CZ16" s="682">
        <v>1.2</v>
      </c>
      <c r="DA16" s="682"/>
      <c r="DB16" s="682"/>
      <c r="DC16" s="682"/>
      <c r="DD16" s="688" t="s">
        <v>127</v>
      </c>
      <c r="DE16" s="680"/>
      <c r="DF16" s="680"/>
      <c r="DG16" s="680"/>
      <c r="DH16" s="680"/>
      <c r="DI16" s="680"/>
      <c r="DJ16" s="680"/>
      <c r="DK16" s="680"/>
      <c r="DL16" s="680"/>
      <c r="DM16" s="680"/>
      <c r="DN16" s="680"/>
      <c r="DO16" s="680"/>
      <c r="DP16" s="681"/>
      <c r="DQ16" s="688">
        <v>156526</v>
      </c>
      <c r="DR16" s="680"/>
      <c r="DS16" s="680"/>
      <c r="DT16" s="680"/>
      <c r="DU16" s="680"/>
      <c r="DV16" s="680"/>
      <c r="DW16" s="680"/>
      <c r="DX16" s="680"/>
      <c r="DY16" s="680"/>
      <c r="DZ16" s="680"/>
      <c r="EA16" s="680"/>
      <c r="EB16" s="680"/>
      <c r="EC16" s="689"/>
    </row>
    <row r="17" spans="2:133" ht="11.25" customHeight="1" x14ac:dyDescent="0.15">
      <c r="B17" s="676" t="s">
        <v>258</v>
      </c>
      <c r="C17" s="677"/>
      <c r="D17" s="677"/>
      <c r="E17" s="677"/>
      <c r="F17" s="677"/>
      <c r="G17" s="677"/>
      <c r="H17" s="677"/>
      <c r="I17" s="677"/>
      <c r="J17" s="677"/>
      <c r="K17" s="677"/>
      <c r="L17" s="677"/>
      <c r="M17" s="677"/>
      <c r="N17" s="677"/>
      <c r="O17" s="677"/>
      <c r="P17" s="677"/>
      <c r="Q17" s="678"/>
      <c r="R17" s="679">
        <v>24247</v>
      </c>
      <c r="S17" s="680"/>
      <c r="T17" s="680"/>
      <c r="U17" s="680"/>
      <c r="V17" s="680"/>
      <c r="W17" s="680"/>
      <c r="X17" s="680"/>
      <c r="Y17" s="681"/>
      <c r="Z17" s="682">
        <v>0.1</v>
      </c>
      <c r="AA17" s="682"/>
      <c r="AB17" s="682"/>
      <c r="AC17" s="682"/>
      <c r="AD17" s="683">
        <v>24247</v>
      </c>
      <c r="AE17" s="683"/>
      <c r="AF17" s="683"/>
      <c r="AG17" s="683"/>
      <c r="AH17" s="683"/>
      <c r="AI17" s="683"/>
      <c r="AJ17" s="683"/>
      <c r="AK17" s="683"/>
      <c r="AL17" s="684">
        <v>0.2</v>
      </c>
      <c r="AM17" s="685"/>
      <c r="AN17" s="685"/>
      <c r="AO17" s="686"/>
      <c r="AP17" s="676" t="s">
        <v>259</v>
      </c>
      <c r="AQ17" s="677"/>
      <c r="AR17" s="677"/>
      <c r="AS17" s="677"/>
      <c r="AT17" s="677"/>
      <c r="AU17" s="677"/>
      <c r="AV17" s="677"/>
      <c r="AW17" s="677"/>
      <c r="AX17" s="677"/>
      <c r="AY17" s="677"/>
      <c r="AZ17" s="677"/>
      <c r="BA17" s="677"/>
      <c r="BB17" s="677"/>
      <c r="BC17" s="677"/>
      <c r="BD17" s="677"/>
      <c r="BE17" s="677"/>
      <c r="BF17" s="678"/>
      <c r="BG17" s="679">
        <v>40</v>
      </c>
      <c r="BH17" s="680"/>
      <c r="BI17" s="680"/>
      <c r="BJ17" s="680"/>
      <c r="BK17" s="680"/>
      <c r="BL17" s="680"/>
      <c r="BM17" s="680"/>
      <c r="BN17" s="681"/>
      <c r="BO17" s="682">
        <v>0</v>
      </c>
      <c r="BP17" s="682"/>
      <c r="BQ17" s="682"/>
      <c r="BR17" s="682"/>
      <c r="BS17" s="688" t="s">
        <v>232</v>
      </c>
      <c r="BT17" s="680"/>
      <c r="BU17" s="680"/>
      <c r="BV17" s="680"/>
      <c r="BW17" s="680"/>
      <c r="BX17" s="680"/>
      <c r="BY17" s="680"/>
      <c r="BZ17" s="680"/>
      <c r="CA17" s="680"/>
      <c r="CB17" s="689"/>
      <c r="CD17" s="694" t="s">
        <v>260</v>
      </c>
      <c r="CE17" s="695"/>
      <c r="CF17" s="695"/>
      <c r="CG17" s="695"/>
      <c r="CH17" s="695"/>
      <c r="CI17" s="695"/>
      <c r="CJ17" s="695"/>
      <c r="CK17" s="695"/>
      <c r="CL17" s="695"/>
      <c r="CM17" s="695"/>
      <c r="CN17" s="695"/>
      <c r="CO17" s="695"/>
      <c r="CP17" s="695"/>
      <c r="CQ17" s="696"/>
      <c r="CR17" s="679">
        <v>1293549</v>
      </c>
      <c r="CS17" s="680"/>
      <c r="CT17" s="680"/>
      <c r="CU17" s="680"/>
      <c r="CV17" s="680"/>
      <c r="CW17" s="680"/>
      <c r="CX17" s="680"/>
      <c r="CY17" s="681"/>
      <c r="CZ17" s="682">
        <v>6</v>
      </c>
      <c r="DA17" s="682"/>
      <c r="DB17" s="682"/>
      <c r="DC17" s="682"/>
      <c r="DD17" s="688" t="s">
        <v>127</v>
      </c>
      <c r="DE17" s="680"/>
      <c r="DF17" s="680"/>
      <c r="DG17" s="680"/>
      <c r="DH17" s="680"/>
      <c r="DI17" s="680"/>
      <c r="DJ17" s="680"/>
      <c r="DK17" s="680"/>
      <c r="DL17" s="680"/>
      <c r="DM17" s="680"/>
      <c r="DN17" s="680"/>
      <c r="DO17" s="680"/>
      <c r="DP17" s="681"/>
      <c r="DQ17" s="688">
        <v>1223999</v>
      </c>
      <c r="DR17" s="680"/>
      <c r="DS17" s="680"/>
      <c r="DT17" s="680"/>
      <c r="DU17" s="680"/>
      <c r="DV17" s="680"/>
      <c r="DW17" s="680"/>
      <c r="DX17" s="680"/>
      <c r="DY17" s="680"/>
      <c r="DZ17" s="680"/>
      <c r="EA17" s="680"/>
      <c r="EB17" s="680"/>
      <c r="EC17" s="689"/>
    </row>
    <row r="18" spans="2:133" ht="11.25" customHeight="1" x14ac:dyDescent="0.15">
      <c r="B18" s="676" t="s">
        <v>261</v>
      </c>
      <c r="C18" s="677"/>
      <c r="D18" s="677"/>
      <c r="E18" s="677"/>
      <c r="F18" s="677"/>
      <c r="G18" s="677"/>
      <c r="H18" s="677"/>
      <c r="I18" s="677"/>
      <c r="J18" s="677"/>
      <c r="K18" s="677"/>
      <c r="L18" s="677"/>
      <c r="M18" s="677"/>
      <c r="N18" s="677"/>
      <c r="O18" s="677"/>
      <c r="P18" s="677"/>
      <c r="Q18" s="678"/>
      <c r="R18" s="679">
        <v>3846688</v>
      </c>
      <c r="S18" s="680"/>
      <c r="T18" s="680"/>
      <c r="U18" s="680"/>
      <c r="V18" s="680"/>
      <c r="W18" s="680"/>
      <c r="X18" s="680"/>
      <c r="Y18" s="681"/>
      <c r="Z18" s="682">
        <v>17</v>
      </c>
      <c r="AA18" s="682"/>
      <c r="AB18" s="682"/>
      <c r="AC18" s="682"/>
      <c r="AD18" s="683">
        <v>2460254</v>
      </c>
      <c r="AE18" s="683"/>
      <c r="AF18" s="683"/>
      <c r="AG18" s="683"/>
      <c r="AH18" s="683"/>
      <c r="AI18" s="683"/>
      <c r="AJ18" s="683"/>
      <c r="AK18" s="683"/>
      <c r="AL18" s="684">
        <v>25</v>
      </c>
      <c r="AM18" s="685"/>
      <c r="AN18" s="685"/>
      <c r="AO18" s="686"/>
      <c r="AP18" s="676" t="s">
        <v>262</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232</v>
      </c>
      <c r="BP18" s="682"/>
      <c r="BQ18" s="682"/>
      <c r="BR18" s="682"/>
      <c r="BS18" s="688" t="s">
        <v>169</v>
      </c>
      <c r="BT18" s="680"/>
      <c r="BU18" s="680"/>
      <c r="BV18" s="680"/>
      <c r="BW18" s="680"/>
      <c r="BX18" s="680"/>
      <c r="BY18" s="680"/>
      <c r="BZ18" s="680"/>
      <c r="CA18" s="680"/>
      <c r="CB18" s="689"/>
      <c r="CD18" s="694" t="s">
        <v>263</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127</v>
      </c>
      <c r="DA18" s="682"/>
      <c r="DB18" s="682"/>
      <c r="DC18" s="682"/>
      <c r="DD18" s="688" t="s">
        <v>169</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264</v>
      </c>
      <c r="C19" s="677"/>
      <c r="D19" s="677"/>
      <c r="E19" s="677"/>
      <c r="F19" s="677"/>
      <c r="G19" s="677"/>
      <c r="H19" s="677"/>
      <c r="I19" s="677"/>
      <c r="J19" s="677"/>
      <c r="K19" s="677"/>
      <c r="L19" s="677"/>
      <c r="M19" s="677"/>
      <c r="N19" s="677"/>
      <c r="O19" s="677"/>
      <c r="P19" s="677"/>
      <c r="Q19" s="678"/>
      <c r="R19" s="679">
        <v>2460254</v>
      </c>
      <c r="S19" s="680"/>
      <c r="T19" s="680"/>
      <c r="U19" s="680"/>
      <c r="V19" s="680"/>
      <c r="W19" s="680"/>
      <c r="X19" s="680"/>
      <c r="Y19" s="681"/>
      <c r="Z19" s="682">
        <v>10.9</v>
      </c>
      <c r="AA19" s="682"/>
      <c r="AB19" s="682"/>
      <c r="AC19" s="682"/>
      <c r="AD19" s="683">
        <v>2460254</v>
      </c>
      <c r="AE19" s="683"/>
      <c r="AF19" s="683"/>
      <c r="AG19" s="683"/>
      <c r="AH19" s="683"/>
      <c r="AI19" s="683"/>
      <c r="AJ19" s="683"/>
      <c r="AK19" s="683"/>
      <c r="AL19" s="684">
        <v>25</v>
      </c>
      <c r="AM19" s="685"/>
      <c r="AN19" s="685"/>
      <c r="AO19" s="686"/>
      <c r="AP19" s="676" t="s">
        <v>265</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127</v>
      </c>
      <c r="BP19" s="682"/>
      <c r="BQ19" s="682"/>
      <c r="BR19" s="682"/>
      <c r="BS19" s="688" t="s">
        <v>232</v>
      </c>
      <c r="BT19" s="680"/>
      <c r="BU19" s="680"/>
      <c r="BV19" s="680"/>
      <c r="BW19" s="680"/>
      <c r="BX19" s="680"/>
      <c r="BY19" s="680"/>
      <c r="BZ19" s="680"/>
      <c r="CA19" s="680"/>
      <c r="CB19" s="689"/>
      <c r="CD19" s="694" t="s">
        <v>266</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232</v>
      </c>
      <c r="DA19" s="682"/>
      <c r="DB19" s="682"/>
      <c r="DC19" s="682"/>
      <c r="DD19" s="688" t="s">
        <v>127</v>
      </c>
      <c r="DE19" s="680"/>
      <c r="DF19" s="680"/>
      <c r="DG19" s="680"/>
      <c r="DH19" s="680"/>
      <c r="DI19" s="680"/>
      <c r="DJ19" s="680"/>
      <c r="DK19" s="680"/>
      <c r="DL19" s="680"/>
      <c r="DM19" s="680"/>
      <c r="DN19" s="680"/>
      <c r="DO19" s="680"/>
      <c r="DP19" s="681"/>
      <c r="DQ19" s="688" t="s">
        <v>169</v>
      </c>
      <c r="DR19" s="680"/>
      <c r="DS19" s="680"/>
      <c r="DT19" s="680"/>
      <c r="DU19" s="680"/>
      <c r="DV19" s="680"/>
      <c r="DW19" s="680"/>
      <c r="DX19" s="680"/>
      <c r="DY19" s="680"/>
      <c r="DZ19" s="680"/>
      <c r="EA19" s="680"/>
      <c r="EB19" s="680"/>
      <c r="EC19" s="689"/>
    </row>
    <row r="20" spans="2:133" ht="11.25" customHeight="1" x14ac:dyDescent="0.15">
      <c r="B20" s="676" t="s">
        <v>267</v>
      </c>
      <c r="C20" s="677"/>
      <c r="D20" s="677"/>
      <c r="E20" s="677"/>
      <c r="F20" s="677"/>
      <c r="G20" s="677"/>
      <c r="H20" s="677"/>
      <c r="I20" s="677"/>
      <c r="J20" s="677"/>
      <c r="K20" s="677"/>
      <c r="L20" s="677"/>
      <c r="M20" s="677"/>
      <c r="N20" s="677"/>
      <c r="O20" s="677"/>
      <c r="P20" s="677"/>
      <c r="Q20" s="678"/>
      <c r="R20" s="679">
        <v>502640</v>
      </c>
      <c r="S20" s="680"/>
      <c r="T20" s="680"/>
      <c r="U20" s="680"/>
      <c r="V20" s="680"/>
      <c r="W20" s="680"/>
      <c r="X20" s="680"/>
      <c r="Y20" s="681"/>
      <c r="Z20" s="682">
        <v>2.2000000000000002</v>
      </c>
      <c r="AA20" s="682"/>
      <c r="AB20" s="682"/>
      <c r="AC20" s="682"/>
      <c r="AD20" s="683" t="s">
        <v>127</v>
      </c>
      <c r="AE20" s="683"/>
      <c r="AF20" s="683"/>
      <c r="AG20" s="683"/>
      <c r="AH20" s="683"/>
      <c r="AI20" s="683"/>
      <c r="AJ20" s="683"/>
      <c r="AK20" s="683"/>
      <c r="AL20" s="684" t="s">
        <v>127</v>
      </c>
      <c r="AM20" s="685"/>
      <c r="AN20" s="685"/>
      <c r="AO20" s="686"/>
      <c r="AP20" s="676" t="s">
        <v>268</v>
      </c>
      <c r="AQ20" s="677"/>
      <c r="AR20" s="677"/>
      <c r="AS20" s="677"/>
      <c r="AT20" s="677"/>
      <c r="AU20" s="677"/>
      <c r="AV20" s="677"/>
      <c r="AW20" s="677"/>
      <c r="AX20" s="677"/>
      <c r="AY20" s="677"/>
      <c r="AZ20" s="677"/>
      <c r="BA20" s="677"/>
      <c r="BB20" s="677"/>
      <c r="BC20" s="677"/>
      <c r="BD20" s="677"/>
      <c r="BE20" s="677"/>
      <c r="BF20" s="678"/>
      <c r="BG20" s="679" t="s">
        <v>232</v>
      </c>
      <c r="BH20" s="680"/>
      <c r="BI20" s="680"/>
      <c r="BJ20" s="680"/>
      <c r="BK20" s="680"/>
      <c r="BL20" s="680"/>
      <c r="BM20" s="680"/>
      <c r="BN20" s="681"/>
      <c r="BO20" s="682" t="s">
        <v>232</v>
      </c>
      <c r="BP20" s="682"/>
      <c r="BQ20" s="682"/>
      <c r="BR20" s="682"/>
      <c r="BS20" s="688" t="s">
        <v>127</v>
      </c>
      <c r="BT20" s="680"/>
      <c r="BU20" s="680"/>
      <c r="BV20" s="680"/>
      <c r="BW20" s="680"/>
      <c r="BX20" s="680"/>
      <c r="BY20" s="680"/>
      <c r="BZ20" s="680"/>
      <c r="CA20" s="680"/>
      <c r="CB20" s="689"/>
      <c r="CD20" s="694" t="s">
        <v>269</v>
      </c>
      <c r="CE20" s="695"/>
      <c r="CF20" s="695"/>
      <c r="CG20" s="695"/>
      <c r="CH20" s="695"/>
      <c r="CI20" s="695"/>
      <c r="CJ20" s="695"/>
      <c r="CK20" s="695"/>
      <c r="CL20" s="695"/>
      <c r="CM20" s="695"/>
      <c r="CN20" s="695"/>
      <c r="CO20" s="695"/>
      <c r="CP20" s="695"/>
      <c r="CQ20" s="696"/>
      <c r="CR20" s="679">
        <v>21710929</v>
      </c>
      <c r="CS20" s="680"/>
      <c r="CT20" s="680"/>
      <c r="CU20" s="680"/>
      <c r="CV20" s="680"/>
      <c r="CW20" s="680"/>
      <c r="CX20" s="680"/>
      <c r="CY20" s="681"/>
      <c r="CZ20" s="682">
        <v>100</v>
      </c>
      <c r="DA20" s="682"/>
      <c r="DB20" s="682"/>
      <c r="DC20" s="682"/>
      <c r="DD20" s="688">
        <v>6517149</v>
      </c>
      <c r="DE20" s="680"/>
      <c r="DF20" s="680"/>
      <c r="DG20" s="680"/>
      <c r="DH20" s="680"/>
      <c r="DI20" s="680"/>
      <c r="DJ20" s="680"/>
      <c r="DK20" s="680"/>
      <c r="DL20" s="680"/>
      <c r="DM20" s="680"/>
      <c r="DN20" s="680"/>
      <c r="DO20" s="680"/>
      <c r="DP20" s="681"/>
      <c r="DQ20" s="688">
        <v>15058971</v>
      </c>
      <c r="DR20" s="680"/>
      <c r="DS20" s="680"/>
      <c r="DT20" s="680"/>
      <c r="DU20" s="680"/>
      <c r="DV20" s="680"/>
      <c r="DW20" s="680"/>
      <c r="DX20" s="680"/>
      <c r="DY20" s="680"/>
      <c r="DZ20" s="680"/>
      <c r="EA20" s="680"/>
      <c r="EB20" s="680"/>
      <c r="EC20" s="689"/>
    </row>
    <row r="21" spans="2:133" ht="11.25" customHeight="1" x14ac:dyDescent="0.15">
      <c r="B21" s="676" t="s">
        <v>270</v>
      </c>
      <c r="C21" s="677"/>
      <c r="D21" s="677"/>
      <c r="E21" s="677"/>
      <c r="F21" s="677"/>
      <c r="G21" s="677"/>
      <c r="H21" s="677"/>
      <c r="I21" s="677"/>
      <c r="J21" s="677"/>
      <c r="K21" s="677"/>
      <c r="L21" s="677"/>
      <c r="M21" s="677"/>
      <c r="N21" s="677"/>
      <c r="O21" s="677"/>
      <c r="P21" s="677"/>
      <c r="Q21" s="678"/>
      <c r="R21" s="679">
        <v>883794</v>
      </c>
      <c r="S21" s="680"/>
      <c r="T21" s="680"/>
      <c r="U21" s="680"/>
      <c r="V21" s="680"/>
      <c r="W21" s="680"/>
      <c r="X21" s="680"/>
      <c r="Y21" s="681"/>
      <c r="Z21" s="682">
        <v>3.9</v>
      </c>
      <c r="AA21" s="682"/>
      <c r="AB21" s="682"/>
      <c r="AC21" s="682"/>
      <c r="AD21" s="683" t="s">
        <v>127</v>
      </c>
      <c r="AE21" s="683"/>
      <c r="AF21" s="683"/>
      <c r="AG21" s="683"/>
      <c r="AH21" s="683"/>
      <c r="AI21" s="683"/>
      <c r="AJ21" s="683"/>
      <c r="AK21" s="683"/>
      <c r="AL21" s="684" t="s">
        <v>127</v>
      </c>
      <c r="AM21" s="685"/>
      <c r="AN21" s="685"/>
      <c r="AO21" s="686"/>
      <c r="AP21" s="697" t="s">
        <v>271</v>
      </c>
      <c r="AQ21" s="698"/>
      <c r="AR21" s="698"/>
      <c r="AS21" s="698"/>
      <c r="AT21" s="698"/>
      <c r="AU21" s="698"/>
      <c r="AV21" s="698"/>
      <c r="AW21" s="698"/>
      <c r="AX21" s="698"/>
      <c r="AY21" s="698"/>
      <c r="AZ21" s="698"/>
      <c r="BA21" s="698"/>
      <c r="BB21" s="698"/>
      <c r="BC21" s="698"/>
      <c r="BD21" s="698"/>
      <c r="BE21" s="698"/>
      <c r="BF21" s="699"/>
      <c r="BG21" s="679" t="s">
        <v>169</v>
      </c>
      <c r="BH21" s="680"/>
      <c r="BI21" s="680"/>
      <c r="BJ21" s="680"/>
      <c r="BK21" s="680"/>
      <c r="BL21" s="680"/>
      <c r="BM21" s="680"/>
      <c r="BN21" s="681"/>
      <c r="BO21" s="682" t="s">
        <v>232</v>
      </c>
      <c r="BP21" s="682"/>
      <c r="BQ21" s="682"/>
      <c r="BR21" s="682"/>
      <c r="BS21" s="688" t="s">
        <v>127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272</v>
      </c>
      <c r="C22" s="677"/>
      <c r="D22" s="677"/>
      <c r="E22" s="677"/>
      <c r="F22" s="677"/>
      <c r="G22" s="677"/>
      <c r="H22" s="677"/>
      <c r="I22" s="677"/>
      <c r="J22" s="677"/>
      <c r="K22" s="677"/>
      <c r="L22" s="677"/>
      <c r="M22" s="677"/>
      <c r="N22" s="677"/>
      <c r="O22" s="677"/>
      <c r="P22" s="677"/>
      <c r="Q22" s="678"/>
      <c r="R22" s="679">
        <v>10141303</v>
      </c>
      <c r="S22" s="680"/>
      <c r="T22" s="680"/>
      <c r="U22" s="680"/>
      <c r="V22" s="680"/>
      <c r="W22" s="680"/>
      <c r="X22" s="680"/>
      <c r="Y22" s="681"/>
      <c r="Z22" s="682">
        <v>44.8</v>
      </c>
      <c r="AA22" s="682"/>
      <c r="AB22" s="682"/>
      <c r="AC22" s="682"/>
      <c r="AD22" s="683">
        <v>8754869</v>
      </c>
      <c r="AE22" s="683"/>
      <c r="AF22" s="683"/>
      <c r="AG22" s="683"/>
      <c r="AH22" s="683"/>
      <c r="AI22" s="683"/>
      <c r="AJ22" s="683"/>
      <c r="AK22" s="683"/>
      <c r="AL22" s="684">
        <v>89.1</v>
      </c>
      <c r="AM22" s="685"/>
      <c r="AN22" s="685"/>
      <c r="AO22" s="686"/>
      <c r="AP22" s="697" t="s">
        <v>273</v>
      </c>
      <c r="AQ22" s="698"/>
      <c r="AR22" s="698"/>
      <c r="AS22" s="698"/>
      <c r="AT22" s="698"/>
      <c r="AU22" s="698"/>
      <c r="AV22" s="698"/>
      <c r="AW22" s="698"/>
      <c r="AX22" s="698"/>
      <c r="AY22" s="698"/>
      <c r="AZ22" s="698"/>
      <c r="BA22" s="698"/>
      <c r="BB22" s="698"/>
      <c r="BC22" s="698"/>
      <c r="BD22" s="698"/>
      <c r="BE22" s="698"/>
      <c r="BF22" s="699"/>
      <c r="BG22" s="679" t="s">
        <v>169</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274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275</v>
      </c>
      <c r="C23" s="677"/>
      <c r="D23" s="677"/>
      <c r="E23" s="677"/>
      <c r="F23" s="677"/>
      <c r="G23" s="677"/>
      <c r="H23" s="677"/>
      <c r="I23" s="677"/>
      <c r="J23" s="677"/>
      <c r="K23" s="677"/>
      <c r="L23" s="677"/>
      <c r="M23" s="677"/>
      <c r="N23" s="677"/>
      <c r="O23" s="677"/>
      <c r="P23" s="677"/>
      <c r="Q23" s="678"/>
      <c r="R23" s="679">
        <v>5207</v>
      </c>
      <c r="S23" s="680"/>
      <c r="T23" s="680"/>
      <c r="U23" s="680"/>
      <c r="V23" s="680"/>
      <c r="W23" s="680"/>
      <c r="X23" s="680"/>
      <c r="Y23" s="681"/>
      <c r="Z23" s="682">
        <v>0</v>
      </c>
      <c r="AA23" s="682"/>
      <c r="AB23" s="682"/>
      <c r="AC23" s="682"/>
      <c r="AD23" s="683">
        <v>5207</v>
      </c>
      <c r="AE23" s="683"/>
      <c r="AF23" s="683"/>
      <c r="AG23" s="683"/>
      <c r="AH23" s="683"/>
      <c r="AI23" s="683"/>
      <c r="AJ23" s="683"/>
      <c r="AK23" s="683"/>
      <c r="AL23" s="684">
        <v>0.1</v>
      </c>
      <c r="AM23" s="685"/>
      <c r="AN23" s="685"/>
      <c r="AO23" s="686"/>
      <c r="AP23" s="697" t="s">
        <v>276</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232</v>
      </c>
      <c r="BP23" s="682"/>
      <c r="BQ23" s="682"/>
      <c r="BR23" s="682"/>
      <c r="BS23" s="688" t="s">
        <v>127</v>
      </c>
      <c r="BT23" s="680"/>
      <c r="BU23" s="680"/>
      <c r="BV23" s="680"/>
      <c r="BW23" s="680"/>
      <c r="BX23" s="680"/>
      <c r="BY23" s="680"/>
      <c r="BZ23" s="680"/>
      <c r="CA23" s="680"/>
      <c r="CB23" s="689"/>
      <c r="CD23" s="661" t="s">
        <v>215</v>
      </c>
      <c r="CE23" s="662"/>
      <c r="CF23" s="662"/>
      <c r="CG23" s="662"/>
      <c r="CH23" s="662"/>
      <c r="CI23" s="662"/>
      <c r="CJ23" s="662"/>
      <c r="CK23" s="662"/>
      <c r="CL23" s="662"/>
      <c r="CM23" s="662"/>
      <c r="CN23" s="662"/>
      <c r="CO23" s="662"/>
      <c r="CP23" s="662"/>
      <c r="CQ23" s="663"/>
      <c r="CR23" s="661" t="s">
        <v>277</v>
      </c>
      <c r="CS23" s="662"/>
      <c r="CT23" s="662"/>
      <c r="CU23" s="662"/>
      <c r="CV23" s="662"/>
      <c r="CW23" s="662"/>
      <c r="CX23" s="662"/>
      <c r="CY23" s="663"/>
      <c r="CZ23" s="661" t="s">
        <v>278</v>
      </c>
      <c r="DA23" s="662"/>
      <c r="DB23" s="662"/>
      <c r="DC23" s="663"/>
      <c r="DD23" s="661" t="s">
        <v>279</v>
      </c>
      <c r="DE23" s="662"/>
      <c r="DF23" s="662"/>
      <c r="DG23" s="662"/>
      <c r="DH23" s="662"/>
      <c r="DI23" s="662"/>
      <c r="DJ23" s="662"/>
      <c r="DK23" s="663"/>
      <c r="DL23" s="711" t="s">
        <v>280</v>
      </c>
      <c r="DM23" s="712"/>
      <c r="DN23" s="712"/>
      <c r="DO23" s="712"/>
      <c r="DP23" s="712"/>
      <c r="DQ23" s="712"/>
      <c r="DR23" s="712"/>
      <c r="DS23" s="712"/>
      <c r="DT23" s="712"/>
      <c r="DU23" s="712"/>
      <c r="DV23" s="713"/>
      <c r="DW23" s="661" t="s">
        <v>281</v>
      </c>
      <c r="DX23" s="662"/>
      <c r="DY23" s="662"/>
      <c r="DZ23" s="662"/>
      <c r="EA23" s="662"/>
      <c r="EB23" s="662"/>
      <c r="EC23" s="663"/>
    </row>
    <row r="24" spans="2:133" ht="11.25" customHeight="1" x14ac:dyDescent="0.15">
      <c r="B24" s="676" t="s">
        <v>282</v>
      </c>
      <c r="C24" s="677"/>
      <c r="D24" s="677"/>
      <c r="E24" s="677"/>
      <c r="F24" s="677"/>
      <c r="G24" s="677"/>
      <c r="H24" s="677"/>
      <c r="I24" s="677"/>
      <c r="J24" s="677"/>
      <c r="K24" s="677"/>
      <c r="L24" s="677"/>
      <c r="M24" s="677"/>
      <c r="N24" s="677"/>
      <c r="O24" s="677"/>
      <c r="P24" s="677"/>
      <c r="Q24" s="678"/>
      <c r="R24" s="679">
        <v>117509</v>
      </c>
      <c r="S24" s="680"/>
      <c r="T24" s="680"/>
      <c r="U24" s="680"/>
      <c r="V24" s="680"/>
      <c r="W24" s="680"/>
      <c r="X24" s="680"/>
      <c r="Y24" s="681"/>
      <c r="Z24" s="682">
        <v>0.5</v>
      </c>
      <c r="AA24" s="682"/>
      <c r="AB24" s="682"/>
      <c r="AC24" s="682"/>
      <c r="AD24" s="683" t="s">
        <v>127</v>
      </c>
      <c r="AE24" s="683"/>
      <c r="AF24" s="683"/>
      <c r="AG24" s="683"/>
      <c r="AH24" s="683"/>
      <c r="AI24" s="683"/>
      <c r="AJ24" s="683"/>
      <c r="AK24" s="683"/>
      <c r="AL24" s="684" t="s">
        <v>232</v>
      </c>
      <c r="AM24" s="685"/>
      <c r="AN24" s="685"/>
      <c r="AO24" s="686"/>
      <c r="AP24" s="697" t="s">
        <v>283</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284</v>
      </c>
      <c r="CE24" s="691"/>
      <c r="CF24" s="691"/>
      <c r="CG24" s="691"/>
      <c r="CH24" s="691"/>
      <c r="CI24" s="691"/>
      <c r="CJ24" s="691"/>
      <c r="CK24" s="691"/>
      <c r="CL24" s="691"/>
      <c r="CM24" s="691"/>
      <c r="CN24" s="691"/>
      <c r="CO24" s="691"/>
      <c r="CP24" s="691"/>
      <c r="CQ24" s="692"/>
      <c r="CR24" s="668">
        <v>6396811</v>
      </c>
      <c r="CS24" s="669"/>
      <c r="CT24" s="669"/>
      <c r="CU24" s="669"/>
      <c r="CV24" s="669"/>
      <c r="CW24" s="669"/>
      <c r="CX24" s="669"/>
      <c r="CY24" s="670"/>
      <c r="CZ24" s="673">
        <v>29.5</v>
      </c>
      <c r="DA24" s="674"/>
      <c r="DB24" s="674"/>
      <c r="DC24" s="693"/>
      <c r="DD24" s="714">
        <v>4279174</v>
      </c>
      <c r="DE24" s="669"/>
      <c r="DF24" s="669"/>
      <c r="DG24" s="669"/>
      <c r="DH24" s="669"/>
      <c r="DI24" s="669"/>
      <c r="DJ24" s="669"/>
      <c r="DK24" s="670"/>
      <c r="DL24" s="714">
        <v>4154328</v>
      </c>
      <c r="DM24" s="669"/>
      <c r="DN24" s="669"/>
      <c r="DO24" s="669"/>
      <c r="DP24" s="669"/>
      <c r="DQ24" s="669"/>
      <c r="DR24" s="669"/>
      <c r="DS24" s="669"/>
      <c r="DT24" s="669"/>
      <c r="DU24" s="669"/>
      <c r="DV24" s="670"/>
      <c r="DW24" s="673">
        <v>39.9</v>
      </c>
      <c r="DX24" s="674"/>
      <c r="DY24" s="674"/>
      <c r="DZ24" s="674"/>
      <c r="EA24" s="674"/>
      <c r="EB24" s="674"/>
      <c r="EC24" s="675"/>
    </row>
    <row r="25" spans="2:133" ht="11.25" customHeight="1" x14ac:dyDescent="0.15">
      <c r="B25" s="676" t="s">
        <v>285</v>
      </c>
      <c r="C25" s="677"/>
      <c r="D25" s="677"/>
      <c r="E25" s="677"/>
      <c r="F25" s="677"/>
      <c r="G25" s="677"/>
      <c r="H25" s="677"/>
      <c r="I25" s="677"/>
      <c r="J25" s="677"/>
      <c r="K25" s="677"/>
      <c r="L25" s="677"/>
      <c r="M25" s="677"/>
      <c r="N25" s="677"/>
      <c r="O25" s="677"/>
      <c r="P25" s="677"/>
      <c r="Q25" s="678"/>
      <c r="R25" s="679">
        <v>172934</v>
      </c>
      <c r="S25" s="680"/>
      <c r="T25" s="680"/>
      <c r="U25" s="680"/>
      <c r="V25" s="680"/>
      <c r="W25" s="680"/>
      <c r="X25" s="680"/>
      <c r="Y25" s="681"/>
      <c r="Z25" s="682">
        <v>0.8</v>
      </c>
      <c r="AA25" s="682"/>
      <c r="AB25" s="682"/>
      <c r="AC25" s="682"/>
      <c r="AD25" s="683">
        <v>10937</v>
      </c>
      <c r="AE25" s="683"/>
      <c r="AF25" s="683"/>
      <c r="AG25" s="683"/>
      <c r="AH25" s="683"/>
      <c r="AI25" s="683"/>
      <c r="AJ25" s="683"/>
      <c r="AK25" s="683"/>
      <c r="AL25" s="684">
        <v>0.1</v>
      </c>
      <c r="AM25" s="685"/>
      <c r="AN25" s="685"/>
      <c r="AO25" s="686"/>
      <c r="AP25" s="697" t="s">
        <v>286</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232</v>
      </c>
      <c r="BP25" s="682"/>
      <c r="BQ25" s="682"/>
      <c r="BR25" s="682"/>
      <c r="BS25" s="688" t="s">
        <v>169</v>
      </c>
      <c r="BT25" s="680"/>
      <c r="BU25" s="680"/>
      <c r="BV25" s="680"/>
      <c r="BW25" s="680"/>
      <c r="BX25" s="680"/>
      <c r="BY25" s="680"/>
      <c r="BZ25" s="680"/>
      <c r="CA25" s="680"/>
      <c r="CB25" s="689"/>
      <c r="CD25" s="694" t="s">
        <v>287</v>
      </c>
      <c r="CE25" s="695"/>
      <c r="CF25" s="695"/>
      <c r="CG25" s="695"/>
      <c r="CH25" s="695"/>
      <c r="CI25" s="695"/>
      <c r="CJ25" s="695"/>
      <c r="CK25" s="695"/>
      <c r="CL25" s="695"/>
      <c r="CM25" s="695"/>
      <c r="CN25" s="695"/>
      <c r="CO25" s="695"/>
      <c r="CP25" s="695"/>
      <c r="CQ25" s="696"/>
      <c r="CR25" s="679">
        <v>2383861</v>
      </c>
      <c r="CS25" s="703"/>
      <c r="CT25" s="703"/>
      <c r="CU25" s="703"/>
      <c r="CV25" s="703"/>
      <c r="CW25" s="703"/>
      <c r="CX25" s="703"/>
      <c r="CY25" s="704"/>
      <c r="CZ25" s="684">
        <v>11</v>
      </c>
      <c r="DA25" s="715"/>
      <c r="DB25" s="715"/>
      <c r="DC25" s="717"/>
      <c r="DD25" s="688">
        <v>2252384</v>
      </c>
      <c r="DE25" s="703"/>
      <c r="DF25" s="703"/>
      <c r="DG25" s="703"/>
      <c r="DH25" s="703"/>
      <c r="DI25" s="703"/>
      <c r="DJ25" s="703"/>
      <c r="DK25" s="704"/>
      <c r="DL25" s="688">
        <v>2220545</v>
      </c>
      <c r="DM25" s="703"/>
      <c r="DN25" s="703"/>
      <c r="DO25" s="703"/>
      <c r="DP25" s="703"/>
      <c r="DQ25" s="703"/>
      <c r="DR25" s="703"/>
      <c r="DS25" s="703"/>
      <c r="DT25" s="703"/>
      <c r="DU25" s="703"/>
      <c r="DV25" s="704"/>
      <c r="DW25" s="684">
        <v>21.3</v>
      </c>
      <c r="DX25" s="715"/>
      <c r="DY25" s="715"/>
      <c r="DZ25" s="715"/>
      <c r="EA25" s="715"/>
      <c r="EB25" s="715"/>
      <c r="EC25" s="716"/>
    </row>
    <row r="26" spans="2:133" ht="11.25" customHeight="1" x14ac:dyDescent="0.15">
      <c r="B26" s="676" t="s">
        <v>288</v>
      </c>
      <c r="C26" s="677"/>
      <c r="D26" s="677"/>
      <c r="E26" s="677"/>
      <c r="F26" s="677"/>
      <c r="G26" s="677"/>
      <c r="H26" s="677"/>
      <c r="I26" s="677"/>
      <c r="J26" s="677"/>
      <c r="K26" s="677"/>
      <c r="L26" s="677"/>
      <c r="M26" s="677"/>
      <c r="N26" s="677"/>
      <c r="O26" s="677"/>
      <c r="P26" s="677"/>
      <c r="Q26" s="678"/>
      <c r="R26" s="679">
        <v>1185263</v>
      </c>
      <c r="S26" s="680"/>
      <c r="T26" s="680"/>
      <c r="U26" s="680"/>
      <c r="V26" s="680"/>
      <c r="W26" s="680"/>
      <c r="X26" s="680"/>
      <c r="Y26" s="681"/>
      <c r="Z26" s="682">
        <v>5.2</v>
      </c>
      <c r="AA26" s="682"/>
      <c r="AB26" s="682"/>
      <c r="AC26" s="682"/>
      <c r="AD26" s="683">
        <v>931101</v>
      </c>
      <c r="AE26" s="683"/>
      <c r="AF26" s="683"/>
      <c r="AG26" s="683"/>
      <c r="AH26" s="683"/>
      <c r="AI26" s="683"/>
      <c r="AJ26" s="683"/>
      <c r="AK26" s="683"/>
      <c r="AL26" s="684">
        <v>9.5</v>
      </c>
      <c r="AM26" s="685"/>
      <c r="AN26" s="685"/>
      <c r="AO26" s="686"/>
      <c r="AP26" s="697" t="s">
        <v>289</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290</v>
      </c>
      <c r="CE26" s="695"/>
      <c r="CF26" s="695"/>
      <c r="CG26" s="695"/>
      <c r="CH26" s="695"/>
      <c r="CI26" s="695"/>
      <c r="CJ26" s="695"/>
      <c r="CK26" s="695"/>
      <c r="CL26" s="695"/>
      <c r="CM26" s="695"/>
      <c r="CN26" s="695"/>
      <c r="CO26" s="695"/>
      <c r="CP26" s="695"/>
      <c r="CQ26" s="696"/>
      <c r="CR26" s="679">
        <v>1673438</v>
      </c>
      <c r="CS26" s="680"/>
      <c r="CT26" s="680"/>
      <c r="CU26" s="680"/>
      <c r="CV26" s="680"/>
      <c r="CW26" s="680"/>
      <c r="CX26" s="680"/>
      <c r="CY26" s="681"/>
      <c r="CZ26" s="684">
        <v>7.7</v>
      </c>
      <c r="DA26" s="715"/>
      <c r="DB26" s="715"/>
      <c r="DC26" s="717"/>
      <c r="DD26" s="688">
        <v>1557159</v>
      </c>
      <c r="DE26" s="680"/>
      <c r="DF26" s="680"/>
      <c r="DG26" s="680"/>
      <c r="DH26" s="680"/>
      <c r="DI26" s="680"/>
      <c r="DJ26" s="680"/>
      <c r="DK26" s="681"/>
      <c r="DL26" s="688" t="s">
        <v>127</v>
      </c>
      <c r="DM26" s="680"/>
      <c r="DN26" s="680"/>
      <c r="DO26" s="680"/>
      <c r="DP26" s="680"/>
      <c r="DQ26" s="680"/>
      <c r="DR26" s="680"/>
      <c r="DS26" s="680"/>
      <c r="DT26" s="680"/>
      <c r="DU26" s="680"/>
      <c r="DV26" s="681"/>
      <c r="DW26" s="684" t="s">
        <v>232</v>
      </c>
      <c r="DX26" s="715"/>
      <c r="DY26" s="715"/>
      <c r="DZ26" s="715"/>
      <c r="EA26" s="715"/>
      <c r="EB26" s="715"/>
      <c r="EC26" s="716"/>
    </row>
    <row r="27" spans="2:133" ht="11.25" customHeight="1" x14ac:dyDescent="0.15">
      <c r="B27" s="676" t="s">
        <v>291</v>
      </c>
      <c r="C27" s="677"/>
      <c r="D27" s="677"/>
      <c r="E27" s="677"/>
      <c r="F27" s="677"/>
      <c r="G27" s="677"/>
      <c r="H27" s="677"/>
      <c r="I27" s="677"/>
      <c r="J27" s="677"/>
      <c r="K27" s="677"/>
      <c r="L27" s="677"/>
      <c r="M27" s="677"/>
      <c r="N27" s="677"/>
      <c r="O27" s="677"/>
      <c r="P27" s="677"/>
      <c r="Q27" s="678"/>
      <c r="R27" s="679">
        <v>2257171</v>
      </c>
      <c r="S27" s="680"/>
      <c r="T27" s="680"/>
      <c r="U27" s="680"/>
      <c r="V27" s="680"/>
      <c r="W27" s="680"/>
      <c r="X27" s="680"/>
      <c r="Y27" s="681"/>
      <c r="Z27" s="682">
        <v>10</v>
      </c>
      <c r="AA27" s="682"/>
      <c r="AB27" s="682"/>
      <c r="AC27" s="682"/>
      <c r="AD27" s="683" t="s">
        <v>232</v>
      </c>
      <c r="AE27" s="683"/>
      <c r="AF27" s="683"/>
      <c r="AG27" s="683"/>
      <c r="AH27" s="683"/>
      <c r="AI27" s="683"/>
      <c r="AJ27" s="683"/>
      <c r="AK27" s="683"/>
      <c r="AL27" s="684" t="s">
        <v>232</v>
      </c>
      <c r="AM27" s="685"/>
      <c r="AN27" s="685"/>
      <c r="AO27" s="686"/>
      <c r="AP27" s="676" t="s">
        <v>292</v>
      </c>
      <c r="AQ27" s="677"/>
      <c r="AR27" s="677"/>
      <c r="AS27" s="677"/>
      <c r="AT27" s="677"/>
      <c r="AU27" s="677"/>
      <c r="AV27" s="677"/>
      <c r="AW27" s="677"/>
      <c r="AX27" s="677"/>
      <c r="AY27" s="677"/>
      <c r="AZ27" s="677"/>
      <c r="BA27" s="677"/>
      <c r="BB27" s="677"/>
      <c r="BC27" s="677"/>
      <c r="BD27" s="677"/>
      <c r="BE27" s="677"/>
      <c r="BF27" s="678"/>
      <c r="BG27" s="679">
        <v>5259724</v>
      </c>
      <c r="BH27" s="680"/>
      <c r="BI27" s="680"/>
      <c r="BJ27" s="680"/>
      <c r="BK27" s="680"/>
      <c r="BL27" s="680"/>
      <c r="BM27" s="680"/>
      <c r="BN27" s="681"/>
      <c r="BO27" s="682">
        <v>100</v>
      </c>
      <c r="BP27" s="682"/>
      <c r="BQ27" s="682"/>
      <c r="BR27" s="682"/>
      <c r="BS27" s="688">
        <v>112190</v>
      </c>
      <c r="BT27" s="680"/>
      <c r="BU27" s="680"/>
      <c r="BV27" s="680"/>
      <c r="BW27" s="680"/>
      <c r="BX27" s="680"/>
      <c r="BY27" s="680"/>
      <c r="BZ27" s="680"/>
      <c r="CA27" s="680"/>
      <c r="CB27" s="689"/>
      <c r="CD27" s="694" t="s">
        <v>293</v>
      </c>
      <c r="CE27" s="695"/>
      <c r="CF27" s="695"/>
      <c r="CG27" s="695"/>
      <c r="CH27" s="695"/>
      <c r="CI27" s="695"/>
      <c r="CJ27" s="695"/>
      <c r="CK27" s="695"/>
      <c r="CL27" s="695"/>
      <c r="CM27" s="695"/>
      <c r="CN27" s="695"/>
      <c r="CO27" s="695"/>
      <c r="CP27" s="695"/>
      <c r="CQ27" s="696"/>
      <c r="CR27" s="679">
        <v>2719401</v>
      </c>
      <c r="CS27" s="703"/>
      <c r="CT27" s="703"/>
      <c r="CU27" s="703"/>
      <c r="CV27" s="703"/>
      <c r="CW27" s="703"/>
      <c r="CX27" s="703"/>
      <c r="CY27" s="704"/>
      <c r="CZ27" s="684">
        <v>12.5</v>
      </c>
      <c r="DA27" s="715"/>
      <c r="DB27" s="715"/>
      <c r="DC27" s="717"/>
      <c r="DD27" s="688">
        <v>802791</v>
      </c>
      <c r="DE27" s="703"/>
      <c r="DF27" s="703"/>
      <c r="DG27" s="703"/>
      <c r="DH27" s="703"/>
      <c r="DI27" s="703"/>
      <c r="DJ27" s="703"/>
      <c r="DK27" s="704"/>
      <c r="DL27" s="688">
        <v>719567</v>
      </c>
      <c r="DM27" s="703"/>
      <c r="DN27" s="703"/>
      <c r="DO27" s="703"/>
      <c r="DP27" s="703"/>
      <c r="DQ27" s="703"/>
      <c r="DR27" s="703"/>
      <c r="DS27" s="703"/>
      <c r="DT27" s="703"/>
      <c r="DU27" s="703"/>
      <c r="DV27" s="704"/>
      <c r="DW27" s="684">
        <v>6.9</v>
      </c>
      <c r="DX27" s="715"/>
      <c r="DY27" s="715"/>
      <c r="DZ27" s="715"/>
      <c r="EA27" s="715"/>
      <c r="EB27" s="715"/>
      <c r="EC27" s="716"/>
    </row>
    <row r="28" spans="2:133" ht="11.25" customHeight="1" x14ac:dyDescent="0.15">
      <c r="B28" s="721" t="s">
        <v>294</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232</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295</v>
      </c>
      <c r="CE28" s="695"/>
      <c r="CF28" s="695"/>
      <c r="CG28" s="695"/>
      <c r="CH28" s="695"/>
      <c r="CI28" s="695"/>
      <c r="CJ28" s="695"/>
      <c r="CK28" s="695"/>
      <c r="CL28" s="695"/>
      <c r="CM28" s="695"/>
      <c r="CN28" s="695"/>
      <c r="CO28" s="695"/>
      <c r="CP28" s="695"/>
      <c r="CQ28" s="696"/>
      <c r="CR28" s="679">
        <v>1293549</v>
      </c>
      <c r="CS28" s="680"/>
      <c r="CT28" s="680"/>
      <c r="CU28" s="680"/>
      <c r="CV28" s="680"/>
      <c r="CW28" s="680"/>
      <c r="CX28" s="680"/>
      <c r="CY28" s="681"/>
      <c r="CZ28" s="684">
        <v>6</v>
      </c>
      <c r="DA28" s="715"/>
      <c r="DB28" s="715"/>
      <c r="DC28" s="717"/>
      <c r="DD28" s="688">
        <v>1223999</v>
      </c>
      <c r="DE28" s="680"/>
      <c r="DF28" s="680"/>
      <c r="DG28" s="680"/>
      <c r="DH28" s="680"/>
      <c r="DI28" s="680"/>
      <c r="DJ28" s="680"/>
      <c r="DK28" s="681"/>
      <c r="DL28" s="688">
        <v>1214216</v>
      </c>
      <c r="DM28" s="680"/>
      <c r="DN28" s="680"/>
      <c r="DO28" s="680"/>
      <c r="DP28" s="680"/>
      <c r="DQ28" s="680"/>
      <c r="DR28" s="680"/>
      <c r="DS28" s="680"/>
      <c r="DT28" s="680"/>
      <c r="DU28" s="680"/>
      <c r="DV28" s="681"/>
      <c r="DW28" s="684">
        <v>11.6</v>
      </c>
      <c r="DX28" s="715"/>
      <c r="DY28" s="715"/>
      <c r="DZ28" s="715"/>
      <c r="EA28" s="715"/>
      <c r="EB28" s="715"/>
      <c r="EC28" s="716"/>
    </row>
    <row r="29" spans="2:133" ht="11.25" customHeight="1" x14ac:dyDescent="0.15">
      <c r="B29" s="676" t="s">
        <v>296</v>
      </c>
      <c r="C29" s="677"/>
      <c r="D29" s="677"/>
      <c r="E29" s="677"/>
      <c r="F29" s="677"/>
      <c r="G29" s="677"/>
      <c r="H29" s="677"/>
      <c r="I29" s="677"/>
      <c r="J29" s="677"/>
      <c r="K29" s="677"/>
      <c r="L29" s="677"/>
      <c r="M29" s="677"/>
      <c r="N29" s="677"/>
      <c r="O29" s="677"/>
      <c r="P29" s="677"/>
      <c r="Q29" s="678"/>
      <c r="R29" s="679">
        <v>1854573</v>
      </c>
      <c r="S29" s="680"/>
      <c r="T29" s="680"/>
      <c r="U29" s="680"/>
      <c r="V29" s="680"/>
      <c r="W29" s="680"/>
      <c r="X29" s="680"/>
      <c r="Y29" s="681"/>
      <c r="Z29" s="682">
        <v>8.1999999999999993</v>
      </c>
      <c r="AA29" s="682"/>
      <c r="AB29" s="682"/>
      <c r="AC29" s="682"/>
      <c r="AD29" s="683" t="s">
        <v>232</v>
      </c>
      <c r="AE29" s="683"/>
      <c r="AF29" s="683"/>
      <c r="AG29" s="683"/>
      <c r="AH29" s="683"/>
      <c r="AI29" s="683"/>
      <c r="AJ29" s="683"/>
      <c r="AK29" s="683"/>
      <c r="AL29" s="684" t="s">
        <v>232</v>
      </c>
      <c r="AM29" s="685"/>
      <c r="AN29" s="685"/>
      <c r="AO29" s="686"/>
      <c r="AP29" s="658" t="s">
        <v>215</v>
      </c>
      <c r="AQ29" s="659"/>
      <c r="AR29" s="659"/>
      <c r="AS29" s="659"/>
      <c r="AT29" s="659"/>
      <c r="AU29" s="659"/>
      <c r="AV29" s="659"/>
      <c r="AW29" s="659"/>
      <c r="AX29" s="659"/>
      <c r="AY29" s="659"/>
      <c r="AZ29" s="659"/>
      <c r="BA29" s="659"/>
      <c r="BB29" s="659"/>
      <c r="BC29" s="659"/>
      <c r="BD29" s="659"/>
      <c r="BE29" s="659"/>
      <c r="BF29" s="660"/>
      <c r="BG29" s="658" t="s">
        <v>297</v>
      </c>
      <c r="BH29" s="719"/>
      <c r="BI29" s="719"/>
      <c r="BJ29" s="719"/>
      <c r="BK29" s="719"/>
      <c r="BL29" s="719"/>
      <c r="BM29" s="719"/>
      <c r="BN29" s="719"/>
      <c r="BO29" s="719"/>
      <c r="BP29" s="719"/>
      <c r="BQ29" s="720"/>
      <c r="BR29" s="658" t="s">
        <v>298</v>
      </c>
      <c r="BS29" s="719"/>
      <c r="BT29" s="719"/>
      <c r="BU29" s="719"/>
      <c r="BV29" s="719"/>
      <c r="BW29" s="719"/>
      <c r="BX29" s="719"/>
      <c r="BY29" s="719"/>
      <c r="BZ29" s="719"/>
      <c r="CA29" s="719"/>
      <c r="CB29" s="720"/>
      <c r="CD29" s="742" t="s">
        <v>299</v>
      </c>
      <c r="CE29" s="743"/>
      <c r="CF29" s="694" t="s">
        <v>300</v>
      </c>
      <c r="CG29" s="695"/>
      <c r="CH29" s="695"/>
      <c r="CI29" s="695"/>
      <c r="CJ29" s="695"/>
      <c r="CK29" s="695"/>
      <c r="CL29" s="695"/>
      <c r="CM29" s="695"/>
      <c r="CN29" s="695"/>
      <c r="CO29" s="695"/>
      <c r="CP29" s="695"/>
      <c r="CQ29" s="696"/>
      <c r="CR29" s="679">
        <v>1293549</v>
      </c>
      <c r="CS29" s="703"/>
      <c r="CT29" s="703"/>
      <c r="CU29" s="703"/>
      <c r="CV29" s="703"/>
      <c r="CW29" s="703"/>
      <c r="CX29" s="703"/>
      <c r="CY29" s="704"/>
      <c r="CZ29" s="684">
        <v>6</v>
      </c>
      <c r="DA29" s="715"/>
      <c r="DB29" s="715"/>
      <c r="DC29" s="717"/>
      <c r="DD29" s="688">
        <v>1223999</v>
      </c>
      <c r="DE29" s="703"/>
      <c r="DF29" s="703"/>
      <c r="DG29" s="703"/>
      <c r="DH29" s="703"/>
      <c r="DI29" s="703"/>
      <c r="DJ29" s="703"/>
      <c r="DK29" s="704"/>
      <c r="DL29" s="688">
        <v>1214216</v>
      </c>
      <c r="DM29" s="703"/>
      <c r="DN29" s="703"/>
      <c r="DO29" s="703"/>
      <c r="DP29" s="703"/>
      <c r="DQ29" s="703"/>
      <c r="DR29" s="703"/>
      <c r="DS29" s="703"/>
      <c r="DT29" s="703"/>
      <c r="DU29" s="703"/>
      <c r="DV29" s="704"/>
      <c r="DW29" s="684">
        <v>11.6</v>
      </c>
      <c r="DX29" s="715"/>
      <c r="DY29" s="715"/>
      <c r="DZ29" s="715"/>
      <c r="EA29" s="715"/>
      <c r="EB29" s="715"/>
      <c r="EC29" s="716"/>
    </row>
    <row r="30" spans="2:133" ht="11.25" customHeight="1" x14ac:dyDescent="0.15">
      <c r="B30" s="676" t="s">
        <v>301</v>
      </c>
      <c r="C30" s="677"/>
      <c r="D30" s="677"/>
      <c r="E30" s="677"/>
      <c r="F30" s="677"/>
      <c r="G30" s="677"/>
      <c r="H30" s="677"/>
      <c r="I30" s="677"/>
      <c r="J30" s="677"/>
      <c r="K30" s="677"/>
      <c r="L30" s="677"/>
      <c r="M30" s="677"/>
      <c r="N30" s="677"/>
      <c r="O30" s="677"/>
      <c r="P30" s="677"/>
      <c r="Q30" s="678"/>
      <c r="R30" s="679">
        <v>166998</v>
      </c>
      <c r="S30" s="680"/>
      <c r="T30" s="680"/>
      <c r="U30" s="680"/>
      <c r="V30" s="680"/>
      <c r="W30" s="680"/>
      <c r="X30" s="680"/>
      <c r="Y30" s="681"/>
      <c r="Z30" s="682">
        <v>0.7</v>
      </c>
      <c r="AA30" s="682"/>
      <c r="AB30" s="682"/>
      <c r="AC30" s="682"/>
      <c r="AD30" s="683">
        <v>39795</v>
      </c>
      <c r="AE30" s="683"/>
      <c r="AF30" s="683"/>
      <c r="AG30" s="683"/>
      <c r="AH30" s="683"/>
      <c r="AI30" s="683"/>
      <c r="AJ30" s="683"/>
      <c r="AK30" s="683"/>
      <c r="AL30" s="684">
        <v>0.4</v>
      </c>
      <c r="AM30" s="685"/>
      <c r="AN30" s="685"/>
      <c r="AO30" s="686"/>
      <c r="AP30" s="727" t="s">
        <v>302</v>
      </c>
      <c r="AQ30" s="728"/>
      <c r="AR30" s="728"/>
      <c r="AS30" s="728"/>
      <c r="AT30" s="733" t="s">
        <v>303</v>
      </c>
      <c r="AU30" s="230"/>
      <c r="AV30" s="230"/>
      <c r="AW30" s="230"/>
      <c r="AX30" s="665" t="s">
        <v>181</v>
      </c>
      <c r="AY30" s="666"/>
      <c r="AZ30" s="666"/>
      <c r="BA30" s="666"/>
      <c r="BB30" s="666"/>
      <c r="BC30" s="666"/>
      <c r="BD30" s="666"/>
      <c r="BE30" s="666"/>
      <c r="BF30" s="667"/>
      <c r="BG30" s="739">
        <v>98.5</v>
      </c>
      <c r="BH30" s="740"/>
      <c r="BI30" s="740"/>
      <c r="BJ30" s="740"/>
      <c r="BK30" s="740"/>
      <c r="BL30" s="740"/>
      <c r="BM30" s="674">
        <v>94.8</v>
      </c>
      <c r="BN30" s="740"/>
      <c r="BO30" s="740"/>
      <c r="BP30" s="740"/>
      <c r="BQ30" s="741"/>
      <c r="BR30" s="739">
        <v>98.6</v>
      </c>
      <c r="BS30" s="740"/>
      <c r="BT30" s="740"/>
      <c r="BU30" s="740"/>
      <c r="BV30" s="740"/>
      <c r="BW30" s="740"/>
      <c r="BX30" s="674">
        <v>94.7</v>
      </c>
      <c r="BY30" s="740"/>
      <c r="BZ30" s="740"/>
      <c r="CA30" s="740"/>
      <c r="CB30" s="741"/>
      <c r="CD30" s="744"/>
      <c r="CE30" s="745"/>
      <c r="CF30" s="694" t="s">
        <v>304</v>
      </c>
      <c r="CG30" s="695"/>
      <c r="CH30" s="695"/>
      <c r="CI30" s="695"/>
      <c r="CJ30" s="695"/>
      <c r="CK30" s="695"/>
      <c r="CL30" s="695"/>
      <c r="CM30" s="695"/>
      <c r="CN30" s="695"/>
      <c r="CO30" s="695"/>
      <c r="CP30" s="695"/>
      <c r="CQ30" s="696"/>
      <c r="CR30" s="679">
        <v>1176493</v>
      </c>
      <c r="CS30" s="680"/>
      <c r="CT30" s="680"/>
      <c r="CU30" s="680"/>
      <c r="CV30" s="680"/>
      <c r="CW30" s="680"/>
      <c r="CX30" s="680"/>
      <c r="CY30" s="681"/>
      <c r="CZ30" s="684">
        <v>5.4</v>
      </c>
      <c r="DA30" s="715"/>
      <c r="DB30" s="715"/>
      <c r="DC30" s="717"/>
      <c r="DD30" s="688">
        <v>1115775</v>
      </c>
      <c r="DE30" s="680"/>
      <c r="DF30" s="680"/>
      <c r="DG30" s="680"/>
      <c r="DH30" s="680"/>
      <c r="DI30" s="680"/>
      <c r="DJ30" s="680"/>
      <c r="DK30" s="681"/>
      <c r="DL30" s="688">
        <v>1105992</v>
      </c>
      <c r="DM30" s="680"/>
      <c r="DN30" s="680"/>
      <c r="DO30" s="680"/>
      <c r="DP30" s="680"/>
      <c r="DQ30" s="680"/>
      <c r="DR30" s="680"/>
      <c r="DS30" s="680"/>
      <c r="DT30" s="680"/>
      <c r="DU30" s="680"/>
      <c r="DV30" s="681"/>
      <c r="DW30" s="684">
        <v>10.6</v>
      </c>
      <c r="DX30" s="715"/>
      <c r="DY30" s="715"/>
      <c r="DZ30" s="715"/>
      <c r="EA30" s="715"/>
      <c r="EB30" s="715"/>
      <c r="EC30" s="716"/>
    </row>
    <row r="31" spans="2:133" ht="11.25" customHeight="1" x14ac:dyDescent="0.15">
      <c r="B31" s="676" t="s">
        <v>305</v>
      </c>
      <c r="C31" s="677"/>
      <c r="D31" s="677"/>
      <c r="E31" s="677"/>
      <c r="F31" s="677"/>
      <c r="G31" s="677"/>
      <c r="H31" s="677"/>
      <c r="I31" s="677"/>
      <c r="J31" s="677"/>
      <c r="K31" s="677"/>
      <c r="L31" s="677"/>
      <c r="M31" s="677"/>
      <c r="N31" s="677"/>
      <c r="O31" s="677"/>
      <c r="P31" s="677"/>
      <c r="Q31" s="678"/>
      <c r="R31" s="679">
        <v>25105</v>
      </c>
      <c r="S31" s="680"/>
      <c r="T31" s="680"/>
      <c r="U31" s="680"/>
      <c r="V31" s="680"/>
      <c r="W31" s="680"/>
      <c r="X31" s="680"/>
      <c r="Y31" s="681"/>
      <c r="Z31" s="682">
        <v>0.1</v>
      </c>
      <c r="AA31" s="682"/>
      <c r="AB31" s="682"/>
      <c r="AC31" s="682"/>
      <c r="AD31" s="683" t="s">
        <v>232</v>
      </c>
      <c r="AE31" s="683"/>
      <c r="AF31" s="683"/>
      <c r="AG31" s="683"/>
      <c r="AH31" s="683"/>
      <c r="AI31" s="683"/>
      <c r="AJ31" s="683"/>
      <c r="AK31" s="683"/>
      <c r="AL31" s="684" t="s">
        <v>169</v>
      </c>
      <c r="AM31" s="685"/>
      <c r="AN31" s="685"/>
      <c r="AO31" s="686"/>
      <c r="AP31" s="729"/>
      <c r="AQ31" s="730"/>
      <c r="AR31" s="730"/>
      <c r="AS31" s="730"/>
      <c r="AT31" s="734"/>
      <c r="AU31" s="229" t="s">
        <v>306</v>
      </c>
      <c r="AV31" s="229"/>
      <c r="AW31" s="229"/>
      <c r="AX31" s="676" t="s">
        <v>307</v>
      </c>
      <c r="AY31" s="677"/>
      <c r="AZ31" s="677"/>
      <c r="BA31" s="677"/>
      <c r="BB31" s="677"/>
      <c r="BC31" s="677"/>
      <c r="BD31" s="677"/>
      <c r="BE31" s="677"/>
      <c r="BF31" s="678"/>
      <c r="BG31" s="736">
        <v>98.4</v>
      </c>
      <c r="BH31" s="703"/>
      <c r="BI31" s="703"/>
      <c r="BJ31" s="703"/>
      <c r="BK31" s="703"/>
      <c r="BL31" s="703"/>
      <c r="BM31" s="685">
        <v>93.8</v>
      </c>
      <c r="BN31" s="737"/>
      <c r="BO31" s="737"/>
      <c r="BP31" s="737"/>
      <c r="BQ31" s="738"/>
      <c r="BR31" s="736">
        <v>98.2</v>
      </c>
      <c r="BS31" s="703"/>
      <c r="BT31" s="703"/>
      <c r="BU31" s="703"/>
      <c r="BV31" s="703"/>
      <c r="BW31" s="703"/>
      <c r="BX31" s="685">
        <v>93.9</v>
      </c>
      <c r="BY31" s="737"/>
      <c r="BZ31" s="737"/>
      <c r="CA31" s="737"/>
      <c r="CB31" s="738"/>
      <c r="CD31" s="744"/>
      <c r="CE31" s="745"/>
      <c r="CF31" s="694" t="s">
        <v>308</v>
      </c>
      <c r="CG31" s="695"/>
      <c r="CH31" s="695"/>
      <c r="CI31" s="695"/>
      <c r="CJ31" s="695"/>
      <c r="CK31" s="695"/>
      <c r="CL31" s="695"/>
      <c r="CM31" s="695"/>
      <c r="CN31" s="695"/>
      <c r="CO31" s="695"/>
      <c r="CP31" s="695"/>
      <c r="CQ31" s="696"/>
      <c r="CR31" s="679">
        <v>117056</v>
      </c>
      <c r="CS31" s="703"/>
      <c r="CT31" s="703"/>
      <c r="CU31" s="703"/>
      <c r="CV31" s="703"/>
      <c r="CW31" s="703"/>
      <c r="CX31" s="703"/>
      <c r="CY31" s="704"/>
      <c r="CZ31" s="684">
        <v>0.5</v>
      </c>
      <c r="DA31" s="715"/>
      <c r="DB31" s="715"/>
      <c r="DC31" s="717"/>
      <c r="DD31" s="688">
        <v>108224</v>
      </c>
      <c r="DE31" s="703"/>
      <c r="DF31" s="703"/>
      <c r="DG31" s="703"/>
      <c r="DH31" s="703"/>
      <c r="DI31" s="703"/>
      <c r="DJ31" s="703"/>
      <c r="DK31" s="704"/>
      <c r="DL31" s="688">
        <v>108224</v>
      </c>
      <c r="DM31" s="703"/>
      <c r="DN31" s="703"/>
      <c r="DO31" s="703"/>
      <c r="DP31" s="703"/>
      <c r="DQ31" s="703"/>
      <c r="DR31" s="703"/>
      <c r="DS31" s="703"/>
      <c r="DT31" s="703"/>
      <c r="DU31" s="703"/>
      <c r="DV31" s="704"/>
      <c r="DW31" s="684">
        <v>1</v>
      </c>
      <c r="DX31" s="715"/>
      <c r="DY31" s="715"/>
      <c r="DZ31" s="715"/>
      <c r="EA31" s="715"/>
      <c r="EB31" s="715"/>
      <c r="EC31" s="716"/>
    </row>
    <row r="32" spans="2:133" ht="11.25" customHeight="1" x14ac:dyDescent="0.15">
      <c r="B32" s="676" t="s">
        <v>309</v>
      </c>
      <c r="C32" s="677"/>
      <c r="D32" s="677"/>
      <c r="E32" s="677"/>
      <c r="F32" s="677"/>
      <c r="G32" s="677"/>
      <c r="H32" s="677"/>
      <c r="I32" s="677"/>
      <c r="J32" s="677"/>
      <c r="K32" s="677"/>
      <c r="L32" s="677"/>
      <c r="M32" s="677"/>
      <c r="N32" s="677"/>
      <c r="O32" s="677"/>
      <c r="P32" s="677"/>
      <c r="Q32" s="678"/>
      <c r="R32" s="679">
        <v>3203096</v>
      </c>
      <c r="S32" s="680"/>
      <c r="T32" s="680"/>
      <c r="U32" s="680"/>
      <c r="V32" s="680"/>
      <c r="W32" s="680"/>
      <c r="X32" s="680"/>
      <c r="Y32" s="681"/>
      <c r="Z32" s="682">
        <v>14.2</v>
      </c>
      <c r="AA32" s="682"/>
      <c r="AB32" s="682"/>
      <c r="AC32" s="682"/>
      <c r="AD32" s="683" t="s">
        <v>127</v>
      </c>
      <c r="AE32" s="683"/>
      <c r="AF32" s="683"/>
      <c r="AG32" s="683"/>
      <c r="AH32" s="683"/>
      <c r="AI32" s="683"/>
      <c r="AJ32" s="683"/>
      <c r="AK32" s="683"/>
      <c r="AL32" s="684" t="s">
        <v>169</v>
      </c>
      <c r="AM32" s="685"/>
      <c r="AN32" s="685"/>
      <c r="AO32" s="686"/>
      <c r="AP32" s="731"/>
      <c r="AQ32" s="732"/>
      <c r="AR32" s="732"/>
      <c r="AS32" s="732"/>
      <c r="AT32" s="735"/>
      <c r="AU32" s="231"/>
      <c r="AV32" s="231"/>
      <c r="AW32" s="231"/>
      <c r="AX32" s="724" t="s">
        <v>310</v>
      </c>
      <c r="AY32" s="725"/>
      <c r="AZ32" s="725"/>
      <c r="BA32" s="725"/>
      <c r="BB32" s="725"/>
      <c r="BC32" s="725"/>
      <c r="BD32" s="725"/>
      <c r="BE32" s="725"/>
      <c r="BF32" s="726"/>
      <c r="BG32" s="748">
        <v>98.6</v>
      </c>
      <c r="BH32" s="749"/>
      <c r="BI32" s="749"/>
      <c r="BJ32" s="749"/>
      <c r="BK32" s="749"/>
      <c r="BL32" s="749"/>
      <c r="BM32" s="750">
        <v>95.2</v>
      </c>
      <c r="BN32" s="749"/>
      <c r="BO32" s="749"/>
      <c r="BP32" s="749"/>
      <c r="BQ32" s="751"/>
      <c r="BR32" s="748">
        <v>98.8</v>
      </c>
      <c r="BS32" s="749"/>
      <c r="BT32" s="749"/>
      <c r="BU32" s="749"/>
      <c r="BV32" s="749"/>
      <c r="BW32" s="749"/>
      <c r="BX32" s="750">
        <v>94.8</v>
      </c>
      <c r="BY32" s="749"/>
      <c r="BZ32" s="749"/>
      <c r="CA32" s="749"/>
      <c r="CB32" s="751"/>
      <c r="CD32" s="746"/>
      <c r="CE32" s="747"/>
      <c r="CF32" s="694" t="s">
        <v>311</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5"/>
      <c r="DB32" s="715"/>
      <c r="DC32" s="717"/>
      <c r="DD32" s="688" t="s">
        <v>169</v>
      </c>
      <c r="DE32" s="680"/>
      <c r="DF32" s="680"/>
      <c r="DG32" s="680"/>
      <c r="DH32" s="680"/>
      <c r="DI32" s="680"/>
      <c r="DJ32" s="680"/>
      <c r="DK32" s="681"/>
      <c r="DL32" s="688" t="s">
        <v>127</v>
      </c>
      <c r="DM32" s="680"/>
      <c r="DN32" s="680"/>
      <c r="DO32" s="680"/>
      <c r="DP32" s="680"/>
      <c r="DQ32" s="680"/>
      <c r="DR32" s="680"/>
      <c r="DS32" s="680"/>
      <c r="DT32" s="680"/>
      <c r="DU32" s="680"/>
      <c r="DV32" s="681"/>
      <c r="DW32" s="684" t="s">
        <v>169</v>
      </c>
      <c r="DX32" s="715"/>
      <c r="DY32" s="715"/>
      <c r="DZ32" s="715"/>
      <c r="EA32" s="715"/>
      <c r="EB32" s="715"/>
      <c r="EC32" s="716"/>
    </row>
    <row r="33" spans="2:133" ht="11.25" customHeight="1" x14ac:dyDescent="0.15">
      <c r="B33" s="676" t="s">
        <v>312</v>
      </c>
      <c r="C33" s="677"/>
      <c r="D33" s="677"/>
      <c r="E33" s="677"/>
      <c r="F33" s="677"/>
      <c r="G33" s="677"/>
      <c r="H33" s="677"/>
      <c r="I33" s="677"/>
      <c r="J33" s="677"/>
      <c r="K33" s="677"/>
      <c r="L33" s="677"/>
      <c r="M33" s="677"/>
      <c r="N33" s="677"/>
      <c r="O33" s="677"/>
      <c r="P33" s="677"/>
      <c r="Q33" s="678"/>
      <c r="R33" s="679">
        <v>782056</v>
      </c>
      <c r="S33" s="680"/>
      <c r="T33" s="680"/>
      <c r="U33" s="680"/>
      <c r="V33" s="680"/>
      <c r="W33" s="680"/>
      <c r="X33" s="680"/>
      <c r="Y33" s="681"/>
      <c r="Z33" s="682">
        <v>3.5</v>
      </c>
      <c r="AA33" s="682"/>
      <c r="AB33" s="682"/>
      <c r="AC33" s="682"/>
      <c r="AD33" s="683" t="s">
        <v>232</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313</v>
      </c>
      <c r="CE33" s="695"/>
      <c r="CF33" s="695"/>
      <c r="CG33" s="695"/>
      <c r="CH33" s="695"/>
      <c r="CI33" s="695"/>
      <c r="CJ33" s="695"/>
      <c r="CK33" s="695"/>
      <c r="CL33" s="695"/>
      <c r="CM33" s="695"/>
      <c r="CN33" s="695"/>
      <c r="CO33" s="695"/>
      <c r="CP33" s="695"/>
      <c r="CQ33" s="696"/>
      <c r="CR33" s="679">
        <v>8534185</v>
      </c>
      <c r="CS33" s="703"/>
      <c r="CT33" s="703"/>
      <c r="CU33" s="703"/>
      <c r="CV33" s="703"/>
      <c r="CW33" s="703"/>
      <c r="CX33" s="703"/>
      <c r="CY33" s="704"/>
      <c r="CZ33" s="684">
        <v>39.299999999999997</v>
      </c>
      <c r="DA33" s="715"/>
      <c r="DB33" s="715"/>
      <c r="DC33" s="717"/>
      <c r="DD33" s="688">
        <v>7235707</v>
      </c>
      <c r="DE33" s="703"/>
      <c r="DF33" s="703"/>
      <c r="DG33" s="703"/>
      <c r="DH33" s="703"/>
      <c r="DI33" s="703"/>
      <c r="DJ33" s="703"/>
      <c r="DK33" s="704"/>
      <c r="DL33" s="688">
        <v>5047343</v>
      </c>
      <c r="DM33" s="703"/>
      <c r="DN33" s="703"/>
      <c r="DO33" s="703"/>
      <c r="DP33" s="703"/>
      <c r="DQ33" s="703"/>
      <c r="DR33" s="703"/>
      <c r="DS33" s="703"/>
      <c r="DT33" s="703"/>
      <c r="DU33" s="703"/>
      <c r="DV33" s="704"/>
      <c r="DW33" s="684">
        <v>48.4</v>
      </c>
      <c r="DX33" s="715"/>
      <c r="DY33" s="715"/>
      <c r="DZ33" s="715"/>
      <c r="EA33" s="715"/>
      <c r="EB33" s="715"/>
      <c r="EC33" s="716"/>
    </row>
    <row r="34" spans="2:133" ht="11.25" customHeight="1" x14ac:dyDescent="0.15">
      <c r="B34" s="676" t="s">
        <v>314</v>
      </c>
      <c r="C34" s="677"/>
      <c r="D34" s="677"/>
      <c r="E34" s="677"/>
      <c r="F34" s="677"/>
      <c r="G34" s="677"/>
      <c r="H34" s="677"/>
      <c r="I34" s="677"/>
      <c r="J34" s="677"/>
      <c r="K34" s="677"/>
      <c r="L34" s="677"/>
      <c r="M34" s="677"/>
      <c r="N34" s="677"/>
      <c r="O34" s="677"/>
      <c r="P34" s="677"/>
      <c r="Q34" s="678"/>
      <c r="R34" s="679">
        <v>293977</v>
      </c>
      <c r="S34" s="680"/>
      <c r="T34" s="680"/>
      <c r="U34" s="680"/>
      <c r="V34" s="680"/>
      <c r="W34" s="680"/>
      <c r="X34" s="680"/>
      <c r="Y34" s="681"/>
      <c r="Z34" s="682">
        <v>1.3</v>
      </c>
      <c r="AA34" s="682"/>
      <c r="AB34" s="682"/>
      <c r="AC34" s="682"/>
      <c r="AD34" s="683">
        <v>88715</v>
      </c>
      <c r="AE34" s="683"/>
      <c r="AF34" s="683"/>
      <c r="AG34" s="683"/>
      <c r="AH34" s="683"/>
      <c r="AI34" s="683"/>
      <c r="AJ34" s="683"/>
      <c r="AK34" s="683"/>
      <c r="AL34" s="684">
        <v>0.9</v>
      </c>
      <c r="AM34" s="685"/>
      <c r="AN34" s="685"/>
      <c r="AO34" s="686"/>
      <c r="AP34" s="234"/>
      <c r="AQ34" s="658" t="s">
        <v>315</v>
      </c>
      <c r="AR34" s="659"/>
      <c r="AS34" s="659"/>
      <c r="AT34" s="659"/>
      <c r="AU34" s="659"/>
      <c r="AV34" s="659"/>
      <c r="AW34" s="659"/>
      <c r="AX34" s="659"/>
      <c r="AY34" s="659"/>
      <c r="AZ34" s="659"/>
      <c r="BA34" s="659"/>
      <c r="BB34" s="659"/>
      <c r="BC34" s="659"/>
      <c r="BD34" s="659"/>
      <c r="BE34" s="659"/>
      <c r="BF34" s="660"/>
      <c r="BG34" s="658" t="s">
        <v>316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317</v>
      </c>
      <c r="CE34" s="695"/>
      <c r="CF34" s="695"/>
      <c r="CG34" s="695"/>
      <c r="CH34" s="695"/>
      <c r="CI34" s="695"/>
      <c r="CJ34" s="695"/>
      <c r="CK34" s="695"/>
      <c r="CL34" s="695"/>
      <c r="CM34" s="695"/>
      <c r="CN34" s="695"/>
      <c r="CO34" s="695"/>
      <c r="CP34" s="695"/>
      <c r="CQ34" s="696"/>
      <c r="CR34" s="679">
        <v>3029746</v>
      </c>
      <c r="CS34" s="680"/>
      <c r="CT34" s="680"/>
      <c r="CU34" s="680"/>
      <c r="CV34" s="680"/>
      <c r="CW34" s="680"/>
      <c r="CX34" s="680"/>
      <c r="CY34" s="681"/>
      <c r="CZ34" s="684">
        <v>14</v>
      </c>
      <c r="DA34" s="715"/>
      <c r="DB34" s="715"/>
      <c r="DC34" s="717"/>
      <c r="DD34" s="688">
        <v>2355105</v>
      </c>
      <c r="DE34" s="680"/>
      <c r="DF34" s="680"/>
      <c r="DG34" s="680"/>
      <c r="DH34" s="680"/>
      <c r="DI34" s="680"/>
      <c r="DJ34" s="680"/>
      <c r="DK34" s="681"/>
      <c r="DL34" s="688">
        <v>1680177</v>
      </c>
      <c r="DM34" s="680"/>
      <c r="DN34" s="680"/>
      <c r="DO34" s="680"/>
      <c r="DP34" s="680"/>
      <c r="DQ34" s="680"/>
      <c r="DR34" s="680"/>
      <c r="DS34" s="680"/>
      <c r="DT34" s="680"/>
      <c r="DU34" s="680"/>
      <c r="DV34" s="681"/>
      <c r="DW34" s="684">
        <v>16.100000000000001</v>
      </c>
      <c r="DX34" s="715"/>
      <c r="DY34" s="715"/>
      <c r="DZ34" s="715"/>
      <c r="EA34" s="715"/>
      <c r="EB34" s="715"/>
      <c r="EC34" s="716"/>
    </row>
    <row r="35" spans="2:133" ht="11.25" customHeight="1" x14ac:dyDescent="0.15">
      <c r="B35" s="676" t="s">
        <v>318</v>
      </c>
      <c r="C35" s="677"/>
      <c r="D35" s="677"/>
      <c r="E35" s="677"/>
      <c r="F35" s="677"/>
      <c r="G35" s="677"/>
      <c r="H35" s="677"/>
      <c r="I35" s="677"/>
      <c r="J35" s="677"/>
      <c r="K35" s="677"/>
      <c r="L35" s="677"/>
      <c r="M35" s="677"/>
      <c r="N35" s="677"/>
      <c r="O35" s="677"/>
      <c r="P35" s="677"/>
      <c r="Q35" s="678"/>
      <c r="R35" s="679">
        <v>2424900</v>
      </c>
      <c r="S35" s="680"/>
      <c r="T35" s="680"/>
      <c r="U35" s="680"/>
      <c r="V35" s="680"/>
      <c r="W35" s="680"/>
      <c r="X35" s="680"/>
      <c r="Y35" s="681"/>
      <c r="Z35" s="682">
        <v>10.7</v>
      </c>
      <c r="AA35" s="682"/>
      <c r="AB35" s="682"/>
      <c r="AC35" s="682"/>
      <c r="AD35" s="683" t="s">
        <v>127</v>
      </c>
      <c r="AE35" s="683"/>
      <c r="AF35" s="683"/>
      <c r="AG35" s="683"/>
      <c r="AH35" s="683"/>
      <c r="AI35" s="683"/>
      <c r="AJ35" s="683"/>
      <c r="AK35" s="683"/>
      <c r="AL35" s="684" t="s">
        <v>232</v>
      </c>
      <c r="AM35" s="685"/>
      <c r="AN35" s="685"/>
      <c r="AO35" s="686"/>
      <c r="AP35" s="234"/>
      <c r="AQ35" s="752" t="s">
        <v>319</v>
      </c>
      <c r="AR35" s="753"/>
      <c r="AS35" s="753"/>
      <c r="AT35" s="753"/>
      <c r="AU35" s="753"/>
      <c r="AV35" s="753"/>
      <c r="AW35" s="753"/>
      <c r="AX35" s="753"/>
      <c r="AY35" s="754"/>
      <c r="AZ35" s="668">
        <v>2751288</v>
      </c>
      <c r="BA35" s="669"/>
      <c r="BB35" s="669"/>
      <c r="BC35" s="669"/>
      <c r="BD35" s="669"/>
      <c r="BE35" s="669"/>
      <c r="BF35" s="755"/>
      <c r="BG35" s="690" t="s">
        <v>320</v>
      </c>
      <c r="BH35" s="691"/>
      <c r="BI35" s="691"/>
      <c r="BJ35" s="691"/>
      <c r="BK35" s="691"/>
      <c r="BL35" s="691"/>
      <c r="BM35" s="691"/>
      <c r="BN35" s="691"/>
      <c r="BO35" s="691"/>
      <c r="BP35" s="691"/>
      <c r="BQ35" s="691"/>
      <c r="BR35" s="691"/>
      <c r="BS35" s="691"/>
      <c r="BT35" s="691"/>
      <c r="BU35" s="692"/>
      <c r="BV35" s="668">
        <v>58853</v>
      </c>
      <c r="BW35" s="669"/>
      <c r="BX35" s="669"/>
      <c r="BY35" s="669"/>
      <c r="BZ35" s="669"/>
      <c r="CA35" s="669"/>
      <c r="CB35" s="755"/>
      <c r="CD35" s="694" t="s">
        <v>321</v>
      </c>
      <c r="CE35" s="695"/>
      <c r="CF35" s="695"/>
      <c r="CG35" s="695"/>
      <c r="CH35" s="695"/>
      <c r="CI35" s="695"/>
      <c r="CJ35" s="695"/>
      <c r="CK35" s="695"/>
      <c r="CL35" s="695"/>
      <c r="CM35" s="695"/>
      <c r="CN35" s="695"/>
      <c r="CO35" s="695"/>
      <c r="CP35" s="695"/>
      <c r="CQ35" s="696"/>
      <c r="CR35" s="679">
        <v>197606</v>
      </c>
      <c r="CS35" s="703"/>
      <c r="CT35" s="703"/>
      <c r="CU35" s="703"/>
      <c r="CV35" s="703"/>
      <c r="CW35" s="703"/>
      <c r="CX35" s="703"/>
      <c r="CY35" s="704"/>
      <c r="CZ35" s="684">
        <v>0.9</v>
      </c>
      <c r="DA35" s="715"/>
      <c r="DB35" s="715"/>
      <c r="DC35" s="717"/>
      <c r="DD35" s="688">
        <v>183692</v>
      </c>
      <c r="DE35" s="703"/>
      <c r="DF35" s="703"/>
      <c r="DG35" s="703"/>
      <c r="DH35" s="703"/>
      <c r="DI35" s="703"/>
      <c r="DJ35" s="703"/>
      <c r="DK35" s="704"/>
      <c r="DL35" s="688">
        <v>123917</v>
      </c>
      <c r="DM35" s="703"/>
      <c r="DN35" s="703"/>
      <c r="DO35" s="703"/>
      <c r="DP35" s="703"/>
      <c r="DQ35" s="703"/>
      <c r="DR35" s="703"/>
      <c r="DS35" s="703"/>
      <c r="DT35" s="703"/>
      <c r="DU35" s="703"/>
      <c r="DV35" s="704"/>
      <c r="DW35" s="684">
        <v>1.2</v>
      </c>
      <c r="DX35" s="715"/>
      <c r="DY35" s="715"/>
      <c r="DZ35" s="715"/>
      <c r="EA35" s="715"/>
      <c r="EB35" s="715"/>
      <c r="EC35" s="716"/>
    </row>
    <row r="36" spans="2:133" ht="11.25" customHeight="1" x14ac:dyDescent="0.15">
      <c r="B36" s="676" t="s">
        <v>322</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127</v>
      </c>
      <c r="AE36" s="683"/>
      <c r="AF36" s="683"/>
      <c r="AG36" s="683"/>
      <c r="AH36" s="683"/>
      <c r="AI36" s="683"/>
      <c r="AJ36" s="683"/>
      <c r="AK36" s="683"/>
      <c r="AL36" s="684" t="s">
        <v>127</v>
      </c>
      <c r="AM36" s="685"/>
      <c r="AN36" s="685"/>
      <c r="AO36" s="686"/>
      <c r="AQ36" s="756" t="s">
        <v>323</v>
      </c>
      <c r="AR36" s="757"/>
      <c r="AS36" s="757"/>
      <c r="AT36" s="757"/>
      <c r="AU36" s="757"/>
      <c r="AV36" s="757"/>
      <c r="AW36" s="757"/>
      <c r="AX36" s="757"/>
      <c r="AY36" s="758"/>
      <c r="AZ36" s="679">
        <v>824249</v>
      </c>
      <c r="BA36" s="680"/>
      <c r="BB36" s="680"/>
      <c r="BC36" s="680"/>
      <c r="BD36" s="703"/>
      <c r="BE36" s="703"/>
      <c r="BF36" s="738"/>
      <c r="BG36" s="694" t="s">
        <v>324</v>
      </c>
      <c r="BH36" s="695"/>
      <c r="BI36" s="695"/>
      <c r="BJ36" s="695"/>
      <c r="BK36" s="695"/>
      <c r="BL36" s="695"/>
      <c r="BM36" s="695"/>
      <c r="BN36" s="695"/>
      <c r="BO36" s="695"/>
      <c r="BP36" s="695"/>
      <c r="BQ36" s="695"/>
      <c r="BR36" s="695"/>
      <c r="BS36" s="695"/>
      <c r="BT36" s="695"/>
      <c r="BU36" s="696"/>
      <c r="BV36" s="679">
        <v>57526</v>
      </c>
      <c r="BW36" s="680"/>
      <c r="BX36" s="680"/>
      <c r="BY36" s="680"/>
      <c r="BZ36" s="680"/>
      <c r="CA36" s="680"/>
      <c r="CB36" s="689"/>
      <c r="CD36" s="694" t="s">
        <v>325</v>
      </c>
      <c r="CE36" s="695"/>
      <c r="CF36" s="695"/>
      <c r="CG36" s="695"/>
      <c r="CH36" s="695"/>
      <c r="CI36" s="695"/>
      <c r="CJ36" s="695"/>
      <c r="CK36" s="695"/>
      <c r="CL36" s="695"/>
      <c r="CM36" s="695"/>
      <c r="CN36" s="695"/>
      <c r="CO36" s="695"/>
      <c r="CP36" s="695"/>
      <c r="CQ36" s="696"/>
      <c r="CR36" s="679">
        <v>2616085</v>
      </c>
      <c r="CS36" s="680"/>
      <c r="CT36" s="680"/>
      <c r="CU36" s="680"/>
      <c r="CV36" s="680"/>
      <c r="CW36" s="680"/>
      <c r="CX36" s="680"/>
      <c r="CY36" s="681"/>
      <c r="CZ36" s="684">
        <v>12</v>
      </c>
      <c r="DA36" s="715"/>
      <c r="DB36" s="715"/>
      <c r="DC36" s="717"/>
      <c r="DD36" s="688">
        <v>2309861</v>
      </c>
      <c r="DE36" s="680"/>
      <c r="DF36" s="680"/>
      <c r="DG36" s="680"/>
      <c r="DH36" s="680"/>
      <c r="DI36" s="680"/>
      <c r="DJ36" s="680"/>
      <c r="DK36" s="681"/>
      <c r="DL36" s="688">
        <v>1591860</v>
      </c>
      <c r="DM36" s="680"/>
      <c r="DN36" s="680"/>
      <c r="DO36" s="680"/>
      <c r="DP36" s="680"/>
      <c r="DQ36" s="680"/>
      <c r="DR36" s="680"/>
      <c r="DS36" s="680"/>
      <c r="DT36" s="680"/>
      <c r="DU36" s="680"/>
      <c r="DV36" s="681"/>
      <c r="DW36" s="684">
        <v>15.3</v>
      </c>
      <c r="DX36" s="715"/>
      <c r="DY36" s="715"/>
      <c r="DZ36" s="715"/>
      <c r="EA36" s="715"/>
      <c r="EB36" s="715"/>
      <c r="EC36" s="716"/>
    </row>
    <row r="37" spans="2:133" ht="11.25" customHeight="1" x14ac:dyDescent="0.15">
      <c r="B37" s="676" t="s">
        <v>326</v>
      </c>
      <c r="C37" s="677"/>
      <c r="D37" s="677"/>
      <c r="E37" s="677"/>
      <c r="F37" s="677"/>
      <c r="G37" s="677"/>
      <c r="H37" s="677"/>
      <c r="I37" s="677"/>
      <c r="J37" s="677"/>
      <c r="K37" s="677"/>
      <c r="L37" s="677"/>
      <c r="M37" s="677"/>
      <c r="N37" s="677"/>
      <c r="O37" s="677"/>
      <c r="P37" s="677"/>
      <c r="Q37" s="678"/>
      <c r="R37" s="679">
        <v>594000</v>
      </c>
      <c r="S37" s="680"/>
      <c r="T37" s="680"/>
      <c r="U37" s="680"/>
      <c r="V37" s="680"/>
      <c r="W37" s="680"/>
      <c r="X37" s="680"/>
      <c r="Y37" s="681"/>
      <c r="Z37" s="682">
        <v>2.6</v>
      </c>
      <c r="AA37" s="682"/>
      <c r="AB37" s="682"/>
      <c r="AC37" s="682"/>
      <c r="AD37" s="683" t="s">
        <v>232</v>
      </c>
      <c r="AE37" s="683"/>
      <c r="AF37" s="683"/>
      <c r="AG37" s="683"/>
      <c r="AH37" s="683"/>
      <c r="AI37" s="683"/>
      <c r="AJ37" s="683"/>
      <c r="AK37" s="683"/>
      <c r="AL37" s="684" t="s">
        <v>127</v>
      </c>
      <c r="AM37" s="685"/>
      <c r="AN37" s="685"/>
      <c r="AO37" s="686"/>
      <c r="AQ37" s="756" t="s">
        <v>327</v>
      </c>
      <c r="AR37" s="757"/>
      <c r="AS37" s="757"/>
      <c r="AT37" s="757"/>
      <c r="AU37" s="757"/>
      <c r="AV37" s="757"/>
      <c r="AW37" s="757"/>
      <c r="AX37" s="757"/>
      <c r="AY37" s="758"/>
      <c r="AZ37" s="679">
        <v>712681</v>
      </c>
      <c r="BA37" s="680"/>
      <c r="BB37" s="680"/>
      <c r="BC37" s="680"/>
      <c r="BD37" s="703"/>
      <c r="BE37" s="703"/>
      <c r="BF37" s="738"/>
      <c r="BG37" s="694" t="s">
        <v>328</v>
      </c>
      <c r="BH37" s="695"/>
      <c r="BI37" s="695"/>
      <c r="BJ37" s="695"/>
      <c r="BK37" s="695"/>
      <c r="BL37" s="695"/>
      <c r="BM37" s="695"/>
      <c r="BN37" s="695"/>
      <c r="BO37" s="695"/>
      <c r="BP37" s="695"/>
      <c r="BQ37" s="695"/>
      <c r="BR37" s="695"/>
      <c r="BS37" s="695"/>
      <c r="BT37" s="695"/>
      <c r="BU37" s="696"/>
      <c r="BV37" s="679">
        <v>4835</v>
      </c>
      <c r="BW37" s="680"/>
      <c r="BX37" s="680"/>
      <c r="BY37" s="680"/>
      <c r="BZ37" s="680"/>
      <c r="CA37" s="680"/>
      <c r="CB37" s="689"/>
      <c r="CD37" s="694" t="s">
        <v>329</v>
      </c>
      <c r="CE37" s="695"/>
      <c r="CF37" s="695"/>
      <c r="CG37" s="695"/>
      <c r="CH37" s="695"/>
      <c r="CI37" s="695"/>
      <c r="CJ37" s="695"/>
      <c r="CK37" s="695"/>
      <c r="CL37" s="695"/>
      <c r="CM37" s="695"/>
      <c r="CN37" s="695"/>
      <c r="CO37" s="695"/>
      <c r="CP37" s="695"/>
      <c r="CQ37" s="696"/>
      <c r="CR37" s="679">
        <v>1014182</v>
      </c>
      <c r="CS37" s="703"/>
      <c r="CT37" s="703"/>
      <c r="CU37" s="703"/>
      <c r="CV37" s="703"/>
      <c r="CW37" s="703"/>
      <c r="CX37" s="703"/>
      <c r="CY37" s="704"/>
      <c r="CZ37" s="684">
        <v>4.7</v>
      </c>
      <c r="DA37" s="715"/>
      <c r="DB37" s="715"/>
      <c r="DC37" s="717"/>
      <c r="DD37" s="688">
        <v>1014182</v>
      </c>
      <c r="DE37" s="703"/>
      <c r="DF37" s="703"/>
      <c r="DG37" s="703"/>
      <c r="DH37" s="703"/>
      <c r="DI37" s="703"/>
      <c r="DJ37" s="703"/>
      <c r="DK37" s="704"/>
      <c r="DL37" s="688">
        <v>1008966</v>
      </c>
      <c r="DM37" s="703"/>
      <c r="DN37" s="703"/>
      <c r="DO37" s="703"/>
      <c r="DP37" s="703"/>
      <c r="DQ37" s="703"/>
      <c r="DR37" s="703"/>
      <c r="DS37" s="703"/>
      <c r="DT37" s="703"/>
      <c r="DU37" s="703"/>
      <c r="DV37" s="704"/>
      <c r="DW37" s="684">
        <v>9.6999999999999993</v>
      </c>
      <c r="DX37" s="715"/>
      <c r="DY37" s="715"/>
      <c r="DZ37" s="715"/>
      <c r="EA37" s="715"/>
      <c r="EB37" s="715"/>
      <c r="EC37" s="716"/>
    </row>
    <row r="38" spans="2:133" ht="11.25" customHeight="1" x14ac:dyDescent="0.15">
      <c r="B38" s="724" t="s">
        <v>330</v>
      </c>
      <c r="C38" s="725"/>
      <c r="D38" s="725"/>
      <c r="E38" s="725"/>
      <c r="F38" s="725"/>
      <c r="G38" s="725"/>
      <c r="H38" s="725"/>
      <c r="I38" s="725"/>
      <c r="J38" s="725"/>
      <c r="K38" s="725"/>
      <c r="L38" s="725"/>
      <c r="M38" s="725"/>
      <c r="N38" s="725"/>
      <c r="O38" s="725"/>
      <c r="P38" s="725"/>
      <c r="Q38" s="726"/>
      <c r="R38" s="759">
        <v>22630092</v>
      </c>
      <c r="S38" s="760"/>
      <c r="T38" s="760"/>
      <c r="U38" s="760"/>
      <c r="V38" s="760"/>
      <c r="W38" s="760"/>
      <c r="X38" s="760"/>
      <c r="Y38" s="761"/>
      <c r="Z38" s="762">
        <v>100</v>
      </c>
      <c r="AA38" s="762"/>
      <c r="AB38" s="762"/>
      <c r="AC38" s="762"/>
      <c r="AD38" s="763">
        <v>9830624</v>
      </c>
      <c r="AE38" s="763"/>
      <c r="AF38" s="763"/>
      <c r="AG38" s="763"/>
      <c r="AH38" s="763"/>
      <c r="AI38" s="763"/>
      <c r="AJ38" s="763"/>
      <c r="AK38" s="763"/>
      <c r="AL38" s="764">
        <v>100</v>
      </c>
      <c r="AM38" s="750"/>
      <c r="AN38" s="750"/>
      <c r="AO38" s="765"/>
      <c r="AQ38" s="756" t="s">
        <v>331</v>
      </c>
      <c r="AR38" s="757"/>
      <c r="AS38" s="757"/>
      <c r="AT38" s="757"/>
      <c r="AU38" s="757"/>
      <c r="AV38" s="757"/>
      <c r="AW38" s="757"/>
      <c r="AX38" s="757"/>
      <c r="AY38" s="758"/>
      <c r="AZ38" s="679">
        <v>26959</v>
      </c>
      <c r="BA38" s="680"/>
      <c r="BB38" s="680"/>
      <c r="BC38" s="680"/>
      <c r="BD38" s="703"/>
      <c r="BE38" s="703"/>
      <c r="BF38" s="738"/>
      <c r="BG38" s="694" t="s">
        <v>332</v>
      </c>
      <c r="BH38" s="695"/>
      <c r="BI38" s="695"/>
      <c r="BJ38" s="695"/>
      <c r="BK38" s="695"/>
      <c r="BL38" s="695"/>
      <c r="BM38" s="695"/>
      <c r="BN38" s="695"/>
      <c r="BO38" s="695"/>
      <c r="BP38" s="695"/>
      <c r="BQ38" s="695"/>
      <c r="BR38" s="695"/>
      <c r="BS38" s="695"/>
      <c r="BT38" s="695"/>
      <c r="BU38" s="696"/>
      <c r="BV38" s="679">
        <v>7914</v>
      </c>
      <c r="BW38" s="680"/>
      <c r="BX38" s="680"/>
      <c r="BY38" s="680"/>
      <c r="BZ38" s="680"/>
      <c r="CA38" s="680"/>
      <c r="CB38" s="689"/>
      <c r="CD38" s="694" t="s">
        <v>333</v>
      </c>
      <c r="CE38" s="695"/>
      <c r="CF38" s="695"/>
      <c r="CG38" s="695"/>
      <c r="CH38" s="695"/>
      <c r="CI38" s="695"/>
      <c r="CJ38" s="695"/>
      <c r="CK38" s="695"/>
      <c r="CL38" s="695"/>
      <c r="CM38" s="695"/>
      <c r="CN38" s="695"/>
      <c r="CO38" s="695"/>
      <c r="CP38" s="695"/>
      <c r="CQ38" s="696"/>
      <c r="CR38" s="679">
        <v>1900080</v>
      </c>
      <c r="CS38" s="680"/>
      <c r="CT38" s="680"/>
      <c r="CU38" s="680"/>
      <c r="CV38" s="680"/>
      <c r="CW38" s="680"/>
      <c r="CX38" s="680"/>
      <c r="CY38" s="681"/>
      <c r="CZ38" s="684">
        <v>8.8000000000000007</v>
      </c>
      <c r="DA38" s="715"/>
      <c r="DB38" s="715"/>
      <c r="DC38" s="717"/>
      <c r="DD38" s="688">
        <v>1694183</v>
      </c>
      <c r="DE38" s="680"/>
      <c r="DF38" s="680"/>
      <c r="DG38" s="680"/>
      <c r="DH38" s="680"/>
      <c r="DI38" s="680"/>
      <c r="DJ38" s="680"/>
      <c r="DK38" s="681"/>
      <c r="DL38" s="688">
        <v>1651389</v>
      </c>
      <c r="DM38" s="680"/>
      <c r="DN38" s="680"/>
      <c r="DO38" s="680"/>
      <c r="DP38" s="680"/>
      <c r="DQ38" s="680"/>
      <c r="DR38" s="680"/>
      <c r="DS38" s="680"/>
      <c r="DT38" s="680"/>
      <c r="DU38" s="680"/>
      <c r="DV38" s="681"/>
      <c r="DW38" s="684">
        <v>15.8</v>
      </c>
      <c r="DX38" s="715"/>
      <c r="DY38" s="715"/>
      <c r="DZ38" s="715"/>
      <c r="EA38" s="715"/>
      <c r="EB38" s="715"/>
      <c r="EC38" s="716"/>
    </row>
    <row r="39" spans="2:133" ht="11.25" customHeight="1" x14ac:dyDescent="0.15">
      <c r="AQ39" s="756" t="s">
        <v>334</v>
      </c>
      <c r="AR39" s="757"/>
      <c r="AS39" s="757"/>
      <c r="AT39" s="757"/>
      <c r="AU39" s="757"/>
      <c r="AV39" s="757"/>
      <c r="AW39" s="757"/>
      <c r="AX39" s="757"/>
      <c r="AY39" s="758"/>
      <c r="AZ39" s="679" t="s">
        <v>232</v>
      </c>
      <c r="BA39" s="680"/>
      <c r="BB39" s="680"/>
      <c r="BC39" s="680"/>
      <c r="BD39" s="703"/>
      <c r="BE39" s="703"/>
      <c r="BF39" s="738"/>
      <c r="BG39" s="770" t="s">
        <v>335</v>
      </c>
      <c r="BH39" s="771"/>
      <c r="BI39" s="771"/>
      <c r="BJ39" s="771"/>
      <c r="BK39" s="771"/>
      <c r="BL39" s="235"/>
      <c r="BM39" s="695" t="s">
        <v>336</v>
      </c>
      <c r="BN39" s="695"/>
      <c r="BO39" s="695"/>
      <c r="BP39" s="695"/>
      <c r="BQ39" s="695"/>
      <c r="BR39" s="695"/>
      <c r="BS39" s="695"/>
      <c r="BT39" s="695"/>
      <c r="BU39" s="696"/>
      <c r="BV39" s="679">
        <v>92</v>
      </c>
      <c r="BW39" s="680"/>
      <c r="BX39" s="680"/>
      <c r="BY39" s="680"/>
      <c r="BZ39" s="680"/>
      <c r="CA39" s="680"/>
      <c r="CB39" s="689"/>
      <c r="CD39" s="694" t="s">
        <v>337</v>
      </c>
      <c r="CE39" s="695"/>
      <c r="CF39" s="695"/>
      <c r="CG39" s="695"/>
      <c r="CH39" s="695"/>
      <c r="CI39" s="695"/>
      <c r="CJ39" s="695"/>
      <c r="CK39" s="695"/>
      <c r="CL39" s="695"/>
      <c r="CM39" s="695"/>
      <c r="CN39" s="695"/>
      <c r="CO39" s="695"/>
      <c r="CP39" s="695"/>
      <c r="CQ39" s="696"/>
      <c r="CR39" s="679">
        <v>567082</v>
      </c>
      <c r="CS39" s="703"/>
      <c r="CT39" s="703"/>
      <c r="CU39" s="703"/>
      <c r="CV39" s="703"/>
      <c r="CW39" s="703"/>
      <c r="CX39" s="703"/>
      <c r="CY39" s="704"/>
      <c r="CZ39" s="684">
        <v>2.6</v>
      </c>
      <c r="DA39" s="715"/>
      <c r="DB39" s="715"/>
      <c r="DC39" s="717"/>
      <c r="DD39" s="688">
        <v>540280</v>
      </c>
      <c r="DE39" s="703"/>
      <c r="DF39" s="703"/>
      <c r="DG39" s="703"/>
      <c r="DH39" s="703"/>
      <c r="DI39" s="703"/>
      <c r="DJ39" s="703"/>
      <c r="DK39" s="704"/>
      <c r="DL39" s="688" t="s">
        <v>232</v>
      </c>
      <c r="DM39" s="703"/>
      <c r="DN39" s="703"/>
      <c r="DO39" s="703"/>
      <c r="DP39" s="703"/>
      <c r="DQ39" s="703"/>
      <c r="DR39" s="703"/>
      <c r="DS39" s="703"/>
      <c r="DT39" s="703"/>
      <c r="DU39" s="703"/>
      <c r="DV39" s="704"/>
      <c r="DW39" s="684" t="s">
        <v>169</v>
      </c>
      <c r="DX39" s="715"/>
      <c r="DY39" s="715"/>
      <c r="DZ39" s="715"/>
      <c r="EA39" s="715"/>
      <c r="EB39" s="715"/>
      <c r="EC39" s="716"/>
    </row>
    <row r="40" spans="2:133" ht="11.25" customHeight="1" x14ac:dyDescent="0.15">
      <c r="AQ40" s="756" t="s">
        <v>338</v>
      </c>
      <c r="AR40" s="757"/>
      <c r="AS40" s="757"/>
      <c r="AT40" s="757"/>
      <c r="AU40" s="757"/>
      <c r="AV40" s="757"/>
      <c r="AW40" s="757"/>
      <c r="AX40" s="757"/>
      <c r="AY40" s="758"/>
      <c r="AZ40" s="679">
        <v>252666</v>
      </c>
      <c r="BA40" s="680"/>
      <c r="BB40" s="680"/>
      <c r="BC40" s="680"/>
      <c r="BD40" s="703"/>
      <c r="BE40" s="703"/>
      <c r="BF40" s="738"/>
      <c r="BG40" s="770"/>
      <c r="BH40" s="771"/>
      <c r="BI40" s="771"/>
      <c r="BJ40" s="771"/>
      <c r="BK40" s="771"/>
      <c r="BL40" s="235"/>
      <c r="BM40" s="695" t="s">
        <v>339</v>
      </c>
      <c r="BN40" s="695"/>
      <c r="BO40" s="695"/>
      <c r="BP40" s="695"/>
      <c r="BQ40" s="695"/>
      <c r="BR40" s="695"/>
      <c r="BS40" s="695"/>
      <c r="BT40" s="695"/>
      <c r="BU40" s="696"/>
      <c r="BV40" s="679">
        <v>2</v>
      </c>
      <c r="BW40" s="680"/>
      <c r="BX40" s="680"/>
      <c r="BY40" s="680"/>
      <c r="BZ40" s="680"/>
      <c r="CA40" s="680"/>
      <c r="CB40" s="689"/>
      <c r="CD40" s="694" t="s">
        <v>340</v>
      </c>
      <c r="CE40" s="695"/>
      <c r="CF40" s="695"/>
      <c r="CG40" s="695"/>
      <c r="CH40" s="695"/>
      <c r="CI40" s="695"/>
      <c r="CJ40" s="695"/>
      <c r="CK40" s="695"/>
      <c r="CL40" s="695"/>
      <c r="CM40" s="695"/>
      <c r="CN40" s="695"/>
      <c r="CO40" s="695"/>
      <c r="CP40" s="695"/>
      <c r="CQ40" s="696"/>
      <c r="CR40" s="679">
        <v>223586</v>
      </c>
      <c r="CS40" s="680"/>
      <c r="CT40" s="680"/>
      <c r="CU40" s="680"/>
      <c r="CV40" s="680"/>
      <c r="CW40" s="680"/>
      <c r="CX40" s="680"/>
      <c r="CY40" s="681"/>
      <c r="CZ40" s="684">
        <v>1</v>
      </c>
      <c r="DA40" s="715"/>
      <c r="DB40" s="715"/>
      <c r="DC40" s="717"/>
      <c r="DD40" s="688">
        <v>152586</v>
      </c>
      <c r="DE40" s="680"/>
      <c r="DF40" s="680"/>
      <c r="DG40" s="680"/>
      <c r="DH40" s="680"/>
      <c r="DI40" s="680"/>
      <c r="DJ40" s="680"/>
      <c r="DK40" s="681"/>
      <c r="DL40" s="688" t="s">
        <v>127</v>
      </c>
      <c r="DM40" s="680"/>
      <c r="DN40" s="680"/>
      <c r="DO40" s="680"/>
      <c r="DP40" s="680"/>
      <c r="DQ40" s="680"/>
      <c r="DR40" s="680"/>
      <c r="DS40" s="680"/>
      <c r="DT40" s="680"/>
      <c r="DU40" s="680"/>
      <c r="DV40" s="681"/>
      <c r="DW40" s="684" t="s">
        <v>232</v>
      </c>
      <c r="DX40" s="715"/>
      <c r="DY40" s="715"/>
      <c r="DZ40" s="715"/>
      <c r="EA40" s="715"/>
      <c r="EB40" s="715"/>
      <c r="EC40" s="716"/>
    </row>
    <row r="41" spans="2:133" ht="11.25" customHeight="1" x14ac:dyDescent="0.15">
      <c r="AQ41" s="766" t="s">
        <v>341</v>
      </c>
      <c r="AR41" s="767"/>
      <c r="AS41" s="767"/>
      <c r="AT41" s="767"/>
      <c r="AU41" s="767"/>
      <c r="AV41" s="767"/>
      <c r="AW41" s="767"/>
      <c r="AX41" s="767"/>
      <c r="AY41" s="768"/>
      <c r="AZ41" s="759">
        <v>934733</v>
      </c>
      <c r="BA41" s="760"/>
      <c r="BB41" s="760"/>
      <c r="BC41" s="760"/>
      <c r="BD41" s="749"/>
      <c r="BE41" s="749"/>
      <c r="BF41" s="751"/>
      <c r="BG41" s="772"/>
      <c r="BH41" s="773"/>
      <c r="BI41" s="773"/>
      <c r="BJ41" s="773"/>
      <c r="BK41" s="773"/>
      <c r="BL41" s="236"/>
      <c r="BM41" s="706" t="s">
        <v>342</v>
      </c>
      <c r="BN41" s="706"/>
      <c r="BO41" s="706"/>
      <c r="BP41" s="706"/>
      <c r="BQ41" s="706"/>
      <c r="BR41" s="706"/>
      <c r="BS41" s="706"/>
      <c r="BT41" s="706"/>
      <c r="BU41" s="707"/>
      <c r="BV41" s="759">
        <v>323</v>
      </c>
      <c r="BW41" s="760"/>
      <c r="BX41" s="760"/>
      <c r="BY41" s="760"/>
      <c r="BZ41" s="760"/>
      <c r="CA41" s="760"/>
      <c r="CB41" s="769"/>
      <c r="CD41" s="694" t="s">
        <v>343</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169</v>
      </c>
      <c r="DA41" s="715"/>
      <c r="DB41" s="715"/>
      <c r="DC41" s="717"/>
      <c r="DD41" s="688" t="s">
        <v>232</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345</v>
      </c>
      <c r="CE42" s="677"/>
      <c r="CF42" s="677"/>
      <c r="CG42" s="677"/>
      <c r="CH42" s="677"/>
      <c r="CI42" s="677"/>
      <c r="CJ42" s="677"/>
      <c r="CK42" s="677"/>
      <c r="CL42" s="677"/>
      <c r="CM42" s="677"/>
      <c r="CN42" s="677"/>
      <c r="CO42" s="677"/>
      <c r="CP42" s="677"/>
      <c r="CQ42" s="678"/>
      <c r="CR42" s="679">
        <v>6779933</v>
      </c>
      <c r="CS42" s="680"/>
      <c r="CT42" s="680"/>
      <c r="CU42" s="680"/>
      <c r="CV42" s="680"/>
      <c r="CW42" s="680"/>
      <c r="CX42" s="680"/>
      <c r="CY42" s="681"/>
      <c r="CZ42" s="684">
        <v>31.2</v>
      </c>
      <c r="DA42" s="685"/>
      <c r="DB42" s="685"/>
      <c r="DC42" s="780"/>
      <c r="DD42" s="688">
        <v>3544090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347</v>
      </c>
      <c r="CE43" s="677"/>
      <c r="CF43" s="677"/>
      <c r="CG43" s="677"/>
      <c r="CH43" s="677"/>
      <c r="CI43" s="677"/>
      <c r="CJ43" s="677"/>
      <c r="CK43" s="677"/>
      <c r="CL43" s="677"/>
      <c r="CM43" s="677"/>
      <c r="CN43" s="677"/>
      <c r="CO43" s="677"/>
      <c r="CP43" s="677"/>
      <c r="CQ43" s="678"/>
      <c r="CR43" s="679">
        <v>24836</v>
      </c>
      <c r="CS43" s="703"/>
      <c r="CT43" s="703"/>
      <c r="CU43" s="703"/>
      <c r="CV43" s="703"/>
      <c r="CW43" s="703"/>
      <c r="CX43" s="703"/>
      <c r="CY43" s="704"/>
      <c r="CZ43" s="684">
        <v>0.1</v>
      </c>
      <c r="DA43" s="715"/>
      <c r="DB43" s="715"/>
      <c r="DC43" s="717"/>
      <c r="DD43" s="688">
        <v>24836</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348</v>
      </c>
      <c r="CD44" s="791" t="s">
        <v>299</v>
      </c>
      <c r="CE44" s="792"/>
      <c r="CF44" s="676" t="s">
        <v>349</v>
      </c>
      <c r="CG44" s="677"/>
      <c r="CH44" s="677"/>
      <c r="CI44" s="677"/>
      <c r="CJ44" s="677"/>
      <c r="CK44" s="677"/>
      <c r="CL44" s="677"/>
      <c r="CM44" s="677"/>
      <c r="CN44" s="677"/>
      <c r="CO44" s="677"/>
      <c r="CP44" s="677"/>
      <c r="CQ44" s="678"/>
      <c r="CR44" s="679">
        <v>6517149</v>
      </c>
      <c r="CS44" s="680"/>
      <c r="CT44" s="680"/>
      <c r="CU44" s="680"/>
      <c r="CV44" s="680"/>
      <c r="CW44" s="680"/>
      <c r="CX44" s="680"/>
      <c r="CY44" s="681"/>
      <c r="CZ44" s="684">
        <v>30</v>
      </c>
      <c r="DA44" s="685"/>
      <c r="DB44" s="685"/>
      <c r="DC44" s="780"/>
      <c r="DD44" s="688">
        <v>3387564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350</v>
      </c>
      <c r="CG45" s="677"/>
      <c r="CH45" s="677"/>
      <c r="CI45" s="677"/>
      <c r="CJ45" s="677"/>
      <c r="CK45" s="677"/>
      <c r="CL45" s="677"/>
      <c r="CM45" s="677"/>
      <c r="CN45" s="677"/>
      <c r="CO45" s="677"/>
      <c r="CP45" s="677"/>
      <c r="CQ45" s="678"/>
      <c r="CR45" s="679">
        <v>2574461</v>
      </c>
      <c r="CS45" s="703"/>
      <c r="CT45" s="703"/>
      <c r="CU45" s="703"/>
      <c r="CV45" s="703"/>
      <c r="CW45" s="703"/>
      <c r="CX45" s="703"/>
      <c r="CY45" s="704"/>
      <c r="CZ45" s="684">
        <v>11.9</v>
      </c>
      <c r="DA45" s="715"/>
      <c r="DB45" s="715"/>
      <c r="DC45" s="717"/>
      <c r="DD45" s="688">
        <v>823543</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351</v>
      </c>
      <c r="CG46" s="677"/>
      <c r="CH46" s="677"/>
      <c r="CI46" s="677"/>
      <c r="CJ46" s="677"/>
      <c r="CK46" s="677"/>
      <c r="CL46" s="677"/>
      <c r="CM46" s="677"/>
      <c r="CN46" s="677"/>
      <c r="CO46" s="677"/>
      <c r="CP46" s="677"/>
      <c r="CQ46" s="678"/>
      <c r="CR46" s="679">
        <v>2670351</v>
      </c>
      <c r="CS46" s="680"/>
      <c r="CT46" s="680"/>
      <c r="CU46" s="680"/>
      <c r="CV46" s="680"/>
      <c r="CW46" s="680"/>
      <c r="CX46" s="680"/>
      <c r="CY46" s="681"/>
      <c r="CZ46" s="684">
        <v>12.3</v>
      </c>
      <c r="DA46" s="685"/>
      <c r="DB46" s="685"/>
      <c r="DC46" s="780"/>
      <c r="DD46" s="688">
        <v>1291684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352</v>
      </c>
      <c r="CG47" s="677"/>
      <c r="CH47" s="677"/>
      <c r="CI47" s="677"/>
      <c r="CJ47" s="677"/>
      <c r="CK47" s="677"/>
      <c r="CL47" s="677"/>
      <c r="CM47" s="677"/>
      <c r="CN47" s="677"/>
      <c r="CO47" s="677"/>
      <c r="CP47" s="677"/>
      <c r="CQ47" s="678"/>
      <c r="CR47" s="679">
        <v>262784</v>
      </c>
      <c r="CS47" s="703"/>
      <c r="CT47" s="703"/>
      <c r="CU47" s="703"/>
      <c r="CV47" s="703"/>
      <c r="CW47" s="703"/>
      <c r="CX47" s="703"/>
      <c r="CY47" s="704"/>
      <c r="CZ47" s="684">
        <v>1.2</v>
      </c>
      <c r="DA47" s="715"/>
      <c r="DB47" s="715"/>
      <c r="DC47" s="717"/>
      <c r="DD47" s="688">
        <v>156526</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353</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354</v>
      </c>
      <c r="CE49" s="725"/>
      <c r="CF49" s="725"/>
      <c r="CG49" s="725"/>
      <c r="CH49" s="725"/>
      <c r="CI49" s="725"/>
      <c r="CJ49" s="725"/>
      <c r="CK49" s="725"/>
      <c r="CL49" s="725"/>
      <c r="CM49" s="725"/>
      <c r="CN49" s="725"/>
      <c r="CO49" s="725"/>
      <c r="CP49" s="725"/>
      <c r="CQ49" s="726"/>
      <c r="CR49" s="759">
        <v>21710929</v>
      </c>
      <c r="CS49" s="749"/>
      <c r="CT49" s="749"/>
      <c r="CU49" s="749"/>
      <c r="CV49" s="749"/>
      <c r="CW49" s="749"/>
      <c r="CX49" s="749"/>
      <c r="CY49" s="781"/>
      <c r="CZ49" s="764">
        <v>100</v>
      </c>
      <c r="DA49" s="782"/>
      <c r="DB49" s="782"/>
      <c r="DC49" s="783"/>
      <c r="DD49" s="784">
        <v>15058971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C9z6FRYWThFSXBnv8eLkBzP5tkA9B0dxXYI8bbHE8ZXjh9XnNOFyJ1qjhtXXrIamlZE7VGvUbZHqW9r5fo+2g==" saltValue="uWCMZ1knDA2WVabqgfuo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76" sqref="B76:P7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356</v>
      </c>
      <c r="DK2" s="827"/>
      <c r="DL2" s="827"/>
      <c r="DM2" s="827"/>
      <c r="DN2" s="827"/>
      <c r="DO2" s="828"/>
      <c r="DP2" s="249"/>
      <c r="DQ2" s="826" t="s">
        <v>357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359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360</v>
      </c>
      <c r="B5" s="821"/>
      <c r="C5" s="821"/>
      <c r="D5" s="821"/>
      <c r="E5" s="821"/>
      <c r="F5" s="821"/>
      <c r="G5" s="821"/>
      <c r="H5" s="821"/>
      <c r="I5" s="821"/>
      <c r="J5" s="821"/>
      <c r="K5" s="821"/>
      <c r="L5" s="821"/>
      <c r="M5" s="821"/>
      <c r="N5" s="821"/>
      <c r="O5" s="821"/>
      <c r="P5" s="822"/>
      <c r="Q5" s="797" t="s">
        <v>361</v>
      </c>
      <c r="R5" s="798"/>
      <c r="S5" s="798"/>
      <c r="T5" s="798"/>
      <c r="U5" s="799"/>
      <c r="V5" s="797" t="s">
        <v>362</v>
      </c>
      <c r="W5" s="798"/>
      <c r="X5" s="798"/>
      <c r="Y5" s="798"/>
      <c r="Z5" s="799"/>
      <c r="AA5" s="797" t="s">
        <v>363</v>
      </c>
      <c r="AB5" s="798"/>
      <c r="AC5" s="798"/>
      <c r="AD5" s="798"/>
      <c r="AE5" s="798"/>
      <c r="AF5" s="830" t="s">
        <v>364</v>
      </c>
      <c r="AG5" s="798"/>
      <c r="AH5" s="798"/>
      <c r="AI5" s="798"/>
      <c r="AJ5" s="809"/>
      <c r="AK5" s="798" t="s">
        <v>365</v>
      </c>
      <c r="AL5" s="798"/>
      <c r="AM5" s="798"/>
      <c r="AN5" s="798"/>
      <c r="AO5" s="799"/>
      <c r="AP5" s="797" t="s">
        <v>366</v>
      </c>
      <c r="AQ5" s="798"/>
      <c r="AR5" s="798"/>
      <c r="AS5" s="798"/>
      <c r="AT5" s="799"/>
      <c r="AU5" s="797" t="s">
        <v>367</v>
      </c>
      <c r="AV5" s="798"/>
      <c r="AW5" s="798"/>
      <c r="AX5" s="798"/>
      <c r="AY5" s="809"/>
      <c r="AZ5" s="256"/>
      <c r="BA5" s="256"/>
      <c r="BB5" s="256"/>
      <c r="BC5" s="256"/>
      <c r="BD5" s="256"/>
      <c r="BE5" s="257"/>
      <c r="BF5" s="257"/>
      <c r="BG5" s="257"/>
      <c r="BH5" s="257"/>
      <c r="BI5" s="257"/>
      <c r="BJ5" s="257"/>
      <c r="BK5" s="257"/>
      <c r="BL5" s="257"/>
      <c r="BM5" s="257"/>
      <c r="BN5" s="257"/>
      <c r="BO5" s="257"/>
      <c r="BP5" s="257"/>
      <c r="BQ5" s="820" t="s">
        <v>368</v>
      </c>
      <c r="BR5" s="821"/>
      <c r="BS5" s="821"/>
      <c r="BT5" s="821"/>
      <c r="BU5" s="821"/>
      <c r="BV5" s="821"/>
      <c r="BW5" s="821"/>
      <c r="BX5" s="821"/>
      <c r="BY5" s="821"/>
      <c r="BZ5" s="821"/>
      <c r="CA5" s="821"/>
      <c r="CB5" s="821"/>
      <c r="CC5" s="821"/>
      <c r="CD5" s="821"/>
      <c r="CE5" s="821"/>
      <c r="CF5" s="821"/>
      <c r="CG5" s="822"/>
      <c r="CH5" s="797" t="s">
        <v>369</v>
      </c>
      <c r="CI5" s="798"/>
      <c r="CJ5" s="798"/>
      <c r="CK5" s="798"/>
      <c r="CL5" s="799"/>
      <c r="CM5" s="797" t="s">
        <v>370</v>
      </c>
      <c r="CN5" s="798"/>
      <c r="CO5" s="798"/>
      <c r="CP5" s="798"/>
      <c r="CQ5" s="799"/>
      <c r="CR5" s="797" t="s">
        <v>371</v>
      </c>
      <c r="CS5" s="798"/>
      <c r="CT5" s="798"/>
      <c r="CU5" s="798"/>
      <c r="CV5" s="799"/>
      <c r="CW5" s="797" t="s">
        <v>372</v>
      </c>
      <c r="CX5" s="798"/>
      <c r="CY5" s="798"/>
      <c r="CZ5" s="798"/>
      <c r="DA5" s="799"/>
      <c r="DB5" s="797" t="s">
        <v>373</v>
      </c>
      <c r="DC5" s="798"/>
      <c r="DD5" s="798"/>
      <c r="DE5" s="798"/>
      <c r="DF5" s="799"/>
      <c r="DG5" s="803" t="s">
        <v>374</v>
      </c>
      <c r="DH5" s="804"/>
      <c r="DI5" s="804"/>
      <c r="DJ5" s="804"/>
      <c r="DK5" s="805"/>
      <c r="DL5" s="803" t="s">
        <v>375</v>
      </c>
      <c r="DM5" s="804"/>
      <c r="DN5" s="804"/>
      <c r="DO5" s="804"/>
      <c r="DP5" s="805"/>
      <c r="DQ5" s="797" t="s">
        <v>376</v>
      </c>
      <c r="DR5" s="798"/>
      <c r="DS5" s="798"/>
      <c r="DT5" s="798"/>
      <c r="DU5" s="799"/>
      <c r="DV5" s="797" t="s">
        <v>367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377</v>
      </c>
      <c r="C7" s="812"/>
      <c r="D7" s="812"/>
      <c r="E7" s="812"/>
      <c r="F7" s="812"/>
      <c r="G7" s="812"/>
      <c r="H7" s="812"/>
      <c r="I7" s="812"/>
      <c r="J7" s="812"/>
      <c r="K7" s="812"/>
      <c r="L7" s="812"/>
      <c r="M7" s="812"/>
      <c r="N7" s="812"/>
      <c r="O7" s="812"/>
      <c r="P7" s="813"/>
      <c r="Q7" s="814">
        <v>21838</v>
      </c>
      <c r="R7" s="815"/>
      <c r="S7" s="815"/>
      <c r="T7" s="815"/>
      <c r="U7" s="815"/>
      <c r="V7" s="815">
        <v>20931</v>
      </c>
      <c r="W7" s="815"/>
      <c r="X7" s="815"/>
      <c r="Y7" s="815"/>
      <c r="Z7" s="815"/>
      <c r="AA7" s="815">
        <v>907</v>
      </c>
      <c r="AB7" s="815"/>
      <c r="AC7" s="815"/>
      <c r="AD7" s="815"/>
      <c r="AE7" s="816"/>
      <c r="AF7" s="817">
        <v>650</v>
      </c>
      <c r="AG7" s="818"/>
      <c r="AH7" s="818"/>
      <c r="AI7" s="818"/>
      <c r="AJ7" s="819"/>
      <c r="AK7" s="857">
        <v>3201</v>
      </c>
      <c r="AL7" s="858"/>
      <c r="AM7" s="858"/>
      <c r="AN7" s="858"/>
      <c r="AO7" s="858"/>
      <c r="AP7" s="858">
        <v>16419</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t="s">
        <v>591</v>
      </c>
      <c r="BT7" s="862"/>
      <c r="BU7" s="862"/>
      <c r="BV7" s="862"/>
      <c r="BW7" s="862"/>
      <c r="BX7" s="862"/>
      <c r="BY7" s="862"/>
      <c r="BZ7" s="862"/>
      <c r="CA7" s="862"/>
      <c r="CB7" s="862"/>
      <c r="CC7" s="862"/>
      <c r="CD7" s="862"/>
      <c r="CE7" s="862"/>
      <c r="CF7" s="862"/>
      <c r="CG7" s="863"/>
      <c r="CH7" s="851">
        <v>33</v>
      </c>
      <c r="CI7" s="852"/>
      <c r="CJ7" s="852"/>
      <c r="CK7" s="852"/>
      <c r="CL7" s="853"/>
      <c r="CM7" s="851">
        <v>59</v>
      </c>
      <c r="CN7" s="852"/>
      <c r="CO7" s="852"/>
      <c r="CP7" s="852"/>
      <c r="CQ7" s="853"/>
      <c r="CR7" s="851">
        <v>250</v>
      </c>
      <c r="CS7" s="852"/>
      <c r="CT7" s="852"/>
      <c r="CU7" s="852"/>
      <c r="CV7" s="853"/>
      <c r="CW7" s="851" t="s">
        <v>586</v>
      </c>
      <c r="CX7" s="852"/>
      <c r="CY7" s="852"/>
      <c r="CZ7" s="852"/>
      <c r="DA7" s="853"/>
      <c r="DB7" s="851">
        <v>980</v>
      </c>
      <c r="DC7" s="852"/>
      <c r="DD7" s="852"/>
      <c r="DE7" s="852"/>
      <c r="DF7" s="853"/>
      <c r="DG7" s="854" t="s">
        <v>589</v>
      </c>
      <c r="DH7" s="855"/>
      <c r="DI7" s="855"/>
      <c r="DJ7" s="855"/>
      <c r="DK7" s="856"/>
      <c r="DL7" s="854" t="s">
        <v>589</v>
      </c>
      <c r="DM7" s="855"/>
      <c r="DN7" s="855"/>
      <c r="DO7" s="855"/>
      <c r="DP7" s="856"/>
      <c r="DQ7" s="854" t="s">
        <v>589</v>
      </c>
      <c r="DR7" s="855"/>
      <c r="DS7" s="855"/>
      <c r="DT7" s="855"/>
      <c r="DU7" s="856"/>
      <c r="DV7" s="832"/>
      <c r="DW7" s="833"/>
      <c r="DX7" s="833"/>
      <c r="DY7" s="833"/>
      <c r="DZ7" s="834"/>
      <c r="EA7" s="254"/>
    </row>
    <row r="8" spans="1:131" s="255" customFormat="1" ht="26.25" customHeight="1" x14ac:dyDescent="0.15">
      <c r="A8" s="261">
        <v>2</v>
      </c>
      <c r="B8" s="835" t="s">
        <v>378</v>
      </c>
      <c r="C8" s="836"/>
      <c r="D8" s="836"/>
      <c r="E8" s="836"/>
      <c r="F8" s="836"/>
      <c r="G8" s="836"/>
      <c r="H8" s="836"/>
      <c r="I8" s="836"/>
      <c r="J8" s="836"/>
      <c r="K8" s="836"/>
      <c r="L8" s="836"/>
      <c r="M8" s="836"/>
      <c r="N8" s="836"/>
      <c r="O8" s="836"/>
      <c r="P8" s="837"/>
      <c r="Q8" s="838">
        <v>1178</v>
      </c>
      <c r="R8" s="839"/>
      <c r="S8" s="839"/>
      <c r="T8" s="839"/>
      <c r="U8" s="839"/>
      <c r="V8" s="839">
        <v>1165</v>
      </c>
      <c r="W8" s="839"/>
      <c r="X8" s="839"/>
      <c r="Y8" s="839"/>
      <c r="Z8" s="839"/>
      <c r="AA8" s="839">
        <v>13</v>
      </c>
      <c r="AB8" s="839"/>
      <c r="AC8" s="839"/>
      <c r="AD8" s="839"/>
      <c r="AE8" s="840"/>
      <c r="AF8" s="841">
        <v>13</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54">
        <v>11</v>
      </c>
      <c r="CI8" s="855"/>
      <c r="CJ8" s="855"/>
      <c r="CK8" s="855"/>
      <c r="CL8" s="856"/>
      <c r="CM8" s="854">
        <v>173</v>
      </c>
      <c r="CN8" s="855"/>
      <c r="CO8" s="855"/>
      <c r="CP8" s="855"/>
      <c r="CQ8" s="856"/>
      <c r="CR8" s="854">
        <v>4</v>
      </c>
      <c r="CS8" s="855"/>
      <c r="CT8" s="855"/>
      <c r="CU8" s="855"/>
      <c r="CV8" s="856"/>
      <c r="CW8" s="854" t="s">
        <v>594</v>
      </c>
      <c r="CX8" s="855"/>
      <c r="CY8" s="855"/>
      <c r="CZ8" s="855"/>
      <c r="DA8" s="856"/>
      <c r="DB8" s="854" t="s">
        <v>586</v>
      </c>
      <c r="DC8" s="855"/>
      <c r="DD8" s="855"/>
      <c r="DE8" s="855"/>
      <c r="DF8" s="856"/>
      <c r="DG8" s="854" t="s">
        <v>589</v>
      </c>
      <c r="DH8" s="855"/>
      <c r="DI8" s="855"/>
      <c r="DJ8" s="855"/>
      <c r="DK8" s="856"/>
      <c r="DL8" s="854" t="s">
        <v>589</v>
      </c>
      <c r="DM8" s="855"/>
      <c r="DN8" s="855"/>
      <c r="DO8" s="855"/>
      <c r="DP8" s="856"/>
      <c r="DQ8" s="854" t="s">
        <v>589</v>
      </c>
      <c r="DR8" s="855"/>
      <c r="DS8" s="855"/>
      <c r="DT8" s="855"/>
      <c r="DU8" s="856"/>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54">
        <v>0</v>
      </c>
      <c r="CI9" s="855"/>
      <c r="CJ9" s="855"/>
      <c r="CK9" s="855"/>
      <c r="CL9" s="856"/>
      <c r="CM9" s="854">
        <v>14</v>
      </c>
      <c r="CN9" s="855"/>
      <c r="CO9" s="855"/>
      <c r="CP9" s="855"/>
      <c r="CQ9" s="856"/>
      <c r="CR9" s="854">
        <v>8</v>
      </c>
      <c r="CS9" s="855"/>
      <c r="CT9" s="855"/>
      <c r="CU9" s="855"/>
      <c r="CV9" s="856"/>
      <c r="CW9" s="854" t="s">
        <v>586</v>
      </c>
      <c r="CX9" s="855"/>
      <c r="CY9" s="855"/>
      <c r="CZ9" s="855"/>
      <c r="DA9" s="856"/>
      <c r="DB9" s="854" t="s">
        <v>589</v>
      </c>
      <c r="DC9" s="855"/>
      <c r="DD9" s="855"/>
      <c r="DE9" s="855"/>
      <c r="DF9" s="856"/>
      <c r="DG9" s="854" t="s">
        <v>589</v>
      </c>
      <c r="DH9" s="855"/>
      <c r="DI9" s="855"/>
      <c r="DJ9" s="855"/>
      <c r="DK9" s="856"/>
      <c r="DL9" s="854" t="s">
        <v>589</v>
      </c>
      <c r="DM9" s="855"/>
      <c r="DN9" s="855"/>
      <c r="DO9" s="855"/>
      <c r="DP9" s="856"/>
      <c r="DQ9" s="854" t="s">
        <v>589</v>
      </c>
      <c r="DR9" s="855"/>
      <c r="DS9" s="855"/>
      <c r="DT9" s="855"/>
      <c r="DU9" s="856"/>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4"/>
      <c r="CI10" s="855"/>
      <c r="CJ10" s="855"/>
      <c r="CK10" s="855"/>
      <c r="CL10" s="856"/>
      <c r="CM10" s="854"/>
      <c r="CN10" s="855"/>
      <c r="CO10" s="855"/>
      <c r="CP10" s="855"/>
      <c r="CQ10" s="856"/>
      <c r="CR10" s="854"/>
      <c r="CS10" s="855"/>
      <c r="CT10" s="855"/>
      <c r="CU10" s="855"/>
      <c r="CV10" s="856"/>
      <c r="CW10" s="854"/>
      <c r="CX10" s="855"/>
      <c r="CY10" s="855"/>
      <c r="CZ10" s="855"/>
      <c r="DA10" s="856"/>
      <c r="DB10" s="854"/>
      <c r="DC10" s="855"/>
      <c r="DD10" s="855"/>
      <c r="DE10" s="855"/>
      <c r="DF10" s="856"/>
      <c r="DG10" s="854"/>
      <c r="DH10" s="855"/>
      <c r="DI10" s="855"/>
      <c r="DJ10" s="855"/>
      <c r="DK10" s="856"/>
      <c r="DL10" s="854"/>
      <c r="DM10" s="855"/>
      <c r="DN10" s="855"/>
      <c r="DO10" s="855"/>
      <c r="DP10" s="856"/>
      <c r="DQ10" s="854"/>
      <c r="DR10" s="855"/>
      <c r="DS10" s="855"/>
      <c r="DT10" s="855"/>
      <c r="DU10" s="856"/>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4"/>
      <c r="CI11" s="855"/>
      <c r="CJ11" s="855"/>
      <c r="CK11" s="855"/>
      <c r="CL11" s="856"/>
      <c r="CM11" s="854"/>
      <c r="CN11" s="855"/>
      <c r="CO11" s="855"/>
      <c r="CP11" s="855"/>
      <c r="CQ11" s="856"/>
      <c r="CR11" s="854"/>
      <c r="CS11" s="855"/>
      <c r="CT11" s="855"/>
      <c r="CU11" s="855"/>
      <c r="CV11" s="856"/>
      <c r="CW11" s="854"/>
      <c r="CX11" s="855"/>
      <c r="CY11" s="855"/>
      <c r="CZ11" s="855"/>
      <c r="DA11" s="856"/>
      <c r="DB11" s="854"/>
      <c r="DC11" s="855"/>
      <c r="DD11" s="855"/>
      <c r="DE11" s="855"/>
      <c r="DF11" s="856"/>
      <c r="DG11" s="854"/>
      <c r="DH11" s="855"/>
      <c r="DI11" s="855"/>
      <c r="DJ11" s="855"/>
      <c r="DK11" s="856"/>
      <c r="DL11" s="854"/>
      <c r="DM11" s="855"/>
      <c r="DN11" s="855"/>
      <c r="DO11" s="855"/>
      <c r="DP11" s="856"/>
      <c r="DQ11" s="854"/>
      <c r="DR11" s="855"/>
      <c r="DS11" s="855"/>
      <c r="DT11" s="855"/>
      <c r="DU11" s="856"/>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v>22636</v>
      </c>
      <c r="R23" s="874"/>
      <c r="S23" s="874"/>
      <c r="T23" s="874"/>
      <c r="U23" s="874"/>
      <c r="V23" s="874">
        <v>21717</v>
      </c>
      <c r="W23" s="874"/>
      <c r="X23" s="874"/>
      <c r="Y23" s="874"/>
      <c r="Z23" s="874"/>
      <c r="AA23" s="874">
        <v>919</v>
      </c>
      <c r="AB23" s="874"/>
      <c r="AC23" s="874"/>
      <c r="AD23" s="874"/>
      <c r="AE23" s="875"/>
      <c r="AF23" s="876">
        <v>662</v>
      </c>
      <c r="AG23" s="874"/>
      <c r="AH23" s="874"/>
      <c r="AI23" s="874"/>
      <c r="AJ23" s="877"/>
      <c r="AK23" s="878"/>
      <c r="AL23" s="879"/>
      <c r="AM23" s="879"/>
      <c r="AN23" s="879"/>
      <c r="AO23" s="879"/>
      <c r="AP23" s="874"/>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4"/>
      <c r="DW25" s="865"/>
      <c r="DX25" s="865"/>
      <c r="DY25" s="865"/>
      <c r="DZ25" s="866"/>
      <c r="EA25" s="246"/>
    </row>
    <row r="26" spans="1:131" s="247" customFormat="1" ht="26.25" customHeight="1" x14ac:dyDescent="0.15">
      <c r="A26" s="820" t="s">
        <v>360</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3888</v>
      </c>
      <c r="R28" s="903"/>
      <c r="S28" s="903"/>
      <c r="T28" s="903"/>
      <c r="U28" s="903"/>
      <c r="V28" s="903">
        <v>3829</v>
      </c>
      <c r="W28" s="903"/>
      <c r="X28" s="903"/>
      <c r="Y28" s="903"/>
      <c r="Z28" s="903"/>
      <c r="AA28" s="903">
        <f>+Q28-V28</f>
        <v>59</v>
      </c>
      <c r="AB28" s="903"/>
      <c r="AC28" s="903"/>
      <c r="AD28" s="903"/>
      <c r="AE28" s="904"/>
      <c r="AF28" s="905">
        <v>59</v>
      </c>
      <c r="AG28" s="903"/>
      <c r="AH28" s="903"/>
      <c r="AI28" s="903"/>
      <c r="AJ28" s="906"/>
      <c r="AK28" s="907">
        <v>420</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3685</v>
      </c>
      <c r="R29" s="839"/>
      <c r="S29" s="839"/>
      <c r="T29" s="839"/>
      <c r="U29" s="839"/>
      <c r="V29" s="839">
        <v>3442</v>
      </c>
      <c r="W29" s="839"/>
      <c r="X29" s="839"/>
      <c r="Y29" s="839"/>
      <c r="Z29" s="839"/>
      <c r="AA29" s="903">
        <f t="shared" ref="AA29:AA32" si="0">+Q29-V29</f>
        <v>243</v>
      </c>
      <c r="AB29" s="903"/>
      <c r="AC29" s="903"/>
      <c r="AD29" s="903"/>
      <c r="AE29" s="904"/>
      <c r="AF29" s="841">
        <v>243</v>
      </c>
      <c r="AG29" s="842"/>
      <c r="AH29" s="842"/>
      <c r="AI29" s="842"/>
      <c r="AJ29" s="843"/>
      <c r="AK29" s="910">
        <v>522</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408</v>
      </c>
      <c r="R30" s="839"/>
      <c r="S30" s="839"/>
      <c r="T30" s="839"/>
      <c r="U30" s="839"/>
      <c r="V30" s="839">
        <v>406</v>
      </c>
      <c r="W30" s="839"/>
      <c r="X30" s="839"/>
      <c r="Y30" s="839"/>
      <c r="Z30" s="839"/>
      <c r="AA30" s="903">
        <f t="shared" si="0"/>
        <v>2</v>
      </c>
      <c r="AB30" s="903"/>
      <c r="AC30" s="903"/>
      <c r="AD30" s="903"/>
      <c r="AE30" s="904"/>
      <c r="AF30" s="841">
        <v>2</v>
      </c>
      <c r="AG30" s="842"/>
      <c r="AH30" s="842"/>
      <c r="AI30" s="842"/>
      <c r="AJ30" s="843"/>
      <c r="AK30" s="910">
        <v>117</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1495</v>
      </c>
      <c r="R31" s="839"/>
      <c r="S31" s="839"/>
      <c r="T31" s="839"/>
      <c r="U31" s="839"/>
      <c r="V31" s="839">
        <v>1473</v>
      </c>
      <c r="W31" s="839"/>
      <c r="X31" s="839"/>
      <c r="Y31" s="839"/>
      <c r="Z31" s="839"/>
      <c r="AA31" s="903">
        <f t="shared" si="0"/>
        <v>22</v>
      </c>
      <c r="AB31" s="903"/>
      <c r="AC31" s="903"/>
      <c r="AD31" s="903"/>
      <c r="AE31" s="904"/>
      <c r="AF31" s="841">
        <v>22</v>
      </c>
      <c r="AG31" s="842"/>
      <c r="AH31" s="842"/>
      <c r="AI31" s="842"/>
      <c r="AJ31" s="843"/>
      <c r="AK31" s="910">
        <v>682</v>
      </c>
      <c r="AL31" s="911"/>
      <c r="AM31" s="911"/>
      <c r="AN31" s="911"/>
      <c r="AO31" s="911"/>
      <c r="AP31" s="911">
        <v>8660</v>
      </c>
      <c r="AQ31" s="911"/>
      <c r="AR31" s="911"/>
      <c r="AS31" s="911"/>
      <c r="AT31" s="911"/>
      <c r="AU31" s="911">
        <v>6149</v>
      </c>
      <c r="AV31" s="911"/>
      <c r="AW31" s="911"/>
      <c r="AX31" s="911"/>
      <c r="AY31" s="911"/>
      <c r="AZ31" s="912"/>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35</v>
      </c>
      <c r="R32" s="839"/>
      <c r="S32" s="839"/>
      <c r="T32" s="839"/>
      <c r="U32" s="839"/>
      <c r="V32" s="839">
        <v>34</v>
      </c>
      <c r="W32" s="839"/>
      <c r="X32" s="839"/>
      <c r="Y32" s="839"/>
      <c r="Z32" s="839"/>
      <c r="AA32" s="903">
        <f t="shared" si="0"/>
        <v>1</v>
      </c>
      <c r="AB32" s="903"/>
      <c r="AC32" s="903"/>
      <c r="AD32" s="903"/>
      <c r="AE32" s="904"/>
      <c r="AF32" s="841">
        <v>1</v>
      </c>
      <c r="AG32" s="842"/>
      <c r="AH32" s="842"/>
      <c r="AI32" s="842"/>
      <c r="AJ32" s="843"/>
      <c r="AK32" s="910">
        <v>31</v>
      </c>
      <c r="AL32" s="911"/>
      <c r="AM32" s="911"/>
      <c r="AN32" s="911"/>
      <c r="AO32" s="911"/>
      <c r="AP32" s="911">
        <v>343</v>
      </c>
      <c r="AQ32" s="911"/>
      <c r="AR32" s="911"/>
      <c r="AS32" s="911"/>
      <c r="AT32" s="911"/>
      <c r="AU32" s="911">
        <v>318</v>
      </c>
      <c r="AV32" s="911"/>
      <c r="AW32" s="911"/>
      <c r="AX32" s="911"/>
      <c r="AY32" s="911"/>
      <c r="AZ32" s="912"/>
      <c r="BA32" s="912"/>
      <c r="BB32" s="912"/>
      <c r="BC32" s="912"/>
      <c r="BD32" s="912"/>
      <c r="BE32" s="908" t="s">
        <v>397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f t="shared" ref="AA33" si="1">+Q33-V33</f>
        <v>0</v>
      </c>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4"/>
      <c r="DW62" s="865"/>
      <c r="DX62" s="865"/>
      <c r="DY62" s="865"/>
      <c r="DZ62" s="866"/>
      <c r="EA62" s="246"/>
    </row>
    <row r="63" spans="1:131" s="247" customFormat="1" ht="26.25" customHeight="1" thickBot="1" x14ac:dyDescent="0.2">
      <c r="A63" s="264" t="s">
        <v>380</v>
      </c>
      <c r="B63" s="870" t="s">
        <v>400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326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4"/>
      <c r="DW64" s="865"/>
      <c r="DX64" s="865"/>
      <c r="DY64" s="865"/>
      <c r="DZ64" s="866"/>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4"/>
      <c r="DW65" s="865"/>
      <c r="DX65" s="865"/>
      <c r="DY65" s="865"/>
      <c r="DZ65" s="866"/>
      <c r="EA65" s="246"/>
    </row>
    <row r="66" spans="1:131" s="247" customFormat="1" ht="26.25" customHeight="1" x14ac:dyDescent="0.15">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405</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390</v>
      </c>
      <c r="AQ66" s="798"/>
      <c r="AR66" s="798"/>
      <c r="AS66" s="798"/>
      <c r="AT66" s="799"/>
      <c r="AU66" s="797" t="s">
        <v>409</v>
      </c>
      <c r="AV66" s="798"/>
      <c r="AW66" s="798"/>
      <c r="AX66" s="798"/>
      <c r="AY66" s="799"/>
      <c r="AZ66" s="797" t="s">
        <v>367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6" t="s">
        <v>572</v>
      </c>
      <c r="C68" s="957"/>
      <c r="D68" s="957"/>
      <c r="E68" s="957"/>
      <c r="F68" s="957"/>
      <c r="G68" s="957"/>
      <c r="H68" s="957"/>
      <c r="I68" s="957"/>
      <c r="J68" s="957"/>
      <c r="K68" s="957"/>
      <c r="L68" s="957"/>
      <c r="M68" s="957"/>
      <c r="N68" s="957"/>
      <c r="O68" s="957"/>
      <c r="P68" s="958"/>
      <c r="Q68" s="949">
        <v>1520</v>
      </c>
      <c r="R68" s="946"/>
      <c r="S68" s="946"/>
      <c r="T68" s="946"/>
      <c r="U68" s="946"/>
      <c r="V68" s="946">
        <v>1239</v>
      </c>
      <c r="W68" s="946"/>
      <c r="X68" s="946"/>
      <c r="Y68" s="946"/>
      <c r="Z68" s="946"/>
      <c r="AA68" s="946">
        <v>281</v>
      </c>
      <c r="AB68" s="946"/>
      <c r="AC68" s="946"/>
      <c r="AD68" s="946"/>
      <c r="AE68" s="946"/>
      <c r="AF68" s="946">
        <v>3591</v>
      </c>
      <c r="AG68" s="946"/>
      <c r="AH68" s="946"/>
      <c r="AI68" s="946"/>
      <c r="AJ68" s="946"/>
      <c r="AK68" s="946">
        <v>0</v>
      </c>
      <c r="AL68" s="946"/>
      <c r="AM68" s="946"/>
      <c r="AN68" s="946"/>
      <c r="AO68" s="946"/>
      <c r="AP68" s="946">
        <v>2075</v>
      </c>
      <c r="AQ68" s="946"/>
      <c r="AR68" s="946"/>
      <c r="AS68" s="946"/>
      <c r="AT68" s="946"/>
      <c r="AU68" s="946" t="s">
        <v>586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0">
        <v>1174</v>
      </c>
      <c r="R69" s="911"/>
      <c r="S69" s="911"/>
      <c r="T69" s="911"/>
      <c r="U69" s="911"/>
      <c r="V69" s="911">
        <v>1130</v>
      </c>
      <c r="W69" s="911"/>
      <c r="X69" s="911"/>
      <c r="Y69" s="911"/>
      <c r="Z69" s="911"/>
      <c r="AA69" s="911">
        <v>44</v>
      </c>
      <c r="AB69" s="911"/>
      <c r="AC69" s="911"/>
      <c r="AD69" s="911"/>
      <c r="AE69" s="911"/>
      <c r="AF69" s="911">
        <v>44</v>
      </c>
      <c r="AG69" s="911"/>
      <c r="AH69" s="911"/>
      <c r="AI69" s="911"/>
      <c r="AJ69" s="911"/>
      <c r="AK69" s="911">
        <v>0</v>
      </c>
      <c r="AL69" s="911"/>
      <c r="AM69" s="911"/>
      <c r="AN69" s="911"/>
      <c r="AO69" s="911"/>
      <c r="AP69" s="911" t="s">
        <v>586</v>
      </c>
      <c r="AQ69" s="911"/>
      <c r="AR69" s="911"/>
      <c r="AS69" s="911"/>
      <c r="AT69" s="911"/>
      <c r="AU69" s="911" t="s">
        <v>586</v>
      </c>
      <c r="AV69" s="911"/>
      <c r="AW69" s="911"/>
      <c r="AX69" s="911"/>
      <c r="AY69" s="911"/>
      <c r="AZ69" s="951"/>
      <c r="BA69" s="951"/>
      <c r="BB69" s="951"/>
      <c r="BC69" s="951"/>
      <c r="BD69" s="952"/>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0">
        <v>250623</v>
      </c>
      <c r="R70" s="911"/>
      <c r="S70" s="911"/>
      <c r="T70" s="911"/>
      <c r="U70" s="911"/>
      <c r="V70" s="911">
        <v>237946</v>
      </c>
      <c r="W70" s="911"/>
      <c r="X70" s="911"/>
      <c r="Y70" s="911"/>
      <c r="Z70" s="911"/>
      <c r="AA70" s="911">
        <v>12677</v>
      </c>
      <c r="AB70" s="911"/>
      <c r="AC70" s="911"/>
      <c r="AD70" s="911"/>
      <c r="AE70" s="911"/>
      <c r="AF70" s="911">
        <v>12677</v>
      </c>
      <c r="AG70" s="911"/>
      <c r="AH70" s="911"/>
      <c r="AI70" s="911"/>
      <c r="AJ70" s="911"/>
      <c r="AK70" s="911">
        <v>923</v>
      </c>
      <c r="AL70" s="911"/>
      <c r="AM70" s="911"/>
      <c r="AN70" s="911"/>
      <c r="AO70" s="911"/>
      <c r="AP70" s="911" t="s">
        <v>587</v>
      </c>
      <c r="AQ70" s="911"/>
      <c r="AR70" s="911"/>
      <c r="AS70" s="911"/>
      <c r="AT70" s="911"/>
      <c r="AU70" s="911" t="s">
        <v>587</v>
      </c>
      <c r="AV70" s="911"/>
      <c r="AW70" s="911"/>
      <c r="AX70" s="911"/>
      <c r="AY70" s="911"/>
      <c r="AZ70" s="951"/>
      <c r="BA70" s="951"/>
      <c r="BB70" s="951"/>
      <c r="BC70" s="951"/>
      <c r="BD70" s="952"/>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0">
        <v>1537</v>
      </c>
      <c r="R71" s="911"/>
      <c r="S71" s="911"/>
      <c r="T71" s="911"/>
      <c r="U71" s="911"/>
      <c r="V71" s="911">
        <v>1468</v>
      </c>
      <c r="W71" s="911"/>
      <c r="X71" s="911"/>
      <c r="Y71" s="911"/>
      <c r="Z71" s="911"/>
      <c r="AA71" s="911">
        <v>69</v>
      </c>
      <c r="AB71" s="911"/>
      <c r="AC71" s="911"/>
      <c r="AD71" s="911"/>
      <c r="AE71" s="911"/>
      <c r="AF71" s="911">
        <v>69</v>
      </c>
      <c r="AG71" s="911"/>
      <c r="AH71" s="911"/>
      <c r="AI71" s="911"/>
      <c r="AJ71" s="911"/>
      <c r="AK71" s="911">
        <v>0</v>
      </c>
      <c r="AL71" s="911"/>
      <c r="AM71" s="911"/>
      <c r="AN71" s="911"/>
      <c r="AO71" s="911"/>
      <c r="AP71" s="911">
        <v>98</v>
      </c>
      <c r="AQ71" s="911"/>
      <c r="AR71" s="911"/>
      <c r="AS71" s="911"/>
      <c r="AT71" s="911"/>
      <c r="AU71" s="911">
        <v>32</v>
      </c>
      <c r="AV71" s="911"/>
      <c r="AW71" s="911"/>
      <c r="AX71" s="911"/>
      <c r="AY71" s="911"/>
      <c r="AZ71" s="951"/>
      <c r="BA71" s="951"/>
      <c r="BB71" s="951"/>
      <c r="BC71" s="951"/>
      <c r="BD71" s="952"/>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0">
        <v>293</v>
      </c>
      <c r="R72" s="911"/>
      <c r="S72" s="911"/>
      <c r="T72" s="911"/>
      <c r="U72" s="911"/>
      <c r="V72" s="911">
        <v>279</v>
      </c>
      <c r="W72" s="911"/>
      <c r="X72" s="911"/>
      <c r="Y72" s="911"/>
      <c r="Z72" s="911"/>
      <c r="AA72" s="911">
        <v>14</v>
      </c>
      <c r="AB72" s="911"/>
      <c r="AC72" s="911"/>
      <c r="AD72" s="911"/>
      <c r="AE72" s="911"/>
      <c r="AF72" s="911">
        <v>14</v>
      </c>
      <c r="AG72" s="911"/>
      <c r="AH72" s="911"/>
      <c r="AI72" s="911"/>
      <c r="AJ72" s="911"/>
      <c r="AK72" s="911">
        <v>0</v>
      </c>
      <c r="AL72" s="911"/>
      <c r="AM72" s="911"/>
      <c r="AN72" s="911"/>
      <c r="AO72" s="911"/>
      <c r="AP72" s="911">
        <v>82</v>
      </c>
      <c r="AQ72" s="911"/>
      <c r="AR72" s="911"/>
      <c r="AS72" s="911"/>
      <c r="AT72" s="911"/>
      <c r="AU72" s="911">
        <v>41</v>
      </c>
      <c r="AV72" s="911"/>
      <c r="AW72" s="911"/>
      <c r="AX72" s="911"/>
      <c r="AY72" s="911"/>
      <c r="AZ72" s="951"/>
      <c r="BA72" s="951"/>
      <c r="BB72" s="951"/>
      <c r="BC72" s="951"/>
      <c r="BD72" s="952"/>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0">
        <v>9184</v>
      </c>
      <c r="R73" s="911"/>
      <c r="S73" s="911"/>
      <c r="T73" s="911"/>
      <c r="U73" s="911"/>
      <c r="V73" s="911">
        <v>9066</v>
      </c>
      <c r="W73" s="911"/>
      <c r="X73" s="911"/>
      <c r="Y73" s="911"/>
      <c r="Z73" s="911"/>
      <c r="AA73" s="911">
        <v>118</v>
      </c>
      <c r="AB73" s="911"/>
      <c r="AC73" s="911"/>
      <c r="AD73" s="911"/>
      <c r="AE73" s="911"/>
      <c r="AF73" s="911">
        <v>0</v>
      </c>
      <c r="AG73" s="911"/>
      <c r="AH73" s="911"/>
      <c r="AI73" s="911"/>
      <c r="AJ73" s="911"/>
      <c r="AK73" s="911">
        <v>15</v>
      </c>
      <c r="AL73" s="911"/>
      <c r="AM73" s="911"/>
      <c r="AN73" s="911"/>
      <c r="AO73" s="911"/>
      <c r="AP73" s="911" t="s">
        <v>586</v>
      </c>
      <c r="AQ73" s="911"/>
      <c r="AR73" s="911"/>
      <c r="AS73" s="911"/>
      <c r="AT73" s="911"/>
      <c r="AU73" s="911" t="s">
        <v>586</v>
      </c>
      <c r="AV73" s="911"/>
      <c r="AW73" s="911"/>
      <c r="AX73" s="911"/>
      <c r="AY73" s="911"/>
      <c r="AZ73" s="951"/>
      <c r="BA73" s="951"/>
      <c r="BB73" s="951"/>
      <c r="BC73" s="951"/>
      <c r="BD73" s="952"/>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0">
        <v>1536</v>
      </c>
      <c r="R74" s="911"/>
      <c r="S74" s="911"/>
      <c r="T74" s="911"/>
      <c r="U74" s="911"/>
      <c r="V74" s="911">
        <v>1535</v>
      </c>
      <c r="W74" s="911"/>
      <c r="X74" s="911"/>
      <c r="Y74" s="911"/>
      <c r="Z74" s="911"/>
      <c r="AA74" s="911">
        <v>1</v>
      </c>
      <c r="AB74" s="911"/>
      <c r="AC74" s="911"/>
      <c r="AD74" s="911"/>
      <c r="AE74" s="911"/>
      <c r="AF74" s="911" t="s">
        <v>588</v>
      </c>
      <c r="AG74" s="911"/>
      <c r="AH74" s="911"/>
      <c r="AI74" s="911"/>
      <c r="AJ74" s="911"/>
      <c r="AK74" s="911" t="s">
        <v>589</v>
      </c>
      <c r="AL74" s="911"/>
      <c r="AM74" s="911"/>
      <c r="AN74" s="911"/>
      <c r="AO74" s="911"/>
      <c r="AP74" s="911" t="s">
        <v>586</v>
      </c>
      <c r="AQ74" s="911"/>
      <c r="AR74" s="911"/>
      <c r="AS74" s="911"/>
      <c r="AT74" s="911"/>
      <c r="AU74" s="911" t="s">
        <v>586</v>
      </c>
      <c r="AV74" s="911"/>
      <c r="AW74" s="911"/>
      <c r="AX74" s="911"/>
      <c r="AY74" s="911"/>
      <c r="AZ74" s="951"/>
      <c r="BA74" s="951"/>
      <c r="BB74" s="951"/>
      <c r="BC74" s="951"/>
      <c r="BD74" s="952"/>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1</v>
      </c>
      <c r="R75" s="960"/>
      <c r="S75" s="960"/>
      <c r="T75" s="960"/>
      <c r="U75" s="910"/>
      <c r="V75" s="961">
        <v>1</v>
      </c>
      <c r="W75" s="960"/>
      <c r="X75" s="960"/>
      <c r="Y75" s="960"/>
      <c r="Z75" s="910"/>
      <c r="AA75" s="961">
        <v>0</v>
      </c>
      <c r="AB75" s="960"/>
      <c r="AC75" s="960"/>
      <c r="AD75" s="960"/>
      <c r="AE75" s="910"/>
      <c r="AF75" s="911" t="s">
        <v>588</v>
      </c>
      <c r="AG75" s="911"/>
      <c r="AH75" s="911"/>
      <c r="AI75" s="911"/>
      <c r="AJ75" s="911"/>
      <c r="AK75" s="911" t="s">
        <v>589</v>
      </c>
      <c r="AL75" s="911"/>
      <c r="AM75" s="911"/>
      <c r="AN75" s="911"/>
      <c r="AO75" s="911"/>
      <c r="AP75" s="911" t="s">
        <v>589</v>
      </c>
      <c r="AQ75" s="911"/>
      <c r="AR75" s="911"/>
      <c r="AS75" s="911"/>
      <c r="AT75" s="911"/>
      <c r="AU75" s="911" t="s">
        <v>589</v>
      </c>
      <c r="AV75" s="911"/>
      <c r="AW75" s="911"/>
      <c r="AX75" s="911"/>
      <c r="AY75" s="911"/>
      <c r="AZ75" s="951"/>
      <c r="BA75" s="951"/>
      <c r="BB75" s="951"/>
      <c r="BC75" s="951"/>
      <c r="BD75" s="952"/>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580</v>
      </c>
      <c r="C76" s="954"/>
      <c r="D76" s="954"/>
      <c r="E76" s="954"/>
      <c r="F76" s="954"/>
      <c r="G76" s="954"/>
      <c r="H76" s="954"/>
      <c r="I76" s="954"/>
      <c r="J76" s="954"/>
      <c r="K76" s="954"/>
      <c r="L76" s="954"/>
      <c r="M76" s="954"/>
      <c r="N76" s="954"/>
      <c r="O76" s="954"/>
      <c r="P76" s="955"/>
      <c r="Q76" s="959">
        <v>60</v>
      </c>
      <c r="R76" s="960"/>
      <c r="S76" s="960"/>
      <c r="T76" s="960"/>
      <c r="U76" s="910"/>
      <c r="V76" s="961">
        <v>59</v>
      </c>
      <c r="W76" s="960"/>
      <c r="X76" s="960"/>
      <c r="Y76" s="960"/>
      <c r="Z76" s="910"/>
      <c r="AA76" s="961">
        <v>1</v>
      </c>
      <c r="AB76" s="960"/>
      <c r="AC76" s="960"/>
      <c r="AD76" s="960"/>
      <c r="AE76" s="910"/>
      <c r="AF76" s="961" t="s">
        <v>586</v>
      </c>
      <c r="AG76" s="960"/>
      <c r="AH76" s="960"/>
      <c r="AI76" s="960"/>
      <c r="AJ76" s="910"/>
      <c r="AK76" s="911">
        <v>24</v>
      </c>
      <c r="AL76" s="911"/>
      <c r="AM76" s="911"/>
      <c r="AN76" s="911"/>
      <c r="AO76" s="911"/>
      <c r="AP76" s="911" t="s">
        <v>589</v>
      </c>
      <c r="AQ76" s="911"/>
      <c r="AR76" s="911"/>
      <c r="AS76" s="911"/>
      <c r="AT76" s="911"/>
      <c r="AU76" s="911" t="s">
        <v>589</v>
      </c>
      <c r="AV76" s="911"/>
      <c r="AW76" s="911"/>
      <c r="AX76" s="911"/>
      <c r="AY76" s="911"/>
      <c r="AZ76" s="951"/>
      <c r="BA76" s="951"/>
      <c r="BB76" s="951"/>
      <c r="BC76" s="951"/>
      <c r="BD76" s="952"/>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581</v>
      </c>
      <c r="C77" s="954"/>
      <c r="D77" s="954"/>
      <c r="E77" s="954"/>
      <c r="F77" s="954"/>
      <c r="G77" s="954"/>
      <c r="H77" s="954"/>
      <c r="I77" s="954"/>
      <c r="J77" s="954"/>
      <c r="K77" s="954"/>
      <c r="L77" s="954"/>
      <c r="M77" s="954"/>
      <c r="N77" s="954"/>
      <c r="O77" s="954"/>
      <c r="P77" s="955"/>
      <c r="Q77" s="959">
        <v>39</v>
      </c>
      <c r="R77" s="960"/>
      <c r="S77" s="960"/>
      <c r="T77" s="960"/>
      <c r="U77" s="910"/>
      <c r="V77" s="961">
        <v>37</v>
      </c>
      <c r="W77" s="960"/>
      <c r="X77" s="960"/>
      <c r="Y77" s="960"/>
      <c r="Z77" s="910"/>
      <c r="AA77" s="961">
        <v>2</v>
      </c>
      <c r="AB77" s="960"/>
      <c r="AC77" s="960"/>
      <c r="AD77" s="960"/>
      <c r="AE77" s="910"/>
      <c r="AF77" s="961" t="s">
        <v>586</v>
      </c>
      <c r="AG77" s="960"/>
      <c r="AH77" s="960"/>
      <c r="AI77" s="960"/>
      <c r="AJ77" s="910"/>
      <c r="AK77" s="911" t="s">
        <v>589</v>
      </c>
      <c r="AL77" s="911"/>
      <c r="AM77" s="911"/>
      <c r="AN77" s="911"/>
      <c r="AO77" s="911"/>
      <c r="AP77" s="911" t="s">
        <v>589</v>
      </c>
      <c r="AQ77" s="911"/>
      <c r="AR77" s="911"/>
      <c r="AS77" s="911"/>
      <c r="AT77" s="911"/>
      <c r="AU77" s="911" t="s">
        <v>589</v>
      </c>
      <c r="AV77" s="911"/>
      <c r="AW77" s="911"/>
      <c r="AX77" s="911"/>
      <c r="AY77" s="911"/>
      <c r="AZ77" s="951"/>
      <c r="BA77" s="951"/>
      <c r="BB77" s="951"/>
      <c r="BC77" s="951"/>
      <c r="BD77" s="952"/>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582</v>
      </c>
      <c r="C78" s="954"/>
      <c r="D78" s="954"/>
      <c r="E78" s="954"/>
      <c r="F78" s="954"/>
      <c r="G78" s="954"/>
      <c r="H78" s="954"/>
      <c r="I78" s="954"/>
      <c r="J78" s="954"/>
      <c r="K78" s="954"/>
      <c r="L78" s="954"/>
      <c r="M78" s="954"/>
      <c r="N78" s="954"/>
      <c r="O78" s="954"/>
      <c r="P78" s="955"/>
      <c r="Q78" s="950">
        <v>647</v>
      </c>
      <c r="R78" s="911"/>
      <c r="S78" s="911"/>
      <c r="T78" s="911"/>
      <c r="U78" s="911"/>
      <c r="V78" s="911">
        <v>601</v>
      </c>
      <c r="W78" s="911"/>
      <c r="X78" s="911"/>
      <c r="Y78" s="911"/>
      <c r="Z78" s="911"/>
      <c r="AA78" s="911">
        <v>46</v>
      </c>
      <c r="AB78" s="911"/>
      <c r="AC78" s="911"/>
      <c r="AD78" s="911"/>
      <c r="AE78" s="911"/>
      <c r="AF78" s="911">
        <v>46</v>
      </c>
      <c r="AG78" s="911"/>
      <c r="AH78" s="911"/>
      <c r="AI78" s="911"/>
      <c r="AJ78" s="911"/>
      <c r="AK78" s="911" t="s">
        <v>589</v>
      </c>
      <c r="AL78" s="911"/>
      <c r="AM78" s="911"/>
      <c r="AN78" s="911"/>
      <c r="AO78" s="911"/>
      <c r="AP78" s="911">
        <v>772</v>
      </c>
      <c r="AQ78" s="911"/>
      <c r="AR78" s="911"/>
      <c r="AS78" s="911"/>
      <c r="AT78" s="911"/>
      <c r="AU78" s="911">
        <v>664</v>
      </c>
      <c r="AV78" s="911"/>
      <c r="AW78" s="911"/>
      <c r="AX78" s="911"/>
      <c r="AY78" s="911"/>
      <c r="AZ78" s="951"/>
      <c r="BA78" s="951"/>
      <c r="BB78" s="951"/>
      <c r="BC78" s="951"/>
      <c r="BD78" s="952"/>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583</v>
      </c>
      <c r="C79" s="954"/>
      <c r="D79" s="954"/>
      <c r="E79" s="954"/>
      <c r="F79" s="954"/>
      <c r="G79" s="954"/>
      <c r="H79" s="954"/>
      <c r="I79" s="954"/>
      <c r="J79" s="954"/>
      <c r="K79" s="954"/>
      <c r="L79" s="954"/>
      <c r="M79" s="954"/>
      <c r="N79" s="954"/>
      <c r="O79" s="954"/>
      <c r="P79" s="955"/>
      <c r="Q79" s="950">
        <v>72</v>
      </c>
      <c r="R79" s="911"/>
      <c r="S79" s="911"/>
      <c r="T79" s="911"/>
      <c r="U79" s="911"/>
      <c r="V79" s="911">
        <v>46</v>
      </c>
      <c r="W79" s="911"/>
      <c r="X79" s="911"/>
      <c r="Y79" s="911"/>
      <c r="Z79" s="911"/>
      <c r="AA79" s="911">
        <v>26</v>
      </c>
      <c r="AB79" s="911"/>
      <c r="AC79" s="911"/>
      <c r="AD79" s="911"/>
      <c r="AE79" s="911"/>
      <c r="AF79" s="911">
        <v>26</v>
      </c>
      <c r="AG79" s="911"/>
      <c r="AH79" s="911"/>
      <c r="AI79" s="911"/>
      <c r="AJ79" s="911"/>
      <c r="AK79" s="911" t="s">
        <v>589</v>
      </c>
      <c r="AL79" s="911"/>
      <c r="AM79" s="911"/>
      <c r="AN79" s="911"/>
      <c r="AO79" s="911"/>
      <c r="AP79" s="911" t="s">
        <v>586</v>
      </c>
      <c r="AQ79" s="911"/>
      <c r="AR79" s="911"/>
      <c r="AS79" s="911"/>
      <c r="AT79" s="911"/>
      <c r="AU79" s="911" t="s">
        <v>590</v>
      </c>
      <c r="AV79" s="911"/>
      <c r="AW79" s="911"/>
      <c r="AX79" s="911"/>
      <c r="AY79" s="911"/>
      <c r="AZ79" s="951"/>
      <c r="BA79" s="951"/>
      <c r="BB79" s="951"/>
      <c r="BC79" s="951"/>
      <c r="BD79" s="952"/>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584</v>
      </c>
      <c r="C80" s="954"/>
      <c r="D80" s="954"/>
      <c r="E80" s="954"/>
      <c r="F80" s="954"/>
      <c r="G80" s="954"/>
      <c r="H80" s="954"/>
      <c r="I80" s="954"/>
      <c r="J80" s="954"/>
      <c r="K80" s="954"/>
      <c r="L80" s="954"/>
      <c r="M80" s="954"/>
      <c r="N80" s="954"/>
      <c r="O80" s="954"/>
      <c r="P80" s="955"/>
      <c r="Q80" s="950">
        <v>4297</v>
      </c>
      <c r="R80" s="911"/>
      <c r="S80" s="911"/>
      <c r="T80" s="911"/>
      <c r="U80" s="911"/>
      <c r="V80" s="911">
        <v>4000</v>
      </c>
      <c r="W80" s="911"/>
      <c r="X80" s="911"/>
      <c r="Y80" s="911"/>
      <c r="Z80" s="911"/>
      <c r="AA80" s="911">
        <v>297</v>
      </c>
      <c r="AB80" s="911"/>
      <c r="AC80" s="911"/>
      <c r="AD80" s="911"/>
      <c r="AE80" s="911"/>
      <c r="AF80" s="911">
        <v>-446</v>
      </c>
      <c r="AG80" s="911"/>
      <c r="AH80" s="911"/>
      <c r="AI80" s="911"/>
      <c r="AJ80" s="911"/>
      <c r="AK80" s="911" t="s">
        <v>589</v>
      </c>
      <c r="AL80" s="911"/>
      <c r="AM80" s="911"/>
      <c r="AN80" s="911"/>
      <c r="AO80" s="911"/>
      <c r="AP80" s="911">
        <v>2694</v>
      </c>
      <c r="AQ80" s="911"/>
      <c r="AR80" s="911"/>
      <c r="AS80" s="911"/>
      <c r="AT80" s="911"/>
      <c r="AU80" s="911">
        <v>1185</v>
      </c>
      <c r="AV80" s="911"/>
      <c r="AW80" s="911"/>
      <c r="AX80" s="911"/>
      <c r="AY80" s="911"/>
      <c r="AZ80" s="951"/>
      <c r="BA80" s="951"/>
      <c r="BB80" s="951"/>
      <c r="BC80" s="951"/>
      <c r="BD80" s="952"/>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585</v>
      </c>
      <c r="C81" s="954"/>
      <c r="D81" s="954"/>
      <c r="E81" s="954"/>
      <c r="F81" s="954"/>
      <c r="G81" s="954"/>
      <c r="H81" s="954"/>
      <c r="I81" s="954"/>
      <c r="J81" s="954"/>
      <c r="K81" s="954"/>
      <c r="L81" s="954"/>
      <c r="M81" s="954"/>
      <c r="N81" s="954"/>
      <c r="O81" s="954"/>
      <c r="P81" s="955"/>
      <c r="Q81" s="950">
        <v>239</v>
      </c>
      <c r="R81" s="911"/>
      <c r="S81" s="911"/>
      <c r="T81" s="911"/>
      <c r="U81" s="911"/>
      <c r="V81" s="911">
        <v>239</v>
      </c>
      <c r="W81" s="911"/>
      <c r="X81" s="911"/>
      <c r="Y81" s="911"/>
      <c r="Z81" s="911"/>
      <c r="AA81" s="911">
        <v>0</v>
      </c>
      <c r="AB81" s="911"/>
      <c r="AC81" s="911"/>
      <c r="AD81" s="911"/>
      <c r="AE81" s="911"/>
      <c r="AF81" s="911">
        <v>0</v>
      </c>
      <c r="AG81" s="911"/>
      <c r="AH81" s="911"/>
      <c r="AI81" s="911"/>
      <c r="AJ81" s="911"/>
      <c r="AK81" s="911">
        <v>0</v>
      </c>
      <c r="AL81" s="911"/>
      <c r="AM81" s="911"/>
      <c r="AN81" s="911"/>
      <c r="AO81" s="911"/>
      <c r="AP81" s="911">
        <v>0</v>
      </c>
      <c r="AQ81" s="911"/>
      <c r="AR81" s="911"/>
      <c r="AS81" s="911"/>
      <c r="AT81" s="911"/>
      <c r="AU81" s="911" t="s">
        <v>586</v>
      </c>
      <c r="AV81" s="911"/>
      <c r="AW81" s="911"/>
      <c r="AX81" s="911"/>
      <c r="AY81" s="911"/>
      <c r="AZ81" s="951"/>
      <c r="BA81" s="951"/>
      <c r="BB81" s="951"/>
      <c r="BC81" s="951"/>
      <c r="BD81" s="952"/>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1"/>
      <c r="BA82" s="951"/>
      <c r="BB82" s="951"/>
      <c r="BC82" s="951"/>
      <c r="BD82" s="952"/>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1"/>
      <c r="BA83" s="951"/>
      <c r="BB83" s="951"/>
      <c r="BC83" s="951"/>
      <c r="BD83" s="952"/>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1"/>
      <c r="BA84" s="951"/>
      <c r="BB84" s="951"/>
      <c r="BC84" s="951"/>
      <c r="BD84" s="952"/>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1"/>
      <c r="BA85" s="951"/>
      <c r="BB85" s="951"/>
      <c r="BC85" s="951"/>
      <c r="BD85" s="952"/>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1"/>
      <c r="BA86" s="951"/>
      <c r="BB86" s="951"/>
      <c r="BC86" s="951"/>
      <c r="BD86" s="952"/>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298</v>
      </c>
      <c r="AG109" s="975"/>
      <c r="AH109" s="975"/>
      <c r="AI109" s="975"/>
      <c r="AJ109" s="976"/>
      <c r="AK109" s="974" t="s">
        <v>297</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298</v>
      </c>
      <c r="BW109" s="975"/>
      <c r="BX109" s="975"/>
      <c r="BY109" s="975"/>
      <c r="BZ109" s="976"/>
      <c r="CA109" s="974" t="s">
        <v>297</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298</v>
      </c>
      <c r="DM109" s="975"/>
      <c r="DN109" s="975"/>
      <c r="DO109" s="975"/>
      <c r="DP109" s="976"/>
      <c r="DQ109" s="974" t="s">
        <v>297</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1305179</v>
      </c>
      <c r="AB110" s="982"/>
      <c r="AC110" s="982"/>
      <c r="AD110" s="982"/>
      <c r="AE110" s="983"/>
      <c r="AF110" s="984">
        <v>1321490</v>
      </c>
      <c r="AG110" s="982"/>
      <c r="AH110" s="982"/>
      <c r="AI110" s="982"/>
      <c r="AJ110" s="983"/>
      <c r="AK110" s="984">
        <v>1293549</v>
      </c>
      <c r="AL110" s="982"/>
      <c r="AM110" s="982"/>
      <c r="AN110" s="982"/>
      <c r="AO110" s="983"/>
      <c r="AP110" s="985">
        <v>16.100000000000001</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15414976</v>
      </c>
      <c r="BR110" s="1017"/>
      <c r="BS110" s="1017"/>
      <c r="BT110" s="1017"/>
      <c r="BU110" s="1017"/>
      <c r="BV110" s="1017">
        <v>15170477</v>
      </c>
      <c r="BW110" s="1017"/>
      <c r="BX110" s="1017"/>
      <c r="BY110" s="1017"/>
      <c r="BZ110" s="1017"/>
      <c r="CA110" s="1017">
        <v>16418884</v>
      </c>
      <c r="CB110" s="1017"/>
      <c r="CC110" s="1017"/>
      <c r="CD110" s="1017"/>
      <c r="CE110" s="1017"/>
      <c r="CF110" s="1031">
        <v>204.1</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427</v>
      </c>
      <c r="DM110" s="1017"/>
      <c r="DN110" s="1017"/>
      <c r="DO110" s="1017"/>
      <c r="DP110" s="1017"/>
      <c r="DQ110" s="1017" t="s">
        <v>382</v>
      </c>
      <c r="DR110" s="1017"/>
      <c r="DS110" s="1017"/>
      <c r="DT110" s="1017"/>
      <c r="DU110" s="1017"/>
      <c r="DV110" s="1018" t="s">
        <v>401</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382</v>
      </c>
      <c r="AB111" s="1024"/>
      <c r="AC111" s="1024"/>
      <c r="AD111" s="1024"/>
      <c r="AE111" s="1025"/>
      <c r="AF111" s="1026" t="s">
        <v>427</v>
      </c>
      <c r="AG111" s="1024"/>
      <c r="AH111" s="1024"/>
      <c r="AI111" s="1024"/>
      <c r="AJ111" s="1025"/>
      <c r="AK111" s="1026" t="s">
        <v>427</v>
      </c>
      <c r="AL111" s="1024"/>
      <c r="AM111" s="1024"/>
      <c r="AN111" s="1024"/>
      <c r="AO111" s="1025"/>
      <c r="AP111" s="1027" t="s">
        <v>427</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4608869</v>
      </c>
      <c r="BR111" s="1010"/>
      <c r="BS111" s="1010"/>
      <c r="BT111" s="1010"/>
      <c r="BU111" s="1010"/>
      <c r="BV111" s="1010">
        <v>4280096</v>
      </c>
      <c r="BW111" s="1010"/>
      <c r="BX111" s="1010"/>
      <c r="BY111" s="1010"/>
      <c r="BZ111" s="1010"/>
      <c r="CA111" s="1010">
        <v>3845638</v>
      </c>
      <c r="CB111" s="1010"/>
      <c r="CC111" s="1010"/>
      <c r="CD111" s="1010"/>
      <c r="CE111" s="1010"/>
      <c r="CF111" s="1004">
        <v>47.8</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427</v>
      </c>
      <c r="DM111" s="1010"/>
      <c r="DN111" s="1010"/>
      <c r="DO111" s="1010"/>
      <c r="DP111" s="1010"/>
      <c r="DQ111" s="1010" t="s">
        <v>401</v>
      </c>
      <c r="DR111" s="1010"/>
      <c r="DS111" s="1010"/>
      <c r="DT111" s="1010"/>
      <c r="DU111" s="1010"/>
      <c r="DV111" s="1011" t="s">
        <v>427</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427</v>
      </c>
      <c r="AB112" s="1049"/>
      <c r="AC112" s="1049"/>
      <c r="AD112" s="1049"/>
      <c r="AE112" s="1050"/>
      <c r="AF112" s="1051" t="s">
        <v>431</v>
      </c>
      <c r="AG112" s="1049"/>
      <c r="AH112" s="1049"/>
      <c r="AI112" s="1049"/>
      <c r="AJ112" s="1050"/>
      <c r="AK112" s="1051" t="s">
        <v>427</v>
      </c>
      <c r="AL112" s="1049"/>
      <c r="AM112" s="1049"/>
      <c r="AN112" s="1049"/>
      <c r="AO112" s="1050"/>
      <c r="AP112" s="1052" t="s">
        <v>426</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6965841</v>
      </c>
      <c r="BR112" s="1010"/>
      <c r="BS112" s="1010"/>
      <c r="BT112" s="1010"/>
      <c r="BU112" s="1010"/>
      <c r="BV112" s="1010">
        <v>6637081</v>
      </c>
      <c r="BW112" s="1010"/>
      <c r="BX112" s="1010"/>
      <c r="BY112" s="1010"/>
      <c r="BZ112" s="1010"/>
      <c r="CA112" s="1010">
        <v>6466481</v>
      </c>
      <c r="CB112" s="1010"/>
      <c r="CC112" s="1010"/>
      <c r="CD112" s="1010"/>
      <c r="CE112" s="1010"/>
      <c r="CF112" s="1004">
        <v>80.400000000000006</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427</v>
      </c>
      <c r="DH112" s="1010"/>
      <c r="DI112" s="1010"/>
      <c r="DJ112" s="1010"/>
      <c r="DK112" s="1010"/>
      <c r="DL112" s="1010" t="s">
        <v>431</v>
      </c>
      <c r="DM112" s="1010"/>
      <c r="DN112" s="1010"/>
      <c r="DO112" s="1010"/>
      <c r="DP112" s="1010"/>
      <c r="DQ112" s="1010" t="s">
        <v>426</v>
      </c>
      <c r="DR112" s="1010"/>
      <c r="DS112" s="1010"/>
      <c r="DT112" s="1010"/>
      <c r="DU112" s="1010"/>
      <c r="DV112" s="1011" t="s">
        <v>427</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481529</v>
      </c>
      <c r="AB113" s="1024"/>
      <c r="AC113" s="1024"/>
      <c r="AD113" s="1024"/>
      <c r="AE113" s="1025"/>
      <c r="AF113" s="1026">
        <v>545987</v>
      </c>
      <c r="AG113" s="1024"/>
      <c r="AH113" s="1024"/>
      <c r="AI113" s="1024"/>
      <c r="AJ113" s="1025"/>
      <c r="AK113" s="1026">
        <v>575192</v>
      </c>
      <c r="AL113" s="1024"/>
      <c r="AM113" s="1024"/>
      <c r="AN113" s="1024"/>
      <c r="AO113" s="1025"/>
      <c r="AP113" s="1027">
        <v>7.1</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2389542</v>
      </c>
      <c r="BR113" s="1010"/>
      <c r="BS113" s="1010"/>
      <c r="BT113" s="1010"/>
      <c r="BU113" s="1010"/>
      <c r="BV113" s="1010">
        <v>2156178</v>
      </c>
      <c r="BW113" s="1010"/>
      <c r="BX113" s="1010"/>
      <c r="BY113" s="1010"/>
      <c r="BZ113" s="1010"/>
      <c r="CA113" s="1010">
        <v>1922107</v>
      </c>
      <c r="CB113" s="1010"/>
      <c r="CC113" s="1010"/>
      <c r="CD113" s="1010"/>
      <c r="CE113" s="1010"/>
      <c r="CF113" s="1004">
        <v>23.9</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401</v>
      </c>
      <c r="DH113" s="1049"/>
      <c r="DI113" s="1049"/>
      <c r="DJ113" s="1049"/>
      <c r="DK113" s="1050"/>
      <c r="DL113" s="1051" t="s">
        <v>426</v>
      </c>
      <c r="DM113" s="1049"/>
      <c r="DN113" s="1049"/>
      <c r="DO113" s="1049"/>
      <c r="DP113" s="1050"/>
      <c r="DQ113" s="1051" t="s">
        <v>427</v>
      </c>
      <c r="DR113" s="1049"/>
      <c r="DS113" s="1049"/>
      <c r="DT113" s="1049"/>
      <c r="DU113" s="1050"/>
      <c r="DV113" s="1052" t="s">
        <v>382</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283802</v>
      </c>
      <c r="AB114" s="1049"/>
      <c r="AC114" s="1049"/>
      <c r="AD114" s="1049"/>
      <c r="AE114" s="1050"/>
      <c r="AF114" s="1051">
        <v>292909</v>
      </c>
      <c r="AG114" s="1049"/>
      <c r="AH114" s="1049"/>
      <c r="AI114" s="1049"/>
      <c r="AJ114" s="1050"/>
      <c r="AK114" s="1051">
        <v>299055</v>
      </c>
      <c r="AL114" s="1049"/>
      <c r="AM114" s="1049"/>
      <c r="AN114" s="1049"/>
      <c r="AO114" s="1050"/>
      <c r="AP114" s="1052">
        <v>3.7</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2010275</v>
      </c>
      <c r="BR114" s="1010"/>
      <c r="BS114" s="1010"/>
      <c r="BT114" s="1010"/>
      <c r="BU114" s="1010"/>
      <c r="BV114" s="1010">
        <v>1979683</v>
      </c>
      <c r="BW114" s="1010"/>
      <c r="BX114" s="1010"/>
      <c r="BY114" s="1010"/>
      <c r="BZ114" s="1010"/>
      <c r="CA114" s="1010">
        <v>2010207</v>
      </c>
      <c r="CB114" s="1010"/>
      <c r="CC114" s="1010"/>
      <c r="CD114" s="1010"/>
      <c r="CE114" s="1010"/>
      <c r="CF114" s="1004">
        <v>25</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426</v>
      </c>
      <c r="DH114" s="1049"/>
      <c r="DI114" s="1049"/>
      <c r="DJ114" s="1049"/>
      <c r="DK114" s="1050"/>
      <c r="DL114" s="1051" t="s">
        <v>442</v>
      </c>
      <c r="DM114" s="1049"/>
      <c r="DN114" s="1049"/>
      <c r="DO114" s="1049"/>
      <c r="DP114" s="1050"/>
      <c r="DQ114" s="1051" t="s">
        <v>426</v>
      </c>
      <c r="DR114" s="1049"/>
      <c r="DS114" s="1049"/>
      <c r="DT114" s="1049"/>
      <c r="DU114" s="1050"/>
      <c r="DV114" s="1052" t="s">
        <v>431</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245730</v>
      </c>
      <c r="AB115" s="1024"/>
      <c r="AC115" s="1024"/>
      <c r="AD115" s="1024"/>
      <c r="AE115" s="1025"/>
      <c r="AF115" s="1026">
        <v>244840</v>
      </c>
      <c r="AG115" s="1024"/>
      <c r="AH115" s="1024"/>
      <c r="AI115" s="1024"/>
      <c r="AJ115" s="1025"/>
      <c r="AK115" s="1026">
        <v>244822</v>
      </c>
      <c r="AL115" s="1024"/>
      <c r="AM115" s="1024"/>
      <c r="AN115" s="1024"/>
      <c r="AO115" s="1025"/>
      <c r="AP115" s="1027">
        <v>3</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382</v>
      </c>
      <c r="BR115" s="1010"/>
      <c r="BS115" s="1010"/>
      <c r="BT115" s="1010"/>
      <c r="BU115" s="1010"/>
      <c r="BV115" s="1010" t="s">
        <v>426</v>
      </c>
      <c r="BW115" s="1010"/>
      <c r="BX115" s="1010"/>
      <c r="BY115" s="1010"/>
      <c r="BZ115" s="1010"/>
      <c r="CA115" s="1010" t="s">
        <v>382</v>
      </c>
      <c r="CB115" s="1010"/>
      <c r="CC115" s="1010"/>
      <c r="CD115" s="1010"/>
      <c r="CE115" s="1010"/>
      <c r="CF115" s="1004" t="s">
        <v>427</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427</v>
      </c>
      <c r="DH115" s="1049"/>
      <c r="DI115" s="1049"/>
      <c r="DJ115" s="1049"/>
      <c r="DK115" s="1050"/>
      <c r="DL115" s="1051" t="s">
        <v>382</v>
      </c>
      <c r="DM115" s="1049"/>
      <c r="DN115" s="1049"/>
      <c r="DO115" s="1049"/>
      <c r="DP115" s="1050"/>
      <c r="DQ115" s="1051" t="s">
        <v>382</v>
      </c>
      <c r="DR115" s="1049"/>
      <c r="DS115" s="1049"/>
      <c r="DT115" s="1049"/>
      <c r="DU115" s="1050"/>
      <c r="DV115" s="1052" t="s">
        <v>382</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382</v>
      </c>
      <c r="AB116" s="1049"/>
      <c r="AC116" s="1049"/>
      <c r="AD116" s="1049"/>
      <c r="AE116" s="1050"/>
      <c r="AF116" s="1051" t="s">
        <v>427</v>
      </c>
      <c r="AG116" s="1049"/>
      <c r="AH116" s="1049"/>
      <c r="AI116" s="1049"/>
      <c r="AJ116" s="1050"/>
      <c r="AK116" s="1051" t="s">
        <v>447</v>
      </c>
      <c r="AL116" s="1049"/>
      <c r="AM116" s="1049"/>
      <c r="AN116" s="1049"/>
      <c r="AO116" s="1050"/>
      <c r="AP116" s="1052" t="s">
        <v>427</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447</v>
      </c>
      <c r="BR116" s="1010"/>
      <c r="BS116" s="1010"/>
      <c r="BT116" s="1010"/>
      <c r="BU116" s="1010"/>
      <c r="BV116" s="1010" t="s">
        <v>401</v>
      </c>
      <c r="BW116" s="1010"/>
      <c r="BX116" s="1010"/>
      <c r="BY116" s="1010"/>
      <c r="BZ116" s="1010"/>
      <c r="CA116" s="1010" t="s">
        <v>431</v>
      </c>
      <c r="CB116" s="1010"/>
      <c r="CC116" s="1010"/>
      <c r="CD116" s="1010"/>
      <c r="CE116" s="1010"/>
      <c r="CF116" s="1004" t="s">
        <v>447</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382</v>
      </c>
      <c r="DH116" s="1049"/>
      <c r="DI116" s="1049"/>
      <c r="DJ116" s="1049"/>
      <c r="DK116" s="1050"/>
      <c r="DL116" s="1051" t="s">
        <v>450</v>
      </c>
      <c r="DM116" s="1049"/>
      <c r="DN116" s="1049"/>
      <c r="DO116" s="1049"/>
      <c r="DP116" s="1050"/>
      <c r="DQ116" s="1051" t="s">
        <v>427</v>
      </c>
      <c r="DR116" s="1049"/>
      <c r="DS116" s="1049"/>
      <c r="DT116" s="1049"/>
      <c r="DU116" s="1050"/>
      <c r="DV116" s="1052" t="s">
        <v>401</v>
      </c>
      <c r="DW116" s="1053"/>
      <c r="DX116" s="1053"/>
      <c r="DY116" s="1053"/>
      <c r="DZ116" s="1054"/>
    </row>
    <row r="117" spans="1:130" s="246" customFormat="1" ht="26.25" customHeight="1" x14ac:dyDescent="0.15">
      <c r="A117" s="994" t="s">
        <v>181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2316240</v>
      </c>
      <c r="AB117" s="1067"/>
      <c r="AC117" s="1067"/>
      <c r="AD117" s="1067"/>
      <c r="AE117" s="1068"/>
      <c r="AF117" s="1069">
        <v>2405226</v>
      </c>
      <c r="AG117" s="1067"/>
      <c r="AH117" s="1067"/>
      <c r="AI117" s="1067"/>
      <c r="AJ117" s="1068"/>
      <c r="AK117" s="1069">
        <v>2412618</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382</v>
      </c>
      <c r="BR117" s="1010"/>
      <c r="BS117" s="1010"/>
      <c r="BT117" s="1010"/>
      <c r="BU117" s="1010"/>
      <c r="BV117" s="1010" t="s">
        <v>427</v>
      </c>
      <c r="BW117" s="1010"/>
      <c r="BX117" s="1010"/>
      <c r="BY117" s="1010"/>
      <c r="BZ117" s="1010"/>
      <c r="CA117" s="1010" t="s">
        <v>431</v>
      </c>
      <c r="CB117" s="1010"/>
      <c r="CC117" s="1010"/>
      <c r="CD117" s="1010"/>
      <c r="CE117" s="1010"/>
      <c r="CF117" s="1004" t="s">
        <v>427</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426</v>
      </c>
      <c r="DH117" s="1049"/>
      <c r="DI117" s="1049"/>
      <c r="DJ117" s="1049"/>
      <c r="DK117" s="1050"/>
      <c r="DL117" s="1051" t="s">
        <v>382</v>
      </c>
      <c r="DM117" s="1049"/>
      <c r="DN117" s="1049"/>
      <c r="DO117" s="1049"/>
      <c r="DP117" s="1050"/>
      <c r="DQ117" s="1051" t="s">
        <v>382</v>
      </c>
      <c r="DR117" s="1049"/>
      <c r="DS117" s="1049"/>
      <c r="DT117" s="1049"/>
      <c r="DU117" s="1050"/>
      <c r="DV117" s="1052" t="s">
        <v>431</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298</v>
      </c>
      <c r="AG118" s="975"/>
      <c r="AH118" s="975"/>
      <c r="AI118" s="975"/>
      <c r="AJ118" s="976"/>
      <c r="AK118" s="974" t="s">
        <v>297</v>
      </c>
      <c r="AL118" s="975"/>
      <c r="AM118" s="975"/>
      <c r="AN118" s="975"/>
      <c r="AO118" s="976"/>
      <c r="AP118" s="1061" t="s">
        <v>420</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v>42950</v>
      </c>
      <c r="BR118" s="1088"/>
      <c r="BS118" s="1088"/>
      <c r="BT118" s="1088"/>
      <c r="BU118" s="1088"/>
      <c r="BV118" s="1088">
        <v>335650</v>
      </c>
      <c r="BW118" s="1088"/>
      <c r="BX118" s="1088"/>
      <c r="BY118" s="1088"/>
      <c r="BZ118" s="1088"/>
      <c r="CA118" s="1088">
        <v>298492</v>
      </c>
      <c r="CB118" s="1088"/>
      <c r="CC118" s="1088"/>
      <c r="CD118" s="1088"/>
      <c r="CE118" s="1088"/>
      <c r="CF118" s="1004">
        <v>3.7</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427</v>
      </c>
      <c r="DH118" s="1049"/>
      <c r="DI118" s="1049"/>
      <c r="DJ118" s="1049"/>
      <c r="DK118" s="1050"/>
      <c r="DL118" s="1051" t="s">
        <v>382</v>
      </c>
      <c r="DM118" s="1049"/>
      <c r="DN118" s="1049"/>
      <c r="DO118" s="1049"/>
      <c r="DP118" s="1050"/>
      <c r="DQ118" s="1051" t="s">
        <v>431</v>
      </c>
      <c r="DR118" s="1049"/>
      <c r="DS118" s="1049"/>
      <c r="DT118" s="1049"/>
      <c r="DU118" s="1050"/>
      <c r="DV118" s="1052" t="s">
        <v>382</v>
      </c>
      <c r="DW118" s="1053"/>
      <c r="DX118" s="1053"/>
      <c r="DY118" s="1053"/>
      <c r="DZ118" s="1054"/>
    </row>
    <row r="119" spans="1:130" s="246" customFormat="1" ht="26.25" customHeight="1" x14ac:dyDescent="0.15">
      <c r="A119" s="1150"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431</v>
      </c>
      <c r="AB119" s="982"/>
      <c r="AC119" s="982"/>
      <c r="AD119" s="982"/>
      <c r="AE119" s="983"/>
      <c r="AF119" s="984" t="s">
        <v>427</v>
      </c>
      <c r="AG119" s="982"/>
      <c r="AH119" s="982"/>
      <c r="AI119" s="982"/>
      <c r="AJ119" s="983"/>
      <c r="AK119" s="984" t="s">
        <v>431</v>
      </c>
      <c r="AL119" s="982"/>
      <c r="AM119" s="982"/>
      <c r="AN119" s="982"/>
      <c r="AO119" s="983"/>
      <c r="AP119" s="985" t="s">
        <v>401</v>
      </c>
      <c r="AQ119" s="986"/>
      <c r="AR119" s="986"/>
      <c r="AS119" s="986"/>
      <c r="AT119" s="987"/>
      <c r="AU119" s="992"/>
      <c r="AV119" s="993"/>
      <c r="AW119" s="993"/>
      <c r="AX119" s="993"/>
      <c r="AY119" s="993"/>
      <c r="AZ119" s="277" t="s">
        <v>181</v>
      </c>
      <c r="BA119" s="277"/>
      <c r="BB119" s="277"/>
      <c r="BC119" s="277"/>
      <c r="BD119" s="277"/>
      <c r="BE119" s="277"/>
      <c r="BF119" s="277"/>
      <c r="BG119" s="277"/>
      <c r="BH119" s="277"/>
      <c r="BI119" s="277"/>
      <c r="BJ119" s="277"/>
      <c r="BK119" s="277"/>
      <c r="BL119" s="277"/>
      <c r="BM119" s="277"/>
      <c r="BN119" s="277"/>
      <c r="BO119" s="1065" t="s">
        <v>456</v>
      </c>
      <c r="BP119" s="1096"/>
      <c r="BQ119" s="1087">
        <v>31432453</v>
      </c>
      <c r="BR119" s="1088"/>
      <c r="BS119" s="1088"/>
      <c r="BT119" s="1088"/>
      <c r="BU119" s="1088"/>
      <c r="BV119" s="1088">
        <v>30559165</v>
      </c>
      <c r="BW119" s="1088"/>
      <c r="BX119" s="1088"/>
      <c r="BY119" s="1088"/>
      <c r="BZ119" s="1088"/>
      <c r="CA119" s="1088">
        <v>30961809</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4608869</v>
      </c>
      <c r="DH119" s="1074"/>
      <c r="DI119" s="1074"/>
      <c r="DJ119" s="1074"/>
      <c r="DK119" s="1075"/>
      <c r="DL119" s="1073">
        <v>4280096</v>
      </c>
      <c r="DM119" s="1074"/>
      <c r="DN119" s="1074"/>
      <c r="DO119" s="1074"/>
      <c r="DP119" s="1075"/>
      <c r="DQ119" s="1073">
        <v>3845638</v>
      </c>
      <c r="DR119" s="1074"/>
      <c r="DS119" s="1074"/>
      <c r="DT119" s="1074"/>
      <c r="DU119" s="1075"/>
      <c r="DV119" s="1076">
        <v>47.8</v>
      </c>
      <c r="DW119" s="1077"/>
      <c r="DX119" s="1077"/>
      <c r="DY119" s="1077"/>
      <c r="DZ119" s="1078"/>
    </row>
    <row r="120" spans="1:130" s="246" customFormat="1" ht="26.25" customHeight="1" x14ac:dyDescent="0.15">
      <c r="A120" s="1151"/>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426</v>
      </c>
      <c r="AB120" s="1049"/>
      <c r="AC120" s="1049"/>
      <c r="AD120" s="1049"/>
      <c r="AE120" s="1050"/>
      <c r="AF120" s="1051" t="s">
        <v>426</v>
      </c>
      <c r="AG120" s="1049"/>
      <c r="AH120" s="1049"/>
      <c r="AI120" s="1049"/>
      <c r="AJ120" s="1050"/>
      <c r="AK120" s="1051" t="s">
        <v>401</v>
      </c>
      <c r="AL120" s="1049"/>
      <c r="AM120" s="1049"/>
      <c r="AN120" s="1049"/>
      <c r="AO120" s="1050"/>
      <c r="AP120" s="1052" t="s">
        <v>426</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9165894</v>
      </c>
      <c r="BR120" s="1017"/>
      <c r="BS120" s="1017"/>
      <c r="BT120" s="1017"/>
      <c r="BU120" s="1017"/>
      <c r="BV120" s="1017">
        <v>8398200</v>
      </c>
      <c r="BW120" s="1017"/>
      <c r="BX120" s="1017"/>
      <c r="BY120" s="1017"/>
      <c r="BZ120" s="1017"/>
      <c r="CA120" s="1017">
        <v>7806285</v>
      </c>
      <c r="CB120" s="1017"/>
      <c r="CC120" s="1017"/>
      <c r="CD120" s="1017"/>
      <c r="CE120" s="1017"/>
      <c r="CF120" s="1031">
        <v>97</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6602479</v>
      </c>
      <c r="DH120" s="1017"/>
      <c r="DI120" s="1017"/>
      <c r="DJ120" s="1017"/>
      <c r="DK120" s="1017"/>
      <c r="DL120" s="1017">
        <v>6296811</v>
      </c>
      <c r="DM120" s="1017"/>
      <c r="DN120" s="1017"/>
      <c r="DO120" s="1017"/>
      <c r="DP120" s="1017"/>
      <c r="DQ120" s="1017">
        <v>6148552</v>
      </c>
      <c r="DR120" s="1017"/>
      <c r="DS120" s="1017"/>
      <c r="DT120" s="1017"/>
      <c r="DU120" s="1017"/>
      <c r="DV120" s="1018">
        <v>76.400000000000006</v>
      </c>
      <c r="DW120" s="1018"/>
      <c r="DX120" s="1018"/>
      <c r="DY120" s="1018"/>
      <c r="DZ120" s="1019"/>
    </row>
    <row r="121" spans="1:130" s="246" customFormat="1" ht="26.25" customHeight="1" x14ac:dyDescent="0.15">
      <c r="A121" s="1151"/>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401</v>
      </c>
      <c r="AB121" s="1049"/>
      <c r="AC121" s="1049"/>
      <c r="AD121" s="1049"/>
      <c r="AE121" s="1050"/>
      <c r="AF121" s="1051" t="s">
        <v>426</v>
      </c>
      <c r="AG121" s="1049"/>
      <c r="AH121" s="1049"/>
      <c r="AI121" s="1049"/>
      <c r="AJ121" s="1050"/>
      <c r="AK121" s="1051" t="s">
        <v>450</v>
      </c>
      <c r="AL121" s="1049"/>
      <c r="AM121" s="1049"/>
      <c r="AN121" s="1049"/>
      <c r="AO121" s="1050"/>
      <c r="AP121" s="1052" t="s">
        <v>401</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1042728</v>
      </c>
      <c r="BR121" s="1010"/>
      <c r="BS121" s="1010"/>
      <c r="BT121" s="1010"/>
      <c r="BU121" s="1010"/>
      <c r="BV121" s="1010">
        <v>985563</v>
      </c>
      <c r="BW121" s="1010"/>
      <c r="BX121" s="1010"/>
      <c r="BY121" s="1010"/>
      <c r="BZ121" s="1010"/>
      <c r="CA121" s="1010">
        <v>924845</v>
      </c>
      <c r="CB121" s="1010"/>
      <c r="CC121" s="1010"/>
      <c r="CD121" s="1010"/>
      <c r="CE121" s="1010"/>
      <c r="CF121" s="1004">
        <v>11.5</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363362</v>
      </c>
      <c r="DH121" s="1010"/>
      <c r="DI121" s="1010"/>
      <c r="DJ121" s="1010"/>
      <c r="DK121" s="1010"/>
      <c r="DL121" s="1010">
        <v>340270</v>
      </c>
      <c r="DM121" s="1010"/>
      <c r="DN121" s="1010"/>
      <c r="DO121" s="1010"/>
      <c r="DP121" s="1010"/>
      <c r="DQ121" s="1010">
        <v>317929</v>
      </c>
      <c r="DR121" s="1010"/>
      <c r="DS121" s="1010"/>
      <c r="DT121" s="1010"/>
      <c r="DU121" s="1010"/>
      <c r="DV121" s="1011">
        <v>4</v>
      </c>
      <c r="DW121" s="1011"/>
      <c r="DX121" s="1011"/>
      <c r="DY121" s="1011"/>
      <c r="DZ121" s="1012"/>
    </row>
    <row r="122" spans="1:130" s="246" customFormat="1" ht="26.25" customHeight="1" x14ac:dyDescent="0.15">
      <c r="A122" s="1151"/>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427</v>
      </c>
      <c r="AB122" s="1049"/>
      <c r="AC122" s="1049"/>
      <c r="AD122" s="1049"/>
      <c r="AE122" s="1050"/>
      <c r="AF122" s="1051" t="s">
        <v>382</v>
      </c>
      <c r="AG122" s="1049"/>
      <c r="AH122" s="1049"/>
      <c r="AI122" s="1049"/>
      <c r="AJ122" s="1050"/>
      <c r="AK122" s="1051" t="s">
        <v>382</v>
      </c>
      <c r="AL122" s="1049"/>
      <c r="AM122" s="1049"/>
      <c r="AN122" s="1049"/>
      <c r="AO122" s="1050"/>
      <c r="AP122" s="1052" t="s">
        <v>426</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15707273</v>
      </c>
      <c r="BR122" s="1088"/>
      <c r="BS122" s="1088"/>
      <c r="BT122" s="1088"/>
      <c r="BU122" s="1088"/>
      <c r="BV122" s="1088">
        <v>15454132</v>
      </c>
      <c r="BW122" s="1088"/>
      <c r="BX122" s="1088"/>
      <c r="BY122" s="1088"/>
      <c r="BZ122" s="1088"/>
      <c r="CA122" s="1088">
        <v>16788087</v>
      </c>
      <c r="CB122" s="1088"/>
      <c r="CC122" s="1088"/>
      <c r="CD122" s="1088"/>
      <c r="CE122" s="1088"/>
      <c r="CF122" s="1108">
        <v>208.6</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427</v>
      </c>
      <c r="DH122" s="1010"/>
      <c r="DI122" s="1010"/>
      <c r="DJ122" s="1010"/>
      <c r="DK122" s="1010"/>
      <c r="DL122" s="1010" t="s">
        <v>426</v>
      </c>
      <c r="DM122" s="1010"/>
      <c r="DN122" s="1010"/>
      <c r="DO122" s="1010"/>
      <c r="DP122" s="1010"/>
      <c r="DQ122" s="1010" t="s">
        <v>426</v>
      </c>
      <c r="DR122" s="1010"/>
      <c r="DS122" s="1010"/>
      <c r="DT122" s="1010"/>
      <c r="DU122" s="1010"/>
      <c r="DV122" s="1011" t="s">
        <v>426</v>
      </c>
      <c r="DW122" s="1011"/>
      <c r="DX122" s="1011"/>
      <c r="DY122" s="1011"/>
      <c r="DZ122" s="1012"/>
    </row>
    <row r="123" spans="1:130" s="246" customFormat="1" ht="26.25" customHeight="1" x14ac:dyDescent="0.15">
      <c r="A123" s="1151"/>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382</v>
      </c>
      <c r="AB123" s="1049"/>
      <c r="AC123" s="1049"/>
      <c r="AD123" s="1049"/>
      <c r="AE123" s="1050"/>
      <c r="AF123" s="1051" t="s">
        <v>427</v>
      </c>
      <c r="AG123" s="1049"/>
      <c r="AH123" s="1049"/>
      <c r="AI123" s="1049"/>
      <c r="AJ123" s="1050"/>
      <c r="AK123" s="1051" t="s">
        <v>427</v>
      </c>
      <c r="AL123" s="1049"/>
      <c r="AM123" s="1049"/>
      <c r="AN123" s="1049"/>
      <c r="AO123" s="1050"/>
      <c r="AP123" s="1052" t="s">
        <v>426</v>
      </c>
      <c r="AQ123" s="1053"/>
      <c r="AR123" s="1053"/>
      <c r="AS123" s="1053"/>
      <c r="AT123" s="1054"/>
      <c r="AU123" s="1085"/>
      <c r="AV123" s="1086"/>
      <c r="AW123" s="1086"/>
      <c r="AX123" s="1086"/>
      <c r="AY123" s="1086"/>
      <c r="AZ123" s="277" t="s">
        <v>181</v>
      </c>
      <c r="BA123" s="277"/>
      <c r="BB123" s="277"/>
      <c r="BC123" s="277"/>
      <c r="BD123" s="277"/>
      <c r="BE123" s="277"/>
      <c r="BF123" s="277"/>
      <c r="BG123" s="277"/>
      <c r="BH123" s="277"/>
      <c r="BI123" s="277"/>
      <c r="BJ123" s="277"/>
      <c r="BK123" s="277"/>
      <c r="BL123" s="277"/>
      <c r="BM123" s="277"/>
      <c r="BN123" s="277"/>
      <c r="BO123" s="1065" t="s">
        <v>467</v>
      </c>
      <c r="BP123" s="1096"/>
      <c r="BQ123" s="1157">
        <v>25915895</v>
      </c>
      <c r="BR123" s="1122"/>
      <c r="BS123" s="1122"/>
      <c r="BT123" s="1122"/>
      <c r="BU123" s="1122"/>
      <c r="BV123" s="1122">
        <v>24837895</v>
      </c>
      <c r="BW123" s="1122"/>
      <c r="BX123" s="1122"/>
      <c r="BY123" s="1122"/>
      <c r="BZ123" s="1122"/>
      <c r="CA123" s="1122">
        <v>25519217</v>
      </c>
      <c r="CB123" s="1122"/>
      <c r="CC123" s="1122"/>
      <c r="CD123" s="1122"/>
      <c r="CE123" s="1122"/>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426</v>
      </c>
      <c r="DH123" s="1049"/>
      <c r="DI123" s="1049"/>
      <c r="DJ123" s="1049"/>
      <c r="DK123" s="1050"/>
      <c r="DL123" s="1051" t="s">
        <v>426</v>
      </c>
      <c r="DM123" s="1049"/>
      <c r="DN123" s="1049"/>
      <c r="DO123" s="1049"/>
      <c r="DP123" s="1050"/>
      <c r="DQ123" s="1051" t="s">
        <v>427</v>
      </c>
      <c r="DR123" s="1049"/>
      <c r="DS123" s="1049"/>
      <c r="DT123" s="1049"/>
      <c r="DU123" s="1050"/>
      <c r="DV123" s="1052" t="s">
        <v>426</v>
      </c>
      <c r="DW123" s="1053"/>
      <c r="DX123" s="1053"/>
      <c r="DY123" s="1053"/>
      <c r="DZ123" s="1054"/>
    </row>
    <row r="124" spans="1:130" s="246" customFormat="1" ht="26.25" customHeight="1" thickBot="1" x14ac:dyDescent="0.2">
      <c r="A124" s="1151"/>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427</v>
      </c>
      <c r="AB124" s="1049"/>
      <c r="AC124" s="1049"/>
      <c r="AD124" s="1049"/>
      <c r="AE124" s="1050"/>
      <c r="AF124" s="1051" t="s">
        <v>382</v>
      </c>
      <c r="AG124" s="1049"/>
      <c r="AH124" s="1049"/>
      <c r="AI124" s="1049"/>
      <c r="AJ124" s="1050"/>
      <c r="AK124" s="1051" t="s">
        <v>450</v>
      </c>
      <c r="AL124" s="1049"/>
      <c r="AM124" s="1049"/>
      <c r="AN124" s="1049"/>
      <c r="AO124" s="1050"/>
      <c r="AP124" s="1052" t="s">
        <v>382</v>
      </c>
      <c r="AQ124" s="1053"/>
      <c r="AR124" s="1053"/>
      <c r="AS124" s="1053"/>
      <c r="AT124" s="1054"/>
      <c r="AU124" s="1153" t="s">
        <v>469</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68.5</v>
      </c>
      <c r="BR124" s="1118"/>
      <c r="BS124" s="1118"/>
      <c r="BT124" s="1118"/>
      <c r="BU124" s="1118"/>
      <c r="BV124" s="1118">
        <v>71.400000000000006</v>
      </c>
      <c r="BW124" s="1118"/>
      <c r="BX124" s="1118"/>
      <c r="BY124" s="1118"/>
      <c r="BZ124" s="1118"/>
      <c r="CA124" s="1118">
        <v>67.599999999999994</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426</v>
      </c>
      <c r="DH124" s="1074"/>
      <c r="DI124" s="1074"/>
      <c r="DJ124" s="1074"/>
      <c r="DK124" s="1075"/>
      <c r="DL124" s="1073" t="s">
        <v>382</v>
      </c>
      <c r="DM124" s="1074"/>
      <c r="DN124" s="1074"/>
      <c r="DO124" s="1074"/>
      <c r="DP124" s="1075"/>
      <c r="DQ124" s="1073" t="s">
        <v>401</v>
      </c>
      <c r="DR124" s="1074"/>
      <c r="DS124" s="1074"/>
      <c r="DT124" s="1074"/>
      <c r="DU124" s="1075"/>
      <c r="DV124" s="1076" t="s">
        <v>382</v>
      </c>
      <c r="DW124" s="1077"/>
      <c r="DX124" s="1077"/>
      <c r="DY124" s="1077"/>
      <c r="DZ124" s="1078"/>
    </row>
    <row r="125" spans="1:130" s="246" customFormat="1" ht="26.25" customHeight="1" x14ac:dyDescent="0.15">
      <c r="A125" s="1151"/>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401</v>
      </c>
      <c r="AB125" s="1049"/>
      <c r="AC125" s="1049"/>
      <c r="AD125" s="1049"/>
      <c r="AE125" s="1050"/>
      <c r="AF125" s="1051" t="s">
        <v>401</v>
      </c>
      <c r="AG125" s="1049"/>
      <c r="AH125" s="1049"/>
      <c r="AI125" s="1049"/>
      <c r="AJ125" s="1050"/>
      <c r="AK125" s="1051" t="s">
        <v>382</v>
      </c>
      <c r="AL125" s="1049"/>
      <c r="AM125" s="1049"/>
      <c r="AN125" s="1049"/>
      <c r="AO125" s="1050"/>
      <c r="AP125" s="1052" t="s">
        <v>401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401</v>
      </c>
      <c r="DH125" s="1017"/>
      <c r="DI125" s="1017"/>
      <c r="DJ125" s="1017"/>
      <c r="DK125" s="1017"/>
      <c r="DL125" s="1017" t="s">
        <v>450</v>
      </c>
      <c r="DM125" s="1017"/>
      <c r="DN125" s="1017"/>
      <c r="DO125" s="1017"/>
      <c r="DP125" s="1017"/>
      <c r="DQ125" s="1017" t="s">
        <v>426</v>
      </c>
      <c r="DR125" s="1017"/>
      <c r="DS125" s="1017"/>
      <c r="DT125" s="1017"/>
      <c r="DU125" s="1017"/>
      <c r="DV125" s="1018" t="s">
        <v>401</v>
      </c>
      <c r="DW125" s="1018"/>
      <c r="DX125" s="1018"/>
      <c r="DY125" s="1018"/>
      <c r="DZ125" s="1019"/>
    </row>
    <row r="126" spans="1:130" s="246" customFormat="1" ht="26.25" customHeight="1" thickBot="1" x14ac:dyDescent="0.2">
      <c r="A126" s="1151"/>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223979</v>
      </c>
      <c r="AB126" s="1049"/>
      <c r="AC126" s="1049"/>
      <c r="AD126" s="1049"/>
      <c r="AE126" s="1050"/>
      <c r="AF126" s="1051">
        <v>227039</v>
      </c>
      <c r="AG126" s="1049"/>
      <c r="AH126" s="1049"/>
      <c r="AI126" s="1049"/>
      <c r="AJ126" s="1050"/>
      <c r="AK126" s="1051">
        <v>228042</v>
      </c>
      <c r="AL126" s="1049"/>
      <c r="AM126" s="1049"/>
      <c r="AN126" s="1049"/>
      <c r="AO126" s="1050"/>
      <c r="AP126" s="1052">
        <v>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401</v>
      </c>
      <c r="DH126" s="1010"/>
      <c r="DI126" s="1010"/>
      <c r="DJ126" s="1010"/>
      <c r="DK126" s="1010"/>
      <c r="DL126" s="1010" t="s">
        <v>382</v>
      </c>
      <c r="DM126" s="1010"/>
      <c r="DN126" s="1010"/>
      <c r="DO126" s="1010"/>
      <c r="DP126" s="1010"/>
      <c r="DQ126" s="1010" t="s">
        <v>401</v>
      </c>
      <c r="DR126" s="1010"/>
      <c r="DS126" s="1010"/>
      <c r="DT126" s="1010"/>
      <c r="DU126" s="1010"/>
      <c r="DV126" s="1011" t="s">
        <v>450</v>
      </c>
      <c r="DW126" s="1011"/>
      <c r="DX126" s="1011"/>
      <c r="DY126" s="1011"/>
      <c r="DZ126" s="1012"/>
    </row>
    <row r="127" spans="1:130" s="246" customFormat="1" ht="26.25" customHeight="1" x14ac:dyDescent="0.15">
      <c r="A127" s="1152"/>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21751</v>
      </c>
      <c r="AB127" s="1049"/>
      <c r="AC127" s="1049"/>
      <c r="AD127" s="1049"/>
      <c r="AE127" s="1050"/>
      <c r="AF127" s="1051">
        <v>17801</v>
      </c>
      <c r="AG127" s="1049"/>
      <c r="AH127" s="1049"/>
      <c r="AI127" s="1049"/>
      <c r="AJ127" s="1050"/>
      <c r="AK127" s="1051">
        <v>16780</v>
      </c>
      <c r="AL127" s="1049"/>
      <c r="AM127" s="1049"/>
      <c r="AN127" s="1049"/>
      <c r="AO127" s="1050"/>
      <c r="AP127" s="1052">
        <v>0.2</v>
      </c>
      <c r="AQ127" s="1053"/>
      <c r="AR127" s="1053"/>
      <c r="AS127" s="1053"/>
      <c r="AT127" s="1054"/>
      <c r="AU127" s="282"/>
      <c r="AV127" s="282"/>
      <c r="AW127" s="282"/>
      <c r="AX127" s="1123" t="s">
        <v>475</v>
      </c>
      <c r="AY127" s="1124"/>
      <c r="AZ127" s="1124"/>
      <c r="BA127" s="1124"/>
      <c r="BB127" s="1124"/>
      <c r="BC127" s="1124"/>
      <c r="BD127" s="1124"/>
      <c r="BE127" s="1125"/>
      <c r="BF127" s="1126" t="s">
        <v>476</v>
      </c>
      <c r="BG127" s="1124"/>
      <c r="BH127" s="1124"/>
      <c r="BI127" s="1124"/>
      <c r="BJ127" s="1124"/>
      <c r="BK127" s="1124"/>
      <c r="BL127" s="1125"/>
      <c r="BM127" s="1126" t="s">
        <v>477</v>
      </c>
      <c r="BN127" s="1124"/>
      <c r="BO127" s="1124"/>
      <c r="BP127" s="1124"/>
      <c r="BQ127" s="1124"/>
      <c r="BR127" s="1124"/>
      <c r="BS127" s="1125"/>
      <c r="BT127" s="1126" t="s">
        <v>478</v>
      </c>
      <c r="BU127" s="1124"/>
      <c r="BV127" s="1124"/>
      <c r="BW127" s="1124"/>
      <c r="BX127" s="1124"/>
      <c r="BY127" s="1124"/>
      <c r="BZ127" s="1149"/>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426</v>
      </c>
      <c r="DH127" s="1010"/>
      <c r="DI127" s="1010"/>
      <c r="DJ127" s="1010"/>
      <c r="DK127" s="1010"/>
      <c r="DL127" s="1010" t="s">
        <v>426</v>
      </c>
      <c r="DM127" s="1010"/>
      <c r="DN127" s="1010"/>
      <c r="DO127" s="1010"/>
      <c r="DP127" s="1010"/>
      <c r="DQ127" s="1010" t="s">
        <v>426</v>
      </c>
      <c r="DR127" s="1010"/>
      <c r="DS127" s="1010"/>
      <c r="DT127" s="1010"/>
      <c r="DU127" s="1010"/>
      <c r="DV127" s="1011" t="s">
        <v>382</v>
      </c>
      <c r="DW127" s="1011"/>
      <c r="DX127" s="1011"/>
      <c r="DY127" s="1011"/>
      <c r="DZ127" s="1012"/>
    </row>
    <row r="128" spans="1:130" s="246"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57891</v>
      </c>
      <c r="AB128" s="1142"/>
      <c r="AC128" s="1142"/>
      <c r="AD128" s="1142"/>
      <c r="AE128" s="1143"/>
      <c r="AF128" s="1144">
        <v>66847</v>
      </c>
      <c r="AG128" s="1142"/>
      <c r="AH128" s="1142"/>
      <c r="AI128" s="1142"/>
      <c r="AJ128" s="1143"/>
      <c r="AK128" s="1144">
        <v>69550</v>
      </c>
      <c r="AL128" s="1142"/>
      <c r="AM128" s="1142"/>
      <c r="AN128" s="1142"/>
      <c r="AO128" s="1143"/>
      <c r="AP128" s="1145"/>
      <c r="AQ128" s="1146"/>
      <c r="AR128" s="1146"/>
      <c r="AS128" s="1146"/>
      <c r="AT128" s="1147"/>
      <c r="AU128" s="282"/>
      <c r="AV128" s="282"/>
      <c r="AW128" s="282"/>
      <c r="AX128" s="978" t="s">
        <v>482</v>
      </c>
      <c r="AY128" s="979"/>
      <c r="AZ128" s="979"/>
      <c r="BA128" s="979"/>
      <c r="BB128" s="979"/>
      <c r="BC128" s="979"/>
      <c r="BD128" s="979"/>
      <c r="BE128" s="980"/>
      <c r="BF128" s="1127" t="s">
        <v>427</v>
      </c>
      <c r="BG128" s="1128"/>
      <c r="BH128" s="1128"/>
      <c r="BI128" s="1128"/>
      <c r="BJ128" s="1128"/>
      <c r="BK128" s="1128"/>
      <c r="BL128" s="1148"/>
      <c r="BM128" s="1127">
        <v>13.43</v>
      </c>
      <c r="BN128" s="1128"/>
      <c r="BO128" s="1128"/>
      <c r="BP128" s="1128"/>
      <c r="BQ128" s="1128"/>
      <c r="BR128" s="1128"/>
      <c r="BS128" s="1148"/>
      <c r="BT128" s="1127">
        <v>20</v>
      </c>
      <c r="BU128" s="1128"/>
      <c r="BV128" s="1128"/>
      <c r="BW128" s="1128"/>
      <c r="BX128" s="1128"/>
      <c r="BY128" s="1128"/>
      <c r="BZ128" s="1129"/>
      <c r="CA128" s="283"/>
      <c r="CB128" s="283"/>
      <c r="CC128" s="283"/>
      <c r="CD128" s="283"/>
      <c r="CE128" s="283"/>
      <c r="CF128" s="283"/>
      <c r="CG128" s="280"/>
      <c r="CH128" s="280"/>
      <c r="CI128" s="280"/>
      <c r="CJ128" s="281"/>
      <c r="CK128" s="1115"/>
      <c r="CL128" s="1116"/>
      <c r="CM128" s="1116"/>
      <c r="CN128" s="1116"/>
      <c r="CO128" s="1117"/>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427</v>
      </c>
      <c r="DH128" s="1134"/>
      <c r="DI128" s="1134"/>
      <c r="DJ128" s="1134"/>
      <c r="DK128" s="1134"/>
      <c r="DL128" s="1134" t="s">
        <v>401</v>
      </c>
      <c r="DM128" s="1134"/>
      <c r="DN128" s="1134"/>
      <c r="DO128" s="1134"/>
      <c r="DP128" s="1134"/>
      <c r="DQ128" s="1134" t="s">
        <v>382</v>
      </c>
      <c r="DR128" s="1134"/>
      <c r="DS128" s="1134"/>
      <c r="DT128" s="1134"/>
      <c r="DU128" s="1134"/>
      <c r="DV128" s="1135" t="s">
        <v>382</v>
      </c>
      <c r="DW128" s="1135"/>
      <c r="DX128" s="1135"/>
      <c r="DY128" s="1135"/>
      <c r="DZ128" s="1136"/>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7" t="s">
        <v>484</v>
      </c>
      <c r="X129" s="1168"/>
      <c r="Y129" s="1168"/>
      <c r="Z129" s="1169"/>
      <c r="AA129" s="1048">
        <v>9425060</v>
      </c>
      <c r="AB129" s="1049"/>
      <c r="AC129" s="1049"/>
      <c r="AD129" s="1049"/>
      <c r="AE129" s="1050"/>
      <c r="AF129" s="1051">
        <v>9398507</v>
      </c>
      <c r="AG129" s="1049"/>
      <c r="AH129" s="1049"/>
      <c r="AI129" s="1049"/>
      <c r="AJ129" s="1050"/>
      <c r="AK129" s="1051">
        <v>9446319</v>
      </c>
      <c r="AL129" s="1049"/>
      <c r="AM129" s="1049"/>
      <c r="AN129" s="1049"/>
      <c r="AO129" s="1050"/>
      <c r="AP129" s="1170"/>
      <c r="AQ129" s="1171"/>
      <c r="AR129" s="1171"/>
      <c r="AS129" s="1171"/>
      <c r="AT129" s="1172"/>
      <c r="AU129" s="284"/>
      <c r="AV129" s="284"/>
      <c r="AW129" s="284"/>
      <c r="AX129" s="1161" t="s">
        <v>485</v>
      </c>
      <c r="AY129" s="1040"/>
      <c r="AZ129" s="1040"/>
      <c r="BA129" s="1040"/>
      <c r="BB129" s="1040"/>
      <c r="BC129" s="1040"/>
      <c r="BD129" s="1040"/>
      <c r="BE129" s="1041"/>
      <c r="BF129" s="1162" t="s">
        <v>382</v>
      </c>
      <c r="BG129" s="1163"/>
      <c r="BH129" s="1163"/>
      <c r="BI129" s="1163"/>
      <c r="BJ129" s="1163"/>
      <c r="BK129" s="1163"/>
      <c r="BL129" s="1164"/>
      <c r="BM129" s="1162">
        <v>18.43</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7" t="s">
        <v>487</v>
      </c>
      <c r="X130" s="1168"/>
      <c r="Y130" s="1168"/>
      <c r="Z130" s="1169"/>
      <c r="AA130" s="1048">
        <v>1375520</v>
      </c>
      <c r="AB130" s="1049"/>
      <c r="AC130" s="1049"/>
      <c r="AD130" s="1049"/>
      <c r="AE130" s="1050"/>
      <c r="AF130" s="1051">
        <v>1396151</v>
      </c>
      <c r="AG130" s="1049"/>
      <c r="AH130" s="1049"/>
      <c r="AI130" s="1049"/>
      <c r="AJ130" s="1050"/>
      <c r="AK130" s="1051">
        <v>1400183</v>
      </c>
      <c r="AL130" s="1049"/>
      <c r="AM130" s="1049"/>
      <c r="AN130" s="1049"/>
      <c r="AO130" s="1050"/>
      <c r="AP130" s="1170"/>
      <c r="AQ130" s="1171"/>
      <c r="AR130" s="1171"/>
      <c r="AS130" s="1171"/>
      <c r="AT130" s="1172"/>
      <c r="AU130" s="284"/>
      <c r="AV130" s="284"/>
      <c r="AW130" s="284"/>
      <c r="AX130" s="1161" t="s">
        <v>488</v>
      </c>
      <c r="AY130" s="1040"/>
      <c r="AZ130" s="1040"/>
      <c r="BA130" s="1040"/>
      <c r="BB130" s="1040"/>
      <c r="BC130" s="1040"/>
      <c r="BD130" s="1040"/>
      <c r="BE130" s="1041"/>
      <c r="BF130" s="1197">
        <v>11.4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489</v>
      </c>
      <c r="X131" s="1205"/>
      <c r="Y131" s="1205"/>
      <c r="Z131" s="1206"/>
      <c r="AA131" s="1095">
        <v>8049540</v>
      </c>
      <c r="AB131" s="1074"/>
      <c r="AC131" s="1074"/>
      <c r="AD131" s="1074"/>
      <c r="AE131" s="1075"/>
      <c r="AF131" s="1073">
        <v>8002356</v>
      </c>
      <c r="AG131" s="1074"/>
      <c r="AH131" s="1074"/>
      <c r="AI131" s="1074"/>
      <c r="AJ131" s="1075"/>
      <c r="AK131" s="1073">
        <v>8046136</v>
      </c>
      <c r="AL131" s="1074"/>
      <c r="AM131" s="1074"/>
      <c r="AN131" s="1074"/>
      <c r="AO131" s="1075"/>
      <c r="AP131" s="1158"/>
      <c r="AQ131" s="1159"/>
      <c r="AR131" s="1159"/>
      <c r="AS131" s="1159"/>
      <c r="AT131" s="1160"/>
      <c r="AU131" s="284"/>
      <c r="AV131" s="284"/>
      <c r="AW131" s="284"/>
      <c r="AX131" s="1179" t="s">
        <v>490</v>
      </c>
      <c r="AY131" s="1131"/>
      <c r="AZ131" s="1131"/>
      <c r="BA131" s="1131"/>
      <c r="BB131" s="1131"/>
      <c r="BC131" s="1131"/>
      <c r="BD131" s="1131"/>
      <c r="BE131" s="1132"/>
      <c r="BF131" s="1180">
        <v>67.599999999999994</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492</v>
      </c>
      <c r="W132" s="1190"/>
      <c r="X132" s="1190"/>
      <c r="Y132" s="1190"/>
      <c r="Z132" s="1191"/>
      <c r="AA132" s="1192">
        <v>10.96744659</v>
      </c>
      <c r="AB132" s="1193"/>
      <c r="AC132" s="1193"/>
      <c r="AD132" s="1193"/>
      <c r="AE132" s="1194"/>
      <c r="AF132" s="1195">
        <v>11.77438244</v>
      </c>
      <c r="AG132" s="1193"/>
      <c r="AH132" s="1193"/>
      <c r="AI132" s="1193"/>
      <c r="AJ132" s="1194"/>
      <c r="AK132" s="1195">
        <v>11.718482010000001</v>
      </c>
      <c r="AL132" s="1193"/>
      <c r="AM132" s="1193"/>
      <c r="AN132" s="1193"/>
      <c r="AO132" s="1194"/>
      <c r="AP132" s="1089"/>
      <c r="AQ132" s="1090"/>
      <c r="AR132" s="1090"/>
      <c r="AS132" s="1090"/>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493</v>
      </c>
      <c r="W133" s="1173"/>
      <c r="X133" s="1173"/>
      <c r="Y133" s="1173"/>
      <c r="Z133" s="1174"/>
      <c r="AA133" s="1175">
        <v>11.2</v>
      </c>
      <c r="AB133" s="1176"/>
      <c r="AC133" s="1176"/>
      <c r="AD133" s="1176"/>
      <c r="AE133" s="1177"/>
      <c r="AF133" s="1175">
        <v>11.3</v>
      </c>
      <c r="AG133" s="1176"/>
      <c r="AH133" s="1176"/>
      <c r="AI133" s="1176"/>
      <c r="AJ133" s="1177"/>
      <c r="AK133" s="1175">
        <v>11.4</v>
      </c>
      <c r="AL133" s="1176"/>
      <c r="AM133" s="1176"/>
      <c r="AN133" s="1176"/>
      <c r="AO133" s="1177"/>
      <c r="AP133" s="1119"/>
      <c r="AQ133" s="1120"/>
      <c r="AR133" s="1120"/>
      <c r="AS133" s="1120"/>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uWykcFIG17nQNw1En+Ahf39zOS5Gu6Htp4Q1CoipgG0bxHNHU27jYVDWhkdhJ8PCZuEEdvd9753Frc62Ie1Bg==" saltValue="dYG80RjeM4ryCoZDgNNaoQ==" spinCount="100000" sheet="1" objects="1" scenarios="1" formatRows="0"/>
  <mergeCells count="2033">
    <mergeCell ref="B73:P73"/>
    <mergeCell ref="B75:P75"/>
    <mergeCell ref="B76:P76"/>
    <mergeCell ref="B78:P78"/>
    <mergeCell ref="B77:P77"/>
    <mergeCell ref="B79:P79"/>
    <mergeCell ref="B80:P80"/>
    <mergeCell ref="B81:P81"/>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election activeCell="AS74" sqref="AS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FddFuUGHMEygejLwNx3lUaYLmAtJ9vbU2rjdwFn/wOXs4emYidNsW0CeAcxepR3F82wcjqmKjTmJUeGxpV55Q==" saltValue="EWWh4b7lh8VRSgcD9EzV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FpuL+y/DyRzbW5MZkjPo+mF9zF/AJ4pPnLC5UYASAPoJ7Sy8bgt20geuvH7T1ZI4+7BNWKAeiQeTj5nGDi44Q==" saltValue="67sZC1PBDoKHLJ/Ci4lZ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2383861</v>
      </c>
      <c r="AP9" s="312">
        <v>67489</v>
      </c>
      <c r="AQ9" s="313">
        <v>83394</v>
      </c>
      <c r="AR9" s="314">
        <v>-19.100000000000001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253771</v>
      </c>
      <c r="AP10" s="315">
        <v>7185</v>
      </c>
      <c r="AQ10" s="316">
        <v>6219</v>
      </c>
      <c r="AR10" s="317">
        <v>15.5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527912</v>
      </c>
      <c r="AP11" s="315">
        <v>14946</v>
      </c>
      <c r="AQ11" s="316">
        <v>9118</v>
      </c>
      <c r="AR11" s="317">
        <v>63.9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v>32641</v>
      </c>
      <c r="AP12" s="315">
        <v>924</v>
      </c>
      <c r="AQ12" s="316">
        <v>987</v>
      </c>
      <c r="AR12" s="317">
        <v>-6.4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507</v>
      </c>
      <c r="AP13" s="315" t="s">
        <v>507</v>
      </c>
      <c r="AQ13" s="316">
        <v>9</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100274</v>
      </c>
      <c r="AP14" s="315">
        <v>2839</v>
      </c>
      <c r="AQ14" s="316">
        <v>3664</v>
      </c>
      <c r="AR14" s="317">
        <v>-22.5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24836</v>
      </c>
      <c r="AP15" s="315">
        <v>703</v>
      </c>
      <c r="AQ15" s="316">
        <v>1887</v>
      </c>
      <c r="AR15" s="317">
        <v>-62.7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-83902</v>
      </c>
      <c r="AP16" s="315">
        <v>-2375</v>
      </c>
      <c r="AQ16" s="316">
        <v>-7696</v>
      </c>
      <c r="AR16" s="317">
        <v>-69.099999999999994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181</v>
      </c>
      <c r="AL17" s="1216"/>
      <c r="AM17" s="1216"/>
      <c r="AN17" s="1217"/>
      <c r="AO17" s="315">
        <v>3239393</v>
      </c>
      <c r="AP17" s="315">
        <v>91710</v>
      </c>
      <c r="AQ17" s="316">
        <v>97581</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8.35</v>
      </c>
      <c r="AP21" s="328">
        <v>9.5399999999999991</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100.5</v>
      </c>
      <c r="AP22" s="333">
        <v>97.4</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1293549</v>
      </c>
      <c r="AP32" s="342">
        <v>36622</v>
      </c>
      <c r="AQ32" s="343">
        <v>62676</v>
      </c>
      <c r="AR32" s="344">
        <v>-41.6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507</v>
      </c>
      <c r="AP34" s="342" t="s">
        <v>507</v>
      </c>
      <c r="AQ34" s="343">
        <v>16</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575192</v>
      </c>
      <c r="AP35" s="342">
        <v>16284</v>
      </c>
      <c r="AQ35" s="343">
        <v>17882</v>
      </c>
      <c r="AR35" s="344">
        <v>-8.9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299055</v>
      </c>
      <c r="AP36" s="342">
        <v>8467</v>
      </c>
      <c r="AQ36" s="343">
        <v>3809</v>
      </c>
      <c r="AR36" s="344">
        <v>122.3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244822</v>
      </c>
      <c r="AP37" s="342">
        <v>6931</v>
      </c>
      <c r="AQ37" s="343">
        <v>679</v>
      </c>
      <c r="AR37" s="344">
        <v>920.8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t="s">
        <v>507</v>
      </c>
      <c r="AP38" s="345" t="s">
        <v>507</v>
      </c>
      <c r="AQ38" s="346">
        <v>2</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-69550</v>
      </c>
      <c r="AP39" s="342">
        <v>-1969</v>
      </c>
      <c r="AQ39" s="343">
        <v>-2913</v>
      </c>
      <c r="AR39" s="344">
        <v>-32.4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-1400183</v>
      </c>
      <c r="AP40" s="342">
        <v>-39641</v>
      </c>
      <c r="AQ40" s="343">
        <v>-59622</v>
      </c>
      <c r="AR40" s="344">
        <v>-33.5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292</v>
      </c>
      <c r="AL41" s="1230"/>
      <c r="AM41" s="1230"/>
      <c r="AN41" s="1231"/>
      <c r="AO41" s="342">
        <v>942885</v>
      </c>
      <c r="AP41" s="342">
        <v>26694</v>
      </c>
      <c r="AQ41" s="343">
        <v>22530</v>
      </c>
      <c r="AR41" s="344">
        <v>18.5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10783253</v>
      </c>
      <c r="AN51" s="364">
        <v>299660</v>
      </c>
      <c r="AO51" s="365">
        <v>-15.6</v>
      </c>
      <c r="AP51" s="366">
        <v>83623</v>
      </c>
      <c r="AQ51" s="367">
        <v>-0.9</v>
      </c>
      <c r="AR51" s="368">
        <v>-14.7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2077622</v>
      </c>
      <c r="AN52" s="372">
        <v>57736</v>
      </c>
      <c r="AO52" s="373">
        <v>35.700000000000003</v>
      </c>
      <c r="AP52" s="374">
        <v>48787</v>
      </c>
      <c r="AQ52" s="375">
        <v>10</v>
      </c>
      <c r="AR52" s="376">
        <v>25.7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8834811</v>
      </c>
      <c r="AN53" s="364">
        <v>245828</v>
      </c>
      <c r="AO53" s="365">
        <v>-18</v>
      </c>
      <c r="AP53" s="366">
        <v>87974</v>
      </c>
      <c r="AQ53" s="367">
        <v>5.2</v>
      </c>
      <c r="AR53" s="368">
        <v>-23.2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2505096</v>
      </c>
      <c r="AN54" s="372">
        <v>69704</v>
      </c>
      <c r="AO54" s="373">
        <v>20.7</v>
      </c>
      <c r="AP54" s="374">
        <v>48183</v>
      </c>
      <c r="AQ54" s="375">
        <v>-1.2</v>
      </c>
      <c r="AR54" s="376">
        <v>21.9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12571355</v>
      </c>
      <c r="AN55" s="364">
        <v>351038</v>
      </c>
      <c r="AO55" s="365">
        <v>42.8</v>
      </c>
      <c r="AP55" s="366">
        <v>78864</v>
      </c>
      <c r="AQ55" s="367">
        <v>-10.4</v>
      </c>
      <c r="AR55" s="368">
        <v>53.2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5566214</v>
      </c>
      <c r="AN56" s="372">
        <v>155429</v>
      </c>
      <c r="AO56" s="373">
        <v>123</v>
      </c>
      <c r="AP56" s="374">
        <v>46136</v>
      </c>
      <c r="AQ56" s="375">
        <v>-4.2</v>
      </c>
      <c r="AR56" s="376">
        <v>127.2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5011252</v>
      </c>
      <c r="AN57" s="364">
        <v>141047</v>
      </c>
      <c r="AO57" s="365">
        <v>-59.8</v>
      </c>
      <c r="AP57" s="366">
        <v>85042</v>
      </c>
      <c r="AQ57" s="367">
        <v>7.8</v>
      </c>
      <c r="AR57" s="368">
        <v>-67.599999999999994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1450338</v>
      </c>
      <c r="AN58" s="372">
        <v>40821</v>
      </c>
      <c r="AO58" s="373">
        <v>-73.7</v>
      </c>
      <c r="AP58" s="374">
        <v>50806</v>
      </c>
      <c r="AQ58" s="375">
        <v>10.1</v>
      </c>
      <c r="AR58" s="376">
        <v>-83.8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6517149</v>
      </c>
      <c r="AN59" s="364">
        <v>184507</v>
      </c>
      <c r="AO59" s="365">
        <v>30.8</v>
      </c>
      <c r="AP59" s="366">
        <v>83774</v>
      </c>
      <c r="AQ59" s="367">
        <v>-1.5</v>
      </c>
      <c r="AR59" s="368">
        <v>32.299999999999997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2670351</v>
      </c>
      <c r="AN60" s="372">
        <v>75600</v>
      </c>
      <c r="AO60" s="373">
        <v>85.2</v>
      </c>
      <c r="AP60" s="374">
        <v>52179</v>
      </c>
      <c r="AQ60" s="375">
        <v>2.7</v>
      </c>
      <c r="AR60" s="376">
        <v>82.5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8743564</v>
      </c>
      <c r="AN61" s="379">
        <v>244416</v>
      </c>
      <c r="AO61" s="380">
        <v>-4</v>
      </c>
      <c r="AP61" s="381">
        <v>83855</v>
      </c>
      <c r="AQ61" s="382">
        <v>0</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2853924</v>
      </c>
      <c r="AN62" s="372">
        <v>79858</v>
      </c>
      <c r="AO62" s="373">
        <v>38.200000000000003</v>
      </c>
      <c r="AP62" s="374">
        <v>49218</v>
      </c>
      <c r="AQ62" s="375">
        <v>3.5</v>
      </c>
      <c r="AR62" s="376">
        <v>34.700000000000003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hvIgm+efUBsNkEkbxvKt3fM3iplUSMmulMtdiOiNvqDE6tbgOZQgGEpJzM/4Gx93y449M0Wqxa35lxNRqzcLQ==" saltValue="frXgB6lq+GDg6DRKaiO6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3"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yZeiwuvkjghdd8Ur3m3RBAkJseJjfChTsKmmnxEKwMaeNUWAGjTu7bfyirFVAdLMjqH8rHQIA9UMLibpz3ag==" saltValue="1kPVXu1V+Q3VLKJKha/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T+iFg22clMOWdfic+KvyJv96vFB1j0ZLPO4yDDfaGL5erXPltO3mNkj0TrlKf1WjmjiWJ/Aw+TEkxD52hxs0g==" saltValue="I7LMg1txgBjWOGLzJD2U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40.46</v>
      </c>
      <c r="G47" s="12">
        <v>62.96</v>
      </c>
      <c r="H47" s="12">
        <v>56.15</v>
      </c>
      <c r="I47" s="12">
        <v>45.49</v>
      </c>
      <c r="J47" s="13">
        <v>37.35</v>
      </c>
    </row>
    <row r="48" spans="2:10" ht="57.75" customHeight="1" x14ac:dyDescent="0.15">
      <c r="B48" s="14"/>
      <c r="C48" s="1234" t="s">
        <v>4</v>
      </c>
      <c r="D48" s="1234"/>
      <c r="E48" s="1235"/>
      <c r="F48" s="15">
        <v>25.26</v>
      </c>
      <c r="G48" s="16">
        <v>10.82</v>
      </c>
      <c r="H48" s="16">
        <v>4</v>
      </c>
      <c r="I48" s="16">
        <v>6.19</v>
      </c>
      <c r="J48" s="17">
        <v>7.01</v>
      </c>
    </row>
    <row r="49" spans="2:10" ht="57.75" customHeight="1" thickBot="1" x14ac:dyDescent="0.2">
      <c r="B49" s="18"/>
      <c r="C49" s="1236" t="s">
        <v>5</v>
      </c>
      <c r="D49" s="1236"/>
      <c r="E49" s="1237"/>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ASb/o1IEyUnOAak9i82XexCWDg9/nFYUGp+lrS+LeiqtFbY9wIsvoHsN+XmQhjIN5uDVEi4FwOMpGpIWUsGVA==" saltValue="l8VdJRIdtMKVDm/H39SV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2020-08-20T00:17:59Z</cp:lastPrinted>
  <dcterms:created xsi:type="dcterms:W3CDTF">2020-02-10T02:37:42Z</dcterms:created>
  <dcterms:modified xsi:type="dcterms:W3CDTF">2020-08-20T00:18:07Z</dcterms:modified>
  <cp:category/>
</cp:coreProperties>
</file>