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1総務部\6財政課\1財政係\財政状況資料集（財政・歳出比較分析表）\2018財政状況資料集\⑧追加依頼\"/>
    </mc:Choice>
  </mc:AlternateContent>
  <bookViews>
    <workbookView xWindow="930" yWindow="0" windowWidth="15360" windowHeight="7635" tabRatio="8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<sst xmlns="http://schemas.openxmlformats.org/spreadsheetml/2006/main" count="1117" uniqueCount="629">
  <si>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</si>
  <si>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</si>
  <si>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</si>
  <si>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</si>
  <si>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</si>
  <si>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</si>
  <si>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</si>
  <si>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</si>
  <si>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</si>
  <si>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</si>
  <si>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</si>
  <si>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</si>
  <si>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</si>
  <si>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</si>
  <si>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</si>
  <si>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</si>
  <si>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</si>
  <si>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</si>
  <si>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</si>
  <si>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</si>
  <si>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</si>
  <si>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</si>
  <si>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</si>
  <si>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</si>
  <si>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</si>
  <si>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</si>
  <si>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</si>
  <si>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</si>
  <si>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</si>
  <si>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</si>
  <si>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</si>
  <si>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</si>
  <si>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</si>
  <si>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</si>
  <si>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</si>
  <si>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</si>
  <si>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</si>
  <si>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</si>
  <si>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</si>
  <si>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</si>
  <si>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</si>
  <si>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</si>
  <si>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</si>
  <si>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</si>
  <si>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</si>
  <si>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</si>
  <si>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</si>
  <si>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</si>
  <si>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</si>
  <si>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</si>
  <si>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</si>
  <si>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</si>
  <si>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</si>
  <si>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</si>
  <si>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</si>
  <si>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</si>
  <si>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</si>
  <si>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</si>
  <si>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</si>
  <si>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</si>
  <si>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</si>
  <si>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</si>
  <si>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</si>
  <si>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</si>
  <si>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</si>
  <si>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</si>
  <si>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</si>
  <si>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</si>
  <si>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</si>
  <si>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</si>
  <si>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</si>
  <si>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</si>
  <si>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</si>
  <si>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</si>
  <si>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</si>
  <si>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</si>
  <si>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</si>
  <si>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</si>
  <si>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</si>
  <si>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</si>
  <si>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</si>
  <si>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</si>
  <si>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</si>
  <si>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</si>
  <si>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</si>
  <si>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</si>
  <si>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</si>
  <si>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</si>
  <si>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</si>
  <si>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</si>
  <si>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</si>
  <si>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</si>
  <si>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</si>
  <si>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</si>
  <si>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</si>
  <si>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</si>
  <si>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</si>
  <si>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</si>
  <si>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</si>
  <si>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</si>
  <si>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</si>
  <si>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</si>
  <si>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</si>
  <si>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</si>
  <si>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</si>
  <si>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</si>
  <si>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</si>
  <si>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</si>
  <si>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</si>
  <si>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</si>
  <si>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</si>
  <si>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</si>
  <si>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</si>
  <si>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</si>
  <si>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</si>
  <si>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</si>
  <si>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</si>
  <si>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</si>
  <si>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</si>
  <si>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</si>
  <si>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</si>
  <si>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</si>
  <si>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</si>
  <si>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</si>
  <si>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</si>
  <si>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</si>
  <si>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</si>
  <si>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</si>
  <si>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</si>
  <si>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</si>
  <si>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</si>
  <si>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</si>
  <si>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</si>
  <si>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</si>
  <si>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</si>
  <si>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</si>
  <si>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</si>
  <si>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</si>
  <si>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</si>
  <si>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</si>
  <si>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</si>
  <si>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</si>
  <si>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</si>
  <si>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</si>
  <si>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</si>
  <si>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</si>
  <si>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</si>
  <si>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</si>
  <si>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</si>
  <si>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</si>
  <si>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</si>
  <si>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</si>
  <si>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</si>
  <si>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</si>
  <si>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</si>
  <si>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</si>
  <si>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</si>
  <si>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</si>
  <si>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</si>
  <si>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</si>
  <si>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</si>
  <si>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</si>
  <si>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</si>
  <si>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</si>
  <si>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</si>
  <si>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</si>
  <si>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</si>
  <si>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</si>
  <si>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</si>
  <si>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</si>
  <si>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</si>
  <si>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</si>
  <si>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</si>
  <si>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</si>
  <si>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</si>
  <si>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</si>
  <si>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</si>
  <si>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</si>
  <si>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</si>
  <si>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</si>
  <si>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</si>
  <si>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</si>
  <si>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</si>
  <si>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</si>
  <si>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</si>
  <si>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</si>
  <si>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</si>
  <si>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</si>
  <si>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</si>
  <si>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</si>
  <si>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</si>
  <si>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</si>
  <si>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</si>
  <si>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</si>
  <si>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</si>
  <si>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</si>
  <si>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</si>
  <si>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</si>
  <si>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</si>
  <si>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</si>
  <si>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</si>
  <si>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</si>
  <si>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</si>
  <si>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</si>
  <si>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</si>
  <si>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</si>
  <si>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</si>
  <si>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</si>
  <si>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</si>
  <si>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</si>
  <si>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</si>
  <si>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</si>
  <si>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</si>
  <si>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</si>
  <si>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</si>
  <si>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</si>
  <si>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</si>
  <si>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福島県二本松市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</si>
  <si>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</si>
  <si>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</si>
  <si>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</si>
  <si>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</si>
  <si>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</si>
  <si>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</si>
  <si>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</si>
  <si>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</si>
  <si>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</si>
  <si>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</si>
  <si>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</si>
  <si>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</si>
  <si>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</si>
  <si>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</si>
  <si>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</si>
  <si>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</si>
  <si>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</si>
  <si>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</si>
  <si>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</si>
  <si>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</si>
  <si>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</si>
  <si>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</si>
  <si>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</si>
  <si>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</si>
  <si>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</si>
  <si>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</si>
  <si>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</si>
  <si>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</si>
  <si>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</si>
  <si>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</si>
  <si>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</si>
  <si>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</si>
  <si>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</si>
  <si>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</si>
  <si>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</si>
  <si>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</si>
  <si>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</si>
  <si>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</si>
  <si>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</si>
  <si>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</si>
  <si>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</si>
  <si>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</si>
  <si>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</si>
  <si>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</si>
  <si>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</si>
  <si>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</si>
  <si>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</si>
  <si>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</si>
  <si>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</si>
  <si>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</si>
  <si>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</si>
  <si>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</si>
  <si>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</si>
  <si>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</si>
  <si>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</si>
  <si>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</si>
  <si>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</si>
  <si>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</si>
  <si>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</si>
  <si>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</si>
  <si>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</si>
  <si>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</si>
  <si>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</si>
  <si>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</si>
  <si>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</si>
  <si>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</si>
  <si>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</si>
  <si>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</si>
  <si>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</si>
  <si>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</si>
  <si>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</si>
  <si>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</si>
  <si>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</si>
  <si>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</si>
  <si>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</si>
  <si>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</si>
  <si>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</si>
  <si>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</si>
  <si>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</si>
  <si>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</si>
  <si>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</si>
  <si>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</si>
  <si>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</si>
  <si>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</si>
  <si>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</si>
  <si>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</si>
  <si>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</si>
  <si>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</si>
  <si>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</si>
  <si>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</si>
  <si>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</si>
  <si>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</si>
  <si>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</si>
  <si>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</si>
  <si>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</si>
  <si>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</si>
  <si>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</si>
  <si>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</si>
  <si>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</si>
  <si>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</si>
  <si>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</si>
  <si>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</si>
  <si>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</si>
  <si>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</si>
  <si>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</si>
  <si>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</si>
  <si>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</si>
  <si>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</si>
  <si>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</si>
  <si>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</si>
  <si>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</si>
  <si>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</si>
  <si>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</si>
  <si>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</si>
  <si>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</si>
  <si>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</si>
  <si>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</si>
  <si>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</si>
  <si>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</si>
  <si>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</si>
  <si>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</si>
  <si>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</si>
  <si>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</si>
  <si>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</si>
  <si>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</si>
  <si>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</si>
  <si>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</si>
  <si>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</si>
  <si>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</si>
  <si>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</si>
  <si>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</si>
  <si>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</si>
  <si>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</si>
  <si>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</si>
  <si>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</si>
  <si>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</si>
  <si>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</si>
  <si>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</si>
  <si>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</si>
  <si>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</si>
  <si>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</si>
  <si>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</si>
  <si>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</si>
  <si>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</si>
  <si>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</si>
  <si>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</si>
  <si>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</si>
  <si>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福島県二本松市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</si>
  <si>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</si>
  <si>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</si>
  <si>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</si>
  <si>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</si>
  <si>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</si>
  <si>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</si>
  <si>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</si>
  <si>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</si>
  <si>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</si>
  <si>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</si>
  <si>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</si>
  <si>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</si>
  <si>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</si>
  <si>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</si>
  <si>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</si>
  <si>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</si>
  <si>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</si>
  <si>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</si>
  <si>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</si>
  <si>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</si>
  <si>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</si>
  <si>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</si>
  <si>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</si>
  <si>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</si>
  <si>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</si>
  <si>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</si>
  <si>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</si>
  <si>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</si>
  <si>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</si>
  <si>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</si>
  <si>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</si>
  <si>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</si>
  <si>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</si>
  <si>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</si>
  <si>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</si>
  <si>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</si>
  <si>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</si>
  <si>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</si>
  <si>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</si>
  <si>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</si>
  <si>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</si>
  <si>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</si>
  <si>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</si>
  <si>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工業団地造成事業会計</t>
    <phoneticPr fontId="5"/>
  </si>
  <si>
    <t>宅地造成事業会計</t>
    <phoneticPr fontId="5"/>
  </si>
  <si>
    <t>岩代簡易水道事業特別会計</t>
    <phoneticPr fontId="5"/>
  </si>
  <si>
    <t>法非適用企業</t>
    <phoneticPr fontId="5"/>
  </si>
  <si>
    <t>東和簡易水道事業特別会計</t>
    <phoneticPr fontId="5"/>
  </si>
  <si>
    <t>法非適用企業</t>
    <phoneticPr fontId="5"/>
  </si>
  <si>
    <t>安達下水道事業特別会計</t>
    <phoneticPr fontId="5"/>
  </si>
  <si>
    <t>岩代下水道事業特別会計</t>
    <phoneticPr fontId="5"/>
  </si>
  <si>
    <t>公設地方卸売市場特別会計</t>
    <phoneticPr fontId="5"/>
  </si>
  <si>
    <t>法非適用企業</t>
    <phoneticPr fontId="5"/>
  </si>
  <si>
    <t>佐勢ノ宮住宅団地造成事業特別会計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</si>
  <si>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</si>
  <si>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</si>
  <si>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</si>
  <si>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</si>
  <si>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</si>
  <si>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</si>
  <si>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</si>
  <si>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</si>
  <si>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</si>
  <si>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</si>
  <si>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</si>
  <si>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</si>
  <si>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</si>
  <si>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</si>
  <si>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</si>
  <si>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</si>
  <si>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</si>
  <si>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</si>
  <si>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</si>
  <si>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</si>
  <si>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</si>
  <si>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</si>
  <si>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</si>
  <si>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</si>
  <si>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</si>
  <si>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</si>
  <si>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</si>
  <si>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</si>
  <si>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</si>
  <si>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</si>
  <si>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</si>
  <si>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</si>
  <si>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</si>
  <si>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</si>
  <si>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</si>
  <si>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</si>
  <si>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</si>
  <si>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</si>
  <si>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</si>
  <si>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</si>
  <si>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</si>
  <si>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</si>
  <si>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</si>
  <si>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</si>
  <si>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</si>
  <si>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</si>
  <si>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</si>
  <si>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</si>
  <si>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</si>
  <si>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</si>
  <si>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</si>
  <si>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</si>
  <si>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</si>
  <si>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</si>
  <si>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</si>
  <si>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</si>
  <si>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</si>
  <si>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</si>
  <si>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</si>
  <si>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</si>
  <si>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</si>
  <si>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</si>
  <si>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</si>
  <si>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</si>
  <si>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</si>
  <si>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</si>
  <si>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</si>
  <si>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</si>
  <si>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</si>
  <si>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</si>
  <si>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</si>
  <si>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</si>
  <si>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</si>
  <si>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</si>
  <si>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</si>
  <si>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</si>
  <si>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</si>
  <si>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</si>
  <si>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</si>
  <si>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</si>
  <si>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</si>
  <si>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</si>
  <si>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</si>
  <si>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</si>
  <si>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</si>
  <si>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</si>
  <si>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</si>
  <si>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</si>
  <si>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</si>
  <si>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</si>
  <si>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</si>
  <si>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</si>
  <si>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</si>
  <si>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</si>
  <si>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</si>
  <si>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</si>
  <si>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</si>
  <si>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</si>
  <si>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</si>
  <si>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</si>
  <si>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</si>
  <si>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</si>
  <si>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</si>
  <si>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</si>
  <si>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</si>
  <si>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</si>
  <si>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</si>
  <si>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</si>
  <si>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</si>
  <si>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</si>
  <si>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</si>
  <si>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</si>
  <si>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</si>
  <si>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</si>
  <si>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</si>
  <si>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</si>
  <si>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</si>
  <si>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</si>
  <si>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</si>
  <si>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</si>
  <si>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</si>
  <si>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</si>
  <si>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</si>
  <si>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</si>
  <si>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</si>
  <si>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</si>
  <si>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</si>
  <si>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</si>
  <si>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</si>
  <si>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</si>
  <si>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</si>
  <si>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</si>
  <si>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</si>
  <si>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</si>
  <si>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</si>
  <si>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</si>
  <si>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</si>
  <si>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</si>
  <si>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</si>
  <si>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</si>
  <si>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</si>
  <si>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</si>
  <si>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</si>
  <si>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</si>
  <si>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</si>
  <si>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</si>
  <si>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</si>
  <si>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3.07</t>
  </si>
  <si>
    <t>▲ 0.63</t>
  </si>
  <si>
    <t>▲ 3.75</t>
  </si>
  <si>
    <t>水道事業会計</t>
  </si>
  <si>
    <t>一般会計</t>
  </si>
  <si>
    <t>下水道事業会計</t>
  </si>
  <si>
    <t>介護保険特別会計（保険事業勘定）</t>
  </si>
  <si>
    <t>国民健康保険特別会計（事業勘定）</t>
  </si>
  <si>
    <t>佐勢ノ宮住宅団地造成事業特別会計</t>
  </si>
  <si>
    <t>公設地方卸売市場特別会計</t>
  </si>
  <si>
    <t>工業団地造成事業会計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</si>
  <si>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</si>
  <si>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</si>
  <si>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</si>
  <si>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</si>
  <si>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</si>
  <si>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</si>
  <si>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</si>
  <si>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</si>
  <si>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</si>
  <si>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</si>
  <si>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</si>
  <si>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</si>
  <si>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</si>
  <si>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</si>
  <si>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</si>
  <si>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</si>
  <si>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</si>
  <si>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</si>
  <si>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</si>
  <si>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</si>
  <si>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</si>
  <si>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</si>
  <si>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</si>
  <si>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t>
    <phoneticPr fontId="2"/>
  </si>
  <si>
    <t>安達地域農業振興公社</t>
    <rPh sb="0" eb="2">
      <t>アダチ</t>
    </rPh>
    <rPh sb="2" eb="4">
      <t>チイキ</t>
    </rPh>
    <rPh sb="4" eb="6">
      <t>ノウギョウ</t>
    </rPh>
    <rPh sb="6" eb="8">
      <t>シンコウ</t>
    </rPh>
    <rPh sb="8" eb="10">
      <t>コウシャ</t>
    </rPh>
    <phoneticPr fontId="2"/>
  </si>
  <si>
    <t>二本松菊栄会</t>
    <rPh sb="0" eb="3">
      <t>ニホンマツ</t>
    </rPh>
    <rPh sb="3" eb="6">
      <t>キクエイカイ</t>
    </rPh>
    <phoneticPr fontId="2"/>
  </si>
  <si>
    <t>二本松市振興公社</t>
    <rPh sb="0" eb="4">
      <t>ニホンマツシ</t>
    </rPh>
    <rPh sb="4" eb="6">
      <t>シンコウ</t>
    </rPh>
    <rPh sb="6" eb="8">
      <t>コウシャ</t>
    </rPh>
    <phoneticPr fontId="2"/>
  </si>
  <si>
    <t>-</t>
    <phoneticPr fontId="2"/>
  </si>
  <si>
    <t>-</t>
    <phoneticPr fontId="2"/>
  </si>
  <si>
    <t>-</t>
    <phoneticPr fontId="2"/>
  </si>
  <si>
    <t>-</t>
    <phoneticPr fontId="2"/>
  </si>
  <si>
    <t>-</t>
    <phoneticPr fontId="2"/>
  </si>
  <si>
    <t>-</t>
    <phoneticPr fontId="2"/>
  </si>
  <si>
    <t>-</t>
    <phoneticPr fontId="2"/>
  </si>
  <si>
    <t>-</t>
    <phoneticPr fontId="2"/>
  </si>
  <si>
    <t>社会福祉基金</t>
    <rPh sb="0" eb="2">
      <t>シャカイ</t>
    </rPh>
    <rPh sb="2" eb="4">
      <t>フクシ</t>
    </rPh>
    <rPh sb="4" eb="6">
      <t>キキン</t>
    </rPh>
    <phoneticPr fontId="2"/>
  </si>
  <si>
    <t>地域振興整備基金</t>
    <rPh sb="0" eb="2">
      <t>チイキ</t>
    </rPh>
    <rPh sb="2" eb="4">
      <t>シンコウ</t>
    </rPh>
    <rPh sb="4" eb="6">
      <t>セイビ</t>
    </rPh>
    <rPh sb="6" eb="8">
      <t>キキン</t>
    </rPh>
    <phoneticPr fontId="2"/>
  </si>
  <si>
    <t>都市公園施設整備基金</t>
    <rPh sb="0" eb="2">
      <t>トシ</t>
    </rPh>
    <rPh sb="2" eb="4">
      <t>コウエン</t>
    </rPh>
    <rPh sb="4" eb="6">
      <t>シセツ</t>
    </rPh>
    <rPh sb="6" eb="8">
      <t>セイビ</t>
    </rPh>
    <rPh sb="8" eb="10">
      <t>キキン</t>
    </rPh>
    <phoneticPr fontId="2"/>
  </si>
  <si>
    <t>国際交流基金</t>
    <rPh sb="0" eb="2">
      <t>コクサイ</t>
    </rPh>
    <rPh sb="2" eb="4">
      <t>コウリュウ</t>
    </rPh>
    <rPh sb="4" eb="6">
      <t>キキン</t>
    </rPh>
    <phoneticPr fontId="2"/>
  </si>
  <si>
    <t>広域的減容化事業に伴う地域振興基金</t>
    <rPh sb="0" eb="3">
      <t>コウイキテキ</t>
    </rPh>
    <rPh sb="3" eb="5">
      <t>ゲンヨウ</t>
    </rPh>
    <rPh sb="5" eb="6">
      <t>カ</t>
    </rPh>
    <rPh sb="6" eb="8">
      <t>ジギョウ</t>
    </rPh>
    <rPh sb="9" eb="10">
      <t>トモナ</t>
    </rPh>
    <rPh sb="11" eb="13">
      <t>チイキ</t>
    </rPh>
    <rPh sb="13" eb="15">
      <t>シンコウ</t>
    </rPh>
    <rPh sb="15" eb="1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</si>
  <si>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</si>
  <si>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</si>
  <si>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</si>
  <si>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</si>
  <si>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</si>
  <si>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</si>
  <si>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</si>
  <si>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</si>
  <si>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</si>
  <si>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将来負担比率、実質公債比率ともに類似団体平均より上回っているが、近年減少傾向にある。
　交付税措置の有利な起債を活用してきたこともあり、今後も減少していくことが見込まれるが、新総合計画による事業の厳選及び事業内容の精査等により更なる財政の健全化に努める。</t>
    <rPh sb="1" eb="3">
      <t>ショウライ</t>
    </rPh>
    <rPh sb="3" eb="5">
      <t>フタン</t>
    </rPh>
    <rPh sb="5" eb="7">
      <t>ヒリツ</t>
    </rPh>
    <rPh sb="8" eb="10">
      <t>ジッシツ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</si>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</sst>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extLst>
            <c:ext xmlns:c16="http://schemas.microsoft.com/office/drawing/2014/chart" uri="{C3380CC4-5D6E-409C-BE32-E72D297353CC}">
              <c16:uniqueId val="{00000000-7F50-4F8F-A902-BD1134F855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96573</c:v>
                </c:pt>
                <c:pt idx="1">
                  <c:v>154883</c:v>
                </c:pt>
                <c:pt idx="2">
                  <c:v>188629</c:v>
                </c:pt>
                <c:pt idx="3">
                  <c:v>117091</c:v>
                </c:pt>
                <c:pt idx="4">
                  <c:v>103958</c:v>
                </c:pt>
              </c:numCache>
            </c:numRef>
          </c:val>
          <c:smooth val="0"/>
          <c:extLst>
            <c:ext xmlns:c16="http://schemas.microsoft.com/office/drawing/2014/chart" uri="{C3380CC4-5D6E-409C-BE32-E72D297353CC}">
              <c16:uniqueId val="{00000001-7F50-4F8F-A902-BD1134F855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3.44</c:v>
                </c:pt>
                <c:pt idx="1">
                  <c:v>10.07</c:v>
                </c:pt>
                <c:pt idx="2">
                  <c:v>9.0399999999999991</c:v>
                </c:pt>
                <c:pt idx="3">
                  <c:v>6.05</c:v>
                </c:pt>
                <c:pt idx="4">
                  <c:v>8.19</c:v>
                </c:pt>
              </c:numCache>
            </c:numRef>
          </c:val>
          <c:extLst>
            <c:ext xmlns:c16="http://schemas.microsoft.com/office/drawing/2014/chart" uri="{C3380CC4-5D6E-409C-BE32-E72D297353CC}">
              <c16:uniqueId val="{00000000-1D17-4962-A804-5CA0AFD732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21.53</c:v>
                </c:pt>
                <c:pt idx="1">
                  <c:v>21.97</c:v>
                </c:pt>
                <c:pt idx="2">
                  <c:v>22.95</c:v>
                </c:pt>
                <c:pt idx="3">
                  <c:v>22.63</c:v>
                </c:pt>
                <c:pt idx="4">
                  <c:v>22.38</c:v>
                </c:pt>
              </c:numCache>
            </c:numRef>
          </c:val>
          <c:extLst>
            <c:ext xmlns:c16="http://schemas.microsoft.com/office/drawing/2014/chart" uri="{C3380CC4-5D6E-409C-BE32-E72D297353CC}">
              <c16:uniqueId val="{00000001-1D17-4962-A804-5CA0AFD732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-3.07</c:v>
                </c:pt>
                <c:pt idx="1">
                  <c:v>7.5</c:v>
                </c:pt>
                <c:pt idx="2">
                  <c:v>-0.63</c:v>
                </c:pt>
                <c:pt idx="3">
                  <c:v>-3.75</c:v>
                </c:pt>
                <c:pt idx="4">
                  <c:v>1.57</c:v>
                </c:pt>
              </c:numCache>
            </c:numRef>
          </c:val>
          <c:smooth val="0"/>
          <c:extLst>
            <c:ext xmlns:c16="http://schemas.microsoft.com/office/drawing/2014/chart" uri="{C3380CC4-5D6E-409C-BE32-E72D297353CC}">
              <c16:uniqueId val="{00000002-1D17-4962-A804-5CA0AFD732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0.12</c:v>
                </c:pt>
                <c:pt idx="4">
                  <c:v>#N/A</c:v>
                </c:pt>
                <c:pt idx="5">
                  <c:v>0.14000000000000001</c:v>
                </c:pt>
                <c:pt idx="6">
                  <c:v>#N/A</c:v>
                </c:pt>
                <c:pt idx="7">
                  <c:v>0.12</c:v>
                </c:pt>
                <c:pt idx="8">
                  <c:v>#N/A</c:v>
                </c:pt>
                <c:pt idx="9">
                  <c:v>0.02</c:v>
                </c:pt>
              </c:numCache>
            </c:numRef>
          </c:val>
          <c:extLst>
            <c:ext xmlns:c16="http://schemas.microsoft.com/office/drawing/2014/chart" uri="{C3380CC4-5D6E-409C-BE32-E72D297353CC}">
              <c16:uniqueId val="{00000000-1BF6-4560-8148-FDEDF29CCC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F6-4560-8148-FDEDF29CCCB2}"/>
            </c:ext>
          </c:extLst>
        </c:ser>
        <c:ser>
          <c:idx val="2"/>
          <c:order val="2"/>
          <c:tx>
            <c:strRef>
              <c:f>データシート!$A$29</c:f>
              <c:strCache>
                <c:ptCount val="1"/>
                <c:pt idx="0">
                  <c:v>工業団地造成事業会計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1BF6-4560-8148-FDEDF29CCCB2}"/>
            </c:ext>
          </c:extLst>
        </c:ser>
        <c:ser>
          <c:idx val="3"/>
          <c:order val="3"/>
          <c:tx>
            <c:strRef>
              <c:f>データシート!$A$30</c:f>
              <c:strCache>
                <c:ptCount val="1"/>
                <c:pt idx="0">
                  <c:v>公設地方卸売市場特別会計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1BF6-4560-8148-FDEDF29CCCB2}"/>
            </c:ext>
          </c:extLst>
        </c:ser>
        <c:ser>
          <c:idx val="4"/>
          <c:order val="4"/>
          <c:tx>
            <c:strRef>
              <c:f>データシート!$A$31</c:f>
              <c:strCache>
                <c:ptCount val="1"/>
                <c:pt idx="0">
                  <c:v>佐勢ノ宮住宅団地造成事業特別会計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0.28000000000000003</c:v>
                </c:pt>
                <c:pt idx="2">
                  <c:v>#N/A</c:v>
                </c:pt>
                <c:pt idx="3">
                  <c:v>0.22</c:v>
                </c:pt>
                <c:pt idx="4">
                  <c:v>#N/A</c:v>
                </c:pt>
                <c:pt idx="5">
                  <c:v>0.18</c:v>
                </c:pt>
                <c:pt idx="6">
                  <c:v>#N/A</c:v>
                </c:pt>
                <c:pt idx="7">
                  <c:v>0.15</c:v>
                </c:pt>
                <c:pt idx="8">
                  <c:v>#N/A</c:v>
                </c:pt>
                <c:pt idx="9">
                  <c:v>0.1</c:v>
                </c:pt>
              </c:numCache>
            </c:numRef>
          </c:val>
          <c:extLst>
            <c:ext xmlns:c16="http://schemas.microsoft.com/office/drawing/2014/chart" uri="{C3380CC4-5D6E-409C-BE32-E72D297353CC}">
              <c16:uniqueId val="{00000004-1BF6-4560-8148-FDEDF29CCCB2}"/>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1.44</c:v>
                </c:pt>
                <c:pt idx="2">
                  <c:v>#N/A</c:v>
                </c:pt>
                <c:pt idx="3">
                  <c:v>1.65</c:v>
                </c:pt>
                <c:pt idx="4">
                  <c:v>#N/A</c:v>
                </c:pt>
                <c:pt idx="5">
                  <c:v>1.82</c:v>
                </c:pt>
                <c:pt idx="6">
                  <c:v>#N/A</c:v>
                </c:pt>
                <c:pt idx="7">
                  <c:v>2.69</c:v>
                </c:pt>
                <c:pt idx="8">
                  <c:v>#N/A</c:v>
                </c:pt>
                <c:pt idx="9">
                  <c:v>0.89</c:v>
                </c:pt>
              </c:numCache>
            </c:numRef>
          </c:val>
          <c:extLst>
            <c:ext xmlns:c16="http://schemas.microsoft.com/office/drawing/2014/chart" uri="{C3380CC4-5D6E-409C-BE32-E72D297353CC}">
              <c16:uniqueId val="{00000005-1BF6-4560-8148-FDEDF29CCCB2}"/>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0.84</c:v>
                </c:pt>
                <c:pt idx="4">
                  <c:v>#N/A</c:v>
                </c:pt>
                <c:pt idx="5">
                  <c:v>1.55</c:v>
                </c:pt>
                <c:pt idx="6">
                  <c:v>#N/A</c:v>
                </c:pt>
                <c:pt idx="7">
                  <c:v>1.39</c:v>
                </c:pt>
                <c:pt idx="8">
                  <c:v>#N/A</c:v>
                </c:pt>
                <c:pt idx="9">
                  <c:v>1.81</c:v>
                </c:pt>
              </c:numCache>
            </c:numRef>
          </c:val>
          <c:extLst>
            <c:ext xmlns:c16="http://schemas.microsoft.com/office/drawing/2014/chart" uri="{C3380CC4-5D6E-409C-BE32-E72D297353CC}">
              <c16:uniqueId val="{00000006-1BF6-4560-8148-FDEDF29CCCB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6.98</c:v>
                </c:pt>
                <c:pt idx="2">
                  <c:v>#N/A</c:v>
                </c:pt>
                <c:pt idx="3">
                  <c:v>6.49</c:v>
                </c:pt>
                <c:pt idx="4">
                  <c:v>#N/A</c:v>
                </c:pt>
                <c:pt idx="5">
                  <c:v>6.22</c:v>
                </c:pt>
                <c:pt idx="6">
                  <c:v>#N/A</c:v>
                </c:pt>
                <c:pt idx="7">
                  <c:v>5.78</c:v>
                </c:pt>
                <c:pt idx="8">
                  <c:v>#N/A</c:v>
                </c:pt>
                <c:pt idx="9">
                  <c:v>5.25</c:v>
                </c:pt>
              </c:numCache>
            </c:numRef>
          </c:val>
          <c:extLst>
            <c:ext xmlns:c16="http://schemas.microsoft.com/office/drawing/2014/chart" uri="{C3380CC4-5D6E-409C-BE32-E72D297353CC}">
              <c16:uniqueId val="{00000007-1BF6-4560-8148-FDEDF29CCC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3.44</c:v>
                </c:pt>
                <c:pt idx="2">
                  <c:v>#N/A</c:v>
                </c:pt>
                <c:pt idx="3">
                  <c:v>10.06</c:v>
                </c:pt>
                <c:pt idx="4">
                  <c:v>#N/A</c:v>
                </c:pt>
                <c:pt idx="5">
                  <c:v>9.0399999999999991</c:v>
                </c:pt>
                <c:pt idx="6">
                  <c:v>#N/A</c:v>
                </c:pt>
                <c:pt idx="7">
                  <c:v>6.05</c:v>
                </c:pt>
                <c:pt idx="8">
                  <c:v>#N/A</c:v>
                </c:pt>
                <c:pt idx="9">
                  <c:v>8.18</c:v>
                </c:pt>
              </c:numCache>
            </c:numRef>
          </c:val>
          <c:extLst>
            <c:ext xmlns:c16="http://schemas.microsoft.com/office/drawing/2014/chart" uri="{C3380CC4-5D6E-409C-BE32-E72D297353CC}">
              <c16:uniqueId val="{00000008-1BF6-4560-8148-FDEDF29CCCB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11.66</c:v>
                </c:pt>
                <c:pt idx="2">
                  <c:v>#N/A</c:v>
                </c:pt>
                <c:pt idx="3">
                  <c:v>12.41</c:v>
                </c:pt>
                <c:pt idx="4">
                  <c:v>#N/A</c:v>
                </c:pt>
                <c:pt idx="5">
                  <c:v>13.72</c:v>
                </c:pt>
                <c:pt idx="6">
                  <c:v>#N/A</c:v>
                </c:pt>
                <c:pt idx="7">
                  <c:v>14.95</c:v>
                </c:pt>
                <c:pt idx="8">
                  <c:v>#N/A</c:v>
                </c:pt>
                <c:pt idx="9">
                  <c:v>16.02</c:v>
                </c:pt>
              </c:numCache>
            </c:numRef>
          </c:val>
          <c:extLst>
            <c:ext xmlns:c16="http://schemas.microsoft.com/office/drawing/2014/chart" uri="{C3380CC4-5D6E-409C-BE32-E72D297353CC}">
              <c16:uniqueId val="{00000009-1BF6-4560-8148-FDEDF29CCC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2988</c:v>
                </c:pt>
                <c:pt idx="5">
                  <c:v>2990</c:v>
                </c:pt>
                <c:pt idx="8">
                  <c:v>3052</c:v>
                </c:pt>
                <c:pt idx="11">
                  <c:v>2958</c:v>
                </c:pt>
                <c:pt idx="14">
                  <c:v>2936</c:v>
                </c:pt>
              </c:numCache>
            </c:numRef>
          </c:val>
          <c:extLst>
            <c:ext xmlns:c16="http://schemas.microsoft.com/office/drawing/2014/chart" uri="{C3380CC4-5D6E-409C-BE32-E72D297353CC}">
              <c16:uniqueId val="{00000000-2DED-439D-9307-14B5A9C954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2DED-439D-9307-14B5A9C954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361</c:v>
                </c:pt>
                <c:pt idx="3">
                  <c:v>396</c:v>
                </c:pt>
                <c:pt idx="6">
                  <c:v>312</c:v>
                </c:pt>
                <c:pt idx="9">
                  <c:v>308</c:v>
                </c:pt>
                <c:pt idx="12">
                  <c:v>250</c:v>
                </c:pt>
              </c:numCache>
            </c:numRef>
          </c:val>
          <c:extLst>
            <c:ext xmlns:c16="http://schemas.microsoft.com/office/drawing/2014/chart" uri="{C3380CC4-5D6E-409C-BE32-E72D297353CC}">
              <c16:uniqueId val="{00000002-2DED-439D-9307-14B5A9C954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622</c:v>
                </c:pt>
                <c:pt idx="3">
                  <c:v>543</c:v>
                </c:pt>
                <c:pt idx="6">
                  <c:v>532</c:v>
                </c:pt>
                <c:pt idx="9">
                  <c:v>465</c:v>
                </c:pt>
                <c:pt idx="12">
                  <c:v>307</c:v>
                </c:pt>
              </c:numCache>
            </c:numRef>
          </c:val>
          <c:extLst>
            <c:ext xmlns:c16="http://schemas.microsoft.com/office/drawing/2014/chart" uri="{C3380CC4-5D6E-409C-BE32-E72D297353CC}">
              <c16:uniqueId val="{00000003-2DED-439D-9307-14B5A9C954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656</c:v>
                </c:pt>
                <c:pt idx="3">
                  <c:v>638</c:v>
                </c:pt>
                <c:pt idx="6">
                  <c:v>642</c:v>
                </c:pt>
                <c:pt idx="9">
                  <c:v>610</c:v>
                </c:pt>
                <c:pt idx="12">
                  <c:v>630</c:v>
                </c:pt>
              </c:numCache>
            </c:numRef>
          </c:val>
          <c:extLst>
            <c:ext xmlns:c16="http://schemas.microsoft.com/office/drawing/2014/chart" uri="{C3380CC4-5D6E-409C-BE32-E72D297353CC}">
              <c16:uniqueId val="{00000004-2DED-439D-9307-14B5A9C954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ED-439D-9307-14B5A9C954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ED-439D-9307-14B5A9C954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3124</c:v>
                </c:pt>
                <c:pt idx="3">
                  <c:v>3111</c:v>
                </c:pt>
                <c:pt idx="6">
                  <c:v>3107</c:v>
                </c:pt>
                <c:pt idx="9">
                  <c:v>3029</c:v>
                </c:pt>
                <c:pt idx="12">
                  <c:v>3107</c:v>
                </c:pt>
              </c:numCache>
            </c:numRef>
          </c:val>
          <c:extLst>
            <c:ext xmlns:c16="http://schemas.microsoft.com/office/drawing/2014/chart" uri="{C3380CC4-5D6E-409C-BE32-E72D297353CC}">
              <c16:uniqueId val="{00000007-2DED-439D-9307-14B5A9C954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1776</c:v>
                </c:pt>
                <c:pt idx="2">
                  <c:v>#N/A</c:v>
                </c:pt>
                <c:pt idx="3">
                  <c:v>#N/A</c:v>
                </c:pt>
                <c:pt idx="4">
                  <c:v>1698</c:v>
                </c:pt>
                <c:pt idx="5">
                  <c:v>#N/A</c:v>
                </c:pt>
                <c:pt idx="6">
                  <c:v>#N/A</c:v>
                </c:pt>
                <c:pt idx="7">
                  <c:v>1541</c:v>
                </c:pt>
                <c:pt idx="8">
                  <c:v>#N/A</c:v>
                </c:pt>
                <c:pt idx="9">
                  <c:v>#N/A</c:v>
                </c:pt>
                <c:pt idx="10">
                  <c:v>1454</c:v>
                </c:pt>
                <c:pt idx="11">
                  <c:v>#N/A</c:v>
                </c:pt>
                <c:pt idx="12">
                  <c:v>#N/A</c:v>
                </c:pt>
                <c:pt idx="13">
                  <c:v>1358</c:v>
                </c:pt>
                <c:pt idx="14">
                  <c:v>#N/A</c:v>
                </c:pt>
              </c:numCache>
            </c:numRef>
          </c:val>
          <c:smooth val="0"/>
          <c:extLst>
            <c:ext xmlns:c16="http://schemas.microsoft.com/office/drawing/2014/chart" uri="{C3380CC4-5D6E-409C-BE32-E72D297353CC}">
              <c16:uniqueId val="{00000008-2DED-439D-9307-14B5A9C954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28576</c:v>
                </c:pt>
                <c:pt idx="5">
                  <c:v>30632</c:v>
                </c:pt>
                <c:pt idx="8">
                  <c:v>30226</c:v>
                </c:pt>
                <c:pt idx="11">
                  <c:v>29838</c:v>
                </c:pt>
                <c:pt idx="14">
                  <c:v>29458</c:v>
                </c:pt>
              </c:numCache>
            </c:numRef>
          </c:val>
          <c:extLst>
            <c:ext xmlns:c16="http://schemas.microsoft.com/office/drawing/2014/chart" uri="{C3380CC4-5D6E-409C-BE32-E72D297353CC}">
              <c16:uniqueId val="{00000000-3AE7-438E-973C-C6FF34BAF0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362</c:v>
                </c:pt>
                <c:pt idx="5">
                  <c:v>388</c:v>
                </c:pt>
                <c:pt idx="8">
                  <c:v>462</c:v>
                </c:pt>
                <c:pt idx="11">
                  <c:v>570</c:v>
                </c:pt>
                <c:pt idx="14">
                  <c:v>656</c:v>
                </c:pt>
              </c:numCache>
            </c:numRef>
          </c:val>
          <c:extLst>
            <c:ext xmlns:c16="http://schemas.microsoft.com/office/drawing/2014/chart" uri="{C3380CC4-5D6E-409C-BE32-E72D297353CC}">
              <c16:uniqueId val="{00000001-3AE7-438E-973C-C6FF34BAF0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8153</c:v>
                </c:pt>
                <c:pt idx="5">
                  <c:v>8418</c:v>
                </c:pt>
                <c:pt idx="8">
                  <c:v>9060</c:v>
                </c:pt>
                <c:pt idx="11">
                  <c:v>9405</c:v>
                </c:pt>
                <c:pt idx="14">
                  <c:v>9310</c:v>
                </c:pt>
              </c:numCache>
            </c:numRef>
          </c:val>
          <c:extLst>
            <c:ext xmlns:c16="http://schemas.microsoft.com/office/drawing/2014/chart" uri="{C3380CC4-5D6E-409C-BE32-E72D297353CC}">
              <c16:uniqueId val="{00000002-3AE7-438E-973C-C6FF34BAF0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E7-438E-973C-C6FF34BAF0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E7-438E-973C-C6FF34BAF0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E7-438E-973C-C6FF34BAF0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4496</c:v>
                </c:pt>
                <c:pt idx="3">
                  <c:v>4140</c:v>
                </c:pt>
                <c:pt idx="6">
                  <c:v>4115</c:v>
                </c:pt>
                <c:pt idx="9">
                  <c:v>4041</c:v>
                </c:pt>
                <c:pt idx="12">
                  <c:v>3825</c:v>
                </c:pt>
              </c:numCache>
            </c:numRef>
          </c:val>
          <c:extLst>
            <c:ext xmlns:c16="http://schemas.microsoft.com/office/drawing/2014/chart" uri="{C3380CC4-5D6E-409C-BE32-E72D297353CC}">
              <c16:uniqueId val="{00000006-3AE7-438E-973C-C6FF34BAF0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2811</c:v>
                </c:pt>
                <c:pt idx="3">
                  <c:v>2273</c:v>
                </c:pt>
                <c:pt idx="6">
                  <c:v>1783</c:v>
                </c:pt>
                <c:pt idx="9">
                  <c:v>1343</c:v>
                </c:pt>
                <c:pt idx="12">
                  <c:v>1070</c:v>
                </c:pt>
              </c:numCache>
            </c:numRef>
          </c:val>
          <c:extLst>
            <c:ext xmlns:c16="http://schemas.microsoft.com/office/drawing/2014/chart" uri="{C3380CC4-5D6E-409C-BE32-E72D297353CC}">
              <c16:uniqueId val="{00000007-3AE7-438E-973C-C6FF34BAF0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9257</c:v>
                </c:pt>
                <c:pt idx="3">
                  <c:v>8878</c:v>
                </c:pt>
                <c:pt idx="6">
                  <c:v>8714</c:v>
                </c:pt>
                <c:pt idx="9">
                  <c:v>8394</c:v>
                </c:pt>
                <c:pt idx="12">
                  <c:v>8004</c:v>
                </c:pt>
              </c:numCache>
            </c:numRef>
          </c:val>
          <c:extLst>
            <c:ext xmlns:c16="http://schemas.microsoft.com/office/drawing/2014/chart" uri="{C3380CC4-5D6E-409C-BE32-E72D297353CC}">
              <c16:uniqueId val="{00000008-3AE7-438E-973C-C6FF34BAF0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1884</c:v>
                </c:pt>
                <c:pt idx="3">
                  <c:v>1620</c:v>
                </c:pt>
                <c:pt idx="6">
                  <c:v>1332</c:v>
                </c:pt>
                <c:pt idx="9">
                  <c:v>1141</c:v>
                </c:pt>
                <c:pt idx="12">
                  <c:v>913</c:v>
                </c:pt>
              </c:numCache>
            </c:numRef>
          </c:val>
          <c:extLst>
            <c:ext xmlns:c16="http://schemas.microsoft.com/office/drawing/2014/chart" uri="{C3380CC4-5D6E-409C-BE32-E72D297353CC}">
              <c16:uniqueId val="{00000009-3AE7-438E-973C-C6FF34BAF0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30905</c:v>
                </c:pt>
                <c:pt idx="3">
                  <c:v>33012</c:v>
                </c:pt>
                <c:pt idx="6">
                  <c:v>32953</c:v>
                </c:pt>
                <c:pt idx="9">
                  <c:v>32931</c:v>
                </c:pt>
                <c:pt idx="12">
                  <c:v>32829</c:v>
                </c:pt>
              </c:numCache>
            </c:numRef>
          </c:val>
          <c:extLst>
            <c:ext xmlns:c16="http://schemas.microsoft.com/office/drawing/2014/chart" uri="{C3380CC4-5D6E-409C-BE32-E72D297353CC}">
              <c16:uniqueId val="{0000000A-3AE7-438E-973C-C6FF34BAF0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12262</c:v>
                </c:pt>
                <c:pt idx="2">
                  <c:v>#N/A</c:v>
                </c:pt>
                <c:pt idx="3">
                  <c:v>#N/A</c:v>
                </c:pt>
                <c:pt idx="4">
                  <c:v>10484</c:v>
                </c:pt>
                <c:pt idx="5">
                  <c:v>#N/A</c:v>
                </c:pt>
                <c:pt idx="6">
                  <c:v>#N/A</c:v>
                </c:pt>
                <c:pt idx="7">
                  <c:v>9149</c:v>
                </c:pt>
                <c:pt idx="8">
                  <c:v>#N/A</c:v>
                </c:pt>
                <c:pt idx="9">
                  <c:v>#N/A</c:v>
                </c:pt>
                <c:pt idx="10">
                  <c:v>8038</c:v>
                </c:pt>
                <c:pt idx="11">
                  <c:v>#N/A</c:v>
                </c:pt>
                <c:pt idx="12">
                  <c:v>#N/A</c:v>
                </c:pt>
                <c:pt idx="13">
                  <c:v>7216</c:v>
                </c:pt>
                <c:pt idx="14">
                  <c:v>#N/A</c:v>
                </c:pt>
              </c:numCache>
            </c:numRef>
          </c:val>
          <c:smooth val="0"/>
          <c:extLst>
            <c:ext xmlns:c16="http://schemas.microsoft.com/office/drawing/2014/chart" uri="{C3380CC4-5D6E-409C-BE32-E72D297353CC}">
              <c16:uniqueId val="{0000000B-3AE7-438E-973C-C6FF34BAF0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3956</c:v>
                </c:pt>
                <c:pt idx="1">
                  <c:v>3847</c:v>
                </c:pt>
                <c:pt idx="2">
                  <c:v>3763</c:v>
                </c:pt>
              </c:numCache>
            </c:numRef>
          </c:val>
          <c:extLst>
            <c:ext xmlns:c16="http://schemas.microsoft.com/office/drawing/2014/chart" uri="{C3380CC4-5D6E-409C-BE32-E72D297353CC}">
              <c16:uniqueId val="{00000000-A05E-42A8-BDF7-114104CFF7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1834</c:v>
                </c:pt>
                <c:pt idx="1">
                  <c:v>2226</c:v>
                </c:pt>
                <c:pt idx="2">
                  <c:v>1908</c:v>
                </c:pt>
              </c:numCache>
            </c:numRef>
          </c:val>
          <c:extLst>
            <c:ext xmlns:c16="http://schemas.microsoft.com/office/drawing/2014/chart" uri="{C3380CC4-5D6E-409C-BE32-E72D297353CC}">
              <c16:uniqueId val="{00000001-A05E-42A8-BDF7-114104CFF7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2221</c:v>
                </c:pt>
                <c:pt idx="1">
                  <c:v>2234</c:v>
                </c:pt>
                <c:pt idx="2">
                  <c:v>1982</c:v>
                </c:pt>
              </c:numCache>
            </c:numRef>
          </c:val>
          <c:extLst>
            <c:ext xmlns:c16="http://schemas.microsoft.com/office/drawing/2014/chart" uri="{C3380CC4-5D6E-409C-BE32-E72D297353CC}">
              <c16:uniqueId val="{00000002-A05E-42A8-BDF7-114104CFF7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{626C2F00-3684-4122-8CD2-0D6A43226E4B}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73-4170-AF9A-E38560F221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{749E4B05-CA1A-4AD0-9F6F-2D8BD9226041}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73-4170-AF9A-E38560F221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{D1A2B630-DC82-45C2-91CF-94F920DE85B3}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73-4170-AF9A-E38560F221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{7766ADFF-ED99-444E-A5E8-E068065252FD}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73-4170-AF9A-E38560F221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{11B2D530-9CAA-4C2E-96AD-B24B4E3F09F7}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73-4170-AF9A-E38560F221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{A941CC34-9CB7-46F3-80EA-890072286FF8}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73-4170-AF9A-E38560F221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{8CAA1FD6-AFDA-4E09-BF93-FAA64BA8F26A}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73-4170-AF9A-E38560F221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{A9C13465-20C6-467E-845D-B0F360642DE0}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73-4170-AF9A-E38560F221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{DDDC0BCA-C92E-4576-877B-8B646A8027DE}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73-4170-AF9A-E38560F221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273-4170-AF9A-E38560F221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{F419D2AD-0E68-4379-8BE2-B184A19AF0BA}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73-4170-AF9A-E38560F221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{7C925324-BF17-4419-9356-609EFE8E57B6}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73-4170-AF9A-E38560F221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{F9BA16A9-53D7-4E40-827A-89ED01D9AD3C}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73-4170-AF9A-E38560F221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{D3D57375-68BF-4CCD-9931-C7A245823A74}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73-4170-AF9A-E38560F221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{88BEA3E3-39D5-4D55-B78F-3E232CF3C0B5}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73-4170-AF9A-E38560F221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{C65EE70F-F9C9-408E-AB5E-168F1C551FC5}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73-4170-AF9A-E38560F221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{A08E8621-9A90-4AB2-BBF4-9335D881D06F}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73-4170-AF9A-E38560F221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{B48AF6D6-8EFE-4E14-8C06-8899A434F01A}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73-4170-AF9A-E38560F221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{3A86837A-E667-4A7C-8C52-F8D0AC41710D}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73-4170-AF9A-E38560F221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273-4170-AF9A-E38560F221F8}"/>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{4A0CD8D4-EC68-423F-B4A8-6731DB416EEE}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415-4FA7-BBC5-0C714B2164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{8EA874B2-FFC9-4E88-82B3-491703508C9C}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15-4FA7-BBC5-0C714B2164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{CA82FD35-B893-4426-9AF4-58DA0CB8D042}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15-4FA7-BBC5-0C714B2164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{CEDC1FE3-17F5-4BEB-AB2E-441672BCCAA0}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15-4FA7-BBC5-0C714B2164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{EDFAF8A2-7F94-45BA-B31F-E88EDAD9335E}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15-4FA7-BBC5-0C714B21649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{D726A45E-C1EE-4B8E-8ACF-8FAC54B7CA0C}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415-4FA7-BBC5-0C714B21649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{09E4F57C-F59F-4A0D-B870-8C4D3A4F1296}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415-4FA7-BBC5-0C714B21649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{6D704CF0-5851-44EA-A48B-231A6BE42EE0}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415-4FA7-BBC5-0C714B21649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{C78DE3FA-EAB0-4489-9F39-538F39BE7B26}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415-4FA7-BBC5-0C714B2164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12.1</c:v>
                </c:pt>
                <c:pt idx="16">
                  <c:v>11.6</c:v>
                </c:pt>
                <c:pt idx="24">
                  <c:v>10.9</c:v>
                </c:pt>
                <c:pt idx="32">
                  <c:v>10.199999999999999</c:v>
                </c:pt>
              </c:numCache>
            </c:numRef>
          </c:xVal>
          <c:yVal>
            <c:numRef>
              <c:f>公会計指標分析・財政指標組合せ分析表!$BP$73:$DC$73</c:f>
              <c:numCache>
                <c:formatCode>#,##0.0;"▲ "#,##0.0</c:formatCode>
                <c:ptCount val="40"/>
                <c:pt idx="0">
                  <c:v>85.6</c:v>
                </c:pt>
                <c:pt idx="8">
                  <c:v>71.599999999999994</c:v>
                </c:pt>
                <c:pt idx="16">
                  <c:v>64.099999999999994</c:v>
                </c:pt>
                <c:pt idx="24">
                  <c:v>56.9</c:v>
                </c:pt>
                <c:pt idx="32">
                  <c:v>51.6</c:v>
                </c:pt>
              </c:numCache>
            </c:numRef>
          </c:yVal>
          <c:smooth val="0"/>
          <c:extLst>
            <c:ext xmlns:c16="http://schemas.microsoft.com/office/drawing/2014/chart" uri="{C3380CC4-5D6E-409C-BE32-E72D297353CC}">
              <c16:uniqueId val="{00000009-6415-4FA7-BBC5-0C714B2164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{C7485C8F-969A-437F-8DA6-EF22EAD003DA}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415-4FA7-BBC5-0C714B2164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{1B72BFD4-213D-4F26-9362-3AF8C4AD5547}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15-4FA7-BBC5-0C714B2164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{A87D6972-6227-498B-B74F-D764FF403D22}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15-4FA7-BBC5-0C714B2164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{68E3BAC5-EE9D-4187-9D65-3FEEE31CB23D}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15-4FA7-BBC5-0C714B2164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{66988B86-D3F7-434E-BC24-E1ABCC490CFD}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15-4FA7-BBC5-0C714B21649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{4A384915-65FC-4BCA-8F42-2923C70279E3}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415-4FA7-BBC5-0C714B21649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{B3C05822-7442-4F9C-8B32-2EDA5BE5814B}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415-4FA7-BBC5-0C714B216498}"/>
                </c:ext>
              </c:extLst>
            </c:dLbl>
            <c:dLbl>
              <c:idx val="24"/>
              <c:layout>
                <c:manualLayout>
                  <c:x val="-2.446752175631094E-2"/>
                  <c:y val="-5.986905330271045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{69D55931-6702-47AE-93B5-4C3C0C5FB36D}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415-4FA7-BBC5-0C714B216498}"/>
                </c:ext>
              </c:extLst>
            </c:dLbl>
            <c:dLbl>
              <c:idx val="32"/>
              <c:layout>
                <c:manualLayout>
                  <c:x val="-3.8928461481910363E-2"/>
                  <c:y val="-6.496424087287759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{B5828076-A589-4812-B7EB-BEB8EDD364DF}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415-4FA7-BBC5-0C714B2164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6415-4FA7-BBC5-0C714B216498}"/>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元利償還金及び公営企業債の元利償還金に対する繰入金が増加したものの、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債務負担行為に基づく支出額が減少して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おり、元利償還金等の額全体は減少して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年度では控除される算入公債費等は減少しているが、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年度以降は元利償還金とともに増加する見込みであり、実質公債費比率の分子は減少傾向にある。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今後は新総合計画による事業の厳選に努めるとともに、効果的な繰上償還を検討していく。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当市では、減債基金のうち満期一括償還地方債の償還財源としての積立は無い。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等については、新規要素がなく、支出額が減少した事、また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組合等負担等見込額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については安達地方広域行政組合が建設した施設の償還額が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た事等が要因となり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させ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今度は、効果的な繰上償還を検討し地方債の残高の減少を図るとともに、新総合計画による事業の峻別により、将来負担の抑制に努める。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福島県二本松市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財政調整基金に５１５百万円、地域振興整備基金に３８百万円積み立てた一方、財政調整基をら６００百万円、減債基金を３２０百万円、地域振興整備基金を２４６百万円取り崩した事等により、基金全体として６５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の積み立てはあるものの、それ以上に取り崩す予定である。また、その他の特定目的基金については、使途に沿った事業に充当していく予定であり、総額として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地域振興整備基金：市勢の振興、地域活性化に向けた施策の推進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都市公園施設整備基金：都市公園施設の整備促進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広域的減容化事業に伴う地域振興基金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減容化事業の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社会福祉基金：運用利子等により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百万円積み立てた一方、社協活動推進事業や福祉施設の管理に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地域振興整備基金：寄附金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百万円積み立てた一方、地域の活性化に資する施設の維持管理等に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２４６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都市公園施設整備基金：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広域的減容化事業に伴う地域振興基金：減容化施設整備に係る市道整備事業等に６３百万円充当した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特定原子力施設地域振興事業補助金を１００百万円積み立てた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国際交流基金：寄附金により１百万円積み立てた一方、海外派遣事業等に８百万円充当したことによる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広域的減容化事業に伴う地域振興基金については、令和２年度に減容化事業へ全て充当される見込み。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その他の特定目的基金についても、使途を踏まえ適切に管理していく。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決算剰余金を５１５百万円積み立てた一方、普通交付税の合併算定替の特例措置の段階的縮減による歳入減等の調整のため６００百万円を取り崩した事による減少。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特例措置の終了等による歳入減、社会保障費や公共施設等総合管理計画に基づく維持管理等による歳出増に対応するための調整財源として取り崩すこととし、令和元年以降も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運用利子約２百万円を積み立てた一方、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普通交付税の合併算定替の特例措置の段階的縮減による歳入減等の調整のため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０百万円を取り崩した事による減少。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４年度に地方債償還のピークを迎える予定であり、それに備えて毎年度計画的に決算剰余金から積み立てを行ってきた。取崩しについては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０百万円の予定。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55,052
54,652
344.42
32,830,597
31,170,794
1,376,805
16,814,654
32,518,683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当市の債務償還比率は、全国平均及び福島県平均をやや上回る比率である。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将来負担額は交付税措置の有利な起債を活用してきたこともあり、減少傾向となっているものの、大幅な改善には至っていない。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今後も、毎年長期総合計画の見直し及び財政計画の作成を通して、公債費、繰出金、負担金等の動向等も踏まえて、指標の適正な管理に努めていく。</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4" name="テキスト ボックス 6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66" name="テキスト ボックス 6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8" name="テキスト ボックス 6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0" name="テキスト ボックス 6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2" name="テキスト ボックス 7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4" name="テキスト ボックス 7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6" name="テキスト ボックス 7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78" name="直線コネクタ 77"/>
        <xdr:cNvCxnSpPr/>
      </xdr:nvCxnSpPr>
      <xdr:spPr>
        <a:xfrm flipV="1">
          <a:off x="14793595" y="5296281"/>
          <a:ext cx="1269" cy="145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79" name="債務償還比率最小値テキスト"/>
        <xdr:cNvSpPr txBox="1"/>
      </xdr:nvSpPr>
      <xdr:spPr>
        <a:xfrm>
          <a:off x="14846300" y="67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80" name="直線コネクタ 79"/>
        <xdr:cNvCxnSpPr/>
      </xdr:nvCxnSpPr>
      <xdr:spPr>
        <a:xfrm>
          <a:off x="14706600" y="675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81" name="債務償還比率最大値テキスト"/>
        <xdr:cNvSpPr txBox="1"/>
      </xdr:nvSpPr>
      <xdr:spPr>
        <a:xfrm>
          <a:off x="14846300" y="5071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82" name="直線コネクタ 81"/>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18474</xdr:rowOff>
    </xdr:from>
    <xdr:ext cx="469744" cy="259045"/>
    <xdr:sp macro="" textlink="">
      <xdr:nvSpPr>
        <xdr:cNvPr id="83" name="債務償還比率平均値テキスト"/>
        <xdr:cNvSpPr txBox="1"/>
      </xdr:nvSpPr>
      <xdr:spPr>
        <a:xfrm>
          <a:off x="14846300" y="593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84" name="フローチャート: 判断 83"/>
        <xdr:cNvSpPr/>
      </xdr:nvSpPr>
      <xdr:spPr>
        <a:xfrm>
          <a:off x="14744700" y="59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85" name="フローチャート: 判断 84"/>
        <xdr:cNvSpPr/>
      </xdr:nvSpPr>
      <xdr:spPr>
        <a:xfrm>
          <a:off x="14033500" y="59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49392</xdr:rowOff>
    </xdr:from>
    <xdr:to>
      <xdr:col>76</xdr:col>
      <xdr:colOff>73025</xdr:colOff>
      <xdr:row>29</xdr:row>
      <xdr:rowOff>150992</xdr:rowOff>
    </xdr:to>
    <xdr:sp macro="" textlink="">
      <xdr:nvSpPr>
        <xdr:cNvPr id="91" name="楕円 90"/>
        <xdr:cNvSpPr/>
      </xdr:nvSpPr>
      <xdr:spPr>
        <a:xfrm>
          <a:off x="14744700" y="57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72269</xdr:rowOff>
    </xdr:from>
    <xdr:ext cx="469744" cy="259045"/>
    <xdr:sp macro="" textlink="">
      <xdr:nvSpPr>
        <xdr:cNvPr id="92" name="債務償還比率該当値テキスト"/>
        <xdr:cNvSpPr txBox="1"/>
      </xdr:nvSpPr>
      <xdr:spPr>
        <a:xfrm>
          <a:off x="14846300" y="564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62526</xdr:rowOff>
    </xdr:from>
    <xdr:to>
      <xdr:col>72</xdr:col>
      <xdr:colOff>123825</xdr:colOff>
      <xdr:row>29</xdr:row>
      <xdr:rowOff>164126</xdr:rowOff>
    </xdr:to>
    <xdr:sp macro="" textlink="">
      <xdr:nvSpPr>
        <xdr:cNvPr id="93" name="楕円 92"/>
        <xdr:cNvSpPr/>
      </xdr:nvSpPr>
      <xdr:spPr>
        <a:xfrm>
          <a:off x="14033500" y="58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100192</xdr:rowOff>
    </xdr:from>
    <xdr:to>
      <xdr:col>76</xdr:col>
      <xdr:colOff>22225</xdr:colOff>
      <xdr:row>29</xdr:row>
      <xdr:rowOff>113326</xdr:rowOff>
    </xdr:to>
    <xdr:cxnSp macro="">
      <xdr:nvCxnSpPr>
        <xdr:cNvPr id="94" name="直線コネクタ 93"/>
        <xdr:cNvCxnSpPr/>
      </xdr:nvCxnSpPr>
      <xdr:spPr>
        <a:xfrm flipV="1">
          <a:off x="14084300" y="5843767"/>
          <a:ext cx="711200" cy="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120900</xdr:rowOff>
    </xdr:from>
    <xdr:ext cx="469744" cy="259045"/>
    <xdr:sp macro="" textlink="">
      <xdr:nvSpPr>
        <xdr:cNvPr id="95" name="n_1aveValue債務償還比率"/>
        <xdr:cNvSpPr txBox="1"/>
      </xdr:nvSpPr>
      <xdr:spPr>
        <a:xfrm>
          <a:off x="13836727" y="603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9203</xdr:rowOff>
    </xdr:from>
    <xdr:ext cx="469744" cy="259045"/>
    <xdr:sp macro="" textlink="">
      <xdr:nvSpPr>
        <xdr:cNvPr id="96" name="n_1mainValue債務償還比率"/>
        <xdr:cNvSpPr txBox="1"/>
      </xdr:nvSpPr>
      <xdr:spPr>
        <a:xfrm>
          <a:off x="13836727" y="558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7" name="正方形/長方形 9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8" name="正方形/長方形 9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9" name="正方形/長方形 9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0" name="正方形/長方形 9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1" name="テキスト ボックス 10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2" name="テキスト ボックス 10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55,052
54,652
344.42
32,830,597
31,170,794
1,376,805
16,814,654
32,518,683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55,052
54,652
344.42
32,830,597
31,170,794
1,376,805
16,814,654
32,518,683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55,052
54,652
344.42
32,830,597
31,170,794
1,376,805
16,814,654
32,518,683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基準財政需要額については、個別算定経費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のうち教育費や徴税費が増となったほか、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地域の元気創造事業費等が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ものの地域経済・雇用対策費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が算定廃止となり減となったほか、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包括算定経費の減が大きく、全体で前年度比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にとどまった。一方で基準財政収入額は固定資産税等の増により、全体で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約２．４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％の増となった。その結果、財政力指数は前年度対比で横ばいの０．４４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今後も徴収業務の強化等による歳入の確保、物件費、補助費を中心とした事務事業の見直しによる経常経費の削減、計画的な市債発行により行政基盤の安定確保に努める。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62593</xdr:rowOff>
    </xdr:from>
    <xdr:to>
      <xdr:col>23</xdr:col>
      <xdr:colOff>133350</xdr:colOff>
      <xdr:row>45</xdr:row>
      <xdr:rowOff>62593</xdr:rowOff>
    </xdr:to>
    <xdr:cxnSp macro="">
      <xdr:nvCxnSpPr>
        <xdr:cNvPr id="71" name="直線コネクタ 70"/>
        <xdr:cNvCxnSpPr/>
      </xdr:nvCxnSpPr>
      <xdr:spPr>
        <a:xfrm>
          <a:off x="4114800" y="777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62593</xdr:rowOff>
    </xdr:from>
    <xdr:to>
      <xdr:col>19</xdr:col>
      <xdr:colOff>133350</xdr:colOff>
      <xdr:row>45</xdr:row>
      <xdr:rowOff>62593</xdr:rowOff>
    </xdr:to>
    <xdr:cxnSp macro="">
      <xdr:nvCxnSpPr>
        <xdr:cNvPr id="74" name="直線コネクタ 73"/>
        <xdr:cNvCxnSpPr/>
      </xdr:nvCxnSpPr>
      <xdr:spPr>
        <a:xfrm>
          <a:off x="3225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6" name="テキスト ボックス 75"/>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62593</xdr:rowOff>
    </xdr:to>
    <xdr:cxnSp macro="">
      <xdr:nvCxnSpPr>
        <xdr:cNvPr id="77" name="直線コネクタ 76"/>
        <xdr:cNvCxnSpPr/>
      </xdr:nvCxnSpPr>
      <xdr:spPr>
        <a:xfrm>
          <a:off x="2336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9" name="テキスト ボックス 78"/>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62593</xdr:rowOff>
    </xdr:to>
    <xdr:cxnSp macro="">
      <xdr:nvCxnSpPr>
        <xdr:cNvPr id="80" name="直線コネクタ 79"/>
        <xdr:cNvCxnSpPr/>
      </xdr:nvCxnSpPr>
      <xdr:spPr>
        <a:xfrm flipV="1">
          <a:off x="1447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11793</xdr:rowOff>
    </xdr:from>
    <xdr:to>
      <xdr:col>23</xdr:col>
      <xdr:colOff>184150</xdr:colOff>
      <xdr:row>45</xdr:row>
      <xdr:rowOff>113393</xdr:rowOff>
    </xdr:to>
    <xdr:sp macro="" textlink="">
      <xdr:nvSpPr>
        <xdr:cNvPr id="90" name="楕円 89"/>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155320</xdr:rowOff>
    </xdr:from>
    <xdr:ext cx="762000" cy="259045"/>
    <xdr:sp macro="" textlink="">
      <xdr:nvSpPr>
        <xdr:cNvPr id="91" name="財政力該当値テキスト"/>
        <xdr:cNvSpPr txBox="1"/>
      </xdr:nvSpPr>
      <xdr:spPr>
        <a:xfrm>
          <a:off x="5041900" y="769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11793</xdr:rowOff>
    </xdr:from>
    <xdr:to>
      <xdr:col>19</xdr:col>
      <xdr:colOff>184150</xdr:colOff>
      <xdr:row>45</xdr:row>
      <xdr:rowOff>113393</xdr:rowOff>
    </xdr:to>
    <xdr:sp macro="" textlink="">
      <xdr:nvSpPr>
        <xdr:cNvPr id="92" name="楕円 91"/>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98170</xdr:rowOff>
    </xdr:from>
    <xdr:ext cx="736600" cy="259045"/>
    <xdr:sp macro="" textlink="">
      <xdr:nvSpPr>
        <xdr:cNvPr id="93" name="テキスト ボックス 92"/>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11793</xdr:rowOff>
    </xdr:from>
    <xdr:to>
      <xdr:col>15</xdr:col>
      <xdr:colOff>133350</xdr:colOff>
      <xdr:row>45</xdr:row>
      <xdr:rowOff>113393</xdr:rowOff>
    </xdr:to>
    <xdr:sp macro="" textlink="">
      <xdr:nvSpPr>
        <xdr:cNvPr id="94" name="楕円 93"/>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98170</xdr:rowOff>
    </xdr:from>
    <xdr:ext cx="762000" cy="259045"/>
    <xdr:sp macro="" textlink="">
      <xdr:nvSpPr>
        <xdr:cNvPr id="95" name="テキスト ボックス 94"/>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11793</xdr:rowOff>
    </xdr:from>
    <xdr:to>
      <xdr:col>7</xdr:col>
      <xdr:colOff>31750</xdr:colOff>
      <xdr:row>45</xdr:row>
      <xdr:rowOff>113393</xdr:rowOff>
    </xdr:to>
    <xdr:sp macro="" textlink="">
      <xdr:nvSpPr>
        <xdr:cNvPr id="98" name="楕円 97"/>
        <xdr:cNvSpPr/>
      </xdr:nvSpPr>
      <xdr:spPr>
        <a:xfrm>
          <a:off x="1397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98170</xdr:rowOff>
    </xdr:from>
    <xdr:ext cx="762000" cy="259045"/>
    <xdr:sp macro="" textlink="">
      <xdr:nvSpPr>
        <xdr:cNvPr id="99" name="テキスト ボックス 98"/>
        <xdr:cNvSpPr txBox="1"/>
      </xdr:nvSpPr>
      <xdr:spPr>
        <a:xfrm>
          <a:off x="1066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や公債費等一部に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があったものの、補助費や人件費に減があり、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となった。経常一般財源は地方税及び地方消費税交付金が増加したものの地方交付税の減により全体で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％の減となり、経常収支比率は前年度を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福祉関係経費等を中心とした扶助費、老朽施設の維持管理経費等、経常経費の増加が懸念されることから、限られた財源での効率的で効果的な活用を図るとともに、歳入の安定確保、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1" name="直線コネクタ 130"/>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4"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5" name="直線コネクタ 134"/>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146231</xdr:rowOff>
    </xdr:from>
    <xdr:to>
      <xdr:col>23</xdr:col>
      <xdr:colOff>133350</xdr:colOff>
      <xdr:row>65</xdr:row>
      <xdr:rowOff>16147</xdr:rowOff>
    </xdr:to>
    <xdr:cxnSp macro="">
      <xdr:nvCxnSpPr>
        <xdr:cNvPr id="136" name="直線コネクタ 135"/>
        <xdr:cNvCxnSpPr/>
      </xdr:nvCxnSpPr>
      <xdr:spPr>
        <a:xfrm>
          <a:off x="4114800" y="1111903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7" name="財政構造の弾力性平均値テキスト"/>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8" name="フローチャート: 判断 137"/>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49712</xdr:rowOff>
    </xdr:from>
    <xdr:to>
      <xdr:col>19</xdr:col>
      <xdr:colOff>133350</xdr:colOff>
      <xdr:row>64</xdr:row>
      <xdr:rowOff>146231</xdr:rowOff>
    </xdr:to>
    <xdr:cxnSp macro="">
      <xdr:nvCxnSpPr>
        <xdr:cNvPr id="139" name="直線コネクタ 138"/>
        <xdr:cNvCxnSpPr/>
      </xdr:nvCxnSpPr>
      <xdr:spPr>
        <a:xfrm>
          <a:off x="3225800" y="1102251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41" name="テキスト ボックス 14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55699</xdr:rowOff>
    </xdr:from>
    <xdr:to>
      <xdr:col>15</xdr:col>
      <xdr:colOff>82550</xdr:colOff>
      <xdr:row>64</xdr:row>
      <xdr:rowOff>49712</xdr:rowOff>
    </xdr:to>
    <xdr:cxnSp macro="">
      <xdr:nvCxnSpPr>
        <xdr:cNvPr id="142" name="直線コネクタ 141"/>
        <xdr:cNvCxnSpPr/>
      </xdr:nvCxnSpPr>
      <xdr:spPr>
        <a:xfrm>
          <a:off x="2336800" y="10857049"/>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3" name="フローチャート: 判断 142"/>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44" name="テキスト ボックス 143"/>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55699</xdr:rowOff>
    </xdr:from>
    <xdr:to>
      <xdr:col>11</xdr:col>
      <xdr:colOff>31750</xdr:colOff>
      <xdr:row>63</xdr:row>
      <xdr:rowOff>110853</xdr:rowOff>
    </xdr:to>
    <xdr:cxnSp macro="">
      <xdr:nvCxnSpPr>
        <xdr:cNvPr id="145" name="直線コネクタ 144"/>
        <xdr:cNvCxnSpPr/>
      </xdr:nvCxnSpPr>
      <xdr:spPr>
        <a:xfrm flipV="1">
          <a:off x="1447800" y="108570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24674</xdr:rowOff>
    </xdr:from>
    <xdr:to>
      <xdr:col>11</xdr:col>
      <xdr:colOff>82550</xdr:colOff>
      <xdr:row>62</xdr:row>
      <xdr:rowOff>126274</xdr:rowOff>
    </xdr:to>
    <xdr:sp macro="" textlink="">
      <xdr:nvSpPr>
        <xdr:cNvPr id="146" name="フローチャート: 判断 145"/>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136451</xdr:rowOff>
    </xdr:from>
    <xdr:ext cx="762000" cy="259045"/>
    <xdr:sp macro="" textlink="">
      <xdr:nvSpPr>
        <xdr:cNvPr id="147" name="テキスト ボックス 146"/>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8" name="フローチャート: 判断 147"/>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9" name="テキスト ボックス 148"/>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136797</xdr:rowOff>
    </xdr:from>
    <xdr:to>
      <xdr:col>23</xdr:col>
      <xdr:colOff>184150</xdr:colOff>
      <xdr:row>65</xdr:row>
      <xdr:rowOff>66947</xdr:rowOff>
    </xdr:to>
    <xdr:sp macro="" textlink="">
      <xdr:nvSpPr>
        <xdr:cNvPr id="155" name="楕円 154"/>
        <xdr:cNvSpPr/>
      </xdr:nvSpPr>
      <xdr:spPr>
        <a:xfrm>
          <a:off x="4902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108874</xdr:rowOff>
    </xdr:from>
    <xdr:ext cx="762000" cy="259045"/>
    <xdr:sp macro="" textlink="">
      <xdr:nvSpPr>
        <xdr:cNvPr id="156" name="財政構造の弾力性該当値テキスト"/>
        <xdr:cNvSpPr txBox="1"/>
      </xdr:nvSpPr>
      <xdr:spPr>
        <a:xfrm>
          <a:off x="5041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95431</xdr:rowOff>
    </xdr:from>
    <xdr:to>
      <xdr:col>19</xdr:col>
      <xdr:colOff>184150</xdr:colOff>
      <xdr:row>65</xdr:row>
      <xdr:rowOff>25581</xdr:rowOff>
    </xdr:to>
    <xdr:sp macro="" textlink="">
      <xdr:nvSpPr>
        <xdr:cNvPr id="157" name="楕円 156"/>
        <xdr:cNvSpPr/>
      </xdr:nvSpPr>
      <xdr:spPr>
        <a:xfrm>
          <a:off x="4064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10358</xdr:rowOff>
    </xdr:from>
    <xdr:ext cx="736600" cy="259045"/>
    <xdr:sp macro="" textlink="">
      <xdr:nvSpPr>
        <xdr:cNvPr id="158" name="テキスト ボックス 157"/>
        <xdr:cNvSpPr txBox="1"/>
      </xdr:nvSpPr>
      <xdr:spPr>
        <a:xfrm>
          <a:off x="3733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170362</xdr:rowOff>
    </xdr:from>
    <xdr:to>
      <xdr:col>15</xdr:col>
      <xdr:colOff>133350</xdr:colOff>
      <xdr:row>64</xdr:row>
      <xdr:rowOff>100512</xdr:rowOff>
    </xdr:to>
    <xdr:sp macro="" textlink="">
      <xdr:nvSpPr>
        <xdr:cNvPr id="159" name="楕円 158"/>
        <xdr:cNvSpPr/>
      </xdr:nvSpPr>
      <xdr:spPr>
        <a:xfrm>
          <a:off x="3175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85289</xdr:rowOff>
    </xdr:from>
    <xdr:ext cx="762000" cy="259045"/>
    <xdr:sp macro="" textlink="">
      <xdr:nvSpPr>
        <xdr:cNvPr id="160" name="テキスト ボックス 159"/>
        <xdr:cNvSpPr txBox="1"/>
      </xdr:nvSpPr>
      <xdr:spPr>
        <a:xfrm>
          <a:off x="2844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4899</xdr:rowOff>
    </xdr:from>
    <xdr:to>
      <xdr:col>11</xdr:col>
      <xdr:colOff>82550</xdr:colOff>
      <xdr:row>63</xdr:row>
      <xdr:rowOff>106499</xdr:rowOff>
    </xdr:to>
    <xdr:sp macro="" textlink="">
      <xdr:nvSpPr>
        <xdr:cNvPr id="161" name="楕円 160"/>
        <xdr:cNvSpPr/>
      </xdr:nvSpPr>
      <xdr:spPr>
        <a:xfrm>
          <a:off x="2286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62" name="テキスト ボックス 161"/>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63" name="楕円 162"/>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146430</xdr:rowOff>
    </xdr:from>
    <xdr:ext cx="762000" cy="259045"/>
    <xdr:sp macro="" textlink="">
      <xdr:nvSpPr>
        <xdr:cNvPr id="164" name="テキスト ボックス 163"/>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定員適正化計画に基づき人件費は横ばいとなっているものの、平成２４年度から本格的に実施されている原発事故による放射性物質の除染事業による物件費の影響により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、額自体は減少しているものの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除染関連事業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は完了が予定されており、物件費はさらに縮減される見込みであるが、加えて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をおこなうことに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より全体的なコスト縮減に努める。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139373</xdr:rowOff>
    </xdr:from>
    <xdr:to>
      <xdr:col>23</xdr:col>
      <xdr:colOff>133350</xdr:colOff>
      <xdr:row>83</xdr:row>
      <xdr:rowOff>64643</xdr:rowOff>
    </xdr:to>
    <xdr:cxnSp macro="">
      <xdr:nvCxnSpPr>
        <xdr:cNvPr id="192" name="直線コネクタ 191"/>
        <xdr:cNvCxnSpPr/>
      </xdr:nvCxnSpPr>
      <xdr:spPr>
        <a:xfrm flipV="1">
          <a:off x="4953000" y="13855373"/>
          <a:ext cx="0" cy="439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36720</xdr:rowOff>
    </xdr:from>
    <xdr:ext cx="762000" cy="259045"/>
    <xdr:sp macro="" textlink="">
      <xdr:nvSpPr>
        <xdr:cNvPr id="193" name="人件費・物件費等の状況最小値テキスト"/>
        <xdr:cNvSpPr txBox="1"/>
      </xdr:nvSpPr>
      <xdr:spPr>
        <a:xfrm>
          <a:off x="5041900" y="1426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64643</xdr:rowOff>
    </xdr:from>
    <xdr:to>
      <xdr:col>24</xdr:col>
      <xdr:colOff>12700</xdr:colOff>
      <xdr:row>83</xdr:row>
      <xdr:rowOff>64643</xdr:rowOff>
    </xdr:to>
    <xdr:cxnSp macro="">
      <xdr:nvCxnSpPr>
        <xdr:cNvPr id="194" name="直線コネクタ 193"/>
        <xdr:cNvCxnSpPr/>
      </xdr:nvCxnSpPr>
      <xdr:spPr>
        <a:xfrm>
          <a:off x="4864100" y="1429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54300</xdr:rowOff>
    </xdr:from>
    <xdr:ext cx="762000" cy="259045"/>
    <xdr:sp macro="" textlink="">
      <xdr:nvSpPr>
        <xdr:cNvPr id="195" name="人件費・物件費等の状況最大値テキスト"/>
        <xdr:cNvSpPr txBox="1"/>
      </xdr:nvSpPr>
      <xdr:spPr>
        <a:xfrm>
          <a:off x="5041900" y="1359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139373</xdr:rowOff>
    </xdr:from>
    <xdr:to>
      <xdr:col>24</xdr:col>
      <xdr:colOff>12700</xdr:colOff>
      <xdr:row>80</xdr:row>
      <xdr:rowOff>139373</xdr:rowOff>
    </xdr:to>
    <xdr:cxnSp macro="">
      <xdr:nvCxnSpPr>
        <xdr:cNvPr id="196" name="直線コネクタ 195"/>
        <xdr:cNvCxnSpPr/>
      </xdr:nvCxnSpPr>
      <xdr:spPr>
        <a:xfrm>
          <a:off x="4864100" y="1385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64643</xdr:rowOff>
    </xdr:from>
    <xdr:to>
      <xdr:col>23</xdr:col>
      <xdr:colOff>133350</xdr:colOff>
      <xdr:row>86</xdr:row>
      <xdr:rowOff>161032</xdr:rowOff>
    </xdr:to>
    <xdr:cxnSp macro="">
      <xdr:nvCxnSpPr>
        <xdr:cNvPr id="197" name="直線コネクタ 196"/>
        <xdr:cNvCxnSpPr/>
      </xdr:nvCxnSpPr>
      <xdr:spPr>
        <a:xfrm flipV="1">
          <a:off x="4114800" y="14294993"/>
          <a:ext cx="838200" cy="6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149353</xdr:rowOff>
    </xdr:from>
    <xdr:ext cx="762000" cy="259045"/>
    <xdr:sp macro="" textlink="">
      <xdr:nvSpPr>
        <xdr:cNvPr id="198" name="人件費・物件費等の状況平均値テキスト"/>
        <xdr:cNvSpPr txBox="1"/>
      </xdr:nvSpPr>
      <xdr:spPr>
        <a:xfrm>
          <a:off x="5041900" y="1386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132826</xdr:rowOff>
    </xdr:from>
    <xdr:to>
      <xdr:col>23</xdr:col>
      <xdr:colOff>184150</xdr:colOff>
      <xdr:row>82</xdr:row>
      <xdr:rowOff>62976</xdr:rowOff>
    </xdr:to>
    <xdr:sp macro="" textlink="">
      <xdr:nvSpPr>
        <xdr:cNvPr id="199" name="フローチャート: 判断 198"/>
        <xdr:cNvSpPr/>
      </xdr:nvSpPr>
      <xdr:spPr>
        <a:xfrm>
          <a:off x="4902200" y="1402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77301</xdr:rowOff>
    </xdr:from>
    <xdr:to>
      <xdr:col>19</xdr:col>
      <xdr:colOff>133350</xdr:colOff>
      <xdr:row>86</xdr:row>
      <xdr:rowOff>161032</xdr:rowOff>
    </xdr:to>
    <xdr:cxnSp macro="">
      <xdr:nvCxnSpPr>
        <xdr:cNvPr id="200" name="直線コネクタ 199"/>
        <xdr:cNvCxnSpPr/>
      </xdr:nvCxnSpPr>
      <xdr:spPr>
        <a:xfrm>
          <a:off x="3225800" y="14822001"/>
          <a:ext cx="889000" cy="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164430</xdr:rowOff>
    </xdr:from>
    <xdr:to>
      <xdr:col>19</xdr:col>
      <xdr:colOff>184150</xdr:colOff>
      <xdr:row>82</xdr:row>
      <xdr:rowOff>94580</xdr:rowOff>
    </xdr:to>
    <xdr:sp macro="" textlink="">
      <xdr:nvSpPr>
        <xdr:cNvPr id="201" name="フローチャート: 判断 200"/>
        <xdr:cNvSpPr/>
      </xdr:nvSpPr>
      <xdr:spPr>
        <a:xfrm>
          <a:off x="4064000" y="140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104757</xdr:rowOff>
    </xdr:from>
    <xdr:ext cx="736600" cy="259045"/>
    <xdr:sp macro="" textlink="">
      <xdr:nvSpPr>
        <xdr:cNvPr id="202" name="テキスト ボックス 201"/>
        <xdr:cNvSpPr txBox="1"/>
      </xdr:nvSpPr>
      <xdr:spPr>
        <a:xfrm>
          <a:off x="3733800" y="1382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77301</xdr:rowOff>
    </xdr:from>
    <xdr:to>
      <xdr:col>15</xdr:col>
      <xdr:colOff>82550</xdr:colOff>
      <xdr:row>89</xdr:row>
      <xdr:rowOff>1456</xdr:rowOff>
    </xdr:to>
    <xdr:cxnSp macro="">
      <xdr:nvCxnSpPr>
        <xdr:cNvPr id="203" name="直線コネクタ 202"/>
        <xdr:cNvCxnSpPr/>
      </xdr:nvCxnSpPr>
      <xdr:spPr>
        <a:xfrm flipV="1">
          <a:off x="2336800" y="14822001"/>
          <a:ext cx="889000" cy="4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156125</xdr:rowOff>
    </xdr:from>
    <xdr:to>
      <xdr:col>15</xdr:col>
      <xdr:colOff>133350</xdr:colOff>
      <xdr:row>82</xdr:row>
      <xdr:rowOff>86275</xdr:rowOff>
    </xdr:to>
    <xdr:sp macro="" textlink="">
      <xdr:nvSpPr>
        <xdr:cNvPr id="204" name="フローチャート: 判断 203"/>
        <xdr:cNvSpPr/>
      </xdr:nvSpPr>
      <xdr:spPr>
        <a:xfrm>
          <a:off x="3175000" y="140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96452</xdr:rowOff>
    </xdr:from>
    <xdr:ext cx="762000" cy="259045"/>
    <xdr:sp macro="" textlink="">
      <xdr:nvSpPr>
        <xdr:cNvPr id="205" name="テキスト ボックス 204"/>
        <xdr:cNvSpPr txBox="1"/>
      </xdr:nvSpPr>
      <xdr:spPr>
        <a:xfrm>
          <a:off x="2844800" y="138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78417</xdr:rowOff>
    </xdr:from>
    <xdr:to>
      <xdr:col>11</xdr:col>
      <xdr:colOff>31750</xdr:colOff>
      <xdr:row>89</xdr:row>
      <xdr:rowOff>1456</xdr:rowOff>
    </xdr:to>
    <xdr:cxnSp macro="">
      <xdr:nvCxnSpPr>
        <xdr:cNvPr id="206" name="直線コネクタ 205"/>
        <xdr:cNvCxnSpPr/>
      </xdr:nvCxnSpPr>
      <xdr:spPr>
        <a:xfrm>
          <a:off x="1447800" y="15166017"/>
          <a:ext cx="8890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15532</xdr:rowOff>
    </xdr:from>
    <xdr:to>
      <xdr:col>11</xdr:col>
      <xdr:colOff>82550</xdr:colOff>
      <xdr:row>82</xdr:row>
      <xdr:rowOff>117132</xdr:rowOff>
    </xdr:to>
    <xdr:sp macro="" textlink="">
      <xdr:nvSpPr>
        <xdr:cNvPr id="207" name="フローチャート: 判断 206"/>
        <xdr:cNvSpPr/>
      </xdr:nvSpPr>
      <xdr:spPr>
        <a:xfrm>
          <a:off x="22860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127309</xdr:rowOff>
    </xdr:from>
    <xdr:ext cx="762000" cy="259045"/>
    <xdr:sp macro="" textlink="">
      <xdr:nvSpPr>
        <xdr:cNvPr id="208" name="テキスト ボックス 207"/>
        <xdr:cNvSpPr txBox="1"/>
      </xdr:nvSpPr>
      <xdr:spPr>
        <a:xfrm>
          <a:off x="1955800" y="1384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112126</xdr:rowOff>
    </xdr:from>
    <xdr:to>
      <xdr:col>7</xdr:col>
      <xdr:colOff>31750</xdr:colOff>
      <xdr:row>82</xdr:row>
      <xdr:rowOff>42276</xdr:rowOff>
    </xdr:to>
    <xdr:sp macro="" textlink="">
      <xdr:nvSpPr>
        <xdr:cNvPr id="209" name="フローチャート: 判断 208"/>
        <xdr:cNvSpPr/>
      </xdr:nvSpPr>
      <xdr:spPr>
        <a:xfrm>
          <a:off x="1397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52453</xdr:rowOff>
    </xdr:from>
    <xdr:ext cx="762000" cy="259045"/>
    <xdr:sp macro="" textlink="">
      <xdr:nvSpPr>
        <xdr:cNvPr id="210" name="テキスト ボックス 209"/>
        <xdr:cNvSpPr txBox="1"/>
      </xdr:nvSpPr>
      <xdr:spPr>
        <a:xfrm>
          <a:off x="1066800" y="137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13843</xdr:rowOff>
    </xdr:from>
    <xdr:to>
      <xdr:col>23</xdr:col>
      <xdr:colOff>184150</xdr:colOff>
      <xdr:row>83</xdr:row>
      <xdr:rowOff>115443</xdr:rowOff>
    </xdr:to>
    <xdr:sp macro="" textlink="">
      <xdr:nvSpPr>
        <xdr:cNvPr id="216" name="楕円 215"/>
        <xdr:cNvSpPr/>
      </xdr:nvSpPr>
      <xdr:spPr>
        <a:xfrm>
          <a:off x="4902200" y="1424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81170</xdr:rowOff>
    </xdr:from>
    <xdr:ext cx="762000" cy="259045"/>
    <xdr:sp macro="" textlink="">
      <xdr:nvSpPr>
        <xdr:cNvPr id="217" name="人件費・物件費等の状況該当値テキスト"/>
        <xdr:cNvSpPr txBox="1"/>
      </xdr:nvSpPr>
      <xdr:spPr>
        <a:xfrm>
          <a:off x="5041900" y="1414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110232</xdr:rowOff>
    </xdr:from>
    <xdr:to>
      <xdr:col>19</xdr:col>
      <xdr:colOff>184150</xdr:colOff>
      <xdr:row>87</xdr:row>
      <xdr:rowOff>40382</xdr:rowOff>
    </xdr:to>
    <xdr:sp macro="" textlink="">
      <xdr:nvSpPr>
        <xdr:cNvPr id="218" name="楕円 217"/>
        <xdr:cNvSpPr/>
      </xdr:nvSpPr>
      <xdr:spPr>
        <a:xfrm>
          <a:off x="4064000" y="148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25159</xdr:rowOff>
    </xdr:from>
    <xdr:ext cx="736600" cy="259045"/>
    <xdr:sp macro="" textlink="">
      <xdr:nvSpPr>
        <xdr:cNvPr id="219" name="テキスト ボックス 218"/>
        <xdr:cNvSpPr txBox="1"/>
      </xdr:nvSpPr>
      <xdr:spPr>
        <a:xfrm>
          <a:off x="3733800" y="1494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26501</xdr:rowOff>
    </xdr:from>
    <xdr:to>
      <xdr:col>15</xdr:col>
      <xdr:colOff>133350</xdr:colOff>
      <xdr:row>86</xdr:row>
      <xdr:rowOff>128101</xdr:rowOff>
    </xdr:to>
    <xdr:sp macro="" textlink="">
      <xdr:nvSpPr>
        <xdr:cNvPr id="220" name="楕円 219"/>
        <xdr:cNvSpPr/>
      </xdr:nvSpPr>
      <xdr:spPr>
        <a:xfrm>
          <a:off x="3175000" y="147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112878</xdr:rowOff>
    </xdr:from>
    <xdr:ext cx="762000" cy="259045"/>
    <xdr:sp macro="" textlink="">
      <xdr:nvSpPr>
        <xdr:cNvPr id="221" name="テキスト ボックス 220"/>
        <xdr:cNvSpPr txBox="1"/>
      </xdr:nvSpPr>
      <xdr:spPr>
        <a:xfrm>
          <a:off x="2844800" y="1485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122106</xdr:rowOff>
    </xdr:from>
    <xdr:to>
      <xdr:col>11</xdr:col>
      <xdr:colOff>82550</xdr:colOff>
      <xdr:row>89</xdr:row>
      <xdr:rowOff>52256</xdr:rowOff>
    </xdr:to>
    <xdr:sp macro="" textlink="">
      <xdr:nvSpPr>
        <xdr:cNvPr id="222" name="楕円 221"/>
        <xdr:cNvSpPr/>
      </xdr:nvSpPr>
      <xdr:spPr>
        <a:xfrm>
          <a:off x="2286000" y="152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37033</xdr:rowOff>
    </xdr:from>
    <xdr:ext cx="762000" cy="259045"/>
    <xdr:sp macro="" textlink="">
      <xdr:nvSpPr>
        <xdr:cNvPr id="223" name="テキスト ボックス 222"/>
        <xdr:cNvSpPr txBox="1"/>
      </xdr:nvSpPr>
      <xdr:spPr>
        <a:xfrm>
          <a:off x="1955800" y="152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27617</xdr:rowOff>
    </xdr:from>
    <xdr:to>
      <xdr:col>7</xdr:col>
      <xdr:colOff>31750</xdr:colOff>
      <xdr:row>88</xdr:row>
      <xdr:rowOff>129217</xdr:rowOff>
    </xdr:to>
    <xdr:sp macro="" textlink="">
      <xdr:nvSpPr>
        <xdr:cNvPr id="224" name="楕円 223"/>
        <xdr:cNvSpPr/>
      </xdr:nvSpPr>
      <xdr:spPr>
        <a:xfrm>
          <a:off x="1397000" y="151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113994</xdr:rowOff>
    </xdr:from>
    <xdr:ext cx="762000" cy="259045"/>
    <xdr:sp macro="" textlink="">
      <xdr:nvSpPr>
        <xdr:cNvPr id="225" name="テキスト ボックス 224"/>
        <xdr:cNvSpPr txBox="1"/>
      </xdr:nvSpPr>
      <xdr:spPr>
        <a:xfrm>
          <a:off x="1066800" y="1520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前年の数値を下回った要因は、任期付職員採用等による職員構成や、経験年数別階層の変動と考えられる。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今後も、地域の民間企業の状況を踏まえて給与水準を見直し、事務の簡素化・合理化を図るなど、より一層の給与適正化に努めてゆく。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54" name="直線コネクタ 253"/>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5"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6" name="直線コネクタ 255"/>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7"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8" name="直線コネクタ 257"/>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80434</xdr:rowOff>
    </xdr:to>
    <xdr:cxnSp macro="">
      <xdr:nvCxnSpPr>
        <xdr:cNvPr id="259" name="直線コネクタ 258"/>
        <xdr:cNvCxnSpPr/>
      </xdr:nvCxnSpPr>
      <xdr:spPr>
        <a:xfrm flipV="1">
          <a:off x="16179800" y="151278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117068</xdr:rowOff>
    </xdr:from>
    <xdr:ext cx="762000" cy="259045"/>
    <xdr:sp macro="" textlink="">
      <xdr:nvSpPr>
        <xdr:cNvPr id="260" name="給与水準   （国との比較）平均値テキスト"/>
        <xdr:cNvSpPr txBox="1"/>
      </xdr:nvSpPr>
      <xdr:spPr>
        <a:xfrm>
          <a:off x="17106900" y="1486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1" name="フローチャート: 判断 260"/>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9525</xdr:rowOff>
    </xdr:to>
    <xdr:cxnSp macro="">
      <xdr:nvCxnSpPr>
        <xdr:cNvPr id="262" name="直線コネクタ 261"/>
        <xdr:cNvCxnSpPr/>
      </xdr:nvCxnSpPr>
      <xdr:spPr>
        <a:xfrm flipV="1">
          <a:off x="15290800" y="151680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3" name="フローチャート: 判断 262"/>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40868</xdr:rowOff>
    </xdr:from>
    <xdr:ext cx="736600" cy="259045"/>
    <xdr:sp macro="" textlink="">
      <xdr:nvSpPr>
        <xdr:cNvPr id="264" name="テキスト ボックス 263"/>
        <xdr:cNvSpPr txBox="1"/>
      </xdr:nvSpPr>
      <xdr:spPr>
        <a:xfrm>
          <a:off x="15798800" y="1478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69850</xdr:rowOff>
    </xdr:to>
    <xdr:cxnSp macro="">
      <xdr:nvCxnSpPr>
        <xdr:cNvPr id="265" name="直線コネクタ 264"/>
        <xdr:cNvCxnSpPr/>
      </xdr:nvCxnSpPr>
      <xdr:spPr>
        <a:xfrm flipV="1">
          <a:off x="14401800" y="152685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66" name="フローチャート: 判断 265"/>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67" name="テキスト ボックス 266"/>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69850</xdr:rowOff>
    </xdr:to>
    <xdr:cxnSp macro="">
      <xdr:nvCxnSpPr>
        <xdr:cNvPr id="268" name="直線コネクタ 267"/>
        <xdr:cNvCxnSpPr/>
      </xdr:nvCxnSpPr>
      <xdr:spPr>
        <a:xfrm>
          <a:off x="13512800" y="151680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69" name="フローチャート: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1" name="フローチャート: 判断 270"/>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72" name="テキスト ボックス 271"/>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8" name="楕円 277"/>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9"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0" name="楕円 279"/>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1" name="テキスト ボックス 280"/>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82" name="楕円 281"/>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83" name="テキスト ボックス 282"/>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4" name="楕円 283"/>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5" name="テキスト ボックス 284"/>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6" name="楕円 285"/>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7" name="テキスト ボックス 286"/>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月策定の定員管理計画において、「平成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日現在の職員数を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人とする」目標を設定した。目標達成に向け、採用者数の抑制、組織の見直し等に取り組んでいるところである（平成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年度当初職員数は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適正な定員管理を継続するとともに、多様化する行政需要への柔軟な対応、サービスの維持・向上のため、事業見直しや組織の簡素・合理化、アウトソーシング等に取り組んでいく。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17" name="直線コネクタ 316"/>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18"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19" name="直線コネクタ 318"/>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0"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1" name="直線コネクタ 320"/>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35878</xdr:rowOff>
    </xdr:from>
    <xdr:to>
      <xdr:col>81</xdr:col>
      <xdr:colOff>44450</xdr:colOff>
      <xdr:row>63</xdr:row>
      <xdr:rowOff>41910</xdr:rowOff>
    </xdr:to>
    <xdr:cxnSp macro="">
      <xdr:nvCxnSpPr>
        <xdr:cNvPr id="322" name="直線コネクタ 321"/>
        <xdr:cNvCxnSpPr/>
      </xdr:nvCxnSpPr>
      <xdr:spPr>
        <a:xfrm flipV="1">
          <a:off x="16179800" y="1083722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52405</xdr:rowOff>
    </xdr:from>
    <xdr:ext cx="762000" cy="259045"/>
    <xdr:sp macro="" textlink="">
      <xdr:nvSpPr>
        <xdr:cNvPr id="323"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24" name="フローチャート: 判断 323"/>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27834</xdr:rowOff>
    </xdr:from>
    <xdr:to>
      <xdr:col>77</xdr:col>
      <xdr:colOff>44450</xdr:colOff>
      <xdr:row>63</xdr:row>
      <xdr:rowOff>41910</xdr:rowOff>
    </xdr:to>
    <xdr:cxnSp macro="">
      <xdr:nvCxnSpPr>
        <xdr:cNvPr id="325" name="直線コネクタ 324"/>
        <xdr:cNvCxnSpPr/>
      </xdr:nvCxnSpPr>
      <xdr:spPr>
        <a:xfrm>
          <a:off x="15290800" y="1082918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26" name="フローチャート: 判断 325"/>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135590</xdr:rowOff>
    </xdr:from>
    <xdr:ext cx="736600" cy="259045"/>
    <xdr:sp macro="" textlink="">
      <xdr:nvSpPr>
        <xdr:cNvPr id="327" name="テキスト ボックス 326"/>
        <xdr:cNvSpPr txBox="1"/>
      </xdr:nvSpPr>
      <xdr:spPr>
        <a:xfrm>
          <a:off x="15798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1694</xdr:rowOff>
    </xdr:from>
    <xdr:to>
      <xdr:col>72</xdr:col>
      <xdr:colOff>203200</xdr:colOff>
      <xdr:row>63</xdr:row>
      <xdr:rowOff>27834</xdr:rowOff>
    </xdr:to>
    <xdr:cxnSp macro="">
      <xdr:nvCxnSpPr>
        <xdr:cNvPr id="328" name="直線コネクタ 327"/>
        <xdr:cNvCxnSpPr/>
      </xdr:nvCxnSpPr>
      <xdr:spPr>
        <a:xfrm>
          <a:off x="14401800" y="10803044"/>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29" name="フローチャート: 判断 328"/>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129557</xdr:rowOff>
    </xdr:from>
    <xdr:ext cx="762000" cy="259045"/>
    <xdr:sp macro="" textlink="">
      <xdr:nvSpPr>
        <xdr:cNvPr id="330" name="テキスト ボックス 329"/>
        <xdr:cNvSpPr txBox="1"/>
      </xdr:nvSpPr>
      <xdr:spPr>
        <a:xfrm>
          <a:off x="14909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63</xdr:row>
      <xdr:rowOff>1694</xdr:rowOff>
    </xdr:to>
    <xdr:cxnSp macro="">
      <xdr:nvCxnSpPr>
        <xdr:cNvPr id="331" name="直線コネクタ 330"/>
        <xdr:cNvCxnSpPr/>
      </xdr:nvCxnSpPr>
      <xdr:spPr>
        <a:xfrm>
          <a:off x="13512800" y="10668318"/>
          <a:ext cx="8890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2" name="フローチャート: 判断 331"/>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33" name="テキスト ボックス 332"/>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4" name="フローチャート: 判断 333"/>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5" name="テキスト ボックス 334"/>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156528</xdr:rowOff>
    </xdr:from>
    <xdr:to>
      <xdr:col>81</xdr:col>
      <xdr:colOff>95250</xdr:colOff>
      <xdr:row>63</xdr:row>
      <xdr:rowOff>86678</xdr:rowOff>
    </xdr:to>
    <xdr:sp macro="" textlink="">
      <xdr:nvSpPr>
        <xdr:cNvPr id="341" name="楕円 340"/>
        <xdr:cNvSpPr/>
      </xdr:nvSpPr>
      <xdr:spPr>
        <a:xfrm>
          <a:off x="16967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128605</xdr:rowOff>
    </xdr:from>
    <xdr:ext cx="762000" cy="259045"/>
    <xdr:sp macro="" textlink="">
      <xdr:nvSpPr>
        <xdr:cNvPr id="342" name="定員管理の状況該当値テキスト"/>
        <xdr:cNvSpPr txBox="1"/>
      </xdr:nvSpPr>
      <xdr:spPr>
        <a:xfrm>
          <a:off x="17106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3" name="楕円 342"/>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4" name="テキスト ボックス 343"/>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148484</xdr:rowOff>
    </xdr:from>
    <xdr:to>
      <xdr:col>73</xdr:col>
      <xdr:colOff>44450</xdr:colOff>
      <xdr:row>63</xdr:row>
      <xdr:rowOff>78634</xdr:rowOff>
    </xdr:to>
    <xdr:sp macro="" textlink="">
      <xdr:nvSpPr>
        <xdr:cNvPr id="345" name="楕円 344"/>
        <xdr:cNvSpPr/>
      </xdr:nvSpPr>
      <xdr:spPr>
        <a:xfrm>
          <a:off x="15240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63411</xdr:rowOff>
    </xdr:from>
    <xdr:ext cx="762000" cy="259045"/>
    <xdr:sp macro="" textlink="">
      <xdr:nvSpPr>
        <xdr:cNvPr id="346" name="テキスト ボックス 345"/>
        <xdr:cNvSpPr txBox="1"/>
      </xdr:nvSpPr>
      <xdr:spPr>
        <a:xfrm>
          <a:off x="14909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122344</xdr:rowOff>
    </xdr:from>
    <xdr:to>
      <xdr:col>68</xdr:col>
      <xdr:colOff>203200</xdr:colOff>
      <xdr:row>63</xdr:row>
      <xdr:rowOff>52494</xdr:rowOff>
    </xdr:to>
    <xdr:sp macro="" textlink="">
      <xdr:nvSpPr>
        <xdr:cNvPr id="347" name="楕円 346"/>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37271</xdr:rowOff>
    </xdr:from>
    <xdr:ext cx="762000" cy="259045"/>
    <xdr:sp macro="" textlink="">
      <xdr:nvSpPr>
        <xdr:cNvPr id="348" name="テキスト ボックス 347"/>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159068</xdr:rowOff>
    </xdr:from>
    <xdr:to>
      <xdr:col>64</xdr:col>
      <xdr:colOff>152400</xdr:colOff>
      <xdr:row>62</xdr:row>
      <xdr:rowOff>89218</xdr:rowOff>
    </xdr:to>
    <xdr:sp macro="" textlink="">
      <xdr:nvSpPr>
        <xdr:cNvPr id="349" name="楕円 348"/>
        <xdr:cNvSpPr/>
      </xdr:nvSpPr>
      <xdr:spPr>
        <a:xfrm>
          <a:off x="13462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99395</xdr:rowOff>
    </xdr:from>
    <xdr:ext cx="762000" cy="259045"/>
    <xdr:sp macro="" textlink="">
      <xdr:nvSpPr>
        <xdr:cNvPr id="350" name="テキスト ボックス 349"/>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が減少した一方で、市民税や固定資産税を主とする標準税収入額等が増したことにより、前年度比で０．７ポイント減少したが、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近年増加傾向にあるものの、交付税措置の有利な起債を活用してきたこともあり、実質公債費比率は今後も減少していくと見込まれるが、新総合計画による事業の厳選と計画的な財政運営及び債務の削減による更なる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41</xdr:row>
      <xdr:rowOff>162378</xdr:rowOff>
    </xdr:to>
    <xdr:cxnSp macro="">
      <xdr:nvCxnSpPr>
        <xdr:cNvPr id="382" name="直線コネクタ 381"/>
        <xdr:cNvCxnSpPr/>
      </xdr:nvCxnSpPr>
      <xdr:spPr>
        <a:xfrm flipV="1">
          <a:off x="17018000" y="6088743"/>
          <a:ext cx="0" cy="1103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134455</xdr:rowOff>
    </xdr:from>
    <xdr:ext cx="762000" cy="259045"/>
    <xdr:sp macro="" textlink="">
      <xdr:nvSpPr>
        <xdr:cNvPr id="383" name="公債費負担の状況最小値テキスト"/>
        <xdr:cNvSpPr txBox="1"/>
      </xdr:nvSpPr>
      <xdr:spPr>
        <a:xfrm>
          <a:off x="17106900" y="716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162378</xdr:rowOff>
    </xdr:from>
    <xdr:to>
      <xdr:col>81</xdr:col>
      <xdr:colOff>133350</xdr:colOff>
      <xdr:row>41</xdr:row>
      <xdr:rowOff>162378</xdr:rowOff>
    </xdr:to>
    <xdr:cxnSp macro="">
      <xdr:nvCxnSpPr>
        <xdr:cNvPr id="384" name="直線コネクタ 383"/>
        <xdr:cNvCxnSpPr/>
      </xdr:nvCxnSpPr>
      <xdr:spPr>
        <a:xfrm>
          <a:off x="16929100" y="71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85"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86" name="直線コネクタ 385"/>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111578</xdr:rowOff>
    </xdr:to>
    <xdr:cxnSp macro="">
      <xdr:nvCxnSpPr>
        <xdr:cNvPr id="387" name="直線コネクタ 386"/>
        <xdr:cNvCxnSpPr/>
      </xdr:nvCxnSpPr>
      <xdr:spPr>
        <a:xfrm flipV="1">
          <a:off x="16179800" y="71918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73677</xdr:rowOff>
    </xdr:from>
    <xdr:ext cx="762000" cy="259045"/>
    <xdr:sp macro="" textlink="">
      <xdr:nvSpPr>
        <xdr:cNvPr id="388" name="公債費負担の状況平均値テキスト"/>
        <xdr:cNvSpPr txBox="1"/>
      </xdr:nvSpPr>
      <xdr:spPr>
        <a:xfrm>
          <a:off x="17106900" y="641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89" name="フローチャート: 判断 388"/>
        <xdr:cNvSpPr/>
      </xdr:nvSpPr>
      <xdr:spPr>
        <a:xfrm>
          <a:off x="169672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111578</xdr:rowOff>
    </xdr:from>
    <xdr:to>
      <xdr:col>77</xdr:col>
      <xdr:colOff>44450</xdr:colOff>
      <xdr:row>43</xdr:row>
      <xdr:rowOff>60778</xdr:rowOff>
    </xdr:to>
    <xdr:cxnSp macro="">
      <xdr:nvCxnSpPr>
        <xdr:cNvPr id="390" name="直線コネクタ 389"/>
        <xdr:cNvCxnSpPr/>
      </xdr:nvCxnSpPr>
      <xdr:spPr>
        <a:xfrm flipV="1">
          <a:off x="15290800" y="73124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74385</xdr:rowOff>
    </xdr:from>
    <xdr:to>
      <xdr:col>77</xdr:col>
      <xdr:colOff>95250</xdr:colOff>
      <xdr:row>39</xdr:row>
      <xdr:rowOff>4535</xdr:rowOff>
    </xdr:to>
    <xdr:sp macro="" textlink="">
      <xdr:nvSpPr>
        <xdr:cNvPr id="391" name="フローチャート: 判断 390"/>
        <xdr:cNvSpPr/>
      </xdr:nvSpPr>
      <xdr:spPr>
        <a:xfrm>
          <a:off x="161290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392" name="テキスト ボックス 391"/>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146957</xdr:rowOff>
    </xdr:to>
    <xdr:cxnSp macro="">
      <xdr:nvCxnSpPr>
        <xdr:cNvPr id="393" name="直線コネクタ 392"/>
        <xdr:cNvCxnSpPr/>
      </xdr:nvCxnSpPr>
      <xdr:spPr>
        <a:xfrm flipV="1">
          <a:off x="14401800" y="74331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143328</xdr:rowOff>
    </xdr:from>
    <xdr:to>
      <xdr:col>73</xdr:col>
      <xdr:colOff>44450</xdr:colOff>
      <xdr:row>39</xdr:row>
      <xdr:rowOff>73478</xdr:rowOff>
    </xdr:to>
    <xdr:sp macro="" textlink="">
      <xdr:nvSpPr>
        <xdr:cNvPr id="394" name="フローチャート: 判断 393"/>
        <xdr:cNvSpPr/>
      </xdr:nvSpPr>
      <xdr:spPr>
        <a:xfrm>
          <a:off x="15240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395" name="テキスト ボックス 394"/>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146957</xdr:rowOff>
    </xdr:from>
    <xdr:to>
      <xdr:col>68</xdr:col>
      <xdr:colOff>152400</xdr:colOff>
      <xdr:row>44</xdr:row>
      <xdr:rowOff>96157</xdr:rowOff>
    </xdr:to>
    <xdr:cxnSp macro="">
      <xdr:nvCxnSpPr>
        <xdr:cNvPr id="396" name="直線コネクタ 395"/>
        <xdr:cNvCxnSpPr/>
      </xdr:nvCxnSpPr>
      <xdr:spPr>
        <a:xfrm flipV="1">
          <a:off x="13512800" y="7519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75293</xdr:rowOff>
    </xdr:from>
    <xdr:to>
      <xdr:col>68</xdr:col>
      <xdr:colOff>203200</xdr:colOff>
      <xdr:row>40</xdr:row>
      <xdr:rowOff>5443</xdr:rowOff>
    </xdr:to>
    <xdr:sp macro="" textlink="">
      <xdr:nvSpPr>
        <xdr:cNvPr id="397" name="フローチャート: 判断 396"/>
        <xdr:cNvSpPr/>
      </xdr:nvSpPr>
      <xdr:spPr>
        <a:xfrm>
          <a:off x="14351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398" name="テキスト ボックス 397"/>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161472</xdr:rowOff>
    </xdr:from>
    <xdr:to>
      <xdr:col>64</xdr:col>
      <xdr:colOff>152400</xdr:colOff>
      <xdr:row>40</xdr:row>
      <xdr:rowOff>91622</xdr:rowOff>
    </xdr:to>
    <xdr:sp macro="" textlink="">
      <xdr:nvSpPr>
        <xdr:cNvPr id="399" name="フローチャート: 判断 398"/>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101799</xdr:rowOff>
    </xdr:from>
    <xdr:ext cx="762000" cy="259045"/>
    <xdr:sp macro="" textlink="">
      <xdr:nvSpPr>
        <xdr:cNvPr id="400" name="テキスト ボックス 399"/>
        <xdr:cNvSpPr txBox="1"/>
      </xdr:nvSpPr>
      <xdr:spPr>
        <a:xfrm>
          <a:off x="13131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6" name="楕円 405"/>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7455</xdr:rowOff>
    </xdr:from>
    <xdr:ext cx="762000" cy="259045"/>
    <xdr:sp macro="" textlink="">
      <xdr:nvSpPr>
        <xdr:cNvPr id="407" name="公債費負担の状況該当値テキスト"/>
        <xdr:cNvSpPr txBox="1"/>
      </xdr:nvSpPr>
      <xdr:spPr>
        <a:xfrm>
          <a:off x="171069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60778</xdr:rowOff>
    </xdr:from>
    <xdr:to>
      <xdr:col>77</xdr:col>
      <xdr:colOff>95250</xdr:colOff>
      <xdr:row>42</xdr:row>
      <xdr:rowOff>162378</xdr:rowOff>
    </xdr:to>
    <xdr:sp macro="" textlink="">
      <xdr:nvSpPr>
        <xdr:cNvPr id="408" name="楕円 407"/>
        <xdr:cNvSpPr/>
      </xdr:nvSpPr>
      <xdr:spPr>
        <a:xfrm>
          <a:off x="16129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147155</xdr:rowOff>
    </xdr:from>
    <xdr:ext cx="736600" cy="259045"/>
    <xdr:sp macro="" textlink="">
      <xdr:nvSpPr>
        <xdr:cNvPr id="409" name="テキスト ボックス 408"/>
        <xdr:cNvSpPr txBox="1"/>
      </xdr:nvSpPr>
      <xdr:spPr>
        <a:xfrm>
          <a:off x="15798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10" name="楕円 409"/>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11" name="テキスト ボックス 410"/>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96157</xdr:rowOff>
    </xdr:from>
    <xdr:to>
      <xdr:col>68</xdr:col>
      <xdr:colOff>203200</xdr:colOff>
      <xdr:row>44</xdr:row>
      <xdr:rowOff>26307</xdr:rowOff>
    </xdr:to>
    <xdr:sp macro="" textlink="">
      <xdr:nvSpPr>
        <xdr:cNvPr id="412" name="楕円 411"/>
        <xdr:cNvSpPr/>
      </xdr:nvSpPr>
      <xdr:spPr>
        <a:xfrm>
          <a:off x="14351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11084</xdr:rowOff>
    </xdr:from>
    <xdr:ext cx="762000" cy="259045"/>
    <xdr:sp macro="" textlink="">
      <xdr:nvSpPr>
        <xdr:cNvPr id="413" name="テキスト ボックス 412"/>
        <xdr:cNvSpPr txBox="1"/>
      </xdr:nvSpPr>
      <xdr:spPr>
        <a:xfrm>
          <a:off x="14020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45357</xdr:rowOff>
    </xdr:from>
    <xdr:to>
      <xdr:col>64</xdr:col>
      <xdr:colOff>152400</xdr:colOff>
      <xdr:row>44</xdr:row>
      <xdr:rowOff>146957</xdr:rowOff>
    </xdr:to>
    <xdr:sp macro="" textlink="">
      <xdr:nvSpPr>
        <xdr:cNvPr id="414" name="楕円 413"/>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131734</xdr:rowOff>
    </xdr:from>
    <xdr:ext cx="762000" cy="259045"/>
    <xdr:sp macro="" textlink="">
      <xdr:nvSpPr>
        <xdr:cNvPr id="415" name="テキスト ボックス 414"/>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組合負担等見込額及び債務負担行為の減少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、公営企業債等への繰入見込額の減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未だ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地方債の現在高について、当年度は微減となったものの、今後、二本松城跡総合整備事業や二本松駅南地区整備事業等の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が予定されており、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が見込まれる状況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にあることから、効果的な繰上償還を検討し、地方債の残高減少を図るとともに、新総合計画による事業の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峻別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により、将来負担の抑制に努める。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46" name="直線コネクタ 445"/>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47"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48" name="直線コネクタ 447"/>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116477</xdr:rowOff>
    </xdr:from>
    <xdr:to>
      <xdr:col>81</xdr:col>
      <xdr:colOff>44450</xdr:colOff>
      <xdr:row>19</xdr:row>
      <xdr:rowOff>36376</xdr:rowOff>
    </xdr:to>
    <xdr:cxnSp macro="">
      <xdr:nvCxnSpPr>
        <xdr:cNvPr id="451" name="直線コネクタ 450"/>
        <xdr:cNvCxnSpPr/>
      </xdr:nvCxnSpPr>
      <xdr:spPr>
        <a:xfrm flipV="1">
          <a:off x="16179800" y="3202577"/>
          <a:ext cx="8382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142439</xdr:rowOff>
    </xdr:from>
    <xdr:ext cx="762000" cy="259045"/>
    <xdr:sp macro="" textlink="">
      <xdr:nvSpPr>
        <xdr:cNvPr id="452" name="将来負担の状況平均値テキスト"/>
        <xdr:cNvSpPr txBox="1"/>
      </xdr:nvSpPr>
      <xdr:spPr>
        <a:xfrm>
          <a:off x="17106900" y="27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3" name="フローチャート: 判断 452"/>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36376</xdr:rowOff>
    </xdr:from>
    <xdr:to>
      <xdr:col>77</xdr:col>
      <xdr:colOff>44450</xdr:colOff>
      <xdr:row>19</xdr:row>
      <xdr:rowOff>160474</xdr:rowOff>
    </xdr:to>
    <xdr:cxnSp macro="">
      <xdr:nvCxnSpPr>
        <xdr:cNvPr id="454" name="直線コネクタ 453"/>
        <xdr:cNvCxnSpPr/>
      </xdr:nvCxnSpPr>
      <xdr:spPr>
        <a:xfrm flipV="1">
          <a:off x="15290800" y="3293926"/>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75928</xdr:rowOff>
    </xdr:from>
    <xdr:to>
      <xdr:col>77</xdr:col>
      <xdr:colOff>95250</xdr:colOff>
      <xdr:row>17</xdr:row>
      <xdr:rowOff>6078</xdr:rowOff>
    </xdr:to>
    <xdr:sp macro="" textlink="">
      <xdr:nvSpPr>
        <xdr:cNvPr id="455" name="フローチャート: 判断 454"/>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56" name="テキスト ボックス 455"/>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160474</xdr:rowOff>
    </xdr:from>
    <xdr:to>
      <xdr:col>72</xdr:col>
      <xdr:colOff>203200</xdr:colOff>
      <xdr:row>20</xdr:row>
      <xdr:rowOff>118292</xdr:rowOff>
    </xdr:to>
    <xdr:cxnSp macro="">
      <xdr:nvCxnSpPr>
        <xdr:cNvPr id="457" name="直線コネクタ 456"/>
        <xdr:cNvCxnSpPr/>
      </xdr:nvCxnSpPr>
      <xdr:spPr>
        <a:xfrm flipV="1">
          <a:off x="14401800" y="3418024"/>
          <a:ext cx="889000" cy="1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103505</xdr:rowOff>
    </xdr:from>
    <xdr:to>
      <xdr:col>73</xdr:col>
      <xdr:colOff>44450</xdr:colOff>
      <xdr:row>17</xdr:row>
      <xdr:rowOff>33655</xdr:rowOff>
    </xdr:to>
    <xdr:sp macro="" textlink="">
      <xdr:nvSpPr>
        <xdr:cNvPr id="458" name="フローチャート: 判断 457"/>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43832</xdr:rowOff>
    </xdr:from>
    <xdr:ext cx="762000" cy="259045"/>
    <xdr:sp macro="" textlink="">
      <xdr:nvSpPr>
        <xdr:cNvPr id="459" name="テキスト ボックス 458"/>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118292</xdr:rowOff>
    </xdr:from>
    <xdr:to>
      <xdr:col>68</xdr:col>
      <xdr:colOff>152400</xdr:colOff>
      <xdr:row>22</xdr:row>
      <xdr:rowOff>16692</xdr:rowOff>
    </xdr:to>
    <xdr:cxnSp macro="">
      <xdr:nvCxnSpPr>
        <xdr:cNvPr id="460" name="直線コネクタ 459"/>
        <xdr:cNvCxnSpPr/>
      </xdr:nvCxnSpPr>
      <xdr:spPr>
        <a:xfrm flipV="1">
          <a:off x="13512800" y="35472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134529</xdr:rowOff>
    </xdr:from>
    <xdr:to>
      <xdr:col>68</xdr:col>
      <xdr:colOff>203200</xdr:colOff>
      <xdr:row>17</xdr:row>
      <xdr:rowOff>64679</xdr:rowOff>
    </xdr:to>
    <xdr:sp macro="" textlink="">
      <xdr:nvSpPr>
        <xdr:cNvPr id="461" name="フローチャート: 判断 460"/>
        <xdr:cNvSpPr/>
      </xdr:nvSpPr>
      <xdr:spPr>
        <a:xfrm>
          <a:off x="14351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74856</xdr:rowOff>
    </xdr:from>
    <xdr:ext cx="762000" cy="259045"/>
    <xdr:sp macro="" textlink="">
      <xdr:nvSpPr>
        <xdr:cNvPr id="462" name="テキスト ボックス 461"/>
        <xdr:cNvSpPr txBox="1"/>
      </xdr:nvSpPr>
      <xdr:spPr>
        <a:xfrm>
          <a:off x="14020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63" name="フローチャート: 判断 462"/>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64" name="テキスト ボックス 463"/>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65677</xdr:rowOff>
    </xdr:from>
    <xdr:to>
      <xdr:col>81</xdr:col>
      <xdr:colOff>95250</xdr:colOff>
      <xdr:row>18</xdr:row>
      <xdr:rowOff>167277</xdr:rowOff>
    </xdr:to>
    <xdr:sp macro="" textlink="">
      <xdr:nvSpPr>
        <xdr:cNvPr id="470" name="楕円 469"/>
        <xdr:cNvSpPr/>
      </xdr:nvSpPr>
      <xdr:spPr>
        <a:xfrm>
          <a:off x="169672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37754</xdr:rowOff>
    </xdr:from>
    <xdr:ext cx="762000" cy="259045"/>
    <xdr:sp macro="" textlink="">
      <xdr:nvSpPr>
        <xdr:cNvPr id="471" name="将来負担の状況該当値テキスト"/>
        <xdr:cNvSpPr txBox="1"/>
      </xdr:nvSpPr>
      <xdr:spPr>
        <a:xfrm>
          <a:off x="17106900" y="312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157026</xdr:rowOff>
    </xdr:from>
    <xdr:to>
      <xdr:col>77</xdr:col>
      <xdr:colOff>95250</xdr:colOff>
      <xdr:row>19</xdr:row>
      <xdr:rowOff>87176</xdr:rowOff>
    </xdr:to>
    <xdr:sp macro="" textlink="">
      <xdr:nvSpPr>
        <xdr:cNvPr id="472" name="楕円 471"/>
        <xdr:cNvSpPr/>
      </xdr:nvSpPr>
      <xdr:spPr>
        <a:xfrm>
          <a:off x="16129000" y="32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71953</xdr:rowOff>
    </xdr:from>
    <xdr:ext cx="736600" cy="259045"/>
    <xdr:sp macro="" textlink="">
      <xdr:nvSpPr>
        <xdr:cNvPr id="473" name="テキスト ボックス 472"/>
        <xdr:cNvSpPr txBox="1"/>
      </xdr:nvSpPr>
      <xdr:spPr>
        <a:xfrm>
          <a:off x="15798800" y="332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109674</xdr:rowOff>
    </xdr:from>
    <xdr:to>
      <xdr:col>73</xdr:col>
      <xdr:colOff>44450</xdr:colOff>
      <xdr:row>20</xdr:row>
      <xdr:rowOff>39824</xdr:rowOff>
    </xdr:to>
    <xdr:sp macro="" textlink="">
      <xdr:nvSpPr>
        <xdr:cNvPr id="474" name="楕円 473"/>
        <xdr:cNvSpPr/>
      </xdr:nvSpPr>
      <xdr:spPr>
        <a:xfrm>
          <a:off x="15240000" y="33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24601</xdr:rowOff>
    </xdr:from>
    <xdr:ext cx="762000" cy="259045"/>
    <xdr:sp macro="" textlink="">
      <xdr:nvSpPr>
        <xdr:cNvPr id="475" name="テキスト ボックス 474"/>
        <xdr:cNvSpPr txBox="1"/>
      </xdr:nvSpPr>
      <xdr:spPr>
        <a:xfrm>
          <a:off x="14909800" y="345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67492</xdr:rowOff>
    </xdr:from>
    <xdr:to>
      <xdr:col>68</xdr:col>
      <xdr:colOff>203200</xdr:colOff>
      <xdr:row>20</xdr:row>
      <xdr:rowOff>169092</xdr:rowOff>
    </xdr:to>
    <xdr:sp macro="" textlink="">
      <xdr:nvSpPr>
        <xdr:cNvPr id="476" name="楕円 475"/>
        <xdr:cNvSpPr/>
      </xdr:nvSpPr>
      <xdr:spPr>
        <a:xfrm>
          <a:off x="14351000" y="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153869</xdr:rowOff>
    </xdr:from>
    <xdr:ext cx="762000" cy="259045"/>
    <xdr:sp macro="" textlink="">
      <xdr:nvSpPr>
        <xdr:cNvPr id="477" name="テキスト ボックス 476"/>
        <xdr:cNvSpPr txBox="1"/>
      </xdr:nvSpPr>
      <xdr:spPr>
        <a:xfrm>
          <a:off x="14020800" y="35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137342</xdr:rowOff>
    </xdr:from>
    <xdr:to>
      <xdr:col>64</xdr:col>
      <xdr:colOff>152400</xdr:colOff>
      <xdr:row>22</xdr:row>
      <xdr:rowOff>67492</xdr:rowOff>
    </xdr:to>
    <xdr:sp macro="" textlink="">
      <xdr:nvSpPr>
        <xdr:cNvPr id="478" name="楕円 477"/>
        <xdr:cNvSpPr/>
      </xdr:nvSpPr>
      <xdr:spPr>
        <a:xfrm>
          <a:off x="13462000" y="3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52269</xdr:rowOff>
    </xdr:from>
    <xdr:ext cx="762000" cy="259045"/>
    <xdr:sp macro="" textlink="">
      <xdr:nvSpPr>
        <xdr:cNvPr id="479" name="テキスト ボックス 478"/>
        <xdr:cNvSpPr txBox="1"/>
      </xdr:nvSpPr>
      <xdr:spPr>
        <a:xfrm>
          <a:off x="13131800" y="382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55,052
54,652
344.42
32,830,597
31,170,794
1,376,805
16,814,654
32,518,683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人件費に係る経常収支比率については、２１．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％と全国、県、類似団体平均値を下回った。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人件費及び人件費に準ずる経費の人口１人当たりの決算額については、類似団体平均を上回っていることから、引き続き定員管理・職員給与の適正化を図り、人件費関係経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31750</xdr:rowOff>
    </xdr:to>
    <xdr:cxnSp macro="">
      <xdr:nvCxnSpPr>
        <xdr:cNvPr id="66" name="直線コネクタ 65"/>
        <xdr:cNvCxnSpPr/>
      </xdr:nvCxnSpPr>
      <xdr:spPr>
        <a:xfrm flipV="1">
          <a:off x="3987800" y="629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31750</xdr:rowOff>
    </xdr:from>
    <xdr:to>
      <xdr:col>19</xdr:col>
      <xdr:colOff>187325</xdr:colOff>
      <xdr:row>37</xdr:row>
      <xdr:rowOff>31750</xdr:rowOff>
    </xdr:to>
    <xdr:cxnSp macro="">
      <xdr:nvCxnSpPr>
        <xdr:cNvPr id="69" name="直線コネクタ 68"/>
        <xdr:cNvCxnSpPr/>
      </xdr:nvCxnSpPr>
      <xdr:spPr>
        <a:xfrm>
          <a:off x="3098800" y="620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36</xdr:row>
      <xdr:rowOff>31750</xdr:rowOff>
    </xdr:to>
    <xdr:cxnSp macro="">
      <xdr:nvCxnSpPr>
        <xdr:cNvPr id="72" name="直線コネクタ 71"/>
        <xdr:cNvCxnSpPr/>
      </xdr:nvCxnSpPr>
      <xdr:spPr>
        <a:xfrm>
          <a:off x="2209800" y="612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86377</xdr:rowOff>
    </xdr:from>
    <xdr:ext cx="762000" cy="259045"/>
    <xdr:sp macro="" textlink="">
      <xdr:nvSpPr>
        <xdr:cNvPr id="74" name="テキスト ボックス 73"/>
        <xdr:cNvSpPr txBox="1"/>
      </xdr:nvSpPr>
      <xdr:spPr>
        <a:xfrm>
          <a:off x="2717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127000</xdr:rowOff>
    </xdr:from>
    <xdr:to>
      <xdr:col>11</xdr:col>
      <xdr:colOff>9525</xdr:colOff>
      <xdr:row>36</xdr:row>
      <xdr:rowOff>165100</xdr:rowOff>
    </xdr:to>
    <xdr:cxnSp macro="">
      <xdr:nvCxnSpPr>
        <xdr:cNvPr id="75" name="直線コネクタ 74"/>
        <xdr:cNvCxnSpPr/>
      </xdr:nvCxnSpPr>
      <xdr:spPr>
        <a:xfrm flipV="1">
          <a:off x="1320800" y="61277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86377</xdr:rowOff>
    </xdr:from>
    <xdr:ext cx="762000" cy="259045"/>
    <xdr:sp macro="" textlink="">
      <xdr:nvSpPr>
        <xdr:cNvPr id="77" name="テキスト ボックス 76"/>
        <xdr:cNvSpPr txBox="1"/>
      </xdr:nvSpPr>
      <xdr:spPr>
        <a:xfrm>
          <a:off x="1828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79" name="テキスト ボックス 78"/>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88" name="テキスト ボックス 87"/>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89" name="楕円 88"/>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92727</xdr:rowOff>
    </xdr:from>
    <xdr:ext cx="762000" cy="259045"/>
    <xdr:sp macro="" textlink="">
      <xdr:nvSpPr>
        <xdr:cNvPr id="90" name="テキスト ボックス 89"/>
        <xdr:cNvSpPr txBox="1"/>
      </xdr:nvSpPr>
      <xdr:spPr>
        <a:xfrm>
          <a:off x="2717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76200</xdr:rowOff>
    </xdr:from>
    <xdr:to>
      <xdr:col>11</xdr:col>
      <xdr:colOff>60325</xdr:colOff>
      <xdr:row>36</xdr:row>
      <xdr:rowOff>6350</xdr:rowOff>
    </xdr:to>
    <xdr:sp macro="" textlink="">
      <xdr:nvSpPr>
        <xdr:cNvPr id="91" name="楕円 90"/>
        <xdr:cNvSpPr/>
      </xdr:nvSpPr>
      <xdr:spPr>
        <a:xfrm>
          <a:off x="2159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16527</xdr:rowOff>
    </xdr:from>
    <xdr:ext cx="762000" cy="259045"/>
    <xdr:sp macro="" textlink="">
      <xdr:nvSpPr>
        <xdr:cNvPr id="92" name="テキスト ボックス 91"/>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ポイント増となり、類似団体平均は下回ったものの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全国平均は上回っている。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今後も引き続き、コストを意識した効率的で効果的な市民サービスの提供方法について検討し、物件費の抑制に努める。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4" name="直線コネクタ 123"/>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159657</xdr:rowOff>
    </xdr:to>
    <xdr:cxnSp macro="">
      <xdr:nvCxnSpPr>
        <xdr:cNvPr id="129" name="直線コネクタ 128"/>
        <xdr:cNvCxnSpPr/>
      </xdr:nvCxnSpPr>
      <xdr:spPr>
        <a:xfrm>
          <a:off x="15671800" y="27885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1" name="フローチャート: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16</xdr:row>
      <xdr:rowOff>45357</xdr:rowOff>
    </xdr:to>
    <xdr:cxnSp macro="">
      <xdr:nvCxnSpPr>
        <xdr:cNvPr id="132" name="直線コネクタ 131"/>
        <xdr:cNvCxnSpPr/>
      </xdr:nvCxnSpPr>
      <xdr:spPr>
        <a:xfrm>
          <a:off x="14782800" y="26089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3" name="フローチャート: 判断 132"/>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56441</xdr:rowOff>
    </xdr:from>
    <xdr:ext cx="736600" cy="259045"/>
    <xdr:sp macro="" textlink="">
      <xdr:nvSpPr>
        <xdr:cNvPr id="134" name="テキスト ボックス 133"/>
        <xdr:cNvSpPr txBox="1"/>
      </xdr:nvSpPr>
      <xdr:spPr>
        <a:xfrm>
          <a:off x="15290800" y="2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4536</xdr:rowOff>
    </xdr:from>
    <xdr:to>
      <xdr:col>73</xdr:col>
      <xdr:colOff>180975</xdr:colOff>
      <xdr:row>15</xdr:row>
      <xdr:rowOff>37193</xdr:rowOff>
    </xdr:to>
    <xdr:cxnSp macro="">
      <xdr:nvCxnSpPr>
        <xdr:cNvPr id="135" name="直線コネクタ 134"/>
        <xdr:cNvCxnSpPr/>
      </xdr:nvCxnSpPr>
      <xdr:spPr>
        <a:xfrm>
          <a:off x="13893800" y="2576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78014</xdr:rowOff>
    </xdr:from>
    <xdr:to>
      <xdr:col>69</xdr:col>
      <xdr:colOff>92075</xdr:colOff>
      <xdr:row>15</xdr:row>
      <xdr:rowOff>4536</xdr:rowOff>
    </xdr:to>
    <xdr:cxnSp macro="">
      <xdr:nvCxnSpPr>
        <xdr:cNvPr id="138" name="直線コネクタ 137"/>
        <xdr:cNvCxnSpPr/>
      </xdr:nvCxnSpPr>
      <xdr:spPr>
        <a:xfrm>
          <a:off x="13004800" y="24783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84364</xdr:rowOff>
    </xdr:from>
    <xdr:to>
      <xdr:col>69</xdr:col>
      <xdr:colOff>142875</xdr:colOff>
      <xdr:row>16</xdr:row>
      <xdr:rowOff>14514</xdr:rowOff>
    </xdr:to>
    <xdr:sp macro="" textlink="">
      <xdr:nvSpPr>
        <xdr:cNvPr id="139" name="フローチャート: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1" name="フローチャート: 判断 140"/>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2" name="テキスト ボックス 141"/>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108857</xdr:rowOff>
    </xdr:from>
    <xdr:to>
      <xdr:col>82</xdr:col>
      <xdr:colOff>158750</xdr:colOff>
      <xdr:row>17</xdr:row>
      <xdr:rowOff>39007</xdr:rowOff>
    </xdr:to>
    <xdr:sp macro="" textlink="">
      <xdr:nvSpPr>
        <xdr:cNvPr id="148" name="楕円 147"/>
        <xdr:cNvSpPr/>
      </xdr:nvSpPr>
      <xdr:spPr>
        <a:xfrm>
          <a:off x="164592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125384</xdr:rowOff>
    </xdr:from>
    <xdr:ext cx="762000" cy="259045"/>
    <xdr:sp macro="" textlink="">
      <xdr:nvSpPr>
        <xdr:cNvPr id="149" name="物件費該当値テキスト"/>
        <xdr:cNvSpPr txBox="1"/>
      </xdr:nvSpPr>
      <xdr:spPr>
        <a:xfrm>
          <a:off x="16598900" y="269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2" name="楕円 151"/>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98170</xdr:rowOff>
    </xdr:from>
    <xdr:ext cx="762000" cy="259045"/>
    <xdr:sp macro="" textlink="">
      <xdr:nvSpPr>
        <xdr:cNvPr id="153" name="テキスト ボックス 152"/>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125186</xdr:rowOff>
    </xdr:from>
    <xdr:to>
      <xdr:col>69</xdr:col>
      <xdr:colOff>142875</xdr:colOff>
      <xdr:row>15</xdr:row>
      <xdr:rowOff>55336</xdr:rowOff>
    </xdr:to>
    <xdr:sp macro="" textlink="">
      <xdr:nvSpPr>
        <xdr:cNvPr id="154" name="楕円 153"/>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65513</xdr:rowOff>
    </xdr:from>
    <xdr:ext cx="762000" cy="259045"/>
    <xdr:sp macro="" textlink="">
      <xdr:nvSpPr>
        <xdr:cNvPr id="155" name="テキスト ボックス 154"/>
        <xdr:cNvSpPr txBox="1"/>
      </xdr:nvSpPr>
      <xdr:spPr>
        <a:xfrm>
          <a:off x="13512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27214</xdr:rowOff>
    </xdr:from>
    <xdr:to>
      <xdr:col>65</xdr:col>
      <xdr:colOff>53975</xdr:colOff>
      <xdr:row>14</xdr:row>
      <xdr:rowOff>128814</xdr:rowOff>
    </xdr:to>
    <xdr:sp macro="" textlink="">
      <xdr:nvSpPr>
        <xdr:cNvPr id="156" name="楕円 155"/>
        <xdr:cNvSpPr/>
      </xdr:nvSpPr>
      <xdr:spPr>
        <a:xfrm>
          <a:off x="12954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138991</xdr:rowOff>
    </xdr:from>
    <xdr:ext cx="762000" cy="259045"/>
    <xdr:sp macro="" textlink="">
      <xdr:nvSpPr>
        <xdr:cNvPr id="157" name="テキスト ボックス 156"/>
        <xdr:cNvSpPr txBox="1"/>
      </xdr:nvSpPr>
      <xdr:spPr>
        <a:xfrm>
          <a:off x="12623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及び福島県平均、全国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今後も生活保護費をはじめ社会保障の増加が見込まれるため、資格審査の適正化など財政負担が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ならないよう適正管理に努める。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3" name="直線コネクタ 182"/>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6"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7" name="直線コネクタ 186"/>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104140</xdr:rowOff>
    </xdr:to>
    <xdr:cxnSp macro="">
      <xdr:nvCxnSpPr>
        <xdr:cNvPr id="188" name="直線コネクタ 187"/>
        <xdr:cNvCxnSpPr/>
      </xdr:nvCxnSpPr>
      <xdr:spPr>
        <a:xfrm>
          <a:off x="3987800" y="9339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81280</xdr:rowOff>
    </xdr:to>
    <xdr:cxnSp macro="">
      <xdr:nvCxnSpPr>
        <xdr:cNvPr id="191" name="直線コネクタ 190"/>
        <xdr:cNvCxnSpPr/>
      </xdr:nvCxnSpPr>
      <xdr:spPr>
        <a:xfrm>
          <a:off x="3098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2" name="フローチャート: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3" name="テキスト ボックス 192"/>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161290</xdr:rowOff>
    </xdr:to>
    <xdr:cxnSp macro="">
      <xdr:nvCxnSpPr>
        <xdr:cNvPr id="194" name="直線コネクタ 193"/>
        <xdr:cNvCxnSpPr/>
      </xdr:nvCxnSpPr>
      <xdr:spPr>
        <a:xfrm>
          <a:off x="2209800" y="9156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5" name="フローチャート: 判断 194"/>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196" name="テキスト ボックス 195"/>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46990</xdr:rowOff>
    </xdr:from>
    <xdr:to>
      <xdr:col>11</xdr:col>
      <xdr:colOff>9525</xdr:colOff>
      <xdr:row>53</xdr:row>
      <xdr:rowOff>69850</xdr:rowOff>
    </xdr:to>
    <xdr:cxnSp macro="">
      <xdr:nvCxnSpPr>
        <xdr:cNvPr id="197" name="直線コネクタ 196"/>
        <xdr:cNvCxnSpPr/>
      </xdr:nvCxnSpPr>
      <xdr:spPr>
        <a:xfrm>
          <a:off x="1320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8" name="フローチャート: 判断 197"/>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9" name="テキスト ボックス 198"/>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1" name="テキスト ボックス 200"/>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53340</xdr:rowOff>
    </xdr:from>
    <xdr:to>
      <xdr:col>24</xdr:col>
      <xdr:colOff>76200</xdr:colOff>
      <xdr:row>54</xdr:row>
      <xdr:rowOff>154940</xdr:rowOff>
    </xdr:to>
    <xdr:sp macro="" textlink="">
      <xdr:nvSpPr>
        <xdr:cNvPr id="207" name="楕円 206"/>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133367</xdr:rowOff>
    </xdr:from>
    <xdr:ext cx="762000" cy="259045"/>
    <xdr:sp macro="" textlink="">
      <xdr:nvSpPr>
        <xdr:cNvPr id="208" name="扶助費該当値テキスト"/>
        <xdr:cNvSpPr txBox="1"/>
      </xdr:nvSpPr>
      <xdr:spPr>
        <a:xfrm>
          <a:off x="4914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9" name="楕円 208"/>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10" name="テキスト ボックス 209"/>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11" name="楕円 210"/>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2" name="テキスト ボックス 211"/>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167640</xdr:rowOff>
    </xdr:from>
    <xdr:to>
      <xdr:col>6</xdr:col>
      <xdr:colOff>171450</xdr:colOff>
      <xdr:row>53</xdr:row>
      <xdr:rowOff>97790</xdr:rowOff>
    </xdr:to>
    <xdr:sp macro="" textlink="">
      <xdr:nvSpPr>
        <xdr:cNvPr id="215" name="楕円 214"/>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107967</xdr:rowOff>
    </xdr:from>
    <xdr:ext cx="762000" cy="259045"/>
    <xdr:sp macro="" textlink="">
      <xdr:nvSpPr>
        <xdr:cNvPr id="216" name="テキスト ボックス 215"/>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その他に係る経常収支比率は維持補修費が０．４ポイント減少した一方で、繰出金が０．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ポイント増加したことにより、全体で前年度比０．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今後は公共施設等管理計画に基づき、効率的な施設管理を図り、維持補修費及び繰出金の抑制に努める。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6" name="直線コネクタ 245"/>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7"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8" name="直線コネクタ 247"/>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45357</xdr:rowOff>
    </xdr:to>
    <xdr:cxnSp macro="">
      <xdr:nvCxnSpPr>
        <xdr:cNvPr id="251" name="直線コネクタ 250"/>
        <xdr:cNvCxnSpPr/>
      </xdr:nvCxnSpPr>
      <xdr:spPr>
        <a:xfrm>
          <a:off x="15671800" y="9973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2"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78015</xdr:rowOff>
    </xdr:to>
    <xdr:cxnSp macro="">
      <xdr:nvCxnSpPr>
        <xdr:cNvPr id="254" name="直線コネクタ 253"/>
        <xdr:cNvCxnSpPr/>
      </xdr:nvCxnSpPr>
      <xdr:spPr>
        <a:xfrm flipV="1">
          <a:off x="14782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56" name="テキスト ボックス 255"/>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151493</xdr:rowOff>
    </xdr:from>
    <xdr:to>
      <xdr:col>73</xdr:col>
      <xdr:colOff>180975</xdr:colOff>
      <xdr:row>58</xdr:row>
      <xdr:rowOff>78015</xdr:rowOff>
    </xdr:to>
    <xdr:cxnSp macro="">
      <xdr:nvCxnSpPr>
        <xdr:cNvPr id="257" name="直線コネクタ 256"/>
        <xdr:cNvCxnSpPr/>
      </xdr:nvCxnSpPr>
      <xdr:spPr>
        <a:xfrm>
          <a:off x="13893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8" name="フローチャート: 判断 257"/>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106334</xdr:rowOff>
    </xdr:from>
    <xdr:ext cx="762000" cy="259045"/>
    <xdr:sp macro="" textlink="">
      <xdr:nvSpPr>
        <xdr:cNvPr id="259" name="テキスト ボックス 258"/>
        <xdr:cNvSpPr txBox="1"/>
      </xdr:nvSpPr>
      <xdr:spPr>
        <a:xfrm>
          <a:off x="14401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151493</xdr:rowOff>
    </xdr:to>
    <xdr:cxnSp macro="">
      <xdr:nvCxnSpPr>
        <xdr:cNvPr id="260" name="直線コネクタ 259"/>
        <xdr:cNvCxnSpPr/>
      </xdr:nvCxnSpPr>
      <xdr:spPr>
        <a:xfrm>
          <a:off x="13004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108857</xdr:rowOff>
    </xdr:from>
    <xdr:to>
      <xdr:col>69</xdr:col>
      <xdr:colOff>142875</xdr:colOff>
      <xdr:row>57</xdr:row>
      <xdr:rowOff>39007</xdr:rowOff>
    </xdr:to>
    <xdr:sp macro="" textlink="">
      <xdr:nvSpPr>
        <xdr:cNvPr id="261" name="フローチャート: 判断 260"/>
        <xdr:cNvSpPr/>
      </xdr:nvSpPr>
      <xdr:spPr>
        <a:xfrm>
          <a:off x="13843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62" name="テキスト ボックス 261"/>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3" name="フローチャート: 判断 262"/>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4" name="テキスト ボックス 263"/>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166007</xdr:rowOff>
    </xdr:from>
    <xdr:to>
      <xdr:col>82</xdr:col>
      <xdr:colOff>158750</xdr:colOff>
      <xdr:row>58</xdr:row>
      <xdr:rowOff>96157</xdr:rowOff>
    </xdr:to>
    <xdr:sp macro="" textlink="">
      <xdr:nvSpPr>
        <xdr:cNvPr id="270" name="楕円 269"/>
        <xdr:cNvSpPr/>
      </xdr:nvSpPr>
      <xdr:spPr>
        <a:xfrm>
          <a:off x="16459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11084</xdr:rowOff>
    </xdr:from>
    <xdr:ext cx="762000" cy="259045"/>
    <xdr:sp macro="" textlink="">
      <xdr:nvSpPr>
        <xdr:cNvPr id="271" name="その他該当値テキスト"/>
        <xdr:cNvSpPr txBox="1"/>
      </xdr:nvSpPr>
      <xdr:spPr>
        <a:xfrm>
          <a:off x="16598900" y="978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2" name="楕円 271"/>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73" name="テキスト ボックス 272"/>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27215</xdr:rowOff>
    </xdr:from>
    <xdr:to>
      <xdr:col>74</xdr:col>
      <xdr:colOff>31750</xdr:colOff>
      <xdr:row>58</xdr:row>
      <xdr:rowOff>128815</xdr:rowOff>
    </xdr:to>
    <xdr:sp macro="" textlink="">
      <xdr:nvSpPr>
        <xdr:cNvPr id="274" name="楕円 273"/>
        <xdr:cNvSpPr/>
      </xdr:nvSpPr>
      <xdr:spPr>
        <a:xfrm>
          <a:off x="14732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113592</xdr:rowOff>
    </xdr:from>
    <xdr:ext cx="762000" cy="259045"/>
    <xdr:sp macro="" textlink="">
      <xdr:nvSpPr>
        <xdr:cNvPr id="275" name="テキスト ボックス 274"/>
        <xdr:cNvSpPr txBox="1"/>
      </xdr:nvSpPr>
      <xdr:spPr>
        <a:xfrm>
          <a:off x="14401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100693</xdr:rowOff>
    </xdr:from>
    <xdr:to>
      <xdr:col>69</xdr:col>
      <xdr:colOff>142875</xdr:colOff>
      <xdr:row>58</xdr:row>
      <xdr:rowOff>30843</xdr:rowOff>
    </xdr:to>
    <xdr:sp macro="" textlink="">
      <xdr:nvSpPr>
        <xdr:cNvPr id="276" name="楕円 275"/>
        <xdr:cNvSpPr/>
      </xdr:nvSpPr>
      <xdr:spPr>
        <a:xfrm>
          <a:off x="13843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15620</xdr:rowOff>
    </xdr:from>
    <xdr:ext cx="762000" cy="259045"/>
    <xdr:sp macro="" textlink="">
      <xdr:nvSpPr>
        <xdr:cNvPr id="277" name="テキスト ボックス 276"/>
        <xdr:cNvSpPr txBox="1"/>
      </xdr:nvSpPr>
      <xdr:spPr>
        <a:xfrm>
          <a:off x="13512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補助費等に係る経常収支比率については、類似団体平均を大きく上回っている。これは、一部事務組合に対する負担金や補助金等が多額となっているためである。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今後は、経費負担のあり方、事業効果を検証し、減額や廃止等の検討を行うとともに、新たな補助等の抑制に努める。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7" name="直線コネクタ 306"/>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10"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11" name="直線コネクタ 310"/>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165100</xdr:rowOff>
    </xdr:from>
    <xdr:to>
      <xdr:col>82</xdr:col>
      <xdr:colOff>107950</xdr:colOff>
      <xdr:row>41</xdr:row>
      <xdr:rowOff>44450</xdr:rowOff>
    </xdr:to>
    <xdr:cxnSp macro="">
      <xdr:nvCxnSpPr>
        <xdr:cNvPr id="312" name="直線コネクタ 311"/>
        <xdr:cNvCxnSpPr/>
      </xdr:nvCxnSpPr>
      <xdr:spPr>
        <a:xfrm flipV="1">
          <a:off x="15671800" y="702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3"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44450</xdr:rowOff>
    </xdr:from>
    <xdr:to>
      <xdr:col>78</xdr:col>
      <xdr:colOff>69850</xdr:colOff>
      <xdr:row>41</xdr:row>
      <xdr:rowOff>95250</xdr:rowOff>
    </xdr:to>
    <xdr:cxnSp macro="">
      <xdr:nvCxnSpPr>
        <xdr:cNvPr id="315" name="直線コネクタ 314"/>
        <xdr:cNvCxnSpPr/>
      </xdr:nvCxnSpPr>
      <xdr:spPr>
        <a:xfrm flipV="1">
          <a:off x="14782800" y="707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6" name="フローチャート: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44450</xdr:rowOff>
    </xdr:from>
    <xdr:to>
      <xdr:col>73</xdr:col>
      <xdr:colOff>180975</xdr:colOff>
      <xdr:row>41</xdr:row>
      <xdr:rowOff>95250</xdr:rowOff>
    </xdr:to>
    <xdr:cxnSp macro="">
      <xdr:nvCxnSpPr>
        <xdr:cNvPr id="318" name="直線コネクタ 317"/>
        <xdr:cNvCxnSpPr/>
      </xdr:nvCxnSpPr>
      <xdr:spPr>
        <a:xfrm>
          <a:off x="13893800" y="707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44450</xdr:rowOff>
    </xdr:from>
    <xdr:to>
      <xdr:col>69</xdr:col>
      <xdr:colOff>92075</xdr:colOff>
      <xdr:row>41</xdr:row>
      <xdr:rowOff>107950</xdr:rowOff>
    </xdr:to>
    <xdr:cxnSp macro="">
      <xdr:nvCxnSpPr>
        <xdr:cNvPr id="321" name="直線コネクタ 320"/>
        <xdr:cNvCxnSpPr/>
      </xdr:nvCxnSpPr>
      <xdr:spPr>
        <a:xfrm flipV="1">
          <a:off x="13004800" y="707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6350</xdr:rowOff>
    </xdr:from>
    <xdr:to>
      <xdr:col>69</xdr:col>
      <xdr:colOff>142875</xdr:colOff>
      <xdr:row>37</xdr:row>
      <xdr:rowOff>107950</xdr:rowOff>
    </xdr:to>
    <xdr:sp macro="" textlink="">
      <xdr:nvSpPr>
        <xdr:cNvPr id="322" name="フローチャート: 判断 321"/>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118127</xdr:rowOff>
    </xdr:from>
    <xdr:ext cx="762000" cy="259045"/>
    <xdr:sp macro="" textlink="">
      <xdr:nvSpPr>
        <xdr:cNvPr id="323" name="テキスト ボックス 322"/>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4" name="フローチャート: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114300</xdr:rowOff>
    </xdr:from>
    <xdr:to>
      <xdr:col>82</xdr:col>
      <xdr:colOff>158750</xdr:colOff>
      <xdr:row>41</xdr:row>
      <xdr:rowOff>44450</xdr:rowOff>
    </xdr:to>
    <xdr:sp macro="" textlink="">
      <xdr:nvSpPr>
        <xdr:cNvPr id="331" name="楕円 330"/>
        <xdr:cNvSpPr/>
      </xdr:nvSpPr>
      <xdr:spPr>
        <a:xfrm>
          <a:off x="16459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22877</xdr:rowOff>
    </xdr:from>
    <xdr:ext cx="762000" cy="259045"/>
    <xdr:sp macro="" textlink="">
      <xdr:nvSpPr>
        <xdr:cNvPr id="332" name="補助費等該当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165100</xdr:rowOff>
    </xdr:from>
    <xdr:to>
      <xdr:col>78</xdr:col>
      <xdr:colOff>120650</xdr:colOff>
      <xdr:row>41</xdr:row>
      <xdr:rowOff>95250</xdr:rowOff>
    </xdr:to>
    <xdr:sp macro="" textlink="">
      <xdr:nvSpPr>
        <xdr:cNvPr id="333" name="楕円 332"/>
        <xdr:cNvSpPr/>
      </xdr:nvSpPr>
      <xdr:spPr>
        <a:xfrm>
          <a:off x="15621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80027</xdr:rowOff>
    </xdr:from>
    <xdr:ext cx="736600" cy="259045"/>
    <xdr:sp macro="" textlink="">
      <xdr:nvSpPr>
        <xdr:cNvPr id="334" name="テキスト ボックス 333"/>
        <xdr:cNvSpPr txBox="1"/>
      </xdr:nvSpPr>
      <xdr:spPr>
        <a:xfrm>
          <a:off x="15290800" y="71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44450</xdr:rowOff>
    </xdr:from>
    <xdr:to>
      <xdr:col>74</xdr:col>
      <xdr:colOff>31750</xdr:colOff>
      <xdr:row>41</xdr:row>
      <xdr:rowOff>146050</xdr:rowOff>
    </xdr:to>
    <xdr:sp macro="" textlink="">
      <xdr:nvSpPr>
        <xdr:cNvPr id="335" name="楕円 334"/>
        <xdr:cNvSpPr/>
      </xdr:nvSpPr>
      <xdr:spPr>
        <a:xfrm>
          <a:off x="14732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130827</xdr:rowOff>
    </xdr:from>
    <xdr:ext cx="762000" cy="259045"/>
    <xdr:sp macro="" textlink="">
      <xdr:nvSpPr>
        <xdr:cNvPr id="336" name="テキスト ボックス 335"/>
        <xdr:cNvSpPr txBox="1"/>
      </xdr:nvSpPr>
      <xdr:spPr>
        <a:xfrm>
          <a:off x="14401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165100</xdr:rowOff>
    </xdr:from>
    <xdr:to>
      <xdr:col>69</xdr:col>
      <xdr:colOff>142875</xdr:colOff>
      <xdr:row>41</xdr:row>
      <xdr:rowOff>95250</xdr:rowOff>
    </xdr:to>
    <xdr:sp macro="" textlink="">
      <xdr:nvSpPr>
        <xdr:cNvPr id="337" name="楕円 336"/>
        <xdr:cNvSpPr/>
      </xdr:nvSpPr>
      <xdr:spPr>
        <a:xfrm>
          <a:off x="13843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80027</xdr:rowOff>
    </xdr:from>
    <xdr:ext cx="762000" cy="259045"/>
    <xdr:sp macro="" textlink="">
      <xdr:nvSpPr>
        <xdr:cNvPr id="338" name="テキスト ボックス 3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57150</xdr:rowOff>
    </xdr:from>
    <xdr:to>
      <xdr:col>65</xdr:col>
      <xdr:colOff>53975</xdr:colOff>
      <xdr:row>41</xdr:row>
      <xdr:rowOff>158750</xdr:rowOff>
    </xdr:to>
    <xdr:sp macro="" textlink="">
      <xdr:nvSpPr>
        <xdr:cNvPr id="339" name="楕円 338"/>
        <xdr:cNvSpPr/>
      </xdr:nvSpPr>
      <xdr:spPr>
        <a:xfrm>
          <a:off x="12954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143527</xdr:rowOff>
    </xdr:from>
    <xdr:ext cx="762000" cy="259045"/>
    <xdr:sp macro="" textlink="">
      <xdr:nvSpPr>
        <xdr:cNvPr id="340" name="テキスト ボックス 339"/>
        <xdr:cNvSpPr txBox="1"/>
      </xdr:nvSpPr>
      <xdr:spPr>
        <a:xfrm>
          <a:off x="12623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公債費に係る経常収支比率については前年度比で０．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も実施予定の大規模事業により増える見込みでがあるが、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効果的な繰上償還の検討と新総合計画に基づき新発債の発行の抑制に努める。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0" name="直線コネクタ 369"/>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1"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2" name="直線コネクタ 371"/>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86179</xdr:rowOff>
    </xdr:from>
    <xdr:to>
      <xdr:col>24</xdr:col>
      <xdr:colOff>25400</xdr:colOff>
      <xdr:row>79</xdr:row>
      <xdr:rowOff>140607</xdr:rowOff>
    </xdr:to>
    <xdr:cxnSp macro="">
      <xdr:nvCxnSpPr>
        <xdr:cNvPr id="375" name="直線コネクタ 374"/>
        <xdr:cNvCxnSpPr/>
      </xdr:nvCxnSpPr>
      <xdr:spPr>
        <a:xfrm>
          <a:off x="3987800" y="136307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27413</xdr:rowOff>
    </xdr:from>
    <xdr:ext cx="762000" cy="259045"/>
    <xdr:sp macro="" textlink="">
      <xdr:nvSpPr>
        <xdr:cNvPr id="376" name="公債費平均値テキスト"/>
        <xdr:cNvSpPr txBox="1"/>
      </xdr:nvSpPr>
      <xdr:spPr>
        <a:xfrm>
          <a:off x="4914900" y="1322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7" name="フローチャート: 判断 376"/>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79</xdr:row>
      <xdr:rowOff>118836</xdr:rowOff>
    </xdr:to>
    <xdr:cxnSp macro="">
      <xdr:nvCxnSpPr>
        <xdr:cNvPr id="378" name="直線コネクタ 377"/>
        <xdr:cNvCxnSpPr/>
      </xdr:nvCxnSpPr>
      <xdr:spPr>
        <a:xfrm flipV="1">
          <a:off x="3098800" y="13630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144434</xdr:rowOff>
    </xdr:from>
    <xdr:ext cx="736600" cy="259045"/>
    <xdr:sp macro="" textlink="">
      <xdr:nvSpPr>
        <xdr:cNvPr id="380" name="テキスト ボックス 379"/>
        <xdr:cNvSpPr txBox="1"/>
      </xdr:nvSpPr>
      <xdr:spPr>
        <a:xfrm>
          <a:off x="3606800" y="1317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75293</xdr:rowOff>
    </xdr:from>
    <xdr:to>
      <xdr:col>15</xdr:col>
      <xdr:colOff>98425</xdr:colOff>
      <xdr:row>79</xdr:row>
      <xdr:rowOff>118836</xdr:rowOff>
    </xdr:to>
    <xdr:cxnSp macro="">
      <xdr:nvCxnSpPr>
        <xdr:cNvPr id="381" name="直線コネクタ 380"/>
        <xdr:cNvCxnSpPr/>
      </xdr:nvCxnSpPr>
      <xdr:spPr>
        <a:xfrm>
          <a:off x="2209800" y="1361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2" name="フローチャート: 判断 381"/>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5641</xdr:rowOff>
    </xdr:from>
    <xdr:ext cx="762000" cy="259045"/>
    <xdr:sp macro="" textlink="">
      <xdr:nvSpPr>
        <xdr:cNvPr id="383" name="テキスト ボックス 382"/>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75293</xdr:rowOff>
    </xdr:from>
    <xdr:to>
      <xdr:col>11</xdr:col>
      <xdr:colOff>9525</xdr:colOff>
      <xdr:row>79</xdr:row>
      <xdr:rowOff>118836</xdr:rowOff>
    </xdr:to>
    <xdr:cxnSp macro="">
      <xdr:nvCxnSpPr>
        <xdr:cNvPr id="384" name="直線コネクタ 383"/>
        <xdr:cNvCxnSpPr/>
      </xdr:nvCxnSpPr>
      <xdr:spPr>
        <a:xfrm flipV="1">
          <a:off x="1320800" y="1361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85" name="フローチャート: 判断 384"/>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81841</xdr:rowOff>
    </xdr:from>
    <xdr:ext cx="762000" cy="259045"/>
    <xdr:sp macro="" textlink="">
      <xdr:nvSpPr>
        <xdr:cNvPr id="386" name="テキスト ボックス 385"/>
        <xdr:cNvSpPr txBox="1"/>
      </xdr:nvSpPr>
      <xdr:spPr>
        <a:xfrm>
          <a:off x="1828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88" name="テキスト ボックス 387"/>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89807</xdr:rowOff>
    </xdr:from>
    <xdr:to>
      <xdr:col>24</xdr:col>
      <xdr:colOff>76200</xdr:colOff>
      <xdr:row>80</xdr:row>
      <xdr:rowOff>19957</xdr:rowOff>
    </xdr:to>
    <xdr:sp macro="" textlink="">
      <xdr:nvSpPr>
        <xdr:cNvPr id="394" name="楕円 393"/>
        <xdr:cNvSpPr/>
      </xdr:nvSpPr>
      <xdr:spPr>
        <a:xfrm>
          <a:off x="47752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61884</xdr:rowOff>
    </xdr:from>
    <xdr:ext cx="762000" cy="259045"/>
    <xdr:sp macro="" textlink="">
      <xdr:nvSpPr>
        <xdr:cNvPr id="395" name="公債費該当値テキスト"/>
        <xdr:cNvSpPr txBox="1"/>
      </xdr:nvSpPr>
      <xdr:spPr>
        <a:xfrm>
          <a:off x="4914900" y="1360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96" name="楕円 395"/>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7" name="テキスト ボックス 396"/>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68036</xdr:rowOff>
    </xdr:from>
    <xdr:to>
      <xdr:col>15</xdr:col>
      <xdr:colOff>149225</xdr:colOff>
      <xdr:row>79</xdr:row>
      <xdr:rowOff>169636</xdr:rowOff>
    </xdr:to>
    <xdr:sp macro="" textlink="">
      <xdr:nvSpPr>
        <xdr:cNvPr id="398" name="楕円 397"/>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154413</xdr:rowOff>
    </xdr:from>
    <xdr:ext cx="762000" cy="259045"/>
    <xdr:sp macro="" textlink="">
      <xdr:nvSpPr>
        <xdr:cNvPr id="399" name="テキスト ボックス 398"/>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24493</xdr:rowOff>
    </xdr:from>
    <xdr:to>
      <xdr:col>11</xdr:col>
      <xdr:colOff>60325</xdr:colOff>
      <xdr:row>79</xdr:row>
      <xdr:rowOff>126093</xdr:rowOff>
    </xdr:to>
    <xdr:sp macro="" textlink="">
      <xdr:nvSpPr>
        <xdr:cNvPr id="400" name="楕円 399"/>
        <xdr:cNvSpPr/>
      </xdr:nvSpPr>
      <xdr:spPr>
        <a:xfrm>
          <a:off x="2159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110870</xdr:rowOff>
    </xdr:from>
    <xdr:ext cx="762000" cy="259045"/>
    <xdr:sp macro="" textlink="">
      <xdr:nvSpPr>
        <xdr:cNvPr id="401" name="テキスト ボックス 400"/>
        <xdr:cNvSpPr txBox="1"/>
      </xdr:nvSpPr>
      <xdr:spPr>
        <a:xfrm>
          <a:off x="1828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402" name="楕円 401"/>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03" name="テキスト ボックス 402"/>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物件費、補助費等を中心に経費の節減・合理化を図り、効率的な執行に努める。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3" name="直線コネクタ 432"/>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6" name="公債費以外最大値テキスト"/>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7" name="直線コネクタ 436"/>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105229</xdr:rowOff>
    </xdr:from>
    <xdr:to>
      <xdr:col>82</xdr:col>
      <xdr:colOff>107950</xdr:colOff>
      <xdr:row>78</xdr:row>
      <xdr:rowOff>116114</xdr:rowOff>
    </xdr:to>
    <xdr:cxnSp macro="">
      <xdr:nvCxnSpPr>
        <xdr:cNvPr id="438" name="直線コネクタ 437"/>
        <xdr:cNvCxnSpPr/>
      </xdr:nvCxnSpPr>
      <xdr:spPr>
        <a:xfrm>
          <a:off x="15671800" y="13478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166206</xdr:rowOff>
    </xdr:from>
    <xdr:ext cx="762000" cy="259045"/>
    <xdr:sp macro="" textlink="">
      <xdr:nvSpPr>
        <xdr:cNvPr id="439" name="公債費以外平均値テキスト"/>
        <xdr:cNvSpPr txBox="1"/>
      </xdr:nvSpPr>
      <xdr:spPr>
        <a:xfrm>
          <a:off x="16598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フローチャート: 判断 439"/>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91621</xdr:rowOff>
    </xdr:from>
    <xdr:to>
      <xdr:col>78</xdr:col>
      <xdr:colOff>69850</xdr:colOff>
      <xdr:row>78</xdr:row>
      <xdr:rowOff>105229</xdr:rowOff>
    </xdr:to>
    <xdr:cxnSp macro="">
      <xdr:nvCxnSpPr>
        <xdr:cNvPr id="441" name="直線コネクタ 440"/>
        <xdr:cNvCxnSpPr/>
      </xdr:nvCxnSpPr>
      <xdr:spPr>
        <a:xfrm>
          <a:off x="14782800" y="132932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2" name="フローチャート: 判断 441"/>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57348</xdr:rowOff>
    </xdr:from>
    <xdr:ext cx="736600" cy="259045"/>
    <xdr:sp macro="" textlink="">
      <xdr:nvSpPr>
        <xdr:cNvPr id="443" name="テキスト ボックス 442"/>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45357</xdr:rowOff>
    </xdr:from>
    <xdr:to>
      <xdr:col>73</xdr:col>
      <xdr:colOff>180975</xdr:colOff>
      <xdr:row>77</xdr:row>
      <xdr:rowOff>91621</xdr:rowOff>
    </xdr:to>
    <xdr:cxnSp macro="">
      <xdr:nvCxnSpPr>
        <xdr:cNvPr id="444" name="直線コネクタ 443"/>
        <xdr:cNvCxnSpPr/>
      </xdr:nvCxnSpPr>
      <xdr:spPr>
        <a:xfrm>
          <a:off x="13893800" y="130755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6" name="テキスト ボックス 445"/>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45357</xdr:rowOff>
    </xdr:from>
    <xdr:to>
      <xdr:col>69</xdr:col>
      <xdr:colOff>92075</xdr:colOff>
      <xdr:row>76</xdr:row>
      <xdr:rowOff>88900</xdr:rowOff>
    </xdr:to>
    <xdr:cxnSp macro="">
      <xdr:nvCxnSpPr>
        <xdr:cNvPr id="447" name="直線コネクタ 446"/>
        <xdr:cNvCxnSpPr/>
      </xdr:nvCxnSpPr>
      <xdr:spPr>
        <a:xfrm flipV="1">
          <a:off x="13004800" y="1307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48" name="フローチャート: 判断 447"/>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9" name="テキスト ボックス 448"/>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50" name="フローチャート: 判断 449"/>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125384</xdr:rowOff>
    </xdr:from>
    <xdr:ext cx="762000" cy="259045"/>
    <xdr:sp macro="" textlink="">
      <xdr:nvSpPr>
        <xdr:cNvPr id="451" name="テキスト ボックス 450"/>
        <xdr:cNvSpPr txBox="1"/>
      </xdr:nvSpPr>
      <xdr:spPr>
        <a:xfrm>
          <a:off x="12623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65314</xdr:rowOff>
    </xdr:from>
    <xdr:to>
      <xdr:col>82</xdr:col>
      <xdr:colOff>158750</xdr:colOff>
      <xdr:row>78</xdr:row>
      <xdr:rowOff>166914</xdr:rowOff>
    </xdr:to>
    <xdr:sp macro="" textlink="">
      <xdr:nvSpPr>
        <xdr:cNvPr id="457" name="楕円 456"/>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37391</xdr:rowOff>
    </xdr:from>
    <xdr:ext cx="762000" cy="259045"/>
    <xdr:sp macro="" textlink="">
      <xdr:nvSpPr>
        <xdr:cNvPr id="458" name="公債費以外該当値テキスト"/>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54429</xdr:rowOff>
    </xdr:from>
    <xdr:to>
      <xdr:col>78</xdr:col>
      <xdr:colOff>120650</xdr:colOff>
      <xdr:row>78</xdr:row>
      <xdr:rowOff>156029</xdr:rowOff>
    </xdr:to>
    <xdr:sp macro="" textlink="">
      <xdr:nvSpPr>
        <xdr:cNvPr id="459" name="楕円 458"/>
        <xdr:cNvSpPr/>
      </xdr:nvSpPr>
      <xdr:spPr>
        <a:xfrm>
          <a:off x="15621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140806</xdr:rowOff>
    </xdr:from>
    <xdr:ext cx="736600" cy="259045"/>
    <xdr:sp macro="" textlink="">
      <xdr:nvSpPr>
        <xdr:cNvPr id="460" name="テキスト ボックス 459"/>
        <xdr:cNvSpPr txBox="1"/>
      </xdr:nvSpPr>
      <xdr:spPr>
        <a:xfrm>
          <a:off x="15290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40821</xdr:rowOff>
    </xdr:from>
    <xdr:to>
      <xdr:col>74</xdr:col>
      <xdr:colOff>31750</xdr:colOff>
      <xdr:row>77</xdr:row>
      <xdr:rowOff>142421</xdr:rowOff>
    </xdr:to>
    <xdr:sp macro="" textlink="">
      <xdr:nvSpPr>
        <xdr:cNvPr id="461" name="楕円 460"/>
        <xdr:cNvSpPr/>
      </xdr:nvSpPr>
      <xdr:spPr>
        <a:xfrm>
          <a:off x="14732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127198</xdr:rowOff>
    </xdr:from>
    <xdr:ext cx="762000" cy="259045"/>
    <xdr:sp macro="" textlink="">
      <xdr:nvSpPr>
        <xdr:cNvPr id="462" name="テキスト ボックス 461"/>
        <xdr:cNvSpPr txBox="1"/>
      </xdr:nvSpPr>
      <xdr:spPr>
        <a:xfrm>
          <a:off x="14401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166007</xdr:rowOff>
    </xdr:from>
    <xdr:to>
      <xdr:col>69</xdr:col>
      <xdr:colOff>142875</xdr:colOff>
      <xdr:row>76</xdr:row>
      <xdr:rowOff>96157</xdr:rowOff>
    </xdr:to>
    <xdr:sp macro="" textlink="">
      <xdr:nvSpPr>
        <xdr:cNvPr id="463" name="楕円 462"/>
        <xdr:cNvSpPr/>
      </xdr:nvSpPr>
      <xdr:spPr>
        <a:xfrm>
          <a:off x="13843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80934</xdr:rowOff>
    </xdr:from>
    <xdr:ext cx="762000" cy="259045"/>
    <xdr:sp macro="" textlink="">
      <xdr:nvSpPr>
        <xdr:cNvPr id="464" name="テキスト ボックス 463"/>
        <xdr:cNvSpPr txBox="1"/>
      </xdr:nvSpPr>
      <xdr:spPr>
        <a:xfrm>
          <a:off x="13512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5" name="楕円 464"/>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6" name="テキスト ボックス 465"/>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46571</xdr:rowOff>
    </xdr:from>
    <xdr:to>
      <xdr:col>29</xdr:col>
      <xdr:colOff>127000</xdr:colOff>
      <xdr:row>14</xdr:row>
      <xdr:rowOff>65659</xdr:rowOff>
    </xdr:to>
    <xdr:cxnSp macro="">
      <xdr:nvCxnSpPr>
        <xdr:cNvPr id="50" name="直線コネクタ 49"/>
        <xdr:cNvCxnSpPr/>
      </xdr:nvCxnSpPr>
      <xdr:spPr bwMode="auto">
        <a:xfrm flipV="1">
          <a:off x="5003800" y="2494496"/>
          <a:ext cx="6477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67975</xdr:rowOff>
    </xdr:from>
    <xdr:ext cx="762000" cy="259045"/>
    <xdr:sp macro="" textlink="">
      <xdr:nvSpPr>
        <xdr:cNvPr id="51" name="人口1人当たり決算額の推移平均値テキスト130"/>
        <xdr:cNvSpPr txBox="1"/>
      </xdr:nvSpPr>
      <xdr:spPr>
        <a:xfrm>
          <a:off x="5740400" y="2687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65659</xdr:rowOff>
    </xdr:from>
    <xdr:to>
      <xdr:col>26</xdr:col>
      <xdr:colOff>50800</xdr:colOff>
      <xdr:row>14</xdr:row>
      <xdr:rowOff>153899</xdr:rowOff>
    </xdr:to>
    <xdr:cxnSp macro="">
      <xdr:nvCxnSpPr>
        <xdr:cNvPr id="53" name="直線コネクタ 52"/>
        <xdr:cNvCxnSpPr/>
      </xdr:nvCxnSpPr>
      <xdr:spPr bwMode="auto">
        <a:xfrm flipV="1">
          <a:off x="4305300" y="2513584"/>
          <a:ext cx="698500" cy="8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36085</xdr:rowOff>
    </xdr:from>
    <xdr:ext cx="736600" cy="259045"/>
    <xdr:sp macro="" textlink="">
      <xdr:nvSpPr>
        <xdr:cNvPr id="55" name="テキスト ボックス 54"/>
        <xdr:cNvSpPr txBox="1"/>
      </xdr:nvSpPr>
      <xdr:spPr>
        <a:xfrm>
          <a:off x="4622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117399</xdr:rowOff>
    </xdr:from>
    <xdr:to>
      <xdr:col>22</xdr:col>
      <xdr:colOff>114300</xdr:colOff>
      <xdr:row>14</xdr:row>
      <xdr:rowOff>153899</xdr:rowOff>
    </xdr:to>
    <xdr:cxnSp macro="">
      <xdr:nvCxnSpPr>
        <xdr:cNvPr id="56" name="直線コネクタ 55"/>
        <xdr:cNvCxnSpPr/>
      </xdr:nvCxnSpPr>
      <xdr:spPr bwMode="auto">
        <a:xfrm>
          <a:off x="3606800" y="2565324"/>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79519</xdr:rowOff>
    </xdr:from>
    <xdr:ext cx="762000" cy="259045"/>
    <xdr:sp macro="" textlink="">
      <xdr:nvSpPr>
        <xdr:cNvPr id="58" name="テキスト ボックス 57"/>
        <xdr:cNvSpPr txBox="1"/>
      </xdr:nvSpPr>
      <xdr:spPr>
        <a:xfrm>
          <a:off x="39243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117399</xdr:rowOff>
    </xdr:from>
    <xdr:to>
      <xdr:col>18</xdr:col>
      <xdr:colOff>177800</xdr:colOff>
      <xdr:row>14</xdr:row>
      <xdr:rowOff>118618</xdr:rowOff>
    </xdr:to>
    <xdr:cxnSp macro="">
      <xdr:nvCxnSpPr>
        <xdr:cNvPr id="59" name="直線コネクタ 58"/>
        <xdr:cNvCxnSpPr/>
      </xdr:nvCxnSpPr>
      <xdr:spPr bwMode="auto">
        <a:xfrm flipV="1">
          <a:off x="2908300" y="2565324"/>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85496</xdr:rowOff>
    </xdr:from>
    <xdr:to>
      <xdr:col>19</xdr:col>
      <xdr:colOff>38100</xdr:colOff>
      <xdr:row>16</xdr:row>
      <xdr:rowOff>15646</xdr:rowOff>
    </xdr:to>
    <xdr:sp macro="" textlink="">
      <xdr:nvSpPr>
        <xdr:cNvPr id="60" name="フローチャート: 判断 59"/>
        <xdr:cNvSpPr/>
      </xdr:nvSpPr>
      <xdr:spPr bwMode="auto">
        <a:xfrm>
          <a:off x="3556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423</xdr:rowOff>
    </xdr:from>
    <xdr:ext cx="762000" cy="259045"/>
    <xdr:sp macro="" textlink="">
      <xdr:nvSpPr>
        <xdr:cNvPr id="61" name="テキスト ボックス 60"/>
        <xdr:cNvSpPr txBox="1"/>
      </xdr:nvSpPr>
      <xdr:spPr>
        <a:xfrm>
          <a:off x="32258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98340</xdr:rowOff>
    </xdr:from>
    <xdr:ext cx="762000" cy="259045"/>
    <xdr:sp macro="" textlink="">
      <xdr:nvSpPr>
        <xdr:cNvPr id="63" name="テキスト ボックス 62"/>
        <xdr:cNvSpPr txBox="1"/>
      </xdr:nvSpPr>
      <xdr:spPr>
        <a:xfrm>
          <a:off x="25273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167221</xdr:rowOff>
    </xdr:from>
    <xdr:to>
      <xdr:col>29</xdr:col>
      <xdr:colOff>177800</xdr:colOff>
      <xdr:row>14</xdr:row>
      <xdr:rowOff>97371</xdr:rowOff>
    </xdr:to>
    <xdr:sp macro="" textlink="">
      <xdr:nvSpPr>
        <xdr:cNvPr id="69" name="楕円 68"/>
        <xdr:cNvSpPr/>
      </xdr:nvSpPr>
      <xdr:spPr bwMode="auto">
        <a:xfrm>
          <a:off x="5600700" y="2443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12298</xdr:rowOff>
    </xdr:from>
    <xdr:ext cx="762000" cy="259045"/>
    <xdr:sp macro="" textlink="">
      <xdr:nvSpPr>
        <xdr:cNvPr id="70" name="人口1人当たり決算額の推移該当値テキスト130"/>
        <xdr:cNvSpPr txBox="1"/>
      </xdr:nvSpPr>
      <xdr:spPr>
        <a:xfrm>
          <a:off x="5740400" y="228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14859</xdr:rowOff>
    </xdr:from>
    <xdr:to>
      <xdr:col>26</xdr:col>
      <xdr:colOff>101600</xdr:colOff>
      <xdr:row>14</xdr:row>
      <xdr:rowOff>116459</xdr:rowOff>
    </xdr:to>
    <xdr:sp macro="" textlink="">
      <xdr:nvSpPr>
        <xdr:cNvPr id="71" name="楕円 70"/>
        <xdr:cNvSpPr/>
      </xdr:nvSpPr>
      <xdr:spPr bwMode="auto">
        <a:xfrm>
          <a:off x="4953000" y="246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126636</xdr:rowOff>
    </xdr:from>
    <xdr:ext cx="736600" cy="259045"/>
    <xdr:sp macro="" textlink="">
      <xdr:nvSpPr>
        <xdr:cNvPr id="72" name="テキスト ボックス 71"/>
        <xdr:cNvSpPr txBox="1"/>
      </xdr:nvSpPr>
      <xdr:spPr>
        <a:xfrm>
          <a:off x="4622800" y="223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103099</xdr:rowOff>
    </xdr:from>
    <xdr:to>
      <xdr:col>22</xdr:col>
      <xdr:colOff>165100</xdr:colOff>
      <xdr:row>15</xdr:row>
      <xdr:rowOff>33249</xdr:rowOff>
    </xdr:to>
    <xdr:sp macro="" textlink="">
      <xdr:nvSpPr>
        <xdr:cNvPr id="73" name="楕円 72"/>
        <xdr:cNvSpPr/>
      </xdr:nvSpPr>
      <xdr:spPr bwMode="auto">
        <a:xfrm>
          <a:off x="4254500" y="255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43426</xdr:rowOff>
    </xdr:from>
    <xdr:ext cx="762000" cy="259045"/>
    <xdr:sp macro="" textlink="">
      <xdr:nvSpPr>
        <xdr:cNvPr id="74" name="テキスト ボックス 73"/>
        <xdr:cNvSpPr txBox="1"/>
      </xdr:nvSpPr>
      <xdr:spPr>
        <a:xfrm>
          <a:off x="3924300" y="23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66599</xdr:rowOff>
    </xdr:from>
    <xdr:to>
      <xdr:col>19</xdr:col>
      <xdr:colOff>38100</xdr:colOff>
      <xdr:row>14</xdr:row>
      <xdr:rowOff>168199</xdr:rowOff>
    </xdr:to>
    <xdr:sp macro="" textlink="">
      <xdr:nvSpPr>
        <xdr:cNvPr id="75" name="楕円 74"/>
        <xdr:cNvSpPr/>
      </xdr:nvSpPr>
      <xdr:spPr bwMode="auto">
        <a:xfrm>
          <a:off x="3556000" y="251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6926</xdr:rowOff>
    </xdr:from>
    <xdr:ext cx="762000" cy="259045"/>
    <xdr:sp macro="" textlink="">
      <xdr:nvSpPr>
        <xdr:cNvPr id="76" name="テキスト ボックス 75"/>
        <xdr:cNvSpPr txBox="1"/>
      </xdr:nvSpPr>
      <xdr:spPr>
        <a:xfrm>
          <a:off x="3225800" y="228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67818</xdr:rowOff>
    </xdr:from>
    <xdr:to>
      <xdr:col>15</xdr:col>
      <xdr:colOff>101600</xdr:colOff>
      <xdr:row>14</xdr:row>
      <xdr:rowOff>169418</xdr:rowOff>
    </xdr:to>
    <xdr:sp macro="" textlink="">
      <xdr:nvSpPr>
        <xdr:cNvPr id="77" name="楕円 76"/>
        <xdr:cNvSpPr/>
      </xdr:nvSpPr>
      <xdr:spPr bwMode="auto">
        <a:xfrm>
          <a:off x="2857500" y="2515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8145</xdr:rowOff>
    </xdr:from>
    <xdr:ext cx="762000" cy="259045"/>
    <xdr:sp macro="" textlink="">
      <xdr:nvSpPr>
        <xdr:cNvPr id="78" name="テキスト ボックス 77"/>
        <xdr:cNvSpPr txBox="1"/>
      </xdr:nvSpPr>
      <xdr:spPr>
        <a:xfrm>
          <a:off x="2527300" y="22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182664</xdr:rowOff>
    </xdr:from>
    <xdr:to>
      <xdr:col>29</xdr:col>
      <xdr:colOff>127000</xdr:colOff>
      <xdr:row>37</xdr:row>
      <xdr:rowOff>274675</xdr:rowOff>
    </xdr:to>
    <xdr:cxnSp macro="">
      <xdr:nvCxnSpPr>
        <xdr:cNvPr id="104" name="直線コネクタ 103"/>
        <xdr:cNvCxnSpPr/>
      </xdr:nvCxnSpPr>
      <xdr:spPr bwMode="auto">
        <a:xfrm flipV="1">
          <a:off x="5651500" y="6450114"/>
          <a:ext cx="0" cy="9492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246752</xdr:rowOff>
    </xdr:from>
    <xdr:ext cx="762000" cy="259045"/>
    <xdr:sp macro="" textlink="">
      <xdr:nvSpPr>
        <xdr:cNvPr id="105" name="人口1人当たり決算額の推移最小値テキスト445"/>
        <xdr:cNvSpPr txBox="1"/>
      </xdr:nvSpPr>
      <xdr:spPr>
        <a:xfrm>
          <a:off x="5740400" y="737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274675</xdr:rowOff>
    </xdr:from>
    <xdr:to>
      <xdr:col>30</xdr:col>
      <xdr:colOff>25400</xdr:colOff>
      <xdr:row>37</xdr:row>
      <xdr:rowOff>274675</xdr:rowOff>
    </xdr:to>
    <xdr:cxnSp macro="">
      <xdr:nvCxnSpPr>
        <xdr:cNvPr id="106" name="直線コネクタ 105"/>
        <xdr:cNvCxnSpPr/>
      </xdr:nvCxnSpPr>
      <xdr:spPr bwMode="auto">
        <a:xfrm>
          <a:off x="5562600" y="7399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269041</xdr:rowOff>
    </xdr:from>
    <xdr:ext cx="762000" cy="259045"/>
    <xdr:sp macro="" textlink="">
      <xdr:nvSpPr>
        <xdr:cNvPr id="107" name="人口1人当たり決算額の推移最大値テキスト445"/>
        <xdr:cNvSpPr txBox="1"/>
      </xdr:nvSpPr>
      <xdr:spPr>
        <a:xfrm>
          <a:off x="5740400" y="6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182664</xdr:rowOff>
    </xdr:from>
    <xdr:to>
      <xdr:col>30</xdr:col>
      <xdr:colOff>25400</xdr:colOff>
      <xdr:row>34</xdr:row>
      <xdr:rowOff>182664</xdr:rowOff>
    </xdr:to>
    <xdr:cxnSp macro="">
      <xdr:nvCxnSpPr>
        <xdr:cNvPr id="108" name="直線コネクタ 107"/>
        <xdr:cNvCxnSpPr/>
      </xdr:nvCxnSpPr>
      <xdr:spPr bwMode="auto">
        <a:xfrm>
          <a:off x="5562600" y="6450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173749</xdr:rowOff>
    </xdr:from>
    <xdr:to>
      <xdr:col>29</xdr:col>
      <xdr:colOff>127000</xdr:colOff>
      <xdr:row>34</xdr:row>
      <xdr:rowOff>260559</xdr:rowOff>
    </xdr:to>
    <xdr:cxnSp macro="">
      <xdr:nvCxnSpPr>
        <xdr:cNvPr id="109" name="直線コネクタ 108"/>
        <xdr:cNvCxnSpPr/>
      </xdr:nvCxnSpPr>
      <xdr:spPr bwMode="auto">
        <a:xfrm>
          <a:off x="5003800" y="6441199"/>
          <a:ext cx="647700" cy="8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250017</xdr:rowOff>
    </xdr:from>
    <xdr:ext cx="762000" cy="259045"/>
    <xdr:sp macro="" textlink="">
      <xdr:nvSpPr>
        <xdr:cNvPr id="110" name="人口1人当たり決算額の推移平均値テキスト445"/>
        <xdr:cNvSpPr txBox="1"/>
      </xdr:nvSpPr>
      <xdr:spPr>
        <a:xfrm>
          <a:off x="5740400" y="686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277940</xdr:rowOff>
    </xdr:from>
    <xdr:to>
      <xdr:col>29</xdr:col>
      <xdr:colOff>177800</xdr:colOff>
      <xdr:row>36</xdr:row>
      <xdr:rowOff>36640</xdr:rowOff>
    </xdr:to>
    <xdr:sp macro="" textlink="">
      <xdr:nvSpPr>
        <xdr:cNvPr id="111" name="フローチャート: 判断 110"/>
        <xdr:cNvSpPr/>
      </xdr:nvSpPr>
      <xdr:spPr bwMode="auto">
        <a:xfrm>
          <a:off x="5600700" y="6888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104597</xdr:rowOff>
    </xdr:from>
    <xdr:to>
      <xdr:col>26</xdr:col>
      <xdr:colOff>50800</xdr:colOff>
      <xdr:row>34</xdr:row>
      <xdr:rowOff>173749</xdr:rowOff>
    </xdr:to>
    <xdr:cxnSp macro="">
      <xdr:nvCxnSpPr>
        <xdr:cNvPr id="112" name="直線コネクタ 111"/>
        <xdr:cNvCxnSpPr/>
      </xdr:nvCxnSpPr>
      <xdr:spPr bwMode="auto">
        <a:xfrm>
          <a:off x="4305300" y="6372047"/>
          <a:ext cx="698500" cy="69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26651</xdr:rowOff>
    </xdr:from>
    <xdr:to>
      <xdr:col>26</xdr:col>
      <xdr:colOff>101600</xdr:colOff>
      <xdr:row>36</xdr:row>
      <xdr:rowOff>128251</xdr:rowOff>
    </xdr:to>
    <xdr:sp macro="" textlink="">
      <xdr:nvSpPr>
        <xdr:cNvPr id="113" name="フローチャート: 判断 112"/>
        <xdr:cNvSpPr/>
      </xdr:nvSpPr>
      <xdr:spPr bwMode="auto">
        <a:xfrm>
          <a:off x="4953000" y="6979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113028</xdr:rowOff>
    </xdr:from>
    <xdr:ext cx="736600" cy="259045"/>
    <xdr:sp macro="" textlink="">
      <xdr:nvSpPr>
        <xdr:cNvPr id="114" name="テキスト ボックス 113"/>
        <xdr:cNvSpPr txBox="1"/>
      </xdr:nvSpPr>
      <xdr:spPr>
        <a:xfrm>
          <a:off x="4622800" y="706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310052</xdr:rowOff>
    </xdr:from>
    <xdr:to>
      <xdr:col>22</xdr:col>
      <xdr:colOff>114300</xdr:colOff>
      <xdr:row>34</xdr:row>
      <xdr:rowOff>104597</xdr:rowOff>
    </xdr:to>
    <xdr:cxnSp macro="">
      <xdr:nvCxnSpPr>
        <xdr:cNvPr id="115" name="直線コネクタ 114"/>
        <xdr:cNvCxnSpPr/>
      </xdr:nvCxnSpPr>
      <xdr:spPr bwMode="auto">
        <a:xfrm>
          <a:off x="3606800" y="6234602"/>
          <a:ext cx="698500" cy="13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319316</xdr:rowOff>
    </xdr:from>
    <xdr:to>
      <xdr:col>22</xdr:col>
      <xdr:colOff>165100</xdr:colOff>
      <xdr:row>36</xdr:row>
      <xdr:rowOff>78016</xdr:rowOff>
    </xdr:to>
    <xdr:sp macro="" textlink="">
      <xdr:nvSpPr>
        <xdr:cNvPr id="116" name="フローチャート: 判断 115"/>
        <xdr:cNvSpPr/>
      </xdr:nvSpPr>
      <xdr:spPr bwMode="auto">
        <a:xfrm>
          <a:off x="4254500" y="6929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62793</xdr:rowOff>
    </xdr:from>
    <xdr:ext cx="762000" cy="259045"/>
    <xdr:sp macro="" textlink="">
      <xdr:nvSpPr>
        <xdr:cNvPr id="117" name="テキスト ボックス 116"/>
        <xdr:cNvSpPr txBox="1"/>
      </xdr:nvSpPr>
      <xdr:spPr>
        <a:xfrm>
          <a:off x="3924300" y="701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253359</xdr:rowOff>
    </xdr:from>
    <xdr:to>
      <xdr:col>18</xdr:col>
      <xdr:colOff>177800</xdr:colOff>
      <xdr:row>33</xdr:row>
      <xdr:rowOff>310052</xdr:rowOff>
    </xdr:to>
    <xdr:cxnSp macro="">
      <xdr:nvCxnSpPr>
        <xdr:cNvPr id="118" name="直線コネクタ 117"/>
        <xdr:cNvCxnSpPr/>
      </xdr:nvCxnSpPr>
      <xdr:spPr bwMode="auto">
        <a:xfrm>
          <a:off x="2908300" y="6177909"/>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242335</xdr:rowOff>
    </xdr:from>
    <xdr:to>
      <xdr:col>19</xdr:col>
      <xdr:colOff>38100</xdr:colOff>
      <xdr:row>36</xdr:row>
      <xdr:rowOff>1035</xdr:rowOff>
    </xdr:to>
    <xdr:sp macro="" textlink="">
      <xdr:nvSpPr>
        <xdr:cNvPr id="119" name="フローチャート: 判断 118"/>
        <xdr:cNvSpPr/>
      </xdr:nvSpPr>
      <xdr:spPr bwMode="auto">
        <a:xfrm>
          <a:off x="3556000" y="68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328712</xdr:rowOff>
    </xdr:from>
    <xdr:ext cx="762000" cy="259045"/>
    <xdr:sp macro="" textlink="">
      <xdr:nvSpPr>
        <xdr:cNvPr id="120" name="テキスト ボックス 119"/>
        <xdr:cNvSpPr txBox="1"/>
      </xdr:nvSpPr>
      <xdr:spPr>
        <a:xfrm>
          <a:off x="3225800" y="69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319316</xdr:rowOff>
    </xdr:from>
    <xdr:to>
      <xdr:col>15</xdr:col>
      <xdr:colOff>101600</xdr:colOff>
      <xdr:row>36</xdr:row>
      <xdr:rowOff>78016</xdr:rowOff>
    </xdr:to>
    <xdr:sp macro="" textlink="">
      <xdr:nvSpPr>
        <xdr:cNvPr id="121" name="フローチャート: 判断 120"/>
        <xdr:cNvSpPr/>
      </xdr:nvSpPr>
      <xdr:spPr bwMode="auto">
        <a:xfrm>
          <a:off x="2857500" y="6929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62793</xdr:rowOff>
    </xdr:from>
    <xdr:ext cx="762000" cy="259045"/>
    <xdr:sp macro="" textlink="">
      <xdr:nvSpPr>
        <xdr:cNvPr id="122" name="テキスト ボックス 121"/>
        <xdr:cNvSpPr txBox="1"/>
      </xdr:nvSpPr>
      <xdr:spPr>
        <a:xfrm>
          <a:off x="2527300" y="701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209760</xdr:rowOff>
    </xdr:from>
    <xdr:to>
      <xdr:col>29</xdr:col>
      <xdr:colOff>177800</xdr:colOff>
      <xdr:row>34</xdr:row>
      <xdr:rowOff>311359</xdr:rowOff>
    </xdr:to>
    <xdr:sp macro="" textlink="">
      <xdr:nvSpPr>
        <xdr:cNvPr id="128" name="楕円 127"/>
        <xdr:cNvSpPr/>
      </xdr:nvSpPr>
      <xdr:spPr bwMode="auto">
        <a:xfrm>
          <a:off x="5600700" y="64772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118337</xdr:rowOff>
    </xdr:from>
    <xdr:ext cx="762000" cy="259045"/>
    <xdr:sp macro="" textlink="">
      <xdr:nvSpPr>
        <xdr:cNvPr id="129" name="人口1人当たり決算額の推移該当値テキスト445"/>
        <xdr:cNvSpPr txBox="1"/>
      </xdr:nvSpPr>
      <xdr:spPr>
        <a:xfrm>
          <a:off x="5740400" y="63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122949</xdr:rowOff>
    </xdr:from>
    <xdr:to>
      <xdr:col>26</xdr:col>
      <xdr:colOff>101600</xdr:colOff>
      <xdr:row>34</xdr:row>
      <xdr:rowOff>224549</xdr:rowOff>
    </xdr:to>
    <xdr:sp macro="" textlink="">
      <xdr:nvSpPr>
        <xdr:cNvPr id="130" name="楕円 129"/>
        <xdr:cNvSpPr/>
      </xdr:nvSpPr>
      <xdr:spPr bwMode="auto">
        <a:xfrm>
          <a:off x="4953000" y="639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234726</xdr:rowOff>
    </xdr:from>
    <xdr:ext cx="736600" cy="259045"/>
    <xdr:sp macro="" textlink="">
      <xdr:nvSpPr>
        <xdr:cNvPr id="131" name="テキスト ボックス 130"/>
        <xdr:cNvSpPr txBox="1"/>
      </xdr:nvSpPr>
      <xdr:spPr>
        <a:xfrm>
          <a:off x="4622800" y="615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53797</xdr:rowOff>
    </xdr:from>
    <xdr:to>
      <xdr:col>22</xdr:col>
      <xdr:colOff>165100</xdr:colOff>
      <xdr:row>34</xdr:row>
      <xdr:rowOff>155397</xdr:rowOff>
    </xdr:to>
    <xdr:sp macro="" textlink="">
      <xdr:nvSpPr>
        <xdr:cNvPr id="132" name="楕円 131"/>
        <xdr:cNvSpPr/>
      </xdr:nvSpPr>
      <xdr:spPr bwMode="auto">
        <a:xfrm>
          <a:off x="42545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165574</xdr:rowOff>
    </xdr:from>
    <xdr:ext cx="762000" cy="259045"/>
    <xdr:sp macro="" textlink="">
      <xdr:nvSpPr>
        <xdr:cNvPr id="133" name="テキスト ボックス 132"/>
        <xdr:cNvSpPr txBox="1"/>
      </xdr:nvSpPr>
      <xdr:spPr>
        <a:xfrm>
          <a:off x="3924300" y="609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259252</xdr:rowOff>
    </xdr:from>
    <xdr:to>
      <xdr:col>19</xdr:col>
      <xdr:colOff>38100</xdr:colOff>
      <xdr:row>34</xdr:row>
      <xdr:rowOff>17952</xdr:rowOff>
    </xdr:to>
    <xdr:sp macro="" textlink="">
      <xdr:nvSpPr>
        <xdr:cNvPr id="134" name="楕円 133"/>
        <xdr:cNvSpPr/>
      </xdr:nvSpPr>
      <xdr:spPr bwMode="auto">
        <a:xfrm>
          <a:off x="3556000" y="618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28129</xdr:rowOff>
    </xdr:from>
    <xdr:ext cx="762000" cy="259045"/>
    <xdr:sp macro="" textlink="">
      <xdr:nvSpPr>
        <xdr:cNvPr id="135" name="テキスト ボックス 134"/>
        <xdr:cNvSpPr txBox="1"/>
      </xdr:nvSpPr>
      <xdr:spPr>
        <a:xfrm>
          <a:off x="3225800" y="59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202559</xdr:rowOff>
    </xdr:from>
    <xdr:to>
      <xdr:col>15</xdr:col>
      <xdr:colOff>101600</xdr:colOff>
      <xdr:row>33</xdr:row>
      <xdr:rowOff>304159</xdr:rowOff>
    </xdr:to>
    <xdr:sp macro="" textlink="">
      <xdr:nvSpPr>
        <xdr:cNvPr id="136" name="楕円 135"/>
        <xdr:cNvSpPr/>
      </xdr:nvSpPr>
      <xdr:spPr bwMode="auto">
        <a:xfrm>
          <a:off x="2857500" y="612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142886</xdr:rowOff>
    </xdr:from>
    <xdr:ext cx="762000" cy="259045"/>
    <xdr:sp macro="" textlink="">
      <xdr:nvSpPr>
        <xdr:cNvPr id="137" name="テキスト ボックス 136"/>
        <xdr:cNvSpPr txBox="1"/>
      </xdr:nvSpPr>
      <xdr:spPr>
        <a:xfrm>
          <a:off x="2527300" y="589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55,052
54,652
344.42
32,830,597
31,170,794
1,376,805
16,814,654
32,518,683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22820</xdr:rowOff>
    </xdr:from>
    <xdr:to>
      <xdr:col>24</xdr:col>
      <xdr:colOff>63500</xdr:colOff>
      <xdr:row>35</xdr:row>
      <xdr:rowOff>57894</xdr:rowOff>
    </xdr:to>
    <xdr:cxnSp macro="">
      <xdr:nvCxnSpPr>
        <xdr:cNvPr id="63" name="直線コネクタ 62"/>
        <xdr:cNvCxnSpPr/>
      </xdr:nvCxnSpPr>
      <xdr:spPr>
        <a:xfrm>
          <a:off x="3797300" y="6023570"/>
          <a:ext cx="8382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9360</xdr:rowOff>
    </xdr:from>
    <xdr:ext cx="534377" cy="259045"/>
    <xdr:sp macro="" textlink="">
      <xdr:nvSpPr>
        <xdr:cNvPr id="64" name="人件費平均値テキスト"/>
        <xdr:cNvSpPr txBox="1"/>
      </xdr:nvSpPr>
      <xdr:spPr>
        <a:xfrm>
          <a:off x="4686300" y="618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22820</xdr:rowOff>
    </xdr:from>
    <xdr:to>
      <xdr:col>19</xdr:col>
      <xdr:colOff>177800</xdr:colOff>
      <xdr:row>35</xdr:row>
      <xdr:rowOff>101491</xdr:rowOff>
    </xdr:to>
    <xdr:cxnSp macro="">
      <xdr:nvCxnSpPr>
        <xdr:cNvPr id="66" name="直線コネクタ 65"/>
        <xdr:cNvCxnSpPr/>
      </xdr:nvCxnSpPr>
      <xdr:spPr>
        <a:xfrm flipV="1">
          <a:off x="2908300" y="6023570"/>
          <a:ext cx="8890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138421</xdr:rowOff>
    </xdr:from>
    <xdr:ext cx="534377" cy="259045"/>
    <xdr:sp macro="" textlink="">
      <xdr:nvSpPr>
        <xdr:cNvPr id="68" name="テキスト ボックス 67"/>
        <xdr:cNvSpPr txBox="1"/>
      </xdr:nvSpPr>
      <xdr:spPr>
        <a:xfrm>
          <a:off x="3530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101491</xdr:rowOff>
    </xdr:from>
    <xdr:to>
      <xdr:col>15</xdr:col>
      <xdr:colOff>50800</xdr:colOff>
      <xdr:row>35</xdr:row>
      <xdr:rowOff>157988</xdr:rowOff>
    </xdr:to>
    <xdr:cxnSp macro="">
      <xdr:nvCxnSpPr>
        <xdr:cNvPr id="69" name="直線コネクタ 68"/>
        <xdr:cNvCxnSpPr/>
      </xdr:nvCxnSpPr>
      <xdr:spPr>
        <a:xfrm flipV="1">
          <a:off x="2019300" y="6102241"/>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169838</xdr:rowOff>
    </xdr:from>
    <xdr:ext cx="534377" cy="259045"/>
    <xdr:sp macro="" textlink="">
      <xdr:nvSpPr>
        <xdr:cNvPr id="71" name="テキスト ボックス 70"/>
        <xdr:cNvSpPr txBox="1"/>
      </xdr:nvSpPr>
      <xdr:spPr>
        <a:xfrm>
          <a:off x="2641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112235</xdr:rowOff>
    </xdr:from>
    <xdr:to>
      <xdr:col>10</xdr:col>
      <xdr:colOff>114300</xdr:colOff>
      <xdr:row>35</xdr:row>
      <xdr:rowOff>157988</xdr:rowOff>
    </xdr:to>
    <xdr:cxnSp macro="">
      <xdr:nvCxnSpPr>
        <xdr:cNvPr id="72" name="直線コネクタ 71"/>
        <xdr:cNvCxnSpPr/>
      </xdr:nvCxnSpPr>
      <xdr:spPr>
        <a:xfrm>
          <a:off x="1130300" y="6112985"/>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116528</xdr:rowOff>
    </xdr:from>
    <xdr:to>
      <xdr:col>10</xdr:col>
      <xdr:colOff>165100</xdr:colOff>
      <xdr:row>36</xdr:row>
      <xdr:rowOff>46678</xdr:rowOff>
    </xdr:to>
    <xdr:sp macro="" textlink="">
      <xdr:nvSpPr>
        <xdr:cNvPr id="73" name="フローチャート: 判断 72"/>
        <xdr:cNvSpPr/>
      </xdr:nvSpPr>
      <xdr:spPr>
        <a:xfrm>
          <a:off x="1968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37805</xdr:rowOff>
    </xdr:from>
    <xdr:ext cx="534377" cy="259045"/>
    <xdr:sp macro="" textlink="">
      <xdr:nvSpPr>
        <xdr:cNvPr id="74" name="テキスト ボックス 73"/>
        <xdr:cNvSpPr txBox="1"/>
      </xdr:nvSpPr>
      <xdr:spPr>
        <a:xfrm>
          <a:off x="1752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127155</xdr:rowOff>
    </xdr:from>
    <xdr:ext cx="534377" cy="259045"/>
    <xdr:sp macro="" textlink="">
      <xdr:nvSpPr>
        <xdr:cNvPr id="76" name="テキスト ボックス 75"/>
        <xdr:cNvSpPr txBox="1"/>
      </xdr:nvSpPr>
      <xdr:spPr>
        <a:xfrm>
          <a:off x="863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7094</xdr:rowOff>
    </xdr:from>
    <xdr:to>
      <xdr:col>24</xdr:col>
      <xdr:colOff>114300</xdr:colOff>
      <xdr:row>35</xdr:row>
      <xdr:rowOff>108694</xdr:rowOff>
    </xdr:to>
    <xdr:sp macro="" textlink="">
      <xdr:nvSpPr>
        <xdr:cNvPr id="82" name="楕円 81"/>
        <xdr:cNvSpPr/>
      </xdr:nvSpPr>
      <xdr:spPr>
        <a:xfrm>
          <a:off x="4584700" y="6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29971</xdr:rowOff>
    </xdr:from>
    <xdr:ext cx="534377" cy="259045"/>
    <xdr:sp macro="" textlink="">
      <xdr:nvSpPr>
        <xdr:cNvPr id="83" name="人件費該当値テキスト"/>
        <xdr:cNvSpPr txBox="1"/>
      </xdr:nvSpPr>
      <xdr:spPr>
        <a:xfrm>
          <a:off x="4686300" y="58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143470</xdr:rowOff>
    </xdr:from>
    <xdr:to>
      <xdr:col>20</xdr:col>
      <xdr:colOff>38100</xdr:colOff>
      <xdr:row>35</xdr:row>
      <xdr:rowOff>73620</xdr:rowOff>
    </xdr:to>
    <xdr:sp macro="" textlink="">
      <xdr:nvSpPr>
        <xdr:cNvPr id="84" name="楕円 83"/>
        <xdr:cNvSpPr/>
      </xdr:nvSpPr>
      <xdr:spPr>
        <a:xfrm>
          <a:off x="3746500" y="5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90147</xdr:rowOff>
    </xdr:from>
    <xdr:ext cx="534377" cy="259045"/>
    <xdr:sp macro="" textlink="">
      <xdr:nvSpPr>
        <xdr:cNvPr id="85" name="テキスト ボックス 84"/>
        <xdr:cNvSpPr txBox="1"/>
      </xdr:nvSpPr>
      <xdr:spPr>
        <a:xfrm>
          <a:off x="3530111" y="57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50691</xdr:rowOff>
    </xdr:from>
    <xdr:to>
      <xdr:col>15</xdr:col>
      <xdr:colOff>101600</xdr:colOff>
      <xdr:row>35</xdr:row>
      <xdr:rowOff>152291</xdr:rowOff>
    </xdr:to>
    <xdr:sp macro="" textlink="">
      <xdr:nvSpPr>
        <xdr:cNvPr id="86" name="楕円 85"/>
        <xdr:cNvSpPr/>
      </xdr:nvSpPr>
      <xdr:spPr>
        <a:xfrm>
          <a:off x="2857500" y="6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168818</xdr:rowOff>
    </xdr:from>
    <xdr:ext cx="534377" cy="259045"/>
    <xdr:sp macro="" textlink="">
      <xdr:nvSpPr>
        <xdr:cNvPr id="87" name="テキスト ボックス 86"/>
        <xdr:cNvSpPr txBox="1"/>
      </xdr:nvSpPr>
      <xdr:spPr>
        <a:xfrm>
          <a:off x="2641111" y="58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107188</xdr:rowOff>
    </xdr:from>
    <xdr:to>
      <xdr:col>10</xdr:col>
      <xdr:colOff>165100</xdr:colOff>
      <xdr:row>36</xdr:row>
      <xdr:rowOff>37338</xdr:rowOff>
    </xdr:to>
    <xdr:sp macro="" textlink="">
      <xdr:nvSpPr>
        <xdr:cNvPr id="88" name="楕円 87"/>
        <xdr:cNvSpPr/>
      </xdr:nvSpPr>
      <xdr:spPr>
        <a:xfrm>
          <a:off x="1968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53865</xdr:rowOff>
    </xdr:from>
    <xdr:ext cx="534377" cy="259045"/>
    <xdr:sp macro="" textlink="">
      <xdr:nvSpPr>
        <xdr:cNvPr id="89" name="テキスト ボックス 88"/>
        <xdr:cNvSpPr txBox="1"/>
      </xdr:nvSpPr>
      <xdr:spPr>
        <a:xfrm>
          <a:off x="1752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61435</xdr:rowOff>
    </xdr:from>
    <xdr:to>
      <xdr:col>6</xdr:col>
      <xdr:colOff>38100</xdr:colOff>
      <xdr:row>35</xdr:row>
      <xdr:rowOff>163035</xdr:rowOff>
    </xdr:to>
    <xdr:sp macro="" textlink="">
      <xdr:nvSpPr>
        <xdr:cNvPr id="90" name="楕円 89"/>
        <xdr:cNvSpPr/>
      </xdr:nvSpPr>
      <xdr:spPr>
        <a:xfrm>
          <a:off x="1079500" y="60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8112</xdr:rowOff>
    </xdr:from>
    <xdr:ext cx="534377" cy="259045"/>
    <xdr:sp macro="" textlink="">
      <xdr:nvSpPr>
        <xdr:cNvPr id="91" name="テキスト ボックス 90"/>
        <xdr:cNvSpPr txBox="1"/>
      </xdr:nvSpPr>
      <xdr:spPr>
        <a:xfrm>
          <a:off x="863111" y="58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145333</xdr:rowOff>
    </xdr:from>
    <xdr:to>
      <xdr:col>24</xdr:col>
      <xdr:colOff>62865</xdr:colOff>
      <xdr:row>57</xdr:row>
      <xdr:rowOff>109150</xdr:rowOff>
    </xdr:to>
    <xdr:cxnSp macro="">
      <xdr:nvCxnSpPr>
        <xdr:cNvPr id="113" name="直線コネクタ 112"/>
        <xdr:cNvCxnSpPr/>
      </xdr:nvCxnSpPr>
      <xdr:spPr>
        <a:xfrm flipV="1">
          <a:off x="4633595" y="9575083"/>
          <a:ext cx="1270" cy="3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112977</xdr:rowOff>
    </xdr:from>
    <xdr:ext cx="534377" cy="259045"/>
    <xdr:sp macro="" textlink="">
      <xdr:nvSpPr>
        <xdr:cNvPr id="114" name="物件費最小値テキスト"/>
        <xdr:cNvSpPr txBox="1"/>
      </xdr:nvSpPr>
      <xdr:spPr>
        <a:xfrm>
          <a:off x="4686300" y="98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109150</xdr:rowOff>
    </xdr:from>
    <xdr:to>
      <xdr:col>24</xdr:col>
      <xdr:colOff>152400</xdr:colOff>
      <xdr:row>57</xdr:row>
      <xdr:rowOff>109150</xdr:rowOff>
    </xdr:to>
    <xdr:cxnSp macro="">
      <xdr:nvCxnSpPr>
        <xdr:cNvPr id="115" name="直線コネクタ 114"/>
        <xdr:cNvCxnSpPr/>
      </xdr:nvCxnSpPr>
      <xdr:spPr>
        <a:xfrm>
          <a:off x="4546600" y="988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92010</xdr:rowOff>
    </xdr:from>
    <xdr:ext cx="599010" cy="259045"/>
    <xdr:sp macro="" textlink="">
      <xdr:nvSpPr>
        <xdr:cNvPr id="116" name="物件費最大値テキスト"/>
        <xdr:cNvSpPr txBox="1"/>
      </xdr:nvSpPr>
      <xdr:spPr>
        <a:xfrm>
          <a:off x="4686300" y="935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145333</xdr:rowOff>
    </xdr:from>
    <xdr:to>
      <xdr:col>24</xdr:col>
      <xdr:colOff>152400</xdr:colOff>
      <xdr:row>55</xdr:row>
      <xdr:rowOff>145333</xdr:rowOff>
    </xdr:to>
    <xdr:cxnSp macro="">
      <xdr:nvCxnSpPr>
        <xdr:cNvPr id="117" name="直線コネクタ 116"/>
        <xdr:cNvCxnSpPr/>
      </xdr:nvCxnSpPr>
      <xdr:spPr>
        <a:xfrm>
          <a:off x="4546600" y="957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86409</xdr:rowOff>
    </xdr:from>
    <xdr:to>
      <xdr:col>24</xdr:col>
      <xdr:colOff>63500</xdr:colOff>
      <xdr:row>55</xdr:row>
      <xdr:rowOff>145333</xdr:rowOff>
    </xdr:to>
    <xdr:cxnSp macro="">
      <xdr:nvCxnSpPr>
        <xdr:cNvPr id="118" name="直線コネクタ 117"/>
        <xdr:cNvCxnSpPr/>
      </xdr:nvCxnSpPr>
      <xdr:spPr>
        <a:xfrm>
          <a:off x="3797300" y="9001809"/>
          <a:ext cx="838200" cy="57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79260</xdr:rowOff>
    </xdr:from>
    <xdr:ext cx="534377" cy="259045"/>
    <xdr:sp macro="" textlink="">
      <xdr:nvSpPr>
        <xdr:cNvPr id="119" name="物件費平均値テキスト"/>
        <xdr:cNvSpPr txBox="1"/>
      </xdr:nvSpPr>
      <xdr:spPr>
        <a:xfrm>
          <a:off x="4686300" y="9680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100833</xdr:rowOff>
    </xdr:from>
    <xdr:to>
      <xdr:col>24</xdr:col>
      <xdr:colOff>114300</xdr:colOff>
      <xdr:row>57</xdr:row>
      <xdr:rowOff>30983</xdr:rowOff>
    </xdr:to>
    <xdr:sp macro="" textlink="">
      <xdr:nvSpPr>
        <xdr:cNvPr id="120" name="フローチャート: 判断 119"/>
        <xdr:cNvSpPr/>
      </xdr:nvSpPr>
      <xdr:spPr>
        <a:xfrm>
          <a:off x="4584700" y="970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86409</xdr:rowOff>
    </xdr:from>
    <xdr:to>
      <xdr:col>19</xdr:col>
      <xdr:colOff>177800</xdr:colOff>
      <xdr:row>52</xdr:row>
      <xdr:rowOff>156630</xdr:rowOff>
    </xdr:to>
    <xdr:cxnSp macro="">
      <xdr:nvCxnSpPr>
        <xdr:cNvPr id="121" name="直線コネクタ 120"/>
        <xdr:cNvCxnSpPr/>
      </xdr:nvCxnSpPr>
      <xdr:spPr>
        <a:xfrm flipV="1">
          <a:off x="2908300" y="9001809"/>
          <a:ext cx="889000" cy="7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67498</xdr:rowOff>
    </xdr:from>
    <xdr:to>
      <xdr:col>20</xdr:col>
      <xdr:colOff>38100</xdr:colOff>
      <xdr:row>56</xdr:row>
      <xdr:rowOff>169098</xdr:rowOff>
    </xdr:to>
    <xdr:sp macro="" textlink="">
      <xdr:nvSpPr>
        <xdr:cNvPr id="122" name="フローチャート: 判断 121"/>
        <xdr:cNvSpPr/>
      </xdr:nvSpPr>
      <xdr:spPr>
        <a:xfrm>
          <a:off x="3746500" y="966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160225</xdr:rowOff>
    </xdr:from>
    <xdr:ext cx="534377" cy="259045"/>
    <xdr:sp macro="" textlink="">
      <xdr:nvSpPr>
        <xdr:cNvPr id="123" name="テキスト ボックス 122"/>
        <xdr:cNvSpPr txBox="1"/>
      </xdr:nvSpPr>
      <xdr:spPr>
        <a:xfrm>
          <a:off x="3530111" y="976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87918</xdr:rowOff>
    </xdr:from>
    <xdr:to>
      <xdr:col>15</xdr:col>
      <xdr:colOff>50800</xdr:colOff>
      <xdr:row>52</xdr:row>
      <xdr:rowOff>156630</xdr:rowOff>
    </xdr:to>
    <xdr:cxnSp macro="">
      <xdr:nvCxnSpPr>
        <xdr:cNvPr id="124" name="直線コネクタ 123"/>
        <xdr:cNvCxnSpPr/>
      </xdr:nvCxnSpPr>
      <xdr:spPr>
        <a:xfrm>
          <a:off x="2019300" y="8660418"/>
          <a:ext cx="889000" cy="4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70941</xdr:rowOff>
    </xdr:from>
    <xdr:to>
      <xdr:col>15</xdr:col>
      <xdr:colOff>101600</xdr:colOff>
      <xdr:row>57</xdr:row>
      <xdr:rowOff>1091</xdr:rowOff>
    </xdr:to>
    <xdr:sp macro="" textlink="">
      <xdr:nvSpPr>
        <xdr:cNvPr id="125" name="フローチャート: 判断 124"/>
        <xdr:cNvSpPr/>
      </xdr:nvSpPr>
      <xdr:spPr>
        <a:xfrm>
          <a:off x="2857500" y="9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163668</xdr:rowOff>
    </xdr:from>
    <xdr:ext cx="534377" cy="259045"/>
    <xdr:sp macro="" textlink="">
      <xdr:nvSpPr>
        <xdr:cNvPr id="126" name="テキスト ボックス 125"/>
        <xdr:cNvSpPr txBox="1"/>
      </xdr:nvSpPr>
      <xdr:spPr>
        <a:xfrm>
          <a:off x="2641111" y="9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87918</xdr:rowOff>
    </xdr:from>
    <xdr:to>
      <xdr:col>10</xdr:col>
      <xdr:colOff>114300</xdr:colOff>
      <xdr:row>51</xdr:row>
      <xdr:rowOff>3916</xdr:rowOff>
    </xdr:to>
    <xdr:cxnSp macro="">
      <xdr:nvCxnSpPr>
        <xdr:cNvPr id="127" name="直線コネクタ 126"/>
        <xdr:cNvCxnSpPr/>
      </xdr:nvCxnSpPr>
      <xdr:spPr>
        <a:xfrm flipV="1">
          <a:off x="1130300" y="8660418"/>
          <a:ext cx="889000" cy="8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56741</xdr:rowOff>
    </xdr:from>
    <xdr:to>
      <xdr:col>10</xdr:col>
      <xdr:colOff>165100</xdr:colOff>
      <xdr:row>56</xdr:row>
      <xdr:rowOff>158341</xdr:rowOff>
    </xdr:to>
    <xdr:sp macro="" textlink="">
      <xdr:nvSpPr>
        <xdr:cNvPr id="128" name="フローチャート: 判断 127"/>
        <xdr:cNvSpPr/>
      </xdr:nvSpPr>
      <xdr:spPr>
        <a:xfrm>
          <a:off x="19685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149468</xdr:rowOff>
    </xdr:from>
    <xdr:ext cx="534377" cy="259045"/>
    <xdr:sp macro="" textlink="">
      <xdr:nvSpPr>
        <xdr:cNvPr id="129" name="テキスト ボックス 128"/>
        <xdr:cNvSpPr txBox="1"/>
      </xdr:nvSpPr>
      <xdr:spPr>
        <a:xfrm>
          <a:off x="1752111" y="97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117201</xdr:rowOff>
    </xdr:from>
    <xdr:to>
      <xdr:col>6</xdr:col>
      <xdr:colOff>38100</xdr:colOff>
      <xdr:row>57</xdr:row>
      <xdr:rowOff>47351</xdr:rowOff>
    </xdr:to>
    <xdr:sp macro="" textlink="">
      <xdr:nvSpPr>
        <xdr:cNvPr id="130" name="フローチャート: 判断 129"/>
        <xdr:cNvSpPr/>
      </xdr:nvSpPr>
      <xdr:spPr>
        <a:xfrm>
          <a:off x="1079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38478</xdr:rowOff>
    </xdr:from>
    <xdr:ext cx="534377" cy="259045"/>
    <xdr:sp macro="" textlink="">
      <xdr:nvSpPr>
        <xdr:cNvPr id="131" name="テキスト ボックス 130"/>
        <xdr:cNvSpPr txBox="1"/>
      </xdr:nvSpPr>
      <xdr:spPr>
        <a:xfrm>
          <a:off x="863111" y="98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94533</xdr:rowOff>
    </xdr:from>
    <xdr:to>
      <xdr:col>24</xdr:col>
      <xdr:colOff>114300</xdr:colOff>
      <xdr:row>56</xdr:row>
      <xdr:rowOff>24683</xdr:rowOff>
    </xdr:to>
    <xdr:sp macro="" textlink="">
      <xdr:nvSpPr>
        <xdr:cNvPr id="137" name="楕円 136"/>
        <xdr:cNvSpPr/>
      </xdr:nvSpPr>
      <xdr:spPr>
        <a:xfrm>
          <a:off x="4584700" y="95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47560</xdr:rowOff>
    </xdr:from>
    <xdr:ext cx="599010" cy="259045"/>
    <xdr:sp macro="" textlink="">
      <xdr:nvSpPr>
        <xdr:cNvPr id="138" name="物件費該当値テキスト"/>
        <xdr:cNvSpPr txBox="1"/>
      </xdr:nvSpPr>
      <xdr:spPr>
        <a:xfrm>
          <a:off x="4686300" y="947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35609</xdr:rowOff>
    </xdr:from>
    <xdr:to>
      <xdr:col>20</xdr:col>
      <xdr:colOff>38100</xdr:colOff>
      <xdr:row>52</xdr:row>
      <xdr:rowOff>137209</xdr:rowOff>
    </xdr:to>
    <xdr:sp macro="" textlink="">
      <xdr:nvSpPr>
        <xdr:cNvPr id="139" name="楕円 138"/>
        <xdr:cNvSpPr/>
      </xdr:nvSpPr>
      <xdr:spPr>
        <a:xfrm>
          <a:off x="3746500" y="8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153736</xdr:rowOff>
    </xdr:from>
    <xdr:ext cx="599010" cy="259045"/>
    <xdr:sp macro="" textlink="">
      <xdr:nvSpPr>
        <xdr:cNvPr id="140" name="テキスト ボックス 139"/>
        <xdr:cNvSpPr txBox="1"/>
      </xdr:nvSpPr>
      <xdr:spPr>
        <a:xfrm>
          <a:off x="3497795" y="872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105830</xdr:rowOff>
    </xdr:from>
    <xdr:to>
      <xdr:col>15</xdr:col>
      <xdr:colOff>101600</xdr:colOff>
      <xdr:row>53</xdr:row>
      <xdr:rowOff>35980</xdr:rowOff>
    </xdr:to>
    <xdr:sp macro="" textlink="">
      <xdr:nvSpPr>
        <xdr:cNvPr id="141" name="楕円 140"/>
        <xdr:cNvSpPr/>
      </xdr:nvSpPr>
      <xdr:spPr>
        <a:xfrm>
          <a:off x="2857500" y="90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52507</xdr:rowOff>
    </xdr:from>
    <xdr:ext cx="599010" cy="259045"/>
    <xdr:sp macro="" textlink="">
      <xdr:nvSpPr>
        <xdr:cNvPr id="142" name="テキスト ボックス 141"/>
        <xdr:cNvSpPr txBox="1"/>
      </xdr:nvSpPr>
      <xdr:spPr>
        <a:xfrm>
          <a:off x="2608795" y="879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37118</xdr:rowOff>
    </xdr:from>
    <xdr:to>
      <xdr:col>10</xdr:col>
      <xdr:colOff>165100</xdr:colOff>
      <xdr:row>50</xdr:row>
      <xdr:rowOff>138718</xdr:rowOff>
    </xdr:to>
    <xdr:sp macro="" textlink="">
      <xdr:nvSpPr>
        <xdr:cNvPr id="143" name="楕円 142"/>
        <xdr:cNvSpPr/>
      </xdr:nvSpPr>
      <xdr:spPr>
        <a:xfrm>
          <a:off x="1968500" y="86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155245</xdr:rowOff>
    </xdr:from>
    <xdr:ext cx="599010" cy="259045"/>
    <xdr:sp macro="" textlink="">
      <xdr:nvSpPr>
        <xdr:cNvPr id="144" name="テキスト ボックス 143"/>
        <xdr:cNvSpPr txBox="1"/>
      </xdr:nvSpPr>
      <xdr:spPr>
        <a:xfrm>
          <a:off x="1719795" y="838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124566</xdr:rowOff>
    </xdr:from>
    <xdr:to>
      <xdr:col>6</xdr:col>
      <xdr:colOff>38100</xdr:colOff>
      <xdr:row>51</xdr:row>
      <xdr:rowOff>54716</xdr:rowOff>
    </xdr:to>
    <xdr:sp macro="" textlink="">
      <xdr:nvSpPr>
        <xdr:cNvPr id="145" name="楕円 144"/>
        <xdr:cNvSpPr/>
      </xdr:nvSpPr>
      <xdr:spPr>
        <a:xfrm>
          <a:off x="1079500" y="86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71243</xdr:rowOff>
    </xdr:from>
    <xdr:ext cx="599010" cy="259045"/>
    <xdr:sp macro="" textlink="">
      <xdr:nvSpPr>
        <xdr:cNvPr id="146" name="テキスト ボックス 145"/>
        <xdr:cNvSpPr txBox="1"/>
      </xdr:nvSpPr>
      <xdr:spPr>
        <a:xfrm>
          <a:off x="830795" y="847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8" name="テキスト ボックス 157"/>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0" name="テキスト ボックス 159"/>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2" name="テキスト ボックス 161"/>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6" name="テキスト ボックス 165"/>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8" name="テキスト ボックス 167"/>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0" name="テキスト ボックス 169"/>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63691</xdr:rowOff>
    </xdr:from>
    <xdr:to>
      <xdr:col>24</xdr:col>
      <xdr:colOff>62865</xdr:colOff>
      <xdr:row>78</xdr:row>
      <xdr:rowOff>110553</xdr:rowOff>
    </xdr:to>
    <xdr:cxnSp macro="">
      <xdr:nvCxnSpPr>
        <xdr:cNvPr id="174" name="直線コネクタ 173"/>
        <xdr:cNvCxnSpPr/>
      </xdr:nvCxnSpPr>
      <xdr:spPr>
        <a:xfrm flipV="1">
          <a:off x="4633595" y="12236641"/>
          <a:ext cx="1270" cy="1247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114380</xdr:rowOff>
    </xdr:from>
    <xdr:ext cx="469744" cy="259045"/>
    <xdr:sp macro="" textlink="">
      <xdr:nvSpPr>
        <xdr:cNvPr id="175" name="維持補修費最小値テキスト"/>
        <xdr:cNvSpPr txBox="1"/>
      </xdr:nvSpPr>
      <xdr:spPr>
        <a:xfrm>
          <a:off x="4686300" y="1348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110553</xdr:rowOff>
    </xdr:from>
    <xdr:to>
      <xdr:col>24</xdr:col>
      <xdr:colOff>152400</xdr:colOff>
      <xdr:row>78</xdr:row>
      <xdr:rowOff>110553</xdr:rowOff>
    </xdr:to>
    <xdr:cxnSp macro="">
      <xdr:nvCxnSpPr>
        <xdr:cNvPr id="176" name="直線コネクタ 175"/>
        <xdr:cNvCxnSpPr/>
      </xdr:nvCxnSpPr>
      <xdr:spPr>
        <a:xfrm>
          <a:off x="4546600" y="1348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10368</xdr:rowOff>
    </xdr:from>
    <xdr:ext cx="534377" cy="259045"/>
    <xdr:sp macro="" textlink="">
      <xdr:nvSpPr>
        <xdr:cNvPr id="177" name="維持補修費最大値テキスト"/>
        <xdr:cNvSpPr txBox="1"/>
      </xdr:nvSpPr>
      <xdr:spPr>
        <a:xfrm>
          <a:off x="4686300" y="1201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63691</xdr:rowOff>
    </xdr:from>
    <xdr:to>
      <xdr:col>24</xdr:col>
      <xdr:colOff>152400</xdr:colOff>
      <xdr:row>71</xdr:row>
      <xdr:rowOff>63691</xdr:rowOff>
    </xdr:to>
    <xdr:cxnSp macro="">
      <xdr:nvCxnSpPr>
        <xdr:cNvPr id="178" name="直線コネクタ 177"/>
        <xdr:cNvCxnSpPr/>
      </xdr:nvCxnSpPr>
      <xdr:spPr>
        <a:xfrm>
          <a:off x="4546600" y="1223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86551</xdr:rowOff>
    </xdr:from>
    <xdr:to>
      <xdr:col>24</xdr:col>
      <xdr:colOff>63500</xdr:colOff>
      <xdr:row>73</xdr:row>
      <xdr:rowOff>38259</xdr:rowOff>
    </xdr:to>
    <xdr:cxnSp macro="">
      <xdr:nvCxnSpPr>
        <xdr:cNvPr id="179" name="直線コネクタ 178"/>
        <xdr:cNvCxnSpPr/>
      </xdr:nvCxnSpPr>
      <xdr:spPr>
        <a:xfrm>
          <a:off x="3797300" y="12430951"/>
          <a:ext cx="838200" cy="1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167340</xdr:rowOff>
    </xdr:from>
    <xdr:ext cx="469744" cy="259045"/>
    <xdr:sp macro="" textlink="">
      <xdr:nvSpPr>
        <xdr:cNvPr id="180" name="維持補修費平均値テキスト"/>
        <xdr:cNvSpPr txBox="1"/>
      </xdr:nvSpPr>
      <xdr:spPr>
        <a:xfrm>
          <a:off x="4686300" y="12854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17463</xdr:rowOff>
    </xdr:from>
    <xdr:to>
      <xdr:col>24</xdr:col>
      <xdr:colOff>114300</xdr:colOff>
      <xdr:row>75</xdr:row>
      <xdr:rowOff>119063</xdr:rowOff>
    </xdr:to>
    <xdr:sp macro="" textlink="">
      <xdr:nvSpPr>
        <xdr:cNvPr id="181" name="フローチャート: 判断 180"/>
        <xdr:cNvSpPr/>
      </xdr:nvSpPr>
      <xdr:spPr>
        <a:xfrm>
          <a:off x="4584700" y="128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153130</xdr:rowOff>
    </xdr:from>
    <xdr:to>
      <xdr:col>19</xdr:col>
      <xdr:colOff>177800</xdr:colOff>
      <xdr:row>72</xdr:row>
      <xdr:rowOff>86551</xdr:rowOff>
    </xdr:to>
    <xdr:cxnSp macro="">
      <xdr:nvCxnSpPr>
        <xdr:cNvPr id="182" name="直線コネクタ 181"/>
        <xdr:cNvCxnSpPr/>
      </xdr:nvCxnSpPr>
      <xdr:spPr>
        <a:xfrm>
          <a:off x="2908300" y="12326080"/>
          <a:ext cx="889000" cy="10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36037</xdr:rowOff>
    </xdr:from>
    <xdr:to>
      <xdr:col>20</xdr:col>
      <xdr:colOff>38100</xdr:colOff>
      <xdr:row>75</xdr:row>
      <xdr:rowOff>137637</xdr:rowOff>
    </xdr:to>
    <xdr:sp macro="" textlink="">
      <xdr:nvSpPr>
        <xdr:cNvPr id="183" name="フローチャート: 判断 182"/>
        <xdr:cNvSpPr/>
      </xdr:nvSpPr>
      <xdr:spPr>
        <a:xfrm>
          <a:off x="3746500" y="1289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128764</xdr:rowOff>
    </xdr:from>
    <xdr:ext cx="469744" cy="259045"/>
    <xdr:sp macro="" textlink="">
      <xdr:nvSpPr>
        <xdr:cNvPr id="184" name="テキスト ボックス 183"/>
        <xdr:cNvSpPr txBox="1"/>
      </xdr:nvSpPr>
      <xdr:spPr>
        <a:xfrm>
          <a:off x="3562428" y="1298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145415</xdr:rowOff>
    </xdr:from>
    <xdr:to>
      <xdr:col>15</xdr:col>
      <xdr:colOff>50800</xdr:colOff>
      <xdr:row>71</xdr:row>
      <xdr:rowOff>153130</xdr:rowOff>
    </xdr:to>
    <xdr:cxnSp macro="">
      <xdr:nvCxnSpPr>
        <xdr:cNvPr id="185" name="直線コネクタ 184"/>
        <xdr:cNvCxnSpPr/>
      </xdr:nvCxnSpPr>
      <xdr:spPr>
        <a:xfrm>
          <a:off x="2019300" y="12146915"/>
          <a:ext cx="889000" cy="17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20606</xdr:rowOff>
    </xdr:from>
    <xdr:to>
      <xdr:col>15</xdr:col>
      <xdr:colOff>101600</xdr:colOff>
      <xdr:row>75</xdr:row>
      <xdr:rowOff>122206</xdr:rowOff>
    </xdr:to>
    <xdr:sp macro="" textlink="">
      <xdr:nvSpPr>
        <xdr:cNvPr id="186" name="フローチャート: 判断 185"/>
        <xdr:cNvSpPr/>
      </xdr:nvSpPr>
      <xdr:spPr>
        <a:xfrm>
          <a:off x="2857500" y="1287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113333</xdr:rowOff>
    </xdr:from>
    <xdr:ext cx="469744" cy="259045"/>
    <xdr:sp macro="" textlink="">
      <xdr:nvSpPr>
        <xdr:cNvPr id="187" name="テキスト ボックス 186"/>
        <xdr:cNvSpPr txBox="1"/>
      </xdr:nvSpPr>
      <xdr:spPr>
        <a:xfrm>
          <a:off x="2673428" y="12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145415</xdr:rowOff>
    </xdr:from>
    <xdr:to>
      <xdr:col>10</xdr:col>
      <xdr:colOff>114300</xdr:colOff>
      <xdr:row>72</xdr:row>
      <xdr:rowOff>30972</xdr:rowOff>
    </xdr:to>
    <xdr:cxnSp macro="">
      <xdr:nvCxnSpPr>
        <xdr:cNvPr id="188" name="直線コネクタ 187"/>
        <xdr:cNvCxnSpPr/>
      </xdr:nvCxnSpPr>
      <xdr:spPr>
        <a:xfrm flipV="1">
          <a:off x="1130300" y="12146915"/>
          <a:ext cx="889000" cy="2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150622</xdr:rowOff>
    </xdr:from>
    <xdr:to>
      <xdr:col>10</xdr:col>
      <xdr:colOff>165100</xdr:colOff>
      <xdr:row>75</xdr:row>
      <xdr:rowOff>80772</xdr:rowOff>
    </xdr:to>
    <xdr:sp macro="" textlink="">
      <xdr:nvSpPr>
        <xdr:cNvPr id="189" name="フローチャート: 判断 188"/>
        <xdr:cNvSpPr/>
      </xdr:nvSpPr>
      <xdr:spPr>
        <a:xfrm>
          <a:off x="1968500" y="128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71899</xdr:rowOff>
    </xdr:from>
    <xdr:ext cx="469744" cy="259045"/>
    <xdr:sp macro="" textlink="">
      <xdr:nvSpPr>
        <xdr:cNvPr id="190" name="テキスト ボックス 189"/>
        <xdr:cNvSpPr txBox="1"/>
      </xdr:nvSpPr>
      <xdr:spPr>
        <a:xfrm>
          <a:off x="1784428" y="129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24749</xdr:rowOff>
    </xdr:from>
    <xdr:to>
      <xdr:col>6</xdr:col>
      <xdr:colOff>38100</xdr:colOff>
      <xdr:row>75</xdr:row>
      <xdr:rowOff>126349</xdr:rowOff>
    </xdr:to>
    <xdr:sp macro="" textlink="">
      <xdr:nvSpPr>
        <xdr:cNvPr id="191" name="フローチャート: 判断 190"/>
        <xdr:cNvSpPr/>
      </xdr:nvSpPr>
      <xdr:spPr>
        <a:xfrm>
          <a:off x="1079500" y="128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117476</xdr:rowOff>
    </xdr:from>
    <xdr:ext cx="469744" cy="259045"/>
    <xdr:sp macro="" textlink="">
      <xdr:nvSpPr>
        <xdr:cNvPr id="192" name="テキスト ボックス 191"/>
        <xdr:cNvSpPr txBox="1"/>
      </xdr:nvSpPr>
      <xdr:spPr>
        <a:xfrm>
          <a:off x="895428" y="1297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158909</xdr:rowOff>
    </xdr:from>
    <xdr:to>
      <xdr:col>24</xdr:col>
      <xdr:colOff>114300</xdr:colOff>
      <xdr:row>73</xdr:row>
      <xdr:rowOff>89059</xdr:rowOff>
    </xdr:to>
    <xdr:sp macro="" textlink="">
      <xdr:nvSpPr>
        <xdr:cNvPr id="198" name="楕円 197"/>
        <xdr:cNvSpPr/>
      </xdr:nvSpPr>
      <xdr:spPr>
        <a:xfrm>
          <a:off x="4584700" y="125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10336</xdr:rowOff>
    </xdr:from>
    <xdr:ext cx="469744" cy="259045"/>
    <xdr:sp macro="" textlink="">
      <xdr:nvSpPr>
        <xdr:cNvPr id="199" name="維持補修費該当値テキスト"/>
        <xdr:cNvSpPr txBox="1"/>
      </xdr:nvSpPr>
      <xdr:spPr>
        <a:xfrm>
          <a:off x="4686300" y="1235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35751</xdr:rowOff>
    </xdr:from>
    <xdr:to>
      <xdr:col>20</xdr:col>
      <xdr:colOff>38100</xdr:colOff>
      <xdr:row>72</xdr:row>
      <xdr:rowOff>137351</xdr:rowOff>
    </xdr:to>
    <xdr:sp macro="" textlink="">
      <xdr:nvSpPr>
        <xdr:cNvPr id="200" name="楕円 199"/>
        <xdr:cNvSpPr/>
      </xdr:nvSpPr>
      <xdr:spPr>
        <a:xfrm>
          <a:off x="3746500" y="123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153878</xdr:rowOff>
    </xdr:from>
    <xdr:ext cx="469744" cy="259045"/>
    <xdr:sp macro="" textlink="">
      <xdr:nvSpPr>
        <xdr:cNvPr id="201" name="テキスト ボックス 200"/>
        <xdr:cNvSpPr txBox="1"/>
      </xdr:nvSpPr>
      <xdr:spPr>
        <a:xfrm>
          <a:off x="3562428" y="121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102330</xdr:rowOff>
    </xdr:from>
    <xdr:to>
      <xdr:col>15</xdr:col>
      <xdr:colOff>101600</xdr:colOff>
      <xdr:row>72</xdr:row>
      <xdr:rowOff>32480</xdr:rowOff>
    </xdr:to>
    <xdr:sp macro="" textlink="">
      <xdr:nvSpPr>
        <xdr:cNvPr id="202" name="楕円 201"/>
        <xdr:cNvSpPr/>
      </xdr:nvSpPr>
      <xdr:spPr>
        <a:xfrm>
          <a:off x="2857500" y="122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49007</xdr:rowOff>
    </xdr:from>
    <xdr:ext cx="469744" cy="259045"/>
    <xdr:sp macro="" textlink="">
      <xdr:nvSpPr>
        <xdr:cNvPr id="203" name="テキスト ボックス 202"/>
        <xdr:cNvSpPr txBox="1"/>
      </xdr:nvSpPr>
      <xdr:spPr>
        <a:xfrm>
          <a:off x="2673428" y="1205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94615</xdr:rowOff>
    </xdr:from>
    <xdr:to>
      <xdr:col>10</xdr:col>
      <xdr:colOff>165100</xdr:colOff>
      <xdr:row>71</xdr:row>
      <xdr:rowOff>24765</xdr:rowOff>
    </xdr:to>
    <xdr:sp macro="" textlink="">
      <xdr:nvSpPr>
        <xdr:cNvPr id="204" name="楕円 203"/>
        <xdr:cNvSpPr/>
      </xdr:nvSpPr>
      <xdr:spPr>
        <a:xfrm>
          <a:off x="1968500" y="120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41292</xdr:rowOff>
    </xdr:from>
    <xdr:ext cx="534377" cy="259045"/>
    <xdr:sp macro="" textlink="">
      <xdr:nvSpPr>
        <xdr:cNvPr id="205" name="テキスト ボックス 204"/>
        <xdr:cNvSpPr txBox="1"/>
      </xdr:nvSpPr>
      <xdr:spPr>
        <a:xfrm>
          <a:off x="1752111" y="118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151622</xdr:rowOff>
    </xdr:from>
    <xdr:to>
      <xdr:col>6</xdr:col>
      <xdr:colOff>38100</xdr:colOff>
      <xdr:row>72</xdr:row>
      <xdr:rowOff>81772</xdr:rowOff>
    </xdr:to>
    <xdr:sp macro="" textlink="">
      <xdr:nvSpPr>
        <xdr:cNvPr id="206" name="楕円 205"/>
        <xdr:cNvSpPr/>
      </xdr:nvSpPr>
      <xdr:spPr>
        <a:xfrm>
          <a:off x="1079500" y="123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98299</xdr:rowOff>
    </xdr:from>
    <xdr:ext cx="469744" cy="259045"/>
    <xdr:sp macro="" textlink="">
      <xdr:nvSpPr>
        <xdr:cNvPr id="207" name="テキスト ボックス 206"/>
        <xdr:cNvSpPr txBox="1"/>
      </xdr:nvSpPr>
      <xdr:spPr>
        <a:xfrm>
          <a:off x="895428" y="1209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12010</xdr:rowOff>
    </xdr:from>
    <xdr:to>
      <xdr:col>24</xdr:col>
      <xdr:colOff>62865</xdr:colOff>
      <xdr:row>97</xdr:row>
      <xdr:rowOff>142607</xdr:rowOff>
    </xdr:to>
    <xdr:cxnSp macro="">
      <xdr:nvCxnSpPr>
        <xdr:cNvPr id="234" name="直線コネクタ 233"/>
        <xdr:cNvCxnSpPr/>
      </xdr:nvCxnSpPr>
      <xdr:spPr>
        <a:xfrm flipV="1">
          <a:off x="4633595" y="15613960"/>
          <a:ext cx="1270" cy="1159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146434</xdr:rowOff>
    </xdr:from>
    <xdr:ext cx="534377" cy="259045"/>
    <xdr:sp macro="" textlink="">
      <xdr:nvSpPr>
        <xdr:cNvPr id="235" name="扶助費最小値テキスト"/>
        <xdr:cNvSpPr txBox="1"/>
      </xdr:nvSpPr>
      <xdr:spPr>
        <a:xfrm>
          <a:off x="4686300" y="167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142607</xdr:rowOff>
    </xdr:from>
    <xdr:to>
      <xdr:col>24</xdr:col>
      <xdr:colOff>152400</xdr:colOff>
      <xdr:row>97</xdr:row>
      <xdr:rowOff>142607</xdr:rowOff>
    </xdr:to>
    <xdr:cxnSp macro="">
      <xdr:nvCxnSpPr>
        <xdr:cNvPr id="236" name="直線コネクタ 235"/>
        <xdr:cNvCxnSpPr/>
      </xdr:nvCxnSpPr>
      <xdr:spPr>
        <a:xfrm>
          <a:off x="4546600" y="16773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130137</xdr:rowOff>
    </xdr:from>
    <xdr:ext cx="534377" cy="259045"/>
    <xdr:sp macro="" textlink="">
      <xdr:nvSpPr>
        <xdr:cNvPr id="237" name="扶助費最大値テキスト"/>
        <xdr:cNvSpPr txBox="1"/>
      </xdr:nvSpPr>
      <xdr:spPr>
        <a:xfrm>
          <a:off x="4686300" y="153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12010</xdr:rowOff>
    </xdr:from>
    <xdr:to>
      <xdr:col>24</xdr:col>
      <xdr:colOff>152400</xdr:colOff>
      <xdr:row>91</xdr:row>
      <xdr:rowOff>12010</xdr:rowOff>
    </xdr:to>
    <xdr:cxnSp macro="">
      <xdr:nvCxnSpPr>
        <xdr:cNvPr id="238" name="直線コネクタ 237"/>
        <xdr:cNvCxnSpPr/>
      </xdr:nvCxnSpPr>
      <xdr:spPr>
        <a:xfrm>
          <a:off x="4546600" y="1561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139700</xdr:rowOff>
    </xdr:from>
    <xdr:to>
      <xdr:col>24</xdr:col>
      <xdr:colOff>63500</xdr:colOff>
      <xdr:row>97</xdr:row>
      <xdr:rowOff>142607</xdr:rowOff>
    </xdr:to>
    <xdr:cxnSp macro="">
      <xdr:nvCxnSpPr>
        <xdr:cNvPr id="239" name="直線コネクタ 238"/>
        <xdr:cNvCxnSpPr/>
      </xdr:nvCxnSpPr>
      <xdr:spPr>
        <a:xfrm>
          <a:off x="3797300" y="16770350"/>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164453</xdr:rowOff>
    </xdr:from>
    <xdr:ext cx="534377" cy="259045"/>
    <xdr:sp macro="" textlink="">
      <xdr:nvSpPr>
        <xdr:cNvPr id="240" name="扶助費平均値テキスト"/>
        <xdr:cNvSpPr txBox="1"/>
      </xdr:nvSpPr>
      <xdr:spPr>
        <a:xfrm>
          <a:off x="4686300" y="15937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141576</xdr:rowOff>
    </xdr:from>
    <xdr:to>
      <xdr:col>24</xdr:col>
      <xdr:colOff>114300</xdr:colOff>
      <xdr:row>94</xdr:row>
      <xdr:rowOff>71726</xdr:rowOff>
    </xdr:to>
    <xdr:sp macro="" textlink="">
      <xdr:nvSpPr>
        <xdr:cNvPr id="241" name="フローチャート: 判断 240"/>
        <xdr:cNvSpPr/>
      </xdr:nvSpPr>
      <xdr:spPr>
        <a:xfrm>
          <a:off x="4584700" y="1608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139700</xdr:rowOff>
    </xdr:from>
    <xdr:to>
      <xdr:col>19</xdr:col>
      <xdr:colOff>177800</xdr:colOff>
      <xdr:row>98</xdr:row>
      <xdr:rowOff>61454</xdr:rowOff>
    </xdr:to>
    <xdr:cxnSp macro="">
      <xdr:nvCxnSpPr>
        <xdr:cNvPr id="242" name="直線コネクタ 241"/>
        <xdr:cNvCxnSpPr/>
      </xdr:nvCxnSpPr>
      <xdr:spPr>
        <a:xfrm flipV="1">
          <a:off x="2908300" y="16770350"/>
          <a:ext cx="889000" cy="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163750</xdr:rowOff>
    </xdr:from>
    <xdr:to>
      <xdr:col>20</xdr:col>
      <xdr:colOff>38100</xdr:colOff>
      <xdr:row>94</xdr:row>
      <xdr:rowOff>93900</xdr:rowOff>
    </xdr:to>
    <xdr:sp macro="" textlink="">
      <xdr:nvSpPr>
        <xdr:cNvPr id="243" name="フローチャート: 判断 242"/>
        <xdr:cNvSpPr/>
      </xdr:nvSpPr>
      <xdr:spPr>
        <a:xfrm>
          <a:off x="3746500" y="161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110427</xdr:rowOff>
    </xdr:from>
    <xdr:ext cx="534377" cy="259045"/>
    <xdr:sp macro="" textlink="">
      <xdr:nvSpPr>
        <xdr:cNvPr id="244" name="テキスト ボックス 243"/>
        <xdr:cNvSpPr txBox="1"/>
      </xdr:nvSpPr>
      <xdr:spPr>
        <a:xfrm>
          <a:off x="3530111" y="158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61454</xdr:rowOff>
    </xdr:from>
    <xdr:to>
      <xdr:col>15</xdr:col>
      <xdr:colOff>50800</xdr:colOff>
      <xdr:row>99</xdr:row>
      <xdr:rowOff>17791</xdr:rowOff>
    </xdr:to>
    <xdr:cxnSp macro="">
      <xdr:nvCxnSpPr>
        <xdr:cNvPr id="245" name="直線コネクタ 244"/>
        <xdr:cNvCxnSpPr/>
      </xdr:nvCxnSpPr>
      <xdr:spPr>
        <a:xfrm flipV="1">
          <a:off x="2019300" y="16863554"/>
          <a:ext cx="889000" cy="1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38771</xdr:rowOff>
    </xdr:from>
    <xdr:to>
      <xdr:col>15</xdr:col>
      <xdr:colOff>101600</xdr:colOff>
      <xdr:row>94</xdr:row>
      <xdr:rowOff>140371</xdr:rowOff>
    </xdr:to>
    <xdr:sp macro="" textlink="">
      <xdr:nvSpPr>
        <xdr:cNvPr id="246" name="フローチャート: 判断 245"/>
        <xdr:cNvSpPr/>
      </xdr:nvSpPr>
      <xdr:spPr>
        <a:xfrm>
          <a:off x="2857500" y="1615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156898</xdr:rowOff>
    </xdr:from>
    <xdr:ext cx="534377" cy="259045"/>
    <xdr:sp macro="" textlink="">
      <xdr:nvSpPr>
        <xdr:cNvPr id="247" name="テキスト ボックス 246"/>
        <xdr:cNvSpPr txBox="1"/>
      </xdr:nvSpPr>
      <xdr:spPr>
        <a:xfrm>
          <a:off x="2641111" y="15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17791</xdr:rowOff>
    </xdr:from>
    <xdr:to>
      <xdr:col>10</xdr:col>
      <xdr:colOff>114300</xdr:colOff>
      <xdr:row>99</xdr:row>
      <xdr:rowOff>144076</xdr:rowOff>
    </xdr:to>
    <xdr:cxnSp macro="">
      <xdr:nvCxnSpPr>
        <xdr:cNvPr id="248" name="直線コネクタ 247"/>
        <xdr:cNvCxnSpPr/>
      </xdr:nvCxnSpPr>
      <xdr:spPr>
        <a:xfrm flipV="1">
          <a:off x="1130300" y="16991341"/>
          <a:ext cx="889000" cy="12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21887</xdr:rowOff>
    </xdr:from>
    <xdr:to>
      <xdr:col>10</xdr:col>
      <xdr:colOff>165100</xdr:colOff>
      <xdr:row>95</xdr:row>
      <xdr:rowOff>123487</xdr:rowOff>
    </xdr:to>
    <xdr:sp macro="" textlink="">
      <xdr:nvSpPr>
        <xdr:cNvPr id="249" name="フローチャート: 判断 248"/>
        <xdr:cNvSpPr/>
      </xdr:nvSpPr>
      <xdr:spPr>
        <a:xfrm>
          <a:off x="1968500" y="1630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140014</xdr:rowOff>
    </xdr:from>
    <xdr:ext cx="534377" cy="259045"/>
    <xdr:sp macro="" textlink="">
      <xdr:nvSpPr>
        <xdr:cNvPr id="250" name="テキスト ボックス 249"/>
        <xdr:cNvSpPr txBox="1"/>
      </xdr:nvSpPr>
      <xdr:spPr>
        <a:xfrm>
          <a:off x="1752111" y="16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112903</xdr:rowOff>
    </xdr:from>
    <xdr:to>
      <xdr:col>6</xdr:col>
      <xdr:colOff>38100</xdr:colOff>
      <xdr:row>96</xdr:row>
      <xdr:rowOff>43053</xdr:rowOff>
    </xdr:to>
    <xdr:sp macro="" textlink="">
      <xdr:nvSpPr>
        <xdr:cNvPr id="251" name="フローチャート: 判断 250"/>
        <xdr:cNvSpPr/>
      </xdr:nvSpPr>
      <xdr:spPr>
        <a:xfrm>
          <a:off x="1079500" y="1640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59580</xdr:rowOff>
    </xdr:from>
    <xdr:ext cx="534377" cy="259045"/>
    <xdr:sp macro="" textlink="">
      <xdr:nvSpPr>
        <xdr:cNvPr id="252" name="テキスト ボックス 251"/>
        <xdr:cNvSpPr txBox="1"/>
      </xdr:nvSpPr>
      <xdr:spPr>
        <a:xfrm>
          <a:off x="863111" y="161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91807</xdr:rowOff>
    </xdr:from>
    <xdr:to>
      <xdr:col>24</xdr:col>
      <xdr:colOff>114300</xdr:colOff>
      <xdr:row>98</xdr:row>
      <xdr:rowOff>21957</xdr:rowOff>
    </xdr:to>
    <xdr:sp macro="" textlink="">
      <xdr:nvSpPr>
        <xdr:cNvPr id="258" name="楕円 257"/>
        <xdr:cNvSpPr/>
      </xdr:nvSpPr>
      <xdr:spPr>
        <a:xfrm>
          <a:off x="45847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6734</xdr:rowOff>
    </xdr:from>
    <xdr:ext cx="534377" cy="259045"/>
    <xdr:sp macro="" textlink="">
      <xdr:nvSpPr>
        <xdr:cNvPr id="259" name="扶助費該当値テキスト"/>
        <xdr:cNvSpPr txBox="1"/>
      </xdr:nvSpPr>
      <xdr:spPr>
        <a:xfrm>
          <a:off x="4686300" y="166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88900</xdr:rowOff>
    </xdr:from>
    <xdr:to>
      <xdr:col>20</xdr:col>
      <xdr:colOff>38100</xdr:colOff>
      <xdr:row>98</xdr:row>
      <xdr:rowOff>19050</xdr:rowOff>
    </xdr:to>
    <xdr:sp macro="" textlink="">
      <xdr:nvSpPr>
        <xdr:cNvPr id="260" name="楕円 259"/>
        <xdr:cNvSpPr/>
      </xdr:nvSpPr>
      <xdr:spPr>
        <a:xfrm>
          <a:off x="3746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10177</xdr:rowOff>
    </xdr:from>
    <xdr:ext cx="534377" cy="259045"/>
    <xdr:sp macro="" textlink="">
      <xdr:nvSpPr>
        <xdr:cNvPr id="261" name="テキスト ボックス 260"/>
        <xdr:cNvSpPr txBox="1"/>
      </xdr:nvSpPr>
      <xdr:spPr>
        <a:xfrm>
          <a:off x="3530111" y="168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10654</xdr:rowOff>
    </xdr:from>
    <xdr:to>
      <xdr:col>15</xdr:col>
      <xdr:colOff>101600</xdr:colOff>
      <xdr:row>98</xdr:row>
      <xdr:rowOff>112254</xdr:rowOff>
    </xdr:to>
    <xdr:sp macro="" textlink="">
      <xdr:nvSpPr>
        <xdr:cNvPr id="262" name="楕円 261"/>
        <xdr:cNvSpPr/>
      </xdr:nvSpPr>
      <xdr:spPr>
        <a:xfrm>
          <a:off x="2857500" y="1681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103381</xdr:rowOff>
    </xdr:from>
    <xdr:ext cx="534377" cy="259045"/>
    <xdr:sp macro="" textlink="">
      <xdr:nvSpPr>
        <xdr:cNvPr id="263" name="テキスト ボックス 262"/>
        <xdr:cNvSpPr txBox="1"/>
      </xdr:nvSpPr>
      <xdr:spPr>
        <a:xfrm>
          <a:off x="2641111" y="169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138441</xdr:rowOff>
    </xdr:from>
    <xdr:to>
      <xdr:col>10</xdr:col>
      <xdr:colOff>165100</xdr:colOff>
      <xdr:row>99</xdr:row>
      <xdr:rowOff>68591</xdr:rowOff>
    </xdr:to>
    <xdr:sp macro="" textlink="">
      <xdr:nvSpPr>
        <xdr:cNvPr id="264" name="楕円 263"/>
        <xdr:cNvSpPr/>
      </xdr:nvSpPr>
      <xdr:spPr>
        <a:xfrm>
          <a:off x="1968500" y="169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59718</xdr:rowOff>
    </xdr:from>
    <xdr:ext cx="534377" cy="259045"/>
    <xdr:sp macro="" textlink="">
      <xdr:nvSpPr>
        <xdr:cNvPr id="265" name="テキスト ボックス 264"/>
        <xdr:cNvSpPr txBox="1"/>
      </xdr:nvSpPr>
      <xdr:spPr>
        <a:xfrm>
          <a:off x="1752111" y="1703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93276</xdr:rowOff>
    </xdr:from>
    <xdr:to>
      <xdr:col>6</xdr:col>
      <xdr:colOff>38100</xdr:colOff>
      <xdr:row>100</xdr:row>
      <xdr:rowOff>23426</xdr:rowOff>
    </xdr:to>
    <xdr:sp macro="" textlink="">
      <xdr:nvSpPr>
        <xdr:cNvPr id="266" name="楕円 265"/>
        <xdr:cNvSpPr/>
      </xdr:nvSpPr>
      <xdr:spPr>
        <a:xfrm>
          <a:off x="1079500" y="170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14553</xdr:rowOff>
    </xdr:from>
    <xdr:ext cx="534377" cy="259045"/>
    <xdr:sp macro="" textlink="">
      <xdr:nvSpPr>
        <xdr:cNvPr id="267" name="テキスト ボックス 266"/>
        <xdr:cNvSpPr txBox="1"/>
      </xdr:nvSpPr>
      <xdr:spPr>
        <a:xfrm>
          <a:off x="863111" y="1715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8" name="テキスト ボックス 27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0" name="テキスト ボックス 279"/>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2" name="テキスト ボックス 28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4" name="テキスト ボックス 28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52969</xdr:rowOff>
    </xdr:from>
    <xdr:to>
      <xdr:col>54</xdr:col>
      <xdr:colOff>189865</xdr:colOff>
      <xdr:row>39</xdr:row>
      <xdr:rowOff>41677</xdr:rowOff>
    </xdr:to>
    <xdr:cxnSp macro="">
      <xdr:nvCxnSpPr>
        <xdr:cNvPr id="290" name="直線コネクタ 289"/>
        <xdr:cNvCxnSpPr/>
      </xdr:nvCxnSpPr>
      <xdr:spPr>
        <a:xfrm flipV="1">
          <a:off x="10475595" y="5710819"/>
          <a:ext cx="1270" cy="1017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45504</xdr:rowOff>
    </xdr:from>
    <xdr:ext cx="534377" cy="259045"/>
    <xdr:sp macro="" textlink="">
      <xdr:nvSpPr>
        <xdr:cNvPr id="291" name="補助費等最小値テキスト"/>
        <xdr:cNvSpPr txBox="1"/>
      </xdr:nvSpPr>
      <xdr:spPr>
        <a:xfrm>
          <a:off x="10528300" y="67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41677</xdr:rowOff>
    </xdr:from>
    <xdr:to>
      <xdr:col>55</xdr:col>
      <xdr:colOff>88900</xdr:colOff>
      <xdr:row>39</xdr:row>
      <xdr:rowOff>41677</xdr:rowOff>
    </xdr:to>
    <xdr:cxnSp macro="">
      <xdr:nvCxnSpPr>
        <xdr:cNvPr id="292" name="直線コネクタ 291"/>
        <xdr:cNvCxnSpPr/>
      </xdr:nvCxnSpPr>
      <xdr:spPr>
        <a:xfrm>
          <a:off x="10388600" y="672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171096</xdr:rowOff>
    </xdr:from>
    <xdr:ext cx="534377" cy="259045"/>
    <xdr:sp macro="" textlink="">
      <xdr:nvSpPr>
        <xdr:cNvPr id="293" name="補助費等最大値テキスト"/>
        <xdr:cNvSpPr txBox="1"/>
      </xdr:nvSpPr>
      <xdr:spPr>
        <a:xfrm>
          <a:off x="10528300" y="54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52969</xdr:rowOff>
    </xdr:from>
    <xdr:to>
      <xdr:col>55</xdr:col>
      <xdr:colOff>88900</xdr:colOff>
      <xdr:row>33</xdr:row>
      <xdr:rowOff>52969</xdr:rowOff>
    </xdr:to>
    <xdr:cxnSp macro="">
      <xdr:nvCxnSpPr>
        <xdr:cNvPr id="294" name="直線コネクタ 293"/>
        <xdr:cNvCxnSpPr/>
      </xdr:nvCxnSpPr>
      <xdr:spPr>
        <a:xfrm>
          <a:off x="10388600" y="5710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168389</xdr:rowOff>
    </xdr:from>
    <xdr:to>
      <xdr:col>55</xdr:col>
      <xdr:colOff>0</xdr:colOff>
      <xdr:row>33</xdr:row>
      <xdr:rowOff>52969</xdr:rowOff>
    </xdr:to>
    <xdr:cxnSp macro="">
      <xdr:nvCxnSpPr>
        <xdr:cNvPr id="295" name="直線コネクタ 294"/>
        <xdr:cNvCxnSpPr/>
      </xdr:nvCxnSpPr>
      <xdr:spPr>
        <a:xfrm>
          <a:off x="9639300" y="5654789"/>
          <a:ext cx="838200" cy="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113413</xdr:rowOff>
    </xdr:from>
    <xdr:ext cx="534377" cy="259045"/>
    <xdr:sp macro="" textlink="">
      <xdr:nvSpPr>
        <xdr:cNvPr id="296" name="補助費等平均値テキスト"/>
        <xdr:cNvSpPr txBox="1"/>
      </xdr:nvSpPr>
      <xdr:spPr>
        <a:xfrm>
          <a:off x="10528300" y="628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134986</xdr:rowOff>
    </xdr:from>
    <xdr:to>
      <xdr:col>55</xdr:col>
      <xdr:colOff>50800</xdr:colOff>
      <xdr:row>37</xdr:row>
      <xdr:rowOff>65136</xdr:rowOff>
    </xdr:to>
    <xdr:sp macro="" textlink="">
      <xdr:nvSpPr>
        <xdr:cNvPr id="297" name="フローチャート: 判断 296"/>
        <xdr:cNvSpPr/>
      </xdr:nvSpPr>
      <xdr:spPr>
        <a:xfrm>
          <a:off x="10426700" y="6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162491</xdr:rowOff>
    </xdr:from>
    <xdr:to>
      <xdr:col>50</xdr:col>
      <xdr:colOff>114300</xdr:colOff>
      <xdr:row>32</xdr:row>
      <xdr:rowOff>168389</xdr:rowOff>
    </xdr:to>
    <xdr:cxnSp macro="">
      <xdr:nvCxnSpPr>
        <xdr:cNvPr id="298" name="直線コネクタ 297"/>
        <xdr:cNvCxnSpPr/>
      </xdr:nvCxnSpPr>
      <xdr:spPr>
        <a:xfrm>
          <a:off x="8750300" y="5648891"/>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28367</xdr:rowOff>
    </xdr:from>
    <xdr:to>
      <xdr:col>50</xdr:col>
      <xdr:colOff>165100</xdr:colOff>
      <xdr:row>37</xdr:row>
      <xdr:rowOff>129967</xdr:rowOff>
    </xdr:to>
    <xdr:sp macro="" textlink="">
      <xdr:nvSpPr>
        <xdr:cNvPr id="299" name="フローチャート: 判断 298"/>
        <xdr:cNvSpPr/>
      </xdr:nvSpPr>
      <xdr:spPr>
        <a:xfrm>
          <a:off x="9588500" y="637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121094</xdr:rowOff>
    </xdr:from>
    <xdr:ext cx="534377" cy="259045"/>
    <xdr:sp macro="" textlink="">
      <xdr:nvSpPr>
        <xdr:cNvPr id="300" name="テキスト ボックス 299"/>
        <xdr:cNvSpPr txBox="1"/>
      </xdr:nvSpPr>
      <xdr:spPr>
        <a:xfrm>
          <a:off x="9372111" y="64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152593</xdr:rowOff>
    </xdr:from>
    <xdr:to>
      <xdr:col>45</xdr:col>
      <xdr:colOff>177800</xdr:colOff>
      <xdr:row>32</xdr:row>
      <xdr:rowOff>162491</xdr:rowOff>
    </xdr:to>
    <xdr:cxnSp macro="">
      <xdr:nvCxnSpPr>
        <xdr:cNvPr id="301" name="直線コネクタ 300"/>
        <xdr:cNvCxnSpPr/>
      </xdr:nvCxnSpPr>
      <xdr:spPr>
        <a:xfrm>
          <a:off x="7861300" y="5638993"/>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137295</xdr:rowOff>
    </xdr:from>
    <xdr:to>
      <xdr:col>46</xdr:col>
      <xdr:colOff>38100</xdr:colOff>
      <xdr:row>37</xdr:row>
      <xdr:rowOff>67445</xdr:rowOff>
    </xdr:to>
    <xdr:sp macro="" textlink="">
      <xdr:nvSpPr>
        <xdr:cNvPr id="302" name="フローチャート: 判断 301"/>
        <xdr:cNvSpPr/>
      </xdr:nvSpPr>
      <xdr:spPr>
        <a:xfrm>
          <a:off x="8699500" y="630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58572</xdr:rowOff>
    </xdr:from>
    <xdr:ext cx="534377" cy="259045"/>
    <xdr:sp macro="" textlink="">
      <xdr:nvSpPr>
        <xdr:cNvPr id="303" name="テキスト ボックス 302"/>
        <xdr:cNvSpPr txBox="1"/>
      </xdr:nvSpPr>
      <xdr:spPr>
        <a:xfrm>
          <a:off x="8483111" y="64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56284</xdr:rowOff>
    </xdr:from>
    <xdr:to>
      <xdr:col>41</xdr:col>
      <xdr:colOff>50800</xdr:colOff>
      <xdr:row>32</xdr:row>
      <xdr:rowOff>152593</xdr:rowOff>
    </xdr:to>
    <xdr:cxnSp macro="">
      <xdr:nvCxnSpPr>
        <xdr:cNvPr id="304" name="直線コネクタ 303"/>
        <xdr:cNvCxnSpPr/>
      </xdr:nvCxnSpPr>
      <xdr:spPr>
        <a:xfrm>
          <a:off x="6972300" y="5542684"/>
          <a:ext cx="889000" cy="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55182</xdr:rowOff>
    </xdr:from>
    <xdr:to>
      <xdr:col>41</xdr:col>
      <xdr:colOff>101600</xdr:colOff>
      <xdr:row>36</xdr:row>
      <xdr:rowOff>156782</xdr:rowOff>
    </xdr:to>
    <xdr:sp macro="" textlink="">
      <xdr:nvSpPr>
        <xdr:cNvPr id="305" name="フローチャート: 判断 304"/>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147909</xdr:rowOff>
    </xdr:from>
    <xdr:ext cx="534377" cy="259045"/>
    <xdr:sp macro="" textlink="">
      <xdr:nvSpPr>
        <xdr:cNvPr id="306" name="テキスト ボックス 305"/>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51889</xdr:rowOff>
    </xdr:from>
    <xdr:to>
      <xdr:col>36</xdr:col>
      <xdr:colOff>165100</xdr:colOff>
      <xdr:row>37</xdr:row>
      <xdr:rowOff>153489</xdr:rowOff>
    </xdr:to>
    <xdr:sp macro="" textlink="">
      <xdr:nvSpPr>
        <xdr:cNvPr id="307" name="フローチャート: 判断 306"/>
        <xdr:cNvSpPr/>
      </xdr:nvSpPr>
      <xdr:spPr>
        <a:xfrm>
          <a:off x="6921500" y="639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144617</xdr:rowOff>
    </xdr:from>
    <xdr:ext cx="534377" cy="259045"/>
    <xdr:sp macro="" textlink="">
      <xdr:nvSpPr>
        <xdr:cNvPr id="308" name="テキスト ボックス 307"/>
        <xdr:cNvSpPr txBox="1"/>
      </xdr:nvSpPr>
      <xdr:spPr>
        <a:xfrm>
          <a:off x="6705111" y="64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2169</xdr:rowOff>
    </xdr:from>
    <xdr:to>
      <xdr:col>55</xdr:col>
      <xdr:colOff>50800</xdr:colOff>
      <xdr:row>33</xdr:row>
      <xdr:rowOff>103769</xdr:rowOff>
    </xdr:to>
    <xdr:sp macro="" textlink="">
      <xdr:nvSpPr>
        <xdr:cNvPr id="314" name="楕円 313"/>
        <xdr:cNvSpPr/>
      </xdr:nvSpPr>
      <xdr:spPr>
        <a:xfrm>
          <a:off x="10426700" y="56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126646</xdr:rowOff>
    </xdr:from>
    <xdr:ext cx="534377" cy="259045"/>
    <xdr:sp macro="" textlink="">
      <xdr:nvSpPr>
        <xdr:cNvPr id="315" name="補助費等該当値テキスト"/>
        <xdr:cNvSpPr txBox="1"/>
      </xdr:nvSpPr>
      <xdr:spPr>
        <a:xfrm>
          <a:off x="10528300" y="56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117589</xdr:rowOff>
    </xdr:from>
    <xdr:to>
      <xdr:col>50</xdr:col>
      <xdr:colOff>165100</xdr:colOff>
      <xdr:row>33</xdr:row>
      <xdr:rowOff>47739</xdr:rowOff>
    </xdr:to>
    <xdr:sp macro="" textlink="">
      <xdr:nvSpPr>
        <xdr:cNvPr id="316" name="楕円 315"/>
        <xdr:cNvSpPr/>
      </xdr:nvSpPr>
      <xdr:spPr>
        <a:xfrm>
          <a:off x="9588500" y="560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64266</xdr:rowOff>
    </xdr:from>
    <xdr:ext cx="534377" cy="259045"/>
    <xdr:sp macro="" textlink="">
      <xdr:nvSpPr>
        <xdr:cNvPr id="317" name="テキスト ボックス 316"/>
        <xdr:cNvSpPr txBox="1"/>
      </xdr:nvSpPr>
      <xdr:spPr>
        <a:xfrm>
          <a:off x="9372111" y="537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111691</xdr:rowOff>
    </xdr:from>
    <xdr:to>
      <xdr:col>46</xdr:col>
      <xdr:colOff>38100</xdr:colOff>
      <xdr:row>33</xdr:row>
      <xdr:rowOff>41841</xdr:rowOff>
    </xdr:to>
    <xdr:sp macro="" textlink="">
      <xdr:nvSpPr>
        <xdr:cNvPr id="318" name="楕円 317"/>
        <xdr:cNvSpPr/>
      </xdr:nvSpPr>
      <xdr:spPr>
        <a:xfrm>
          <a:off x="8699500" y="55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58368</xdr:rowOff>
    </xdr:from>
    <xdr:ext cx="534377" cy="259045"/>
    <xdr:sp macro="" textlink="">
      <xdr:nvSpPr>
        <xdr:cNvPr id="319" name="テキスト ボックス 318"/>
        <xdr:cNvSpPr txBox="1"/>
      </xdr:nvSpPr>
      <xdr:spPr>
        <a:xfrm>
          <a:off x="8483111" y="53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101793</xdr:rowOff>
    </xdr:from>
    <xdr:to>
      <xdr:col>41</xdr:col>
      <xdr:colOff>101600</xdr:colOff>
      <xdr:row>33</xdr:row>
      <xdr:rowOff>31943</xdr:rowOff>
    </xdr:to>
    <xdr:sp macro="" textlink="">
      <xdr:nvSpPr>
        <xdr:cNvPr id="320" name="楕円 319"/>
        <xdr:cNvSpPr/>
      </xdr:nvSpPr>
      <xdr:spPr>
        <a:xfrm>
          <a:off x="7810500" y="55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48470</xdr:rowOff>
    </xdr:from>
    <xdr:ext cx="534377" cy="259045"/>
    <xdr:sp macro="" textlink="">
      <xdr:nvSpPr>
        <xdr:cNvPr id="321" name="テキスト ボックス 320"/>
        <xdr:cNvSpPr txBox="1"/>
      </xdr:nvSpPr>
      <xdr:spPr>
        <a:xfrm>
          <a:off x="7594111" y="53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5484</xdr:rowOff>
    </xdr:from>
    <xdr:to>
      <xdr:col>36</xdr:col>
      <xdr:colOff>165100</xdr:colOff>
      <xdr:row>32</xdr:row>
      <xdr:rowOff>107084</xdr:rowOff>
    </xdr:to>
    <xdr:sp macro="" textlink="">
      <xdr:nvSpPr>
        <xdr:cNvPr id="322" name="楕円 321"/>
        <xdr:cNvSpPr/>
      </xdr:nvSpPr>
      <xdr:spPr>
        <a:xfrm>
          <a:off x="6921500" y="54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123611</xdr:rowOff>
    </xdr:from>
    <xdr:ext cx="534377" cy="259045"/>
    <xdr:sp macro="" textlink="">
      <xdr:nvSpPr>
        <xdr:cNvPr id="323" name="テキスト ボックス 322"/>
        <xdr:cNvSpPr txBox="1"/>
      </xdr:nvSpPr>
      <xdr:spPr>
        <a:xfrm>
          <a:off x="6705111" y="52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80386</xdr:rowOff>
    </xdr:from>
    <xdr:to>
      <xdr:col>54</xdr:col>
      <xdr:colOff>189865</xdr:colOff>
      <xdr:row>57</xdr:row>
      <xdr:rowOff>166873</xdr:rowOff>
    </xdr:to>
    <xdr:cxnSp macro="">
      <xdr:nvCxnSpPr>
        <xdr:cNvPr id="347" name="直線コネクタ 346"/>
        <xdr:cNvCxnSpPr/>
      </xdr:nvCxnSpPr>
      <xdr:spPr>
        <a:xfrm flipV="1">
          <a:off x="10475595" y="8995786"/>
          <a:ext cx="1270" cy="94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170700</xdr:rowOff>
    </xdr:from>
    <xdr:ext cx="534377" cy="259045"/>
    <xdr:sp macro="" textlink="">
      <xdr:nvSpPr>
        <xdr:cNvPr id="348" name="普通建設事業費最小値テキスト"/>
        <xdr:cNvSpPr txBox="1"/>
      </xdr:nvSpPr>
      <xdr:spPr>
        <a:xfrm>
          <a:off x="10528300" y="99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166873</xdr:rowOff>
    </xdr:from>
    <xdr:to>
      <xdr:col>55</xdr:col>
      <xdr:colOff>88900</xdr:colOff>
      <xdr:row>57</xdr:row>
      <xdr:rowOff>166873</xdr:rowOff>
    </xdr:to>
    <xdr:cxnSp macro="">
      <xdr:nvCxnSpPr>
        <xdr:cNvPr id="349" name="直線コネクタ 348"/>
        <xdr:cNvCxnSpPr/>
      </xdr:nvCxnSpPr>
      <xdr:spPr>
        <a:xfrm>
          <a:off x="10388600" y="993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27063</xdr:rowOff>
    </xdr:from>
    <xdr:ext cx="599010" cy="259045"/>
    <xdr:sp macro="" textlink="">
      <xdr:nvSpPr>
        <xdr:cNvPr id="350" name="普通建設事業費最大値テキスト"/>
        <xdr:cNvSpPr txBox="1"/>
      </xdr:nvSpPr>
      <xdr:spPr>
        <a:xfrm>
          <a:off x="10528300" y="877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80386</xdr:rowOff>
    </xdr:from>
    <xdr:to>
      <xdr:col>55</xdr:col>
      <xdr:colOff>88900</xdr:colOff>
      <xdr:row>52</xdr:row>
      <xdr:rowOff>80386</xdr:rowOff>
    </xdr:to>
    <xdr:cxnSp macro="">
      <xdr:nvCxnSpPr>
        <xdr:cNvPr id="351" name="直線コネクタ 350"/>
        <xdr:cNvCxnSpPr/>
      </xdr:nvCxnSpPr>
      <xdr:spPr>
        <a:xfrm>
          <a:off x="10388600" y="8995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9467</xdr:rowOff>
    </xdr:from>
    <xdr:to>
      <xdr:col>55</xdr:col>
      <xdr:colOff>0</xdr:colOff>
      <xdr:row>54</xdr:row>
      <xdr:rowOff>109540</xdr:rowOff>
    </xdr:to>
    <xdr:cxnSp macro="">
      <xdr:nvCxnSpPr>
        <xdr:cNvPr id="352" name="直線コネクタ 351"/>
        <xdr:cNvCxnSpPr/>
      </xdr:nvCxnSpPr>
      <xdr:spPr>
        <a:xfrm>
          <a:off x="9639300" y="9267767"/>
          <a:ext cx="838200" cy="10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54030</xdr:rowOff>
    </xdr:from>
    <xdr:ext cx="534377" cy="259045"/>
    <xdr:sp macro="" textlink="">
      <xdr:nvSpPr>
        <xdr:cNvPr id="353" name="普通建設事業費平均値テキスト"/>
        <xdr:cNvSpPr txBox="1"/>
      </xdr:nvSpPr>
      <xdr:spPr>
        <a:xfrm>
          <a:off x="10528300" y="948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75603</xdr:rowOff>
    </xdr:from>
    <xdr:to>
      <xdr:col>55</xdr:col>
      <xdr:colOff>50800</xdr:colOff>
      <xdr:row>56</xdr:row>
      <xdr:rowOff>5753</xdr:rowOff>
    </xdr:to>
    <xdr:sp macro="" textlink="">
      <xdr:nvSpPr>
        <xdr:cNvPr id="354" name="フローチャート: 判断 353"/>
        <xdr:cNvSpPr/>
      </xdr:nvSpPr>
      <xdr:spPr>
        <a:xfrm>
          <a:off x="10426700" y="950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150147</xdr:rowOff>
    </xdr:from>
    <xdr:to>
      <xdr:col>50</xdr:col>
      <xdr:colOff>114300</xdr:colOff>
      <xdr:row>54</xdr:row>
      <xdr:rowOff>9467</xdr:rowOff>
    </xdr:to>
    <xdr:cxnSp macro="">
      <xdr:nvCxnSpPr>
        <xdr:cNvPr id="355" name="直線コネクタ 354"/>
        <xdr:cNvCxnSpPr/>
      </xdr:nvCxnSpPr>
      <xdr:spPr>
        <a:xfrm>
          <a:off x="8750300" y="8722647"/>
          <a:ext cx="889000" cy="54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30242</xdr:rowOff>
    </xdr:from>
    <xdr:to>
      <xdr:col>50</xdr:col>
      <xdr:colOff>165100</xdr:colOff>
      <xdr:row>56</xdr:row>
      <xdr:rowOff>131842</xdr:rowOff>
    </xdr:to>
    <xdr:sp macro="" textlink="">
      <xdr:nvSpPr>
        <xdr:cNvPr id="356" name="フローチャート: 判断 355"/>
        <xdr:cNvSpPr/>
      </xdr:nvSpPr>
      <xdr:spPr>
        <a:xfrm>
          <a:off x="9588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122969</xdr:rowOff>
    </xdr:from>
    <xdr:ext cx="534377" cy="259045"/>
    <xdr:sp macro="" textlink="">
      <xdr:nvSpPr>
        <xdr:cNvPr id="357" name="テキスト ボックス 356"/>
        <xdr:cNvSpPr txBox="1"/>
      </xdr:nvSpPr>
      <xdr:spPr>
        <a:xfrm>
          <a:off x="9372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150147</xdr:rowOff>
    </xdr:from>
    <xdr:to>
      <xdr:col>45</xdr:col>
      <xdr:colOff>177800</xdr:colOff>
      <xdr:row>52</xdr:row>
      <xdr:rowOff>64391</xdr:rowOff>
    </xdr:to>
    <xdr:cxnSp macro="">
      <xdr:nvCxnSpPr>
        <xdr:cNvPr id="358" name="直線コネクタ 357"/>
        <xdr:cNvCxnSpPr/>
      </xdr:nvCxnSpPr>
      <xdr:spPr>
        <a:xfrm flipV="1">
          <a:off x="7861300" y="8722647"/>
          <a:ext cx="889000" cy="25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19832</xdr:rowOff>
    </xdr:from>
    <xdr:to>
      <xdr:col>46</xdr:col>
      <xdr:colOff>38100</xdr:colOff>
      <xdr:row>55</xdr:row>
      <xdr:rowOff>121432</xdr:rowOff>
    </xdr:to>
    <xdr:sp macro="" textlink="">
      <xdr:nvSpPr>
        <xdr:cNvPr id="359" name="フローチャート: 判断 358"/>
        <xdr:cNvSpPr/>
      </xdr:nvSpPr>
      <xdr:spPr>
        <a:xfrm>
          <a:off x="86995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112559</xdr:rowOff>
    </xdr:from>
    <xdr:ext cx="534377" cy="259045"/>
    <xdr:sp macro="" textlink="">
      <xdr:nvSpPr>
        <xdr:cNvPr id="360" name="テキスト ボックス 359"/>
        <xdr:cNvSpPr txBox="1"/>
      </xdr:nvSpPr>
      <xdr:spPr>
        <a:xfrm>
          <a:off x="8483111" y="95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64391</xdr:rowOff>
    </xdr:from>
    <xdr:to>
      <xdr:col>41</xdr:col>
      <xdr:colOff>50800</xdr:colOff>
      <xdr:row>54</xdr:row>
      <xdr:rowOff>165814</xdr:rowOff>
    </xdr:to>
    <xdr:cxnSp macro="">
      <xdr:nvCxnSpPr>
        <xdr:cNvPr id="361" name="直線コネクタ 360"/>
        <xdr:cNvCxnSpPr/>
      </xdr:nvCxnSpPr>
      <xdr:spPr>
        <a:xfrm flipV="1">
          <a:off x="6972300" y="8979791"/>
          <a:ext cx="889000" cy="4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88847</xdr:rowOff>
    </xdr:from>
    <xdr:to>
      <xdr:col>41</xdr:col>
      <xdr:colOff>101600</xdr:colOff>
      <xdr:row>56</xdr:row>
      <xdr:rowOff>18997</xdr:rowOff>
    </xdr:to>
    <xdr:sp macro="" textlink="">
      <xdr:nvSpPr>
        <xdr:cNvPr id="362" name="フローチャート: 判断 361"/>
        <xdr:cNvSpPr/>
      </xdr:nvSpPr>
      <xdr:spPr>
        <a:xfrm>
          <a:off x="7810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10124</xdr:rowOff>
    </xdr:from>
    <xdr:ext cx="534377" cy="259045"/>
    <xdr:sp macro="" textlink="">
      <xdr:nvSpPr>
        <xdr:cNvPr id="363" name="テキスト ボックス 362"/>
        <xdr:cNvSpPr txBox="1"/>
      </xdr:nvSpPr>
      <xdr:spPr>
        <a:xfrm>
          <a:off x="7594111" y="96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5172</xdr:rowOff>
    </xdr:from>
    <xdr:to>
      <xdr:col>36</xdr:col>
      <xdr:colOff>165100</xdr:colOff>
      <xdr:row>56</xdr:row>
      <xdr:rowOff>106772</xdr:rowOff>
    </xdr:to>
    <xdr:sp macro="" textlink="">
      <xdr:nvSpPr>
        <xdr:cNvPr id="364" name="フローチャート: 判断 363"/>
        <xdr:cNvSpPr/>
      </xdr:nvSpPr>
      <xdr:spPr>
        <a:xfrm>
          <a:off x="6921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97899</xdr:rowOff>
    </xdr:from>
    <xdr:ext cx="534377" cy="259045"/>
    <xdr:sp macro="" textlink="">
      <xdr:nvSpPr>
        <xdr:cNvPr id="365" name="テキスト ボックス 364"/>
        <xdr:cNvSpPr txBox="1"/>
      </xdr:nvSpPr>
      <xdr:spPr>
        <a:xfrm>
          <a:off x="6705111" y="96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58740</xdr:rowOff>
    </xdr:from>
    <xdr:to>
      <xdr:col>55</xdr:col>
      <xdr:colOff>50800</xdr:colOff>
      <xdr:row>54</xdr:row>
      <xdr:rowOff>160340</xdr:rowOff>
    </xdr:to>
    <xdr:sp macro="" textlink="">
      <xdr:nvSpPr>
        <xdr:cNvPr id="371" name="楕円 370"/>
        <xdr:cNvSpPr/>
      </xdr:nvSpPr>
      <xdr:spPr>
        <a:xfrm>
          <a:off x="10426700" y="93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81617</xdr:rowOff>
    </xdr:from>
    <xdr:ext cx="599010" cy="259045"/>
    <xdr:sp macro="" textlink="">
      <xdr:nvSpPr>
        <xdr:cNvPr id="372" name="普通建設事業費該当値テキスト"/>
        <xdr:cNvSpPr txBox="1"/>
      </xdr:nvSpPr>
      <xdr:spPr>
        <a:xfrm>
          <a:off x="10528300" y="916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130117</xdr:rowOff>
    </xdr:from>
    <xdr:to>
      <xdr:col>50</xdr:col>
      <xdr:colOff>165100</xdr:colOff>
      <xdr:row>54</xdr:row>
      <xdr:rowOff>60267</xdr:rowOff>
    </xdr:to>
    <xdr:sp macro="" textlink="">
      <xdr:nvSpPr>
        <xdr:cNvPr id="373" name="楕円 372"/>
        <xdr:cNvSpPr/>
      </xdr:nvSpPr>
      <xdr:spPr>
        <a:xfrm>
          <a:off x="9588500" y="92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76794</xdr:rowOff>
    </xdr:from>
    <xdr:ext cx="599010" cy="259045"/>
    <xdr:sp macro="" textlink="">
      <xdr:nvSpPr>
        <xdr:cNvPr id="374" name="テキスト ボックス 373"/>
        <xdr:cNvSpPr txBox="1"/>
      </xdr:nvSpPr>
      <xdr:spPr>
        <a:xfrm>
          <a:off x="9339795" y="899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99347</xdr:rowOff>
    </xdr:from>
    <xdr:to>
      <xdr:col>46</xdr:col>
      <xdr:colOff>38100</xdr:colOff>
      <xdr:row>51</xdr:row>
      <xdr:rowOff>29497</xdr:rowOff>
    </xdr:to>
    <xdr:sp macro="" textlink="">
      <xdr:nvSpPr>
        <xdr:cNvPr id="375" name="楕円 374"/>
        <xdr:cNvSpPr/>
      </xdr:nvSpPr>
      <xdr:spPr>
        <a:xfrm>
          <a:off x="8699500" y="86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46024</xdr:rowOff>
    </xdr:from>
    <xdr:ext cx="599010" cy="259045"/>
    <xdr:sp macro="" textlink="">
      <xdr:nvSpPr>
        <xdr:cNvPr id="376" name="テキスト ボックス 375"/>
        <xdr:cNvSpPr txBox="1"/>
      </xdr:nvSpPr>
      <xdr:spPr>
        <a:xfrm>
          <a:off x="8450795" y="844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13591</xdr:rowOff>
    </xdr:from>
    <xdr:to>
      <xdr:col>41</xdr:col>
      <xdr:colOff>101600</xdr:colOff>
      <xdr:row>52</xdr:row>
      <xdr:rowOff>115191</xdr:rowOff>
    </xdr:to>
    <xdr:sp macro="" textlink="">
      <xdr:nvSpPr>
        <xdr:cNvPr id="377" name="楕円 376"/>
        <xdr:cNvSpPr/>
      </xdr:nvSpPr>
      <xdr:spPr>
        <a:xfrm>
          <a:off x="7810500" y="89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131718</xdr:rowOff>
    </xdr:from>
    <xdr:ext cx="599010" cy="259045"/>
    <xdr:sp macro="" textlink="">
      <xdr:nvSpPr>
        <xdr:cNvPr id="378" name="テキスト ボックス 377"/>
        <xdr:cNvSpPr txBox="1"/>
      </xdr:nvSpPr>
      <xdr:spPr>
        <a:xfrm>
          <a:off x="7561795" y="8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115014</xdr:rowOff>
    </xdr:from>
    <xdr:to>
      <xdr:col>36</xdr:col>
      <xdr:colOff>165100</xdr:colOff>
      <xdr:row>55</xdr:row>
      <xdr:rowOff>45164</xdr:rowOff>
    </xdr:to>
    <xdr:sp macro="" textlink="">
      <xdr:nvSpPr>
        <xdr:cNvPr id="379" name="楕円 378"/>
        <xdr:cNvSpPr/>
      </xdr:nvSpPr>
      <xdr:spPr>
        <a:xfrm>
          <a:off x="6921500" y="93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61691</xdr:rowOff>
    </xdr:from>
    <xdr:ext cx="534377" cy="259045"/>
    <xdr:sp macro="" textlink="">
      <xdr:nvSpPr>
        <xdr:cNvPr id="380" name="テキスト ボックス 379"/>
        <xdr:cNvSpPr txBox="1"/>
      </xdr:nvSpPr>
      <xdr:spPr>
        <a:xfrm>
          <a:off x="6705111" y="91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154925</xdr:rowOff>
    </xdr:from>
    <xdr:to>
      <xdr:col>54</xdr:col>
      <xdr:colOff>189865</xdr:colOff>
      <xdr:row>78</xdr:row>
      <xdr:rowOff>130876</xdr:rowOff>
    </xdr:to>
    <xdr:cxnSp macro="">
      <xdr:nvCxnSpPr>
        <xdr:cNvPr id="402" name="直線コネクタ 401"/>
        <xdr:cNvCxnSpPr/>
      </xdr:nvCxnSpPr>
      <xdr:spPr>
        <a:xfrm flipV="1">
          <a:off x="10475595" y="12842225"/>
          <a:ext cx="1270" cy="66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134703</xdr:rowOff>
    </xdr:from>
    <xdr:ext cx="378565" cy="259045"/>
    <xdr:sp macro="" textlink="">
      <xdr:nvSpPr>
        <xdr:cNvPr id="403" name="普通建設事業費 （ うち新規整備　）最小値テキスト"/>
        <xdr:cNvSpPr txBox="1"/>
      </xdr:nvSpPr>
      <xdr:spPr>
        <a:xfrm>
          <a:off x="10528300" y="1350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130876</xdr:rowOff>
    </xdr:from>
    <xdr:to>
      <xdr:col>55</xdr:col>
      <xdr:colOff>88900</xdr:colOff>
      <xdr:row>78</xdr:row>
      <xdr:rowOff>130876</xdr:rowOff>
    </xdr:to>
    <xdr:cxnSp macro="">
      <xdr:nvCxnSpPr>
        <xdr:cNvPr id="404" name="直線コネクタ 403"/>
        <xdr:cNvCxnSpPr/>
      </xdr:nvCxnSpPr>
      <xdr:spPr>
        <a:xfrm>
          <a:off x="10388600" y="1350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101602</xdr:rowOff>
    </xdr:from>
    <xdr:ext cx="534377" cy="259045"/>
    <xdr:sp macro="" textlink="">
      <xdr:nvSpPr>
        <xdr:cNvPr id="405" name="普通建設事業費 （ うち新規整備　）最大値テキスト"/>
        <xdr:cNvSpPr txBox="1"/>
      </xdr:nvSpPr>
      <xdr:spPr>
        <a:xfrm>
          <a:off x="10528300" y="126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154925</xdr:rowOff>
    </xdr:from>
    <xdr:to>
      <xdr:col>55</xdr:col>
      <xdr:colOff>88900</xdr:colOff>
      <xdr:row>74</xdr:row>
      <xdr:rowOff>154925</xdr:rowOff>
    </xdr:to>
    <xdr:cxnSp macro="">
      <xdr:nvCxnSpPr>
        <xdr:cNvPr id="406" name="直線コネクタ 405"/>
        <xdr:cNvCxnSpPr/>
      </xdr:nvCxnSpPr>
      <xdr:spPr>
        <a:xfrm>
          <a:off x="10388600" y="1284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17719</xdr:rowOff>
    </xdr:from>
    <xdr:to>
      <xdr:col>55</xdr:col>
      <xdr:colOff>0</xdr:colOff>
      <xdr:row>75</xdr:row>
      <xdr:rowOff>54661</xdr:rowOff>
    </xdr:to>
    <xdr:cxnSp macro="">
      <xdr:nvCxnSpPr>
        <xdr:cNvPr id="407" name="直線コネクタ 406"/>
        <xdr:cNvCxnSpPr/>
      </xdr:nvCxnSpPr>
      <xdr:spPr>
        <a:xfrm>
          <a:off x="9639300" y="12876469"/>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125199</xdr:rowOff>
    </xdr:from>
    <xdr:ext cx="534377" cy="259045"/>
    <xdr:sp macro="" textlink="">
      <xdr:nvSpPr>
        <xdr:cNvPr id="408" name="普通建設事業費 （ うち新規整備　）平均値テキスト"/>
        <xdr:cNvSpPr txBox="1"/>
      </xdr:nvSpPr>
      <xdr:spPr>
        <a:xfrm>
          <a:off x="10528300" y="1315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146772</xdr:rowOff>
    </xdr:from>
    <xdr:to>
      <xdr:col>55</xdr:col>
      <xdr:colOff>50800</xdr:colOff>
      <xdr:row>77</xdr:row>
      <xdr:rowOff>76922</xdr:rowOff>
    </xdr:to>
    <xdr:sp macro="" textlink="">
      <xdr:nvSpPr>
        <xdr:cNvPr id="409" name="フローチャート: 判断 408"/>
        <xdr:cNvSpPr/>
      </xdr:nvSpPr>
      <xdr:spPr>
        <a:xfrm>
          <a:off x="10426700" y="131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122445</xdr:rowOff>
    </xdr:from>
    <xdr:to>
      <xdr:col>50</xdr:col>
      <xdr:colOff>114300</xdr:colOff>
      <xdr:row>75</xdr:row>
      <xdr:rowOff>17719</xdr:rowOff>
    </xdr:to>
    <xdr:cxnSp macro="">
      <xdr:nvCxnSpPr>
        <xdr:cNvPr id="410" name="直線コネクタ 409"/>
        <xdr:cNvCxnSpPr/>
      </xdr:nvCxnSpPr>
      <xdr:spPr>
        <a:xfrm>
          <a:off x="8750300" y="12123945"/>
          <a:ext cx="889000" cy="7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35984</xdr:rowOff>
    </xdr:from>
    <xdr:to>
      <xdr:col>50</xdr:col>
      <xdr:colOff>165100</xdr:colOff>
      <xdr:row>77</xdr:row>
      <xdr:rowOff>137584</xdr:rowOff>
    </xdr:to>
    <xdr:sp macro="" textlink="">
      <xdr:nvSpPr>
        <xdr:cNvPr id="411" name="フローチャート: 判断 410"/>
        <xdr:cNvSpPr/>
      </xdr:nvSpPr>
      <xdr:spPr>
        <a:xfrm>
          <a:off x="9588500" y="1323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128711</xdr:rowOff>
    </xdr:from>
    <xdr:ext cx="534377" cy="259045"/>
    <xdr:sp macro="" textlink="">
      <xdr:nvSpPr>
        <xdr:cNvPr id="412" name="テキスト ボックス 411"/>
        <xdr:cNvSpPr txBox="1"/>
      </xdr:nvSpPr>
      <xdr:spPr>
        <a:xfrm>
          <a:off x="9372111" y="133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122445</xdr:rowOff>
    </xdr:from>
    <xdr:to>
      <xdr:col>45</xdr:col>
      <xdr:colOff>177800</xdr:colOff>
      <xdr:row>72</xdr:row>
      <xdr:rowOff>26223</xdr:rowOff>
    </xdr:to>
    <xdr:cxnSp macro="">
      <xdr:nvCxnSpPr>
        <xdr:cNvPr id="413" name="直線コネクタ 412"/>
        <xdr:cNvCxnSpPr/>
      </xdr:nvCxnSpPr>
      <xdr:spPr>
        <a:xfrm flipV="1">
          <a:off x="7861300" y="12123945"/>
          <a:ext cx="889000" cy="24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11130</xdr:rowOff>
    </xdr:from>
    <xdr:to>
      <xdr:col>46</xdr:col>
      <xdr:colOff>38100</xdr:colOff>
      <xdr:row>76</xdr:row>
      <xdr:rowOff>112730</xdr:rowOff>
    </xdr:to>
    <xdr:sp macro="" textlink="">
      <xdr:nvSpPr>
        <xdr:cNvPr id="414" name="フローチャート: 判断 413"/>
        <xdr:cNvSpPr/>
      </xdr:nvSpPr>
      <xdr:spPr>
        <a:xfrm>
          <a:off x="8699500" y="130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103857</xdr:rowOff>
    </xdr:from>
    <xdr:ext cx="534377" cy="259045"/>
    <xdr:sp macro="" textlink="">
      <xdr:nvSpPr>
        <xdr:cNvPr id="415" name="テキスト ボックス 414"/>
        <xdr:cNvSpPr txBox="1"/>
      </xdr:nvSpPr>
      <xdr:spPr>
        <a:xfrm>
          <a:off x="8483111" y="131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26223</xdr:rowOff>
    </xdr:from>
    <xdr:to>
      <xdr:col>41</xdr:col>
      <xdr:colOff>50800</xdr:colOff>
      <xdr:row>75</xdr:row>
      <xdr:rowOff>11318</xdr:rowOff>
    </xdr:to>
    <xdr:cxnSp macro="">
      <xdr:nvCxnSpPr>
        <xdr:cNvPr id="416" name="直線コネクタ 415"/>
        <xdr:cNvCxnSpPr/>
      </xdr:nvCxnSpPr>
      <xdr:spPr>
        <a:xfrm flipV="1">
          <a:off x="6972300" y="12370623"/>
          <a:ext cx="889000" cy="49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100403</xdr:rowOff>
    </xdr:from>
    <xdr:to>
      <xdr:col>41</xdr:col>
      <xdr:colOff>101600</xdr:colOff>
      <xdr:row>77</xdr:row>
      <xdr:rowOff>30553</xdr:rowOff>
    </xdr:to>
    <xdr:sp macro="" textlink="">
      <xdr:nvSpPr>
        <xdr:cNvPr id="417" name="フローチャート: 判断 416"/>
        <xdr:cNvSpPr/>
      </xdr:nvSpPr>
      <xdr:spPr>
        <a:xfrm>
          <a:off x="7810500" y="1313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21680</xdr:rowOff>
    </xdr:from>
    <xdr:ext cx="534377" cy="259045"/>
    <xdr:sp macro="" textlink="">
      <xdr:nvSpPr>
        <xdr:cNvPr id="418" name="テキスト ボックス 417"/>
        <xdr:cNvSpPr txBox="1"/>
      </xdr:nvSpPr>
      <xdr:spPr>
        <a:xfrm>
          <a:off x="7594111" y="132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12063</xdr:rowOff>
    </xdr:from>
    <xdr:to>
      <xdr:col>36</xdr:col>
      <xdr:colOff>165100</xdr:colOff>
      <xdr:row>77</xdr:row>
      <xdr:rowOff>113663</xdr:rowOff>
    </xdr:to>
    <xdr:sp macro="" textlink="">
      <xdr:nvSpPr>
        <xdr:cNvPr id="419" name="フローチャート: 判断 418"/>
        <xdr:cNvSpPr/>
      </xdr:nvSpPr>
      <xdr:spPr>
        <a:xfrm>
          <a:off x="6921500" y="1321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104790</xdr:rowOff>
    </xdr:from>
    <xdr:ext cx="534377" cy="259045"/>
    <xdr:sp macro="" textlink="">
      <xdr:nvSpPr>
        <xdr:cNvPr id="420" name="テキスト ボックス 419"/>
        <xdr:cNvSpPr txBox="1"/>
      </xdr:nvSpPr>
      <xdr:spPr>
        <a:xfrm>
          <a:off x="6705111" y="133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3861</xdr:rowOff>
    </xdr:from>
    <xdr:to>
      <xdr:col>55</xdr:col>
      <xdr:colOff>50800</xdr:colOff>
      <xdr:row>75</xdr:row>
      <xdr:rowOff>105461</xdr:rowOff>
    </xdr:to>
    <xdr:sp macro="" textlink="">
      <xdr:nvSpPr>
        <xdr:cNvPr id="426" name="楕円 425"/>
        <xdr:cNvSpPr/>
      </xdr:nvSpPr>
      <xdr:spPr>
        <a:xfrm>
          <a:off x="10426700" y="128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90238</xdr:rowOff>
    </xdr:from>
    <xdr:ext cx="534377" cy="259045"/>
    <xdr:sp macro="" textlink="">
      <xdr:nvSpPr>
        <xdr:cNvPr id="427" name="普通建設事業費 （ うち新規整備　）該当値テキスト"/>
        <xdr:cNvSpPr txBox="1"/>
      </xdr:nvSpPr>
      <xdr:spPr>
        <a:xfrm>
          <a:off x="10528300" y="127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138369</xdr:rowOff>
    </xdr:from>
    <xdr:to>
      <xdr:col>50</xdr:col>
      <xdr:colOff>165100</xdr:colOff>
      <xdr:row>75</xdr:row>
      <xdr:rowOff>68519</xdr:rowOff>
    </xdr:to>
    <xdr:sp macro="" textlink="">
      <xdr:nvSpPr>
        <xdr:cNvPr id="428" name="楕円 427"/>
        <xdr:cNvSpPr/>
      </xdr:nvSpPr>
      <xdr:spPr>
        <a:xfrm>
          <a:off x="9588500" y="128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85046</xdr:rowOff>
    </xdr:from>
    <xdr:ext cx="534377" cy="259045"/>
    <xdr:sp macro="" textlink="">
      <xdr:nvSpPr>
        <xdr:cNvPr id="429" name="テキスト ボックス 428"/>
        <xdr:cNvSpPr txBox="1"/>
      </xdr:nvSpPr>
      <xdr:spPr>
        <a:xfrm>
          <a:off x="9372111" y="126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71645</xdr:rowOff>
    </xdr:from>
    <xdr:to>
      <xdr:col>46</xdr:col>
      <xdr:colOff>38100</xdr:colOff>
      <xdr:row>71</xdr:row>
      <xdr:rowOff>1795</xdr:rowOff>
    </xdr:to>
    <xdr:sp macro="" textlink="">
      <xdr:nvSpPr>
        <xdr:cNvPr id="430" name="楕円 429"/>
        <xdr:cNvSpPr/>
      </xdr:nvSpPr>
      <xdr:spPr>
        <a:xfrm>
          <a:off x="8699500" y="120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18322</xdr:rowOff>
    </xdr:from>
    <xdr:ext cx="599010" cy="259045"/>
    <xdr:sp macro="" textlink="">
      <xdr:nvSpPr>
        <xdr:cNvPr id="431" name="テキスト ボックス 430"/>
        <xdr:cNvSpPr txBox="1"/>
      </xdr:nvSpPr>
      <xdr:spPr>
        <a:xfrm>
          <a:off x="8450795" y="118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146873</xdr:rowOff>
    </xdr:from>
    <xdr:to>
      <xdr:col>41</xdr:col>
      <xdr:colOff>101600</xdr:colOff>
      <xdr:row>72</xdr:row>
      <xdr:rowOff>77023</xdr:rowOff>
    </xdr:to>
    <xdr:sp macro="" textlink="">
      <xdr:nvSpPr>
        <xdr:cNvPr id="432" name="楕円 431"/>
        <xdr:cNvSpPr/>
      </xdr:nvSpPr>
      <xdr:spPr>
        <a:xfrm>
          <a:off x="7810500" y="123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93550</xdr:rowOff>
    </xdr:from>
    <xdr:ext cx="599010" cy="259045"/>
    <xdr:sp macro="" textlink="">
      <xdr:nvSpPr>
        <xdr:cNvPr id="433" name="テキスト ボックス 432"/>
        <xdr:cNvSpPr txBox="1"/>
      </xdr:nvSpPr>
      <xdr:spPr>
        <a:xfrm>
          <a:off x="7561795" y="1209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131968</xdr:rowOff>
    </xdr:from>
    <xdr:to>
      <xdr:col>36</xdr:col>
      <xdr:colOff>165100</xdr:colOff>
      <xdr:row>75</xdr:row>
      <xdr:rowOff>62118</xdr:rowOff>
    </xdr:to>
    <xdr:sp macro="" textlink="">
      <xdr:nvSpPr>
        <xdr:cNvPr id="434" name="楕円 433"/>
        <xdr:cNvSpPr/>
      </xdr:nvSpPr>
      <xdr:spPr>
        <a:xfrm>
          <a:off x="6921500" y="128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78645</xdr:rowOff>
    </xdr:from>
    <xdr:ext cx="534377" cy="259045"/>
    <xdr:sp macro="" textlink="">
      <xdr:nvSpPr>
        <xdr:cNvPr id="435" name="テキスト ボックス 434"/>
        <xdr:cNvSpPr txBox="1"/>
      </xdr:nvSpPr>
      <xdr:spPr>
        <a:xfrm>
          <a:off x="6705111" y="1259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109803</xdr:rowOff>
    </xdr:from>
    <xdr:to>
      <xdr:col>54</xdr:col>
      <xdr:colOff>189865</xdr:colOff>
      <xdr:row>99</xdr:row>
      <xdr:rowOff>9855</xdr:rowOff>
    </xdr:to>
    <xdr:cxnSp macro="">
      <xdr:nvCxnSpPr>
        <xdr:cNvPr id="461" name="直線コネクタ 460"/>
        <xdr:cNvCxnSpPr/>
      </xdr:nvCxnSpPr>
      <xdr:spPr>
        <a:xfrm flipV="1">
          <a:off x="10475595" y="15368853"/>
          <a:ext cx="1270" cy="16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13682</xdr:rowOff>
    </xdr:from>
    <xdr:ext cx="469744" cy="259045"/>
    <xdr:sp macro="" textlink="">
      <xdr:nvSpPr>
        <xdr:cNvPr id="462" name="普通建設事業費 （ うち更新整備　）最小値テキスト"/>
        <xdr:cNvSpPr txBox="1"/>
      </xdr:nvSpPr>
      <xdr:spPr>
        <a:xfrm>
          <a:off x="10528300" y="169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9855</xdr:rowOff>
    </xdr:from>
    <xdr:to>
      <xdr:col>55</xdr:col>
      <xdr:colOff>88900</xdr:colOff>
      <xdr:row>99</xdr:row>
      <xdr:rowOff>9855</xdr:rowOff>
    </xdr:to>
    <xdr:cxnSp macro="">
      <xdr:nvCxnSpPr>
        <xdr:cNvPr id="463" name="直線コネクタ 462"/>
        <xdr:cNvCxnSpPr/>
      </xdr:nvCxnSpPr>
      <xdr:spPr>
        <a:xfrm>
          <a:off x="10388600" y="1698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56480</xdr:rowOff>
    </xdr:from>
    <xdr:ext cx="599010" cy="259045"/>
    <xdr:sp macro="" textlink="">
      <xdr:nvSpPr>
        <xdr:cNvPr id="464" name="普通建設事業費 （ うち更新整備　）最大値テキスト"/>
        <xdr:cNvSpPr txBox="1"/>
      </xdr:nvSpPr>
      <xdr:spPr>
        <a:xfrm>
          <a:off x="10528300" y="151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109803</xdr:rowOff>
    </xdr:from>
    <xdr:to>
      <xdr:col>55</xdr:col>
      <xdr:colOff>88900</xdr:colOff>
      <xdr:row>89</xdr:row>
      <xdr:rowOff>109803</xdr:rowOff>
    </xdr:to>
    <xdr:cxnSp macro="">
      <xdr:nvCxnSpPr>
        <xdr:cNvPr id="465" name="直線コネクタ 464"/>
        <xdr:cNvCxnSpPr/>
      </xdr:nvCxnSpPr>
      <xdr:spPr>
        <a:xfrm>
          <a:off x="10388600" y="153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144599</xdr:rowOff>
    </xdr:from>
    <xdr:to>
      <xdr:col>55</xdr:col>
      <xdr:colOff>0</xdr:colOff>
      <xdr:row>97</xdr:row>
      <xdr:rowOff>10998</xdr:rowOff>
    </xdr:to>
    <xdr:cxnSp macro="">
      <xdr:nvCxnSpPr>
        <xdr:cNvPr id="466" name="直線コネクタ 465"/>
        <xdr:cNvCxnSpPr/>
      </xdr:nvCxnSpPr>
      <xdr:spPr>
        <a:xfrm>
          <a:off x="9639300" y="16603799"/>
          <a:ext cx="8382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153757</xdr:rowOff>
    </xdr:from>
    <xdr:ext cx="534377" cy="259045"/>
    <xdr:sp macro="" textlink="">
      <xdr:nvSpPr>
        <xdr:cNvPr id="467" name="普通建設事業費 （ うち更新整備　）平均値テキスト"/>
        <xdr:cNvSpPr txBox="1"/>
      </xdr:nvSpPr>
      <xdr:spPr>
        <a:xfrm>
          <a:off x="10528300" y="1627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130880</xdr:rowOff>
    </xdr:from>
    <xdr:to>
      <xdr:col>55</xdr:col>
      <xdr:colOff>50800</xdr:colOff>
      <xdr:row>96</xdr:row>
      <xdr:rowOff>61030</xdr:rowOff>
    </xdr:to>
    <xdr:sp macro="" textlink="">
      <xdr:nvSpPr>
        <xdr:cNvPr id="468" name="フローチャート: 判断 467"/>
        <xdr:cNvSpPr/>
      </xdr:nvSpPr>
      <xdr:spPr>
        <a:xfrm>
          <a:off x="104267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144599</xdr:rowOff>
    </xdr:from>
    <xdr:to>
      <xdr:col>50</xdr:col>
      <xdr:colOff>114300</xdr:colOff>
      <xdr:row>97</xdr:row>
      <xdr:rowOff>123583</xdr:rowOff>
    </xdr:to>
    <xdr:cxnSp macro="">
      <xdr:nvCxnSpPr>
        <xdr:cNvPr id="469" name="直線コネクタ 468"/>
        <xdr:cNvCxnSpPr/>
      </xdr:nvCxnSpPr>
      <xdr:spPr>
        <a:xfrm flipV="1">
          <a:off x="8750300" y="16603799"/>
          <a:ext cx="889000" cy="1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123467</xdr:rowOff>
    </xdr:from>
    <xdr:to>
      <xdr:col>50</xdr:col>
      <xdr:colOff>165100</xdr:colOff>
      <xdr:row>97</xdr:row>
      <xdr:rowOff>53617</xdr:rowOff>
    </xdr:to>
    <xdr:sp macro="" textlink="">
      <xdr:nvSpPr>
        <xdr:cNvPr id="470" name="フローチャート: 判断 469"/>
        <xdr:cNvSpPr/>
      </xdr:nvSpPr>
      <xdr:spPr>
        <a:xfrm>
          <a:off x="9588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44744</xdr:rowOff>
    </xdr:from>
    <xdr:ext cx="534377" cy="259045"/>
    <xdr:sp macro="" textlink="">
      <xdr:nvSpPr>
        <xdr:cNvPr id="471" name="テキスト ボックス 470"/>
        <xdr:cNvSpPr txBox="1"/>
      </xdr:nvSpPr>
      <xdr:spPr>
        <a:xfrm>
          <a:off x="9372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123583</xdr:rowOff>
    </xdr:from>
    <xdr:to>
      <xdr:col>45</xdr:col>
      <xdr:colOff>177800</xdr:colOff>
      <xdr:row>97</xdr:row>
      <xdr:rowOff>168520</xdr:rowOff>
    </xdr:to>
    <xdr:cxnSp macro="">
      <xdr:nvCxnSpPr>
        <xdr:cNvPr id="472" name="直線コネクタ 471"/>
        <xdr:cNvCxnSpPr/>
      </xdr:nvCxnSpPr>
      <xdr:spPr>
        <a:xfrm flipV="1">
          <a:off x="7861300" y="16754233"/>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122814</xdr:rowOff>
    </xdr:from>
    <xdr:to>
      <xdr:col>46</xdr:col>
      <xdr:colOff>38100</xdr:colOff>
      <xdr:row>97</xdr:row>
      <xdr:rowOff>52964</xdr:rowOff>
    </xdr:to>
    <xdr:sp macro="" textlink="">
      <xdr:nvSpPr>
        <xdr:cNvPr id="473" name="フローチャート: 判断 472"/>
        <xdr:cNvSpPr/>
      </xdr:nvSpPr>
      <xdr:spPr>
        <a:xfrm>
          <a:off x="8699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69491</xdr:rowOff>
    </xdr:from>
    <xdr:ext cx="534377" cy="259045"/>
    <xdr:sp macro="" textlink="">
      <xdr:nvSpPr>
        <xdr:cNvPr id="474" name="テキスト ボックス 473"/>
        <xdr:cNvSpPr txBox="1"/>
      </xdr:nvSpPr>
      <xdr:spPr>
        <a:xfrm>
          <a:off x="8483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168520</xdr:rowOff>
    </xdr:from>
    <xdr:to>
      <xdr:col>41</xdr:col>
      <xdr:colOff>50800</xdr:colOff>
      <xdr:row>98</xdr:row>
      <xdr:rowOff>47558</xdr:rowOff>
    </xdr:to>
    <xdr:cxnSp macro="">
      <xdr:nvCxnSpPr>
        <xdr:cNvPr id="475" name="直線コネクタ 474"/>
        <xdr:cNvCxnSpPr/>
      </xdr:nvCxnSpPr>
      <xdr:spPr>
        <a:xfrm flipV="1">
          <a:off x="6972300" y="16799170"/>
          <a:ext cx="8890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76" name="フローチャート: 判断 475"/>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77" name="テキスト ボックス 476"/>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8" name="フローチャート: 判断 477"/>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9" name="テキスト ボックス 478"/>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131648</xdr:rowOff>
    </xdr:from>
    <xdr:to>
      <xdr:col>55</xdr:col>
      <xdr:colOff>50800</xdr:colOff>
      <xdr:row>97</xdr:row>
      <xdr:rowOff>61798</xdr:rowOff>
    </xdr:to>
    <xdr:sp macro="" textlink="">
      <xdr:nvSpPr>
        <xdr:cNvPr id="485" name="楕円 484"/>
        <xdr:cNvSpPr/>
      </xdr:nvSpPr>
      <xdr:spPr>
        <a:xfrm>
          <a:off x="10426700" y="165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110075</xdr:rowOff>
    </xdr:from>
    <xdr:ext cx="534377" cy="259045"/>
    <xdr:sp macro="" textlink="">
      <xdr:nvSpPr>
        <xdr:cNvPr id="486" name="普通建設事業費 （ うち更新整備　）該当値テキスト"/>
        <xdr:cNvSpPr txBox="1"/>
      </xdr:nvSpPr>
      <xdr:spPr>
        <a:xfrm>
          <a:off x="10528300" y="165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93799</xdr:rowOff>
    </xdr:from>
    <xdr:to>
      <xdr:col>50</xdr:col>
      <xdr:colOff>165100</xdr:colOff>
      <xdr:row>97</xdr:row>
      <xdr:rowOff>23949</xdr:rowOff>
    </xdr:to>
    <xdr:sp macro="" textlink="">
      <xdr:nvSpPr>
        <xdr:cNvPr id="487" name="楕円 486"/>
        <xdr:cNvSpPr/>
      </xdr:nvSpPr>
      <xdr:spPr>
        <a:xfrm>
          <a:off x="9588500" y="16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40476</xdr:rowOff>
    </xdr:from>
    <xdr:ext cx="534377" cy="259045"/>
    <xdr:sp macro="" textlink="">
      <xdr:nvSpPr>
        <xdr:cNvPr id="488" name="テキスト ボックス 487"/>
        <xdr:cNvSpPr txBox="1"/>
      </xdr:nvSpPr>
      <xdr:spPr>
        <a:xfrm>
          <a:off x="9372111" y="163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72783</xdr:rowOff>
    </xdr:from>
    <xdr:to>
      <xdr:col>46</xdr:col>
      <xdr:colOff>38100</xdr:colOff>
      <xdr:row>98</xdr:row>
      <xdr:rowOff>2933</xdr:rowOff>
    </xdr:to>
    <xdr:sp macro="" textlink="">
      <xdr:nvSpPr>
        <xdr:cNvPr id="489" name="楕円 488"/>
        <xdr:cNvSpPr/>
      </xdr:nvSpPr>
      <xdr:spPr>
        <a:xfrm>
          <a:off x="8699500" y="167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165510</xdr:rowOff>
    </xdr:from>
    <xdr:ext cx="534377" cy="259045"/>
    <xdr:sp macro="" textlink="">
      <xdr:nvSpPr>
        <xdr:cNvPr id="490" name="テキスト ボックス 489"/>
        <xdr:cNvSpPr txBox="1"/>
      </xdr:nvSpPr>
      <xdr:spPr>
        <a:xfrm>
          <a:off x="8483111" y="167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117720</xdr:rowOff>
    </xdr:from>
    <xdr:to>
      <xdr:col>41</xdr:col>
      <xdr:colOff>101600</xdr:colOff>
      <xdr:row>98</xdr:row>
      <xdr:rowOff>47870</xdr:rowOff>
    </xdr:to>
    <xdr:sp macro="" textlink="">
      <xdr:nvSpPr>
        <xdr:cNvPr id="491" name="楕円 490"/>
        <xdr:cNvSpPr/>
      </xdr:nvSpPr>
      <xdr:spPr>
        <a:xfrm>
          <a:off x="7810500" y="167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38997</xdr:rowOff>
    </xdr:from>
    <xdr:ext cx="534377" cy="259045"/>
    <xdr:sp macro="" textlink="">
      <xdr:nvSpPr>
        <xdr:cNvPr id="492" name="テキスト ボックス 491"/>
        <xdr:cNvSpPr txBox="1"/>
      </xdr:nvSpPr>
      <xdr:spPr>
        <a:xfrm>
          <a:off x="7594111" y="168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168208</xdr:rowOff>
    </xdr:from>
    <xdr:to>
      <xdr:col>36</xdr:col>
      <xdr:colOff>165100</xdr:colOff>
      <xdr:row>98</xdr:row>
      <xdr:rowOff>98358</xdr:rowOff>
    </xdr:to>
    <xdr:sp macro="" textlink="">
      <xdr:nvSpPr>
        <xdr:cNvPr id="493" name="楕円 492"/>
        <xdr:cNvSpPr/>
      </xdr:nvSpPr>
      <xdr:spPr>
        <a:xfrm>
          <a:off x="6921500" y="16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89485</xdr:rowOff>
    </xdr:from>
    <xdr:ext cx="534377" cy="259045"/>
    <xdr:sp macro="" textlink="">
      <xdr:nvSpPr>
        <xdr:cNvPr id="494" name="テキスト ボックス 493"/>
        <xdr:cNvSpPr txBox="1"/>
      </xdr:nvSpPr>
      <xdr:spPr>
        <a:xfrm>
          <a:off x="6705111" y="168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0" name="直線コネクタ 519"/>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3"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24" name="直線コネクタ 523"/>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127552</xdr:rowOff>
    </xdr:from>
    <xdr:to>
      <xdr:col>85</xdr:col>
      <xdr:colOff>127000</xdr:colOff>
      <xdr:row>39</xdr:row>
      <xdr:rowOff>4761</xdr:rowOff>
    </xdr:to>
    <xdr:cxnSp macro="">
      <xdr:nvCxnSpPr>
        <xdr:cNvPr id="525" name="直線コネクタ 524"/>
        <xdr:cNvCxnSpPr/>
      </xdr:nvCxnSpPr>
      <xdr:spPr>
        <a:xfrm>
          <a:off x="15481300" y="5785402"/>
          <a:ext cx="838200" cy="9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26" name="災害復旧事業費平均値テキスト"/>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27" name="フローチャート: 判断 526"/>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39802</xdr:rowOff>
    </xdr:from>
    <xdr:to>
      <xdr:col>81</xdr:col>
      <xdr:colOff>50800</xdr:colOff>
      <xdr:row>33</xdr:row>
      <xdr:rowOff>127552</xdr:rowOff>
    </xdr:to>
    <xdr:cxnSp macro="">
      <xdr:nvCxnSpPr>
        <xdr:cNvPr id="528" name="直線コネクタ 527"/>
        <xdr:cNvCxnSpPr/>
      </xdr:nvCxnSpPr>
      <xdr:spPr>
        <a:xfrm>
          <a:off x="14592300" y="5697652"/>
          <a:ext cx="8890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29" name="フローチャート: 判断 528"/>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117652</xdr:rowOff>
    </xdr:from>
    <xdr:ext cx="469744" cy="259045"/>
    <xdr:sp macro="" textlink="">
      <xdr:nvSpPr>
        <xdr:cNvPr id="530" name="テキスト ボックス 529"/>
        <xdr:cNvSpPr txBox="1"/>
      </xdr:nvSpPr>
      <xdr:spPr>
        <a:xfrm>
          <a:off x="15246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39802</xdr:rowOff>
    </xdr:from>
    <xdr:to>
      <xdr:col>76</xdr:col>
      <xdr:colOff>114300</xdr:colOff>
      <xdr:row>34</xdr:row>
      <xdr:rowOff>26119</xdr:rowOff>
    </xdr:to>
    <xdr:cxnSp macro="">
      <xdr:nvCxnSpPr>
        <xdr:cNvPr id="531" name="直線コネクタ 530"/>
        <xdr:cNvCxnSpPr/>
      </xdr:nvCxnSpPr>
      <xdr:spPr>
        <a:xfrm flipV="1">
          <a:off x="13703300" y="5697652"/>
          <a:ext cx="889000" cy="1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2" name="フローチャート: 判断 531"/>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161739</xdr:rowOff>
    </xdr:from>
    <xdr:ext cx="469744" cy="259045"/>
    <xdr:sp macro="" textlink="">
      <xdr:nvSpPr>
        <xdr:cNvPr id="533" name="テキスト ボックス 532"/>
        <xdr:cNvSpPr txBox="1"/>
      </xdr:nvSpPr>
      <xdr:spPr>
        <a:xfrm>
          <a:off x="14357428" y="65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26119</xdr:rowOff>
    </xdr:from>
    <xdr:to>
      <xdr:col>71</xdr:col>
      <xdr:colOff>177800</xdr:colOff>
      <xdr:row>34</xdr:row>
      <xdr:rowOff>67397</xdr:rowOff>
    </xdr:to>
    <xdr:cxnSp macro="">
      <xdr:nvCxnSpPr>
        <xdr:cNvPr id="534" name="直線コネクタ 533"/>
        <xdr:cNvCxnSpPr/>
      </xdr:nvCxnSpPr>
      <xdr:spPr>
        <a:xfrm flipV="1">
          <a:off x="12814300" y="5855419"/>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26688</xdr:rowOff>
    </xdr:from>
    <xdr:to>
      <xdr:col>72</xdr:col>
      <xdr:colOff>38100</xdr:colOff>
      <xdr:row>38</xdr:row>
      <xdr:rowOff>128288</xdr:rowOff>
    </xdr:to>
    <xdr:sp macro="" textlink="">
      <xdr:nvSpPr>
        <xdr:cNvPr id="535" name="フローチャート: 判断 534"/>
        <xdr:cNvSpPr/>
      </xdr:nvSpPr>
      <xdr:spPr>
        <a:xfrm>
          <a:off x="13652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119415</xdr:rowOff>
    </xdr:from>
    <xdr:ext cx="469744" cy="259045"/>
    <xdr:sp macro="" textlink="">
      <xdr:nvSpPr>
        <xdr:cNvPr id="536" name="テキスト ボックス 535"/>
        <xdr:cNvSpPr txBox="1"/>
      </xdr:nvSpPr>
      <xdr:spPr>
        <a:xfrm>
          <a:off x="13468428" y="66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37" name="フローチャート: 判断 536"/>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967</xdr:rowOff>
    </xdr:from>
    <xdr:ext cx="469744" cy="259045"/>
    <xdr:sp macro="" textlink="">
      <xdr:nvSpPr>
        <xdr:cNvPr id="538" name="テキスト ボックス 537"/>
        <xdr:cNvSpPr txBox="1"/>
      </xdr:nvSpPr>
      <xdr:spPr>
        <a:xfrm>
          <a:off x="12579428" y="66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125411</xdr:rowOff>
    </xdr:from>
    <xdr:to>
      <xdr:col>85</xdr:col>
      <xdr:colOff>177800</xdr:colOff>
      <xdr:row>39</xdr:row>
      <xdr:rowOff>55561</xdr:rowOff>
    </xdr:to>
    <xdr:sp macro="" textlink="">
      <xdr:nvSpPr>
        <xdr:cNvPr id="544" name="楕円 543"/>
        <xdr:cNvSpPr/>
      </xdr:nvSpPr>
      <xdr:spPr>
        <a:xfrm>
          <a:off x="16268700" y="66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40338</xdr:rowOff>
    </xdr:from>
    <xdr:ext cx="469744" cy="259045"/>
    <xdr:sp macro="" textlink="">
      <xdr:nvSpPr>
        <xdr:cNvPr id="545" name="災害復旧事業費該当値テキスト"/>
        <xdr:cNvSpPr txBox="1"/>
      </xdr:nvSpPr>
      <xdr:spPr>
        <a:xfrm>
          <a:off x="16370300" y="655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76752</xdr:rowOff>
    </xdr:from>
    <xdr:to>
      <xdr:col>81</xdr:col>
      <xdr:colOff>101600</xdr:colOff>
      <xdr:row>34</xdr:row>
      <xdr:rowOff>6902</xdr:rowOff>
    </xdr:to>
    <xdr:sp macro="" textlink="">
      <xdr:nvSpPr>
        <xdr:cNvPr id="546" name="楕円 545"/>
        <xdr:cNvSpPr/>
      </xdr:nvSpPr>
      <xdr:spPr>
        <a:xfrm>
          <a:off x="15430500" y="57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23429</xdr:rowOff>
    </xdr:from>
    <xdr:ext cx="534377" cy="259045"/>
    <xdr:sp macro="" textlink="">
      <xdr:nvSpPr>
        <xdr:cNvPr id="547" name="テキスト ボックス 546"/>
        <xdr:cNvSpPr txBox="1"/>
      </xdr:nvSpPr>
      <xdr:spPr>
        <a:xfrm>
          <a:off x="15214111" y="55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160452</xdr:rowOff>
    </xdr:from>
    <xdr:to>
      <xdr:col>76</xdr:col>
      <xdr:colOff>165100</xdr:colOff>
      <xdr:row>33</xdr:row>
      <xdr:rowOff>90602</xdr:rowOff>
    </xdr:to>
    <xdr:sp macro="" textlink="">
      <xdr:nvSpPr>
        <xdr:cNvPr id="548" name="楕円 547"/>
        <xdr:cNvSpPr/>
      </xdr:nvSpPr>
      <xdr:spPr>
        <a:xfrm>
          <a:off x="14541500" y="56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107129</xdr:rowOff>
    </xdr:from>
    <xdr:ext cx="534377" cy="259045"/>
    <xdr:sp macro="" textlink="">
      <xdr:nvSpPr>
        <xdr:cNvPr id="549" name="テキスト ボックス 548"/>
        <xdr:cNvSpPr txBox="1"/>
      </xdr:nvSpPr>
      <xdr:spPr>
        <a:xfrm>
          <a:off x="14325111" y="542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146769</xdr:rowOff>
    </xdr:from>
    <xdr:to>
      <xdr:col>72</xdr:col>
      <xdr:colOff>38100</xdr:colOff>
      <xdr:row>34</xdr:row>
      <xdr:rowOff>76919</xdr:rowOff>
    </xdr:to>
    <xdr:sp macro="" textlink="">
      <xdr:nvSpPr>
        <xdr:cNvPr id="550" name="楕円 549"/>
        <xdr:cNvSpPr/>
      </xdr:nvSpPr>
      <xdr:spPr>
        <a:xfrm>
          <a:off x="13652500" y="580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93446</xdr:rowOff>
    </xdr:from>
    <xdr:ext cx="534377" cy="259045"/>
    <xdr:sp macro="" textlink="">
      <xdr:nvSpPr>
        <xdr:cNvPr id="551" name="テキスト ボックス 550"/>
        <xdr:cNvSpPr txBox="1"/>
      </xdr:nvSpPr>
      <xdr:spPr>
        <a:xfrm>
          <a:off x="13436111" y="55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16597</xdr:rowOff>
    </xdr:from>
    <xdr:to>
      <xdr:col>67</xdr:col>
      <xdr:colOff>101600</xdr:colOff>
      <xdr:row>34</xdr:row>
      <xdr:rowOff>118197</xdr:rowOff>
    </xdr:to>
    <xdr:sp macro="" textlink="">
      <xdr:nvSpPr>
        <xdr:cNvPr id="552" name="楕円 551"/>
        <xdr:cNvSpPr/>
      </xdr:nvSpPr>
      <xdr:spPr>
        <a:xfrm>
          <a:off x="12763500" y="58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134724</xdr:rowOff>
    </xdr:from>
    <xdr:ext cx="534377" cy="259045"/>
    <xdr:sp macro="" textlink="">
      <xdr:nvSpPr>
        <xdr:cNvPr id="553" name="テキスト ボックス 552"/>
        <xdr:cNvSpPr txBox="1"/>
      </xdr:nvSpPr>
      <xdr:spPr>
        <a:xfrm>
          <a:off x="12547111" y="56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27" name="直線コネクタ 626"/>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28" name="公債費最小値テキスト"/>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29" name="直線コネクタ 628"/>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0" name="公債費最大値テキスト"/>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1" name="直線コネクタ 630"/>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69939</xdr:rowOff>
    </xdr:from>
    <xdr:to>
      <xdr:col>85</xdr:col>
      <xdr:colOff>127000</xdr:colOff>
      <xdr:row>71</xdr:row>
      <xdr:rowOff>137147</xdr:rowOff>
    </xdr:to>
    <xdr:cxnSp macro="">
      <xdr:nvCxnSpPr>
        <xdr:cNvPr id="632" name="直線コネクタ 631"/>
        <xdr:cNvCxnSpPr/>
      </xdr:nvCxnSpPr>
      <xdr:spPr>
        <a:xfrm flipV="1">
          <a:off x="15481300" y="12242889"/>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147337</xdr:rowOff>
    </xdr:from>
    <xdr:ext cx="534377" cy="259045"/>
    <xdr:sp macro="" textlink="">
      <xdr:nvSpPr>
        <xdr:cNvPr id="633" name="公債費平均値テキスト"/>
        <xdr:cNvSpPr txBox="1"/>
      </xdr:nvSpPr>
      <xdr:spPr>
        <a:xfrm>
          <a:off x="16370300" y="1266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34" name="フローチャート: 判断 633"/>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116574</xdr:rowOff>
    </xdr:from>
    <xdr:to>
      <xdr:col>81</xdr:col>
      <xdr:colOff>50800</xdr:colOff>
      <xdr:row>71</xdr:row>
      <xdr:rowOff>137147</xdr:rowOff>
    </xdr:to>
    <xdr:cxnSp macro="">
      <xdr:nvCxnSpPr>
        <xdr:cNvPr id="635" name="直線コネクタ 634"/>
        <xdr:cNvCxnSpPr/>
      </xdr:nvCxnSpPr>
      <xdr:spPr>
        <a:xfrm>
          <a:off x="14592300" y="12289524"/>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36" name="フローチャート: 判断 635"/>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60431</xdr:rowOff>
    </xdr:from>
    <xdr:ext cx="534377" cy="259045"/>
    <xdr:sp macro="" textlink="">
      <xdr:nvSpPr>
        <xdr:cNvPr id="637" name="テキスト ボックス 636"/>
        <xdr:cNvSpPr txBox="1"/>
      </xdr:nvSpPr>
      <xdr:spPr>
        <a:xfrm>
          <a:off x="15214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116574</xdr:rowOff>
    </xdr:from>
    <xdr:to>
      <xdr:col>76</xdr:col>
      <xdr:colOff>114300</xdr:colOff>
      <xdr:row>71</xdr:row>
      <xdr:rowOff>137795</xdr:rowOff>
    </xdr:to>
    <xdr:cxnSp macro="">
      <xdr:nvCxnSpPr>
        <xdr:cNvPr id="638" name="直線コネクタ 637"/>
        <xdr:cNvCxnSpPr/>
      </xdr:nvCxnSpPr>
      <xdr:spPr>
        <a:xfrm flipV="1">
          <a:off x="13703300" y="12289524"/>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39" name="フローチャート: 判断 638"/>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35018</xdr:rowOff>
    </xdr:from>
    <xdr:ext cx="534377" cy="259045"/>
    <xdr:sp macro="" textlink="">
      <xdr:nvSpPr>
        <xdr:cNvPr id="640" name="テキスト ボックス 639"/>
        <xdr:cNvSpPr txBox="1"/>
      </xdr:nvSpPr>
      <xdr:spPr>
        <a:xfrm>
          <a:off x="14325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137795</xdr:rowOff>
    </xdr:from>
    <xdr:to>
      <xdr:col>71</xdr:col>
      <xdr:colOff>177800</xdr:colOff>
      <xdr:row>71</xdr:row>
      <xdr:rowOff>156502</xdr:rowOff>
    </xdr:to>
    <xdr:cxnSp macro="">
      <xdr:nvCxnSpPr>
        <xdr:cNvPr id="641" name="直線コネクタ 640"/>
        <xdr:cNvCxnSpPr/>
      </xdr:nvCxnSpPr>
      <xdr:spPr>
        <a:xfrm flipV="1">
          <a:off x="12814300" y="12310745"/>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114808</xdr:rowOff>
    </xdr:from>
    <xdr:to>
      <xdr:col>72</xdr:col>
      <xdr:colOff>38100</xdr:colOff>
      <xdr:row>73</xdr:row>
      <xdr:rowOff>44958</xdr:rowOff>
    </xdr:to>
    <xdr:sp macro="" textlink="">
      <xdr:nvSpPr>
        <xdr:cNvPr id="642" name="フローチャート: 判断 641"/>
        <xdr:cNvSpPr/>
      </xdr:nvSpPr>
      <xdr:spPr>
        <a:xfrm>
          <a:off x="13652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36085</xdr:rowOff>
    </xdr:from>
    <xdr:ext cx="534377" cy="259045"/>
    <xdr:sp macro="" textlink="">
      <xdr:nvSpPr>
        <xdr:cNvPr id="643" name="テキスト ボックス 642"/>
        <xdr:cNvSpPr txBox="1"/>
      </xdr:nvSpPr>
      <xdr:spPr>
        <a:xfrm>
          <a:off x="13436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44" name="フローチャート: 判断 643"/>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119677</xdr:rowOff>
    </xdr:from>
    <xdr:ext cx="534377" cy="259045"/>
    <xdr:sp macro="" textlink="">
      <xdr:nvSpPr>
        <xdr:cNvPr id="645" name="テキスト ボックス 644"/>
        <xdr:cNvSpPr txBox="1"/>
      </xdr:nvSpPr>
      <xdr:spPr>
        <a:xfrm>
          <a:off x="12547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19139</xdr:rowOff>
    </xdr:from>
    <xdr:to>
      <xdr:col>85</xdr:col>
      <xdr:colOff>177800</xdr:colOff>
      <xdr:row>71</xdr:row>
      <xdr:rowOff>120739</xdr:rowOff>
    </xdr:to>
    <xdr:sp macro="" textlink="">
      <xdr:nvSpPr>
        <xdr:cNvPr id="651" name="楕円 650"/>
        <xdr:cNvSpPr/>
      </xdr:nvSpPr>
      <xdr:spPr>
        <a:xfrm>
          <a:off x="16268700" y="12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143616</xdr:rowOff>
    </xdr:from>
    <xdr:ext cx="534377" cy="259045"/>
    <xdr:sp macro="" textlink="">
      <xdr:nvSpPr>
        <xdr:cNvPr id="652" name="公債費該当値テキスト"/>
        <xdr:cNvSpPr txBox="1"/>
      </xdr:nvSpPr>
      <xdr:spPr>
        <a:xfrm>
          <a:off x="16370300" y="12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86347</xdr:rowOff>
    </xdr:from>
    <xdr:to>
      <xdr:col>81</xdr:col>
      <xdr:colOff>101600</xdr:colOff>
      <xdr:row>72</xdr:row>
      <xdr:rowOff>16497</xdr:rowOff>
    </xdr:to>
    <xdr:sp macro="" textlink="">
      <xdr:nvSpPr>
        <xdr:cNvPr id="653" name="楕円 652"/>
        <xdr:cNvSpPr/>
      </xdr:nvSpPr>
      <xdr:spPr>
        <a:xfrm>
          <a:off x="15430500" y="122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33024</xdr:rowOff>
    </xdr:from>
    <xdr:ext cx="534377" cy="259045"/>
    <xdr:sp macro="" textlink="">
      <xdr:nvSpPr>
        <xdr:cNvPr id="654" name="テキスト ボックス 653"/>
        <xdr:cNvSpPr txBox="1"/>
      </xdr:nvSpPr>
      <xdr:spPr>
        <a:xfrm>
          <a:off x="15214111" y="120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65774</xdr:rowOff>
    </xdr:from>
    <xdr:to>
      <xdr:col>76</xdr:col>
      <xdr:colOff>165100</xdr:colOff>
      <xdr:row>71</xdr:row>
      <xdr:rowOff>167374</xdr:rowOff>
    </xdr:to>
    <xdr:sp macro="" textlink="">
      <xdr:nvSpPr>
        <xdr:cNvPr id="655" name="楕円 654"/>
        <xdr:cNvSpPr/>
      </xdr:nvSpPr>
      <xdr:spPr>
        <a:xfrm>
          <a:off x="14541500" y="12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12451</xdr:rowOff>
    </xdr:from>
    <xdr:ext cx="534377" cy="259045"/>
    <xdr:sp macro="" textlink="">
      <xdr:nvSpPr>
        <xdr:cNvPr id="656" name="テキスト ボックス 655"/>
        <xdr:cNvSpPr txBox="1"/>
      </xdr:nvSpPr>
      <xdr:spPr>
        <a:xfrm>
          <a:off x="14325111" y="12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86995</xdr:rowOff>
    </xdr:from>
    <xdr:to>
      <xdr:col>72</xdr:col>
      <xdr:colOff>38100</xdr:colOff>
      <xdr:row>72</xdr:row>
      <xdr:rowOff>17145</xdr:rowOff>
    </xdr:to>
    <xdr:sp macro="" textlink="">
      <xdr:nvSpPr>
        <xdr:cNvPr id="657" name="楕円 656"/>
        <xdr:cNvSpPr/>
      </xdr:nvSpPr>
      <xdr:spPr>
        <a:xfrm>
          <a:off x="13652500" y="122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33672</xdr:rowOff>
    </xdr:from>
    <xdr:ext cx="534377" cy="259045"/>
    <xdr:sp macro="" textlink="">
      <xdr:nvSpPr>
        <xdr:cNvPr id="658" name="テキスト ボックス 657"/>
        <xdr:cNvSpPr txBox="1"/>
      </xdr:nvSpPr>
      <xdr:spPr>
        <a:xfrm>
          <a:off x="13436111" y="120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105702</xdr:rowOff>
    </xdr:from>
    <xdr:to>
      <xdr:col>67</xdr:col>
      <xdr:colOff>101600</xdr:colOff>
      <xdr:row>72</xdr:row>
      <xdr:rowOff>35852</xdr:rowOff>
    </xdr:to>
    <xdr:sp macro="" textlink="">
      <xdr:nvSpPr>
        <xdr:cNvPr id="659" name="楕円 658"/>
        <xdr:cNvSpPr/>
      </xdr:nvSpPr>
      <xdr:spPr>
        <a:xfrm>
          <a:off x="12763500" y="122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52379</xdr:rowOff>
    </xdr:from>
    <xdr:ext cx="534377" cy="259045"/>
    <xdr:sp macro="" textlink="">
      <xdr:nvSpPr>
        <xdr:cNvPr id="660" name="テキスト ボックス 659"/>
        <xdr:cNvSpPr txBox="1"/>
      </xdr:nvSpPr>
      <xdr:spPr>
        <a:xfrm>
          <a:off x="12547111" y="120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65359</xdr:rowOff>
    </xdr:from>
    <xdr:to>
      <xdr:col>85</xdr:col>
      <xdr:colOff>126364</xdr:colOff>
      <xdr:row>98</xdr:row>
      <xdr:rowOff>139198</xdr:rowOff>
    </xdr:to>
    <xdr:cxnSp macro="">
      <xdr:nvCxnSpPr>
        <xdr:cNvPr id="682" name="直線コネクタ 681"/>
        <xdr:cNvCxnSpPr/>
      </xdr:nvCxnSpPr>
      <xdr:spPr>
        <a:xfrm flipV="1">
          <a:off x="16317595" y="15495859"/>
          <a:ext cx="1269" cy="144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83"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84" name="直線コネクタ 683"/>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12036</xdr:rowOff>
    </xdr:from>
    <xdr:ext cx="534377" cy="259045"/>
    <xdr:sp macro="" textlink="">
      <xdr:nvSpPr>
        <xdr:cNvPr id="685" name="積立金最大値テキスト"/>
        <xdr:cNvSpPr txBox="1"/>
      </xdr:nvSpPr>
      <xdr:spPr>
        <a:xfrm>
          <a:off x="16370300" y="152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65359</xdr:rowOff>
    </xdr:from>
    <xdr:to>
      <xdr:col>86</xdr:col>
      <xdr:colOff>25400</xdr:colOff>
      <xdr:row>90</xdr:row>
      <xdr:rowOff>65359</xdr:rowOff>
    </xdr:to>
    <xdr:cxnSp macro="">
      <xdr:nvCxnSpPr>
        <xdr:cNvPr id="686" name="直線コネクタ 685"/>
        <xdr:cNvCxnSpPr/>
      </xdr:nvCxnSpPr>
      <xdr:spPr>
        <a:xfrm>
          <a:off x="16230600" y="1549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98140</xdr:rowOff>
    </xdr:from>
    <xdr:to>
      <xdr:col>85</xdr:col>
      <xdr:colOff>127000</xdr:colOff>
      <xdr:row>95</xdr:row>
      <xdr:rowOff>103581</xdr:rowOff>
    </xdr:to>
    <xdr:cxnSp macro="">
      <xdr:nvCxnSpPr>
        <xdr:cNvPr id="687" name="直線コネクタ 686"/>
        <xdr:cNvCxnSpPr/>
      </xdr:nvCxnSpPr>
      <xdr:spPr>
        <a:xfrm>
          <a:off x="15481300" y="16042990"/>
          <a:ext cx="838200" cy="34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63806</xdr:rowOff>
    </xdr:from>
    <xdr:ext cx="534377" cy="259045"/>
    <xdr:sp macro="" textlink="">
      <xdr:nvSpPr>
        <xdr:cNvPr id="688" name="積立金平均値テキスト"/>
        <xdr:cNvSpPr txBox="1"/>
      </xdr:nvSpPr>
      <xdr:spPr>
        <a:xfrm>
          <a:off x="16370300" y="16351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85379</xdr:rowOff>
    </xdr:from>
    <xdr:to>
      <xdr:col>85</xdr:col>
      <xdr:colOff>177800</xdr:colOff>
      <xdr:row>96</xdr:row>
      <xdr:rowOff>15529</xdr:rowOff>
    </xdr:to>
    <xdr:sp macro="" textlink="">
      <xdr:nvSpPr>
        <xdr:cNvPr id="689" name="フローチャート: 判断 688"/>
        <xdr:cNvSpPr/>
      </xdr:nvSpPr>
      <xdr:spPr>
        <a:xfrm>
          <a:off x="162687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71211</xdr:rowOff>
    </xdr:from>
    <xdr:to>
      <xdr:col>81</xdr:col>
      <xdr:colOff>50800</xdr:colOff>
      <xdr:row>93</xdr:row>
      <xdr:rowOff>98140</xdr:rowOff>
    </xdr:to>
    <xdr:cxnSp macro="">
      <xdr:nvCxnSpPr>
        <xdr:cNvPr id="690" name="直線コネクタ 689"/>
        <xdr:cNvCxnSpPr/>
      </xdr:nvCxnSpPr>
      <xdr:spPr>
        <a:xfrm>
          <a:off x="14592300" y="16016061"/>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11633</xdr:rowOff>
    </xdr:from>
    <xdr:to>
      <xdr:col>81</xdr:col>
      <xdr:colOff>101600</xdr:colOff>
      <xdr:row>95</xdr:row>
      <xdr:rowOff>113233</xdr:rowOff>
    </xdr:to>
    <xdr:sp macro="" textlink="">
      <xdr:nvSpPr>
        <xdr:cNvPr id="691" name="フローチャート: 判断 690"/>
        <xdr:cNvSpPr/>
      </xdr:nvSpPr>
      <xdr:spPr>
        <a:xfrm>
          <a:off x="15430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104360</xdr:rowOff>
    </xdr:from>
    <xdr:ext cx="534377" cy="259045"/>
    <xdr:sp macro="" textlink="">
      <xdr:nvSpPr>
        <xdr:cNvPr id="692" name="テキスト ボックス 691"/>
        <xdr:cNvSpPr txBox="1"/>
      </xdr:nvSpPr>
      <xdr:spPr>
        <a:xfrm>
          <a:off x="15214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71211</xdr:rowOff>
    </xdr:from>
    <xdr:to>
      <xdr:col>76</xdr:col>
      <xdr:colOff>114300</xdr:colOff>
      <xdr:row>95</xdr:row>
      <xdr:rowOff>77887</xdr:rowOff>
    </xdr:to>
    <xdr:cxnSp macro="">
      <xdr:nvCxnSpPr>
        <xdr:cNvPr id="693" name="直線コネクタ 692"/>
        <xdr:cNvCxnSpPr/>
      </xdr:nvCxnSpPr>
      <xdr:spPr>
        <a:xfrm flipV="1">
          <a:off x="13703300" y="16016061"/>
          <a:ext cx="889000" cy="34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3632</xdr:rowOff>
    </xdr:from>
    <xdr:to>
      <xdr:col>76</xdr:col>
      <xdr:colOff>165100</xdr:colOff>
      <xdr:row>94</xdr:row>
      <xdr:rowOff>105232</xdr:rowOff>
    </xdr:to>
    <xdr:sp macro="" textlink="">
      <xdr:nvSpPr>
        <xdr:cNvPr id="694" name="フローチャート: 判断 693"/>
        <xdr:cNvSpPr/>
      </xdr:nvSpPr>
      <xdr:spPr>
        <a:xfrm>
          <a:off x="14541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96359</xdr:rowOff>
    </xdr:from>
    <xdr:ext cx="534377" cy="259045"/>
    <xdr:sp macro="" textlink="">
      <xdr:nvSpPr>
        <xdr:cNvPr id="695" name="テキスト ボックス 694"/>
        <xdr:cNvSpPr txBox="1"/>
      </xdr:nvSpPr>
      <xdr:spPr>
        <a:xfrm>
          <a:off x="14325111" y="162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82367</xdr:rowOff>
    </xdr:from>
    <xdr:to>
      <xdr:col>71</xdr:col>
      <xdr:colOff>177800</xdr:colOff>
      <xdr:row>95</xdr:row>
      <xdr:rowOff>77887</xdr:rowOff>
    </xdr:to>
    <xdr:cxnSp macro="">
      <xdr:nvCxnSpPr>
        <xdr:cNvPr id="696" name="直線コネクタ 695"/>
        <xdr:cNvCxnSpPr/>
      </xdr:nvCxnSpPr>
      <xdr:spPr>
        <a:xfrm>
          <a:off x="12814300" y="16198667"/>
          <a:ext cx="889000" cy="16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82865</xdr:rowOff>
    </xdr:from>
    <xdr:to>
      <xdr:col>72</xdr:col>
      <xdr:colOff>38100</xdr:colOff>
      <xdr:row>94</xdr:row>
      <xdr:rowOff>13015</xdr:rowOff>
    </xdr:to>
    <xdr:sp macro="" textlink="">
      <xdr:nvSpPr>
        <xdr:cNvPr id="697" name="フローチャート: 判断 696"/>
        <xdr:cNvSpPr/>
      </xdr:nvSpPr>
      <xdr:spPr>
        <a:xfrm>
          <a:off x="13652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29542</xdr:rowOff>
    </xdr:from>
    <xdr:ext cx="534377" cy="259045"/>
    <xdr:sp macro="" textlink="">
      <xdr:nvSpPr>
        <xdr:cNvPr id="698" name="テキスト ボックス 697"/>
        <xdr:cNvSpPr txBox="1"/>
      </xdr:nvSpPr>
      <xdr:spPr>
        <a:xfrm>
          <a:off x="13436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105953</xdr:rowOff>
    </xdr:from>
    <xdr:to>
      <xdr:col>67</xdr:col>
      <xdr:colOff>101600</xdr:colOff>
      <xdr:row>94</xdr:row>
      <xdr:rowOff>36103</xdr:rowOff>
    </xdr:to>
    <xdr:sp macro="" textlink="">
      <xdr:nvSpPr>
        <xdr:cNvPr id="699" name="フローチャート: 判断 698"/>
        <xdr:cNvSpPr/>
      </xdr:nvSpPr>
      <xdr:spPr>
        <a:xfrm>
          <a:off x="12763500" y="1605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52630</xdr:rowOff>
    </xdr:from>
    <xdr:ext cx="534377" cy="259045"/>
    <xdr:sp macro="" textlink="">
      <xdr:nvSpPr>
        <xdr:cNvPr id="700" name="テキスト ボックス 699"/>
        <xdr:cNvSpPr txBox="1"/>
      </xdr:nvSpPr>
      <xdr:spPr>
        <a:xfrm>
          <a:off x="12547111" y="158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52781</xdr:rowOff>
    </xdr:from>
    <xdr:to>
      <xdr:col>85</xdr:col>
      <xdr:colOff>177800</xdr:colOff>
      <xdr:row>95</xdr:row>
      <xdr:rowOff>154381</xdr:rowOff>
    </xdr:to>
    <xdr:sp macro="" textlink="">
      <xdr:nvSpPr>
        <xdr:cNvPr id="706" name="楕円 705"/>
        <xdr:cNvSpPr/>
      </xdr:nvSpPr>
      <xdr:spPr>
        <a:xfrm>
          <a:off x="16268700" y="163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75658</xdr:rowOff>
    </xdr:from>
    <xdr:ext cx="534377" cy="259045"/>
    <xdr:sp macro="" textlink="">
      <xdr:nvSpPr>
        <xdr:cNvPr id="707" name="積立金該当値テキスト"/>
        <xdr:cNvSpPr txBox="1"/>
      </xdr:nvSpPr>
      <xdr:spPr>
        <a:xfrm>
          <a:off x="16370300" y="1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47340</xdr:rowOff>
    </xdr:from>
    <xdr:to>
      <xdr:col>81</xdr:col>
      <xdr:colOff>101600</xdr:colOff>
      <xdr:row>93</xdr:row>
      <xdr:rowOff>148940</xdr:rowOff>
    </xdr:to>
    <xdr:sp macro="" textlink="">
      <xdr:nvSpPr>
        <xdr:cNvPr id="708" name="楕円 707"/>
        <xdr:cNvSpPr/>
      </xdr:nvSpPr>
      <xdr:spPr>
        <a:xfrm>
          <a:off x="15430500" y="159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165467</xdr:rowOff>
    </xdr:from>
    <xdr:ext cx="534377" cy="259045"/>
    <xdr:sp macro="" textlink="">
      <xdr:nvSpPr>
        <xdr:cNvPr id="709" name="テキスト ボックス 708"/>
        <xdr:cNvSpPr txBox="1"/>
      </xdr:nvSpPr>
      <xdr:spPr>
        <a:xfrm>
          <a:off x="15214111" y="157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20411</xdr:rowOff>
    </xdr:from>
    <xdr:to>
      <xdr:col>76</xdr:col>
      <xdr:colOff>165100</xdr:colOff>
      <xdr:row>93</xdr:row>
      <xdr:rowOff>122011</xdr:rowOff>
    </xdr:to>
    <xdr:sp macro="" textlink="">
      <xdr:nvSpPr>
        <xdr:cNvPr id="710" name="楕円 709"/>
        <xdr:cNvSpPr/>
      </xdr:nvSpPr>
      <xdr:spPr>
        <a:xfrm>
          <a:off x="14541500" y="159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138538</xdr:rowOff>
    </xdr:from>
    <xdr:ext cx="534377" cy="259045"/>
    <xdr:sp macro="" textlink="">
      <xdr:nvSpPr>
        <xdr:cNvPr id="711" name="テキスト ボックス 710"/>
        <xdr:cNvSpPr txBox="1"/>
      </xdr:nvSpPr>
      <xdr:spPr>
        <a:xfrm>
          <a:off x="14325111" y="15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27087</xdr:rowOff>
    </xdr:from>
    <xdr:to>
      <xdr:col>72</xdr:col>
      <xdr:colOff>38100</xdr:colOff>
      <xdr:row>95</xdr:row>
      <xdr:rowOff>128687</xdr:rowOff>
    </xdr:to>
    <xdr:sp macro="" textlink="">
      <xdr:nvSpPr>
        <xdr:cNvPr id="712" name="楕円 711"/>
        <xdr:cNvSpPr/>
      </xdr:nvSpPr>
      <xdr:spPr>
        <a:xfrm>
          <a:off x="13652500" y="163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119814</xdr:rowOff>
    </xdr:from>
    <xdr:ext cx="534377" cy="259045"/>
    <xdr:sp macro="" textlink="">
      <xdr:nvSpPr>
        <xdr:cNvPr id="713" name="テキスト ボックス 712"/>
        <xdr:cNvSpPr txBox="1"/>
      </xdr:nvSpPr>
      <xdr:spPr>
        <a:xfrm>
          <a:off x="13436111" y="1640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31567</xdr:rowOff>
    </xdr:from>
    <xdr:to>
      <xdr:col>67</xdr:col>
      <xdr:colOff>101600</xdr:colOff>
      <xdr:row>94</xdr:row>
      <xdr:rowOff>133167</xdr:rowOff>
    </xdr:to>
    <xdr:sp macro="" textlink="">
      <xdr:nvSpPr>
        <xdr:cNvPr id="714" name="楕円 713"/>
        <xdr:cNvSpPr/>
      </xdr:nvSpPr>
      <xdr:spPr>
        <a:xfrm>
          <a:off x="12763500" y="161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124294</xdr:rowOff>
    </xdr:from>
    <xdr:ext cx="534377" cy="259045"/>
    <xdr:sp macro="" textlink="">
      <xdr:nvSpPr>
        <xdr:cNvPr id="715" name="テキスト ボックス 714"/>
        <xdr:cNvSpPr txBox="1"/>
      </xdr:nvSpPr>
      <xdr:spPr>
        <a:xfrm>
          <a:off x="12547111" y="162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37" name="直線コネクタ 736"/>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40" name="投資及び出資金最大値テキスト"/>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41" name="直線コネクタ 740"/>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64033</xdr:rowOff>
    </xdr:from>
    <xdr:to>
      <xdr:col>116</xdr:col>
      <xdr:colOff>63500</xdr:colOff>
      <xdr:row>37</xdr:row>
      <xdr:rowOff>68148</xdr:rowOff>
    </xdr:to>
    <xdr:cxnSp macro="">
      <xdr:nvCxnSpPr>
        <xdr:cNvPr id="742" name="直線コネクタ 741"/>
        <xdr:cNvCxnSpPr/>
      </xdr:nvCxnSpPr>
      <xdr:spPr>
        <a:xfrm>
          <a:off x="21323300" y="640768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43" name="投資及び出資金平均値テキスト"/>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44" name="フローチャート: 判断 743"/>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64033</xdr:rowOff>
    </xdr:from>
    <xdr:to>
      <xdr:col>111</xdr:col>
      <xdr:colOff>177800</xdr:colOff>
      <xdr:row>37</xdr:row>
      <xdr:rowOff>100838</xdr:rowOff>
    </xdr:to>
    <xdr:cxnSp macro="">
      <xdr:nvCxnSpPr>
        <xdr:cNvPr id="745" name="直線コネクタ 744"/>
        <xdr:cNvCxnSpPr/>
      </xdr:nvCxnSpPr>
      <xdr:spPr>
        <a:xfrm flipV="1">
          <a:off x="20434300" y="6407683"/>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46" name="フローチャート: 判断 745"/>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47" name="テキスト ボックス 746"/>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81636</xdr:rowOff>
    </xdr:from>
    <xdr:to>
      <xdr:col>107</xdr:col>
      <xdr:colOff>50800</xdr:colOff>
      <xdr:row>37</xdr:row>
      <xdr:rowOff>100838</xdr:rowOff>
    </xdr:to>
    <xdr:cxnSp macro="">
      <xdr:nvCxnSpPr>
        <xdr:cNvPr id="748" name="直線コネクタ 747"/>
        <xdr:cNvCxnSpPr/>
      </xdr:nvCxnSpPr>
      <xdr:spPr>
        <a:xfrm>
          <a:off x="19545300" y="642528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49" name="フローチャート: 判断 748"/>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82669</xdr:rowOff>
    </xdr:from>
    <xdr:ext cx="469744" cy="259045"/>
    <xdr:sp macro="" textlink="">
      <xdr:nvSpPr>
        <xdr:cNvPr id="750" name="テキスト ボックス 749"/>
        <xdr:cNvSpPr txBox="1"/>
      </xdr:nvSpPr>
      <xdr:spPr>
        <a:xfrm>
          <a:off x="20199428"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81636</xdr:rowOff>
    </xdr:from>
    <xdr:to>
      <xdr:col>102</xdr:col>
      <xdr:colOff>114300</xdr:colOff>
      <xdr:row>37</xdr:row>
      <xdr:rowOff>95580</xdr:rowOff>
    </xdr:to>
    <xdr:cxnSp macro="">
      <xdr:nvCxnSpPr>
        <xdr:cNvPr id="751" name="直線コネクタ 750"/>
        <xdr:cNvCxnSpPr/>
      </xdr:nvCxnSpPr>
      <xdr:spPr>
        <a:xfrm flipV="1">
          <a:off x="18656300" y="6425286"/>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52" name="フローチャート: 判断 751"/>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36949</xdr:rowOff>
    </xdr:from>
    <xdr:ext cx="469744" cy="259045"/>
    <xdr:sp macro="" textlink="">
      <xdr:nvSpPr>
        <xdr:cNvPr id="753" name="テキスト ボックス 752"/>
        <xdr:cNvSpPr txBox="1"/>
      </xdr:nvSpPr>
      <xdr:spPr>
        <a:xfrm>
          <a:off x="19310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54" name="フローチャート: 判断 753"/>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4487</xdr:rowOff>
    </xdr:from>
    <xdr:ext cx="469744" cy="259045"/>
    <xdr:sp macro="" textlink="">
      <xdr:nvSpPr>
        <xdr:cNvPr id="755" name="テキスト ボックス 754"/>
        <xdr:cNvSpPr txBox="1"/>
      </xdr:nvSpPr>
      <xdr:spPr>
        <a:xfrm>
          <a:off x="18421428"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17348</xdr:rowOff>
    </xdr:from>
    <xdr:to>
      <xdr:col>116</xdr:col>
      <xdr:colOff>114300</xdr:colOff>
      <xdr:row>37</xdr:row>
      <xdr:rowOff>118948</xdr:rowOff>
    </xdr:to>
    <xdr:sp macro="" textlink="">
      <xdr:nvSpPr>
        <xdr:cNvPr id="761" name="楕円 760"/>
        <xdr:cNvSpPr/>
      </xdr:nvSpPr>
      <xdr:spPr>
        <a:xfrm>
          <a:off x="22110700" y="63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167225</xdr:rowOff>
    </xdr:from>
    <xdr:ext cx="469744" cy="259045"/>
    <xdr:sp macro="" textlink="">
      <xdr:nvSpPr>
        <xdr:cNvPr id="762" name="投資及び出資金該当値テキスト"/>
        <xdr:cNvSpPr txBox="1"/>
      </xdr:nvSpPr>
      <xdr:spPr>
        <a:xfrm>
          <a:off x="22212300" y="633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13233</xdr:rowOff>
    </xdr:from>
    <xdr:to>
      <xdr:col>112</xdr:col>
      <xdr:colOff>38100</xdr:colOff>
      <xdr:row>37</xdr:row>
      <xdr:rowOff>114833</xdr:rowOff>
    </xdr:to>
    <xdr:sp macro="" textlink="">
      <xdr:nvSpPr>
        <xdr:cNvPr id="763" name="楕円 762"/>
        <xdr:cNvSpPr/>
      </xdr:nvSpPr>
      <xdr:spPr>
        <a:xfrm>
          <a:off x="21272500" y="63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105960</xdr:rowOff>
    </xdr:from>
    <xdr:ext cx="469744" cy="259045"/>
    <xdr:sp macro="" textlink="">
      <xdr:nvSpPr>
        <xdr:cNvPr id="764" name="テキスト ボックス 763"/>
        <xdr:cNvSpPr txBox="1"/>
      </xdr:nvSpPr>
      <xdr:spPr>
        <a:xfrm>
          <a:off x="21088428" y="64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50038</xdr:rowOff>
    </xdr:from>
    <xdr:to>
      <xdr:col>107</xdr:col>
      <xdr:colOff>101600</xdr:colOff>
      <xdr:row>37</xdr:row>
      <xdr:rowOff>151638</xdr:rowOff>
    </xdr:to>
    <xdr:sp macro="" textlink="">
      <xdr:nvSpPr>
        <xdr:cNvPr id="765" name="楕円 764"/>
        <xdr:cNvSpPr/>
      </xdr:nvSpPr>
      <xdr:spPr>
        <a:xfrm>
          <a:off x="20383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142765</xdr:rowOff>
    </xdr:from>
    <xdr:ext cx="378565" cy="259045"/>
    <xdr:sp macro="" textlink="">
      <xdr:nvSpPr>
        <xdr:cNvPr id="766" name="テキスト ボックス 765"/>
        <xdr:cNvSpPr txBox="1"/>
      </xdr:nvSpPr>
      <xdr:spPr>
        <a:xfrm>
          <a:off x="20245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30836</xdr:rowOff>
    </xdr:from>
    <xdr:to>
      <xdr:col>102</xdr:col>
      <xdr:colOff>165100</xdr:colOff>
      <xdr:row>37</xdr:row>
      <xdr:rowOff>132436</xdr:rowOff>
    </xdr:to>
    <xdr:sp macro="" textlink="">
      <xdr:nvSpPr>
        <xdr:cNvPr id="767" name="楕円 766"/>
        <xdr:cNvSpPr/>
      </xdr:nvSpPr>
      <xdr:spPr>
        <a:xfrm>
          <a:off x="19494500" y="63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123563</xdr:rowOff>
    </xdr:from>
    <xdr:ext cx="469744" cy="259045"/>
    <xdr:sp macro="" textlink="">
      <xdr:nvSpPr>
        <xdr:cNvPr id="768" name="テキスト ボックス 767"/>
        <xdr:cNvSpPr txBox="1"/>
      </xdr:nvSpPr>
      <xdr:spPr>
        <a:xfrm>
          <a:off x="19310428" y="64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44780</xdr:rowOff>
    </xdr:from>
    <xdr:to>
      <xdr:col>98</xdr:col>
      <xdr:colOff>38100</xdr:colOff>
      <xdr:row>37</xdr:row>
      <xdr:rowOff>146380</xdr:rowOff>
    </xdr:to>
    <xdr:sp macro="" textlink="">
      <xdr:nvSpPr>
        <xdr:cNvPr id="769" name="楕円 768"/>
        <xdr:cNvSpPr/>
      </xdr:nvSpPr>
      <xdr:spPr>
        <a:xfrm>
          <a:off x="18605500" y="63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137507</xdr:rowOff>
    </xdr:from>
    <xdr:ext cx="378565" cy="259045"/>
    <xdr:sp macro="" textlink="">
      <xdr:nvSpPr>
        <xdr:cNvPr id="770" name="テキスト ボックス 769"/>
        <xdr:cNvSpPr txBox="1"/>
      </xdr:nvSpPr>
      <xdr:spPr>
        <a:xfrm>
          <a:off x="18467017" y="648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792" name="直線コネクタ 791"/>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793" name="貸付金最小値テキスト"/>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794" name="直線コネクタ 793"/>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795" name="貸付金最大値テキスト"/>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796" name="直線コネクタ 795"/>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57633</xdr:rowOff>
    </xdr:from>
    <xdr:to>
      <xdr:col>116</xdr:col>
      <xdr:colOff>63500</xdr:colOff>
      <xdr:row>55</xdr:row>
      <xdr:rowOff>62250</xdr:rowOff>
    </xdr:to>
    <xdr:cxnSp macro="">
      <xdr:nvCxnSpPr>
        <xdr:cNvPr id="797" name="直線コネクタ 796"/>
        <xdr:cNvCxnSpPr/>
      </xdr:nvCxnSpPr>
      <xdr:spPr>
        <a:xfrm flipV="1">
          <a:off x="21323300" y="9487383"/>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143360</xdr:rowOff>
    </xdr:from>
    <xdr:ext cx="469744" cy="259045"/>
    <xdr:sp macro="" textlink="">
      <xdr:nvSpPr>
        <xdr:cNvPr id="798" name="貸付金平均値テキスト"/>
        <xdr:cNvSpPr txBox="1"/>
      </xdr:nvSpPr>
      <xdr:spPr>
        <a:xfrm>
          <a:off x="22212300" y="974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799" name="フローチャート: 判断 798"/>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62250</xdr:rowOff>
    </xdr:from>
    <xdr:to>
      <xdr:col>111</xdr:col>
      <xdr:colOff>177800</xdr:colOff>
      <xdr:row>55</xdr:row>
      <xdr:rowOff>69474</xdr:rowOff>
    </xdr:to>
    <xdr:cxnSp macro="">
      <xdr:nvCxnSpPr>
        <xdr:cNvPr id="800" name="直線コネクタ 799"/>
        <xdr:cNvCxnSpPr/>
      </xdr:nvCxnSpPr>
      <xdr:spPr>
        <a:xfrm flipV="1">
          <a:off x="20434300" y="9492000"/>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01" name="フローチャート: 判断 800"/>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78437</xdr:rowOff>
    </xdr:from>
    <xdr:ext cx="469744" cy="259045"/>
    <xdr:sp macro="" textlink="">
      <xdr:nvSpPr>
        <xdr:cNvPr id="802" name="テキスト ボックス 801"/>
        <xdr:cNvSpPr txBox="1"/>
      </xdr:nvSpPr>
      <xdr:spPr>
        <a:xfrm>
          <a:off x="21088428" y="98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69474</xdr:rowOff>
    </xdr:from>
    <xdr:to>
      <xdr:col>107</xdr:col>
      <xdr:colOff>50800</xdr:colOff>
      <xdr:row>55</xdr:row>
      <xdr:rowOff>132202</xdr:rowOff>
    </xdr:to>
    <xdr:cxnSp macro="">
      <xdr:nvCxnSpPr>
        <xdr:cNvPr id="803" name="直線コネクタ 802"/>
        <xdr:cNvCxnSpPr/>
      </xdr:nvCxnSpPr>
      <xdr:spPr>
        <a:xfrm flipV="1">
          <a:off x="19545300" y="9499224"/>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04" name="フローチャート: 判断 803"/>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67647</xdr:rowOff>
    </xdr:from>
    <xdr:ext cx="469744" cy="259045"/>
    <xdr:sp macro="" textlink="">
      <xdr:nvSpPr>
        <xdr:cNvPr id="805" name="テキスト ボックス 804"/>
        <xdr:cNvSpPr txBox="1"/>
      </xdr:nvSpPr>
      <xdr:spPr>
        <a:xfrm>
          <a:off x="20199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100061</xdr:rowOff>
    </xdr:from>
    <xdr:to>
      <xdr:col>102</xdr:col>
      <xdr:colOff>114300</xdr:colOff>
      <xdr:row>55</xdr:row>
      <xdr:rowOff>132202</xdr:rowOff>
    </xdr:to>
    <xdr:cxnSp macro="">
      <xdr:nvCxnSpPr>
        <xdr:cNvPr id="806" name="直線コネクタ 805"/>
        <xdr:cNvCxnSpPr/>
      </xdr:nvCxnSpPr>
      <xdr:spPr>
        <a:xfrm>
          <a:off x="18656300" y="9529811"/>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137637</xdr:rowOff>
    </xdr:from>
    <xdr:to>
      <xdr:col>102</xdr:col>
      <xdr:colOff>165100</xdr:colOff>
      <xdr:row>57</xdr:row>
      <xdr:rowOff>67787</xdr:rowOff>
    </xdr:to>
    <xdr:sp macro="" textlink="">
      <xdr:nvSpPr>
        <xdr:cNvPr id="807" name="フローチャート: 判断 806"/>
        <xdr:cNvSpPr/>
      </xdr:nvSpPr>
      <xdr:spPr>
        <a:xfrm>
          <a:off x="19494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58914</xdr:rowOff>
    </xdr:from>
    <xdr:ext cx="469744" cy="259045"/>
    <xdr:sp macro="" textlink="">
      <xdr:nvSpPr>
        <xdr:cNvPr id="808" name="テキスト ボックス 807"/>
        <xdr:cNvSpPr txBox="1"/>
      </xdr:nvSpPr>
      <xdr:spPr>
        <a:xfrm>
          <a:off x="19310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09" name="フローチャート: 判断 808"/>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103400</xdr:rowOff>
    </xdr:from>
    <xdr:ext cx="469744" cy="259045"/>
    <xdr:sp macro="" textlink="">
      <xdr:nvSpPr>
        <xdr:cNvPr id="810" name="テキスト ボックス 809"/>
        <xdr:cNvSpPr txBox="1"/>
      </xdr:nvSpPr>
      <xdr:spPr>
        <a:xfrm>
          <a:off x="18421428"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6833</xdr:rowOff>
    </xdr:from>
    <xdr:to>
      <xdr:col>116</xdr:col>
      <xdr:colOff>114300</xdr:colOff>
      <xdr:row>55</xdr:row>
      <xdr:rowOff>108433</xdr:rowOff>
    </xdr:to>
    <xdr:sp macro="" textlink="">
      <xdr:nvSpPr>
        <xdr:cNvPr id="816" name="楕円 815"/>
        <xdr:cNvSpPr/>
      </xdr:nvSpPr>
      <xdr:spPr>
        <a:xfrm>
          <a:off x="22110700" y="94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29710</xdr:rowOff>
    </xdr:from>
    <xdr:ext cx="534377" cy="259045"/>
    <xdr:sp macro="" textlink="">
      <xdr:nvSpPr>
        <xdr:cNvPr id="817" name="貸付金該当値テキスト"/>
        <xdr:cNvSpPr txBox="1"/>
      </xdr:nvSpPr>
      <xdr:spPr>
        <a:xfrm>
          <a:off x="22212300" y="92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11450</xdr:rowOff>
    </xdr:from>
    <xdr:to>
      <xdr:col>112</xdr:col>
      <xdr:colOff>38100</xdr:colOff>
      <xdr:row>55</xdr:row>
      <xdr:rowOff>113050</xdr:rowOff>
    </xdr:to>
    <xdr:sp macro="" textlink="">
      <xdr:nvSpPr>
        <xdr:cNvPr id="818" name="楕円 817"/>
        <xdr:cNvSpPr/>
      </xdr:nvSpPr>
      <xdr:spPr>
        <a:xfrm>
          <a:off x="21272500" y="94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129577</xdr:rowOff>
    </xdr:from>
    <xdr:ext cx="534377" cy="259045"/>
    <xdr:sp macro="" textlink="">
      <xdr:nvSpPr>
        <xdr:cNvPr id="819" name="テキスト ボックス 818"/>
        <xdr:cNvSpPr txBox="1"/>
      </xdr:nvSpPr>
      <xdr:spPr>
        <a:xfrm>
          <a:off x="21056111" y="92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18674</xdr:rowOff>
    </xdr:from>
    <xdr:to>
      <xdr:col>107</xdr:col>
      <xdr:colOff>101600</xdr:colOff>
      <xdr:row>55</xdr:row>
      <xdr:rowOff>120274</xdr:rowOff>
    </xdr:to>
    <xdr:sp macro="" textlink="">
      <xdr:nvSpPr>
        <xdr:cNvPr id="820" name="楕円 819"/>
        <xdr:cNvSpPr/>
      </xdr:nvSpPr>
      <xdr:spPr>
        <a:xfrm>
          <a:off x="20383500" y="94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136801</xdr:rowOff>
    </xdr:from>
    <xdr:ext cx="534377" cy="259045"/>
    <xdr:sp macro="" textlink="">
      <xdr:nvSpPr>
        <xdr:cNvPr id="821" name="テキスト ボックス 820"/>
        <xdr:cNvSpPr txBox="1"/>
      </xdr:nvSpPr>
      <xdr:spPr>
        <a:xfrm>
          <a:off x="20167111" y="92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81402</xdr:rowOff>
    </xdr:from>
    <xdr:to>
      <xdr:col>102</xdr:col>
      <xdr:colOff>165100</xdr:colOff>
      <xdr:row>56</xdr:row>
      <xdr:rowOff>11552</xdr:rowOff>
    </xdr:to>
    <xdr:sp macro="" textlink="">
      <xdr:nvSpPr>
        <xdr:cNvPr id="822" name="楕円 821"/>
        <xdr:cNvSpPr/>
      </xdr:nvSpPr>
      <xdr:spPr>
        <a:xfrm>
          <a:off x="19494500" y="95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28079</xdr:rowOff>
    </xdr:from>
    <xdr:ext cx="534377" cy="259045"/>
    <xdr:sp macro="" textlink="">
      <xdr:nvSpPr>
        <xdr:cNvPr id="823" name="テキスト ボックス 822"/>
        <xdr:cNvSpPr txBox="1"/>
      </xdr:nvSpPr>
      <xdr:spPr>
        <a:xfrm>
          <a:off x="19278111" y="92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49261</xdr:rowOff>
    </xdr:from>
    <xdr:to>
      <xdr:col>98</xdr:col>
      <xdr:colOff>38100</xdr:colOff>
      <xdr:row>55</xdr:row>
      <xdr:rowOff>150861</xdr:rowOff>
    </xdr:to>
    <xdr:sp macro="" textlink="">
      <xdr:nvSpPr>
        <xdr:cNvPr id="824" name="楕円 823"/>
        <xdr:cNvSpPr/>
      </xdr:nvSpPr>
      <xdr:spPr>
        <a:xfrm>
          <a:off x="18605500" y="9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167388</xdr:rowOff>
    </xdr:from>
    <xdr:ext cx="534377" cy="259045"/>
    <xdr:sp macro="" textlink="">
      <xdr:nvSpPr>
        <xdr:cNvPr id="825" name="テキスト ボックス 824"/>
        <xdr:cNvSpPr txBox="1"/>
      </xdr:nvSpPr>
      <xdr:spPr>
        <a:xfrm>
          <a:off x="18389111" y="925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50" name="直線コネクタ 849"/>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51" name="繰出金最小値テキスト"/>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52" name="直線コネクタ 851"/>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53" name="繰出金最大値テキスト"/>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54" name="直線コネクタ 853"/>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67576</xdr:rowOff>
    </xdr:from>
    <xdr:to>
      <xdr:col>116</xdr:col>
      <xdr:colOff>63500</xdr:colOff>
      <xdr:row>75</xdr:row>
      <xdr:rowOff>120650</xdr:rowOff>
    </xdr:to>
    <xdr:cxnSp macro="">
      <xdr:nvCxnSpPr>
        <xdr:cNvPr id="855" name="直線コネクタ 854"/>
        <xdr:cNvCxnSpPr/>
      </xdr:nvCxnSpPr>
      <xdr:spPr>
        <a:xfrm>
          <a:off x="21323300" y="12926326"/>
          <a:ext cx="8382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87316</xdr:rowOff>
    </xdr:from>
    <xdr:ext cx="534377" cy="259045"/>
    <xdr:sp macro="" textlink="">
      <xdr:nvSpPr>
        <xdr:cNvPr id="856" name="繰出金平均値テキスト"/>
        <xdr:cNvSpPr txBox="1"/>
      </xdr:nvSpPr>
      <xdr:spPr>
        <a:xfrm>
          <a:off x="22212300" y="12774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57" name="フローチャート: 判断 856"/>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67576</xdr:rowOff>
    </xdr:from>
    <xdr:to>
      <xdr:col>111</xdr:col>
      <xdr:colOff>177800</xdr:colOff>
      <xdr:row>76</xdr:row>
      <xdr:rowOff>25819</xdr:rowOff>
    </xdr:to>
    <xdr:cxnSp macro="">
      <xdr:nvCxnSpPr>
        <xdr:cNvPr id="858" name="直線コネクタ 857"/>
        <xdr:cNvCxnSpPr/>
      </xdr:nvCxnSpPr>
      <xdr:spPr>
        <a:xfrm flipV="1">
          <a:off x="20434300" y="12926326"/>
          <a:ext cx="8890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59" name="フローチャート: 判断 858"/>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156596</xdr:rowOff>
    </xdr:from>
    <xdr:ext cx="534377" cy="259045"/>
    <xdr:sp macro="" textlink="">
      <xdr:nvSpPr>
        <xdr:cNvPr id="860" name="テキスト ボックス 859"/>
        <xdr:cNvSpPr txBox="1"/>
      </xdr:nvSpPr>
      <xdr:spPr>
        <a:xfrm>
          <a:off x="21056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25819</xdr:rowOff>
    </xdr:from>
    <xdr:to>
      <xdr:col>107</xdr:col>
      <xdr:colOff>50800</xdr:colOff>
      <xdr:row>76</xdr:row>
      <xdr:rowOff>59043</xdr:rowOff>
    </xdr:to>
    <xdr:cxnSp macro="">
      <xdr:nvCxnSpPr>
        <xdr:cNvPr id="861" name="直線コネクタ 860"/>
        <xdr:cNvCxnSpPr/>
      </xdr:nvCxnSpPr>
      <xdr:spPr>
        <a:xfrm flipV="1">
          <a:off x="19545300" y="13056019"/>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62" name="フローチャート: 判断 861"/>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141762</xdr:rowOff>
    </xdr:from>
    <xdr:ext cx="534377" cy="259045"/>
    <xdr:sp macro="" textlink="">
      <xdr:nvSpPr>
        <xdr:cNvPr id="863" name="テキスト ボックス 862"/>
        <xdr:cNvSpPr txBox="1"/>
      </xdr:nvSpPr>
      <xdr:spPr>
        <a:xfrm>
          <a:off x="20167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59043</xdr:rowOff>
    </xdr:from>
    <xdr:to>
      <xdr:col>102</xdr:col>
      <xdr:colOff>114300</xdr:colOff>
      <xdr:row>76</xdr:row>
      <xdr:rowOff>163894</xdr:rowOff>
    </xdr:to>
    <xdr:cxnSp macro="">
      <xdr:nvCxnSpPr>
        <xdr:cNvPr id="864" name="直線コネクタ 863"/>
        <xdr:cNvCxnSpPr/>
      </xdr:nvCxnSpPr>
      <xdr:spPr>
        <a:xfrm flipV="1">
          <a:off x="18656300" y="13089243"/>
          <a:ext cx="8890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142545</xdr:rowOff>
    </xdr:from>
    <xdr:to>
      <xdr:col>102</xdr:col>
      <xdr:colOff>165100</xdr:colOff>
      <xdr:row>76</xdr:row>
      <xdr:rowOff>72695</xdr:rowOff>
    </xdr:to>
    <xdr:sp macro="" textlink="">
      <xdr:nvSpPr>
        <xdr:cNvPr id="865" name="フローチャート: 判断 864"/>
        <xdr:cNvSpPr/>
      </xdr:nvSpPr>
      <xdr:spPr>
        <a:xfrm>
          <a:off x="19494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89222</xdr:rowOff>
    </xdr:from>
    <xdr:ext cx="534377" cy="259045"/>
    <xdr:sp macro="" textlink="">
      <xdr:nvSpPr>
        <xdr:cNvPr id="866" name="テキスト ボックス 865"/>
        <xdr:cNvSpPr txBox="1"/>
      </xdr:nvSpPr>
      <xdr:spPr>
        <a:xfrm>
          <a:off x="19278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67" name="フローチャート: 判断 866"/>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158259</xdr:rowOff>
    </xdr:from>
    <xdr:ext cx="534377" cy="259045"/>
    <xdr:sp macro="" textlink="">
      <xdr:nvSpPr>
        <xdr:cNvPr id="868" name="テキスト ボックス 867"/>
        <xdr:cNvSpPr txBox="1"/>
      </xdr:nvSpPr>
      <xdr:spPr>
        <a:xfrm>
          <a:off x="18389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74" name="楕円 873"/>
        <xdr:cNvSpPr/>
      </xdr:nvSpPr>
      <xdr:spPr>
        <a:xfrm>
          <a:off x="221107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48277</xdr:rowOff>
    </xdr:from>
    <xdr:ext cx="534377" cy="259045"/>
    <xdr:sp macro="" textlink="">
      <xdr:nvSpPr>
        <xdr:cNvPr id="875" name="繰出金該当値テキスト"/>
        <xdr:cNvSpPr txBox="1"/>
      </xdr:nvSpPr>
      <xdr:spPr>
        <a:xfrm>
          <a:off x="22212300" y="129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16776</xdr:rowOff>
    </xdr:from>
    <xdr:to>
      <xdr:col>112</xdr:col>
      <xdr:colOff>38100</xdr:colOff>
      <xdr:row>75</xdr:row>
      <xdr:rowOff>118376</xdr:rowOff>
    </xdr:to>
    <xdr:sp macro="" textlink="">
      <xdr:nvSpPr>
        <xdr:cNvPr id="876" name="楕円 875"/>
        <xdr:cNvSpPr/>
      </xdr:nvSpPr>
      <xdr:spPr>
        <a:xfrm>
          <a:off x="21272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134903</xdr:rowOff>
    </xdr:from>
    <xdr:ext cx="534377" cy="259045"/>
    <xdr:sp macro="" textlink="">
      <xdr:nvSpPr>
        <xdr:cNvPr id="877" name="テキスト ボックス 876"/>
        <xdr:cNvSpPr txBox="1"/>
      </xdr:nvSpPr>
      <xdr:spPr>
        <a:xfrm>
          <a:off x="21056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146469</xdr:rowOff>
    </xdr:from>
    <xdr:to>
      <xdr:col>107</xdr:col>
      <xdr:colOff>101600</xdr:colOff>
      <xdr:row>76</xdr:row>
      <xdr:rowOff>76619</xdr:rowOff>
    </xdr:to>
    <xdr:sp macro="" textlink="">
      <xdr:nvSpPr>
        <xdr:cNvPr id="878" name="楕円 877"/>
        <xdr:cNvSpPr/>
      </xdr:nvSpPr>
      <xdr:spPr>
        <a:xfrm>
          <a:off x="20383500" y="13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67746</xdr:rowOff>
    </xdr:from>
    <xdr:ext cx="534377" cy="259045"/>
    <xdr:sp macro="" textlink="">
      <xdr:nvSpPr>
        <xdr:cNvPr id="879" name="テキスト ボックス 878"/>
        <xdr:cNvSpPr txBox="1"/>
      </xdr:nvSpPr>
      <xdr:spPr>
        <a:xfrm>
          <a:off x="20167111" y="130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8243</xdr:rowOff>
    </xdr:from>
    <xdr:to>
      <xdr:col>102</xdr:col>
      <xdr:colOff>165100</xdr:colOff>
      <xdr:row>76</xdr:row>
      <xdr:rowOff>109843</xdr:rowOff>
    </xdr:to>
    <xdr:sp macro="" textlink="">
      <xdr:nvSpPr>
        <xdr:cNvPr id="880" name="楕円 879"/>
        <xdr:cNvSpPr/>
      </xdr:nvSpPr>
      <xdr:spPr>
        <a:xfrm>
          <a:off x="19494500" y="13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100970</xdr:rowOff>
    </xdr:from>
    <xdr:ext cx="534377" cy="259045"/>
    <xdr:sp macro="" textlink="">
      <xdr:nvSpPr>
        <xdr:cNvPr id="881" name="テキスト ボックス 880"/>
        <xdr:cNvSpPr txBox="1"/>
      </xdr:nvSpPr>
      <xdr:spPr>
        <a:xfrm>
          <a:off x="19278111" y="131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113094</xdr:rowOff>
    </xdr:from>
    <xdr:to>
      <xdr:col>98</xdr:col>
      <xdr:colOff>38100</xdr:colOff>
      <xdr:row>77</xdr:row>
      <xdr:rowOff>43244</xdr:rowOff>
    </xdr:to>
    <xdr:sp macro="" textlink="">
      <xdr:nvSpPr>
        <xdr:cNvPr id="882" name="楕円 881"/>
        <xdr:cNvSpPr/>
      </xdr:nvSpPr>
      <xdr:spPr>
        <a:xfrm>
          <a:off x="18605500" y="131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34371</xdr:rowOff>
    </xdr:from>
    <xdr:ext cx="534377" cy="259045"/>
    <xdr:sp macro="" textlink="">
      <xdr:nvSpPr>
        <xdr:cNvPr id="883" name="テキスト ボックス 882"/>
        <xdr:cNvSpPr txBox="1"/>
      </xdr:nvSpPr>
      <xdr:spPr>
        <a:xfrm>
          <a:off x="18389111" y="132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主な構成項目である物件費は住民一人当たり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１１１，２６８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前年度と比較して１１２．７％減と大きく縮減されているものの、全国平均及び県、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これは平成２４年度から本格的に実施されている原発事故による放射性物質の除染事業によるものである。今後、除染関連事業は完了が予定されており、物件費はさらに縮減され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市営住宅建替事業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等の大型事業の完了や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学校施設整備事業費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の減によるものである。今後は、新総合計画及び公共施設等総合管理計画に基づき、事業の取捨選択を徹底するとともに、維持補修費も含めた事業費の減少を目指すこととしている。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55,052
54,652
344.42
32,830,597
31,170,794
1,376,805
16,814,654
32,518,683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59233</xdr:rowOff>
    </xdr:from>
    <xdr:to>
      <xdr:col>24</xdr:col>
      <xdr:colOff>62865</xdr:colOff>
      <xdr:row>37</xdr:row>
      <xdr:rowOff>90322</xdr:rowOff>
    </xdr:to>
    <xdr:cxnSp macro="">
      <xdr:nvCxnSpPr>
        <xdr:cNvPr id="54" name="直線コネクタ 53"/>
        <xdr:cNvCxnSpPr/>
      </xdr:nvCxnSpPr>
      <xdr:spPr>
        <a:xfrm flipV="1">
          <a:off x="4633595" y="5545633"/>
          <a:ext cx="1270" cy="88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94149</xdr:rowOff>
    </xdr:from>
    <xdr:ext cx="469744" cy="259045"/>
    <xdr:sp macro="" textlink="">
      <xdr:nvSpPr>
        <xdr:cNvPr id="55" name="議会費最小値テキスト"/>
        <xdr:cNvSpPr txBox="1"/>
      </xdr:nvSpPr>
      <xdr:spPr>
        <a:xfrm>
          <a:off x="4686300" y="64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90322</xdr:rowOff>
    </xdr:from>
    <xdr:to>
      <xdr:col>24</xdr:col>
      <xdr:colOff>152400</xdr:colOff>
      <xdr:row>37</xdr:row>
      <xdr:rowOff>90322</xdr:rowOff>
    </xdr:to>
    <xdr:cxnSp macro="">
      <xdr:nvCxnSpPr>
        <xdr:cNvPr id="56" name="直線コネクタ 55"/>
        <xdr:cNvCxnSpPr/>
      </xdr:nvCxnSpPr>
      <xdr:spPr>
        <a:xfrm>
          <a:off x="4546600" y="643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5910</xdr:rowOff>
    </xdr:from>
    <xdr:ext cx="469744" cy="259045"/>
    <xdr:sp macro="" textlink="">
      <xdr:nvSpPr>
        <xdr:cNvPr id="57" name="議会費最大値テキスト"/>
        <xdr:cNvSpPr txBox="1"/>
      </xdr:nvSpPr>
      <xdr:spPr>
        <a:xfrm>
          <a:off x="4686300" y="532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59233</xdr:rowOff>
    </xdr:from>
    <xdr:to>
      <xdr:col>24</xdr:col>
      <xdr:colOff>152400</xdr:colOff>
      <xdr:row>32</xdr:row>
      <xdr:rowOff>59233</xdr:rowOff>
    </xdr:to>
    <xdr:cxnSp macro="">
      <xdr:nvCxnSpPr>
        <xdr:cNvPr id="58" name="直線コネクタ 57"/>
        <xdr:cNvCxnSpPr/>
      </xdr:nvCxnSpPr>
      <xdr:spPr>
        <a:xfrm>
          <a:off x="4546600" y="554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149758</xdr:rowOff>
    </xdr:from>
    <xdr:to>
      <xdr:col>24</xdr:col>
      <xdr:colOff>63500</xdr:colOff>
      <xdr:row>32</xdr:row>
      <xdr:rowOff>59233</xdr:rowOff>
    </xdr:to>
    <xdr:cxnSp macro="">
      <xdr:nvCxnSpPr>
        <xdr:cNvPr id="59" name="直線コネクタ 58"/>
        <xdr:cNvCxnSpPr/>
      </xdr:nvCxnSpPr>
      <xdr:spPr>
        <a:xfrm>
          <a:off x="3797300" y="5464708"/>
          <a:ext cx="8382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25722</xdr:rowOff>
    </xdr:from>
    <xdr:ext cx="469744" cy="259045"/>
    <xdr:sp macro="" textlink="">
      <xdr:nvSpPr>
        <xdr:cNvPr id="60" name="議会費平均値テキスト"/>
        <xdr:cNvSpPr txBox="1"/>
      </xdr:nvSpPr>
      <xdr:spPr>
        <a:xfrm>
          <a:off x="4686300" y="5855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47295</xdr:rowOff>
    </xdr:from>
    <xdr:to>
      <xdr:col>24</xdr:col>
      <xdr:colOff>114300</xdr:colOff>
      <xdr:row>34</xdr:row>
      <xdr:rowOff>148895</xdr:rowOff>
    </xdr:to>
    <xdr:sp macro="" textlink="">
      <xdr:nvSpPr>
        <xdr:cNvPr id="61" name="フローチャート: 判断 60"/>
        <xdr:cNvSpPr/>
      </xdr:nvSpPr>
      <xdr:spPr>
        <a:xfrm>
          <a:off x="45847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149758</xdr:rowOff>
    </xdr:from>
    <xdr:to>
      <xdr:col>19</xdr:col>
      <xdr:colOff>177800</xdr:colOff>
      <xdr:row>32</xdr:row>
      <xdr:rowOff>18999</xdr:rowOff>
    </xdr:to>
    <xdr:cxnSp macro="">
      <xdr:nvCxnSpPr>
        <xdr:cNvPr id="62" name="直線コネクタ 61"/>
        <xdr:cNvCxnSpPr/>
      </xdr:nvCxnSpPr>
      <xdr:spPr>
        <a:xfrm flipV="1">
          <a:off x="2908300" y="5464708"/>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29921</xdr:rowOff>
    </xdr:from>
    <xdr:to>
      <xdr:col>20</xdr:col>
      <xdr:colOff>38100</xdr:colOff>
      <xdr:row>34</xdr:row>
      <xdr:rowOff>131521</xdr:rowOff>
    </xdr:to>
    <xdr:sp macro="" textlink="">
      <xdr:nvSpPr>
        <xdr:cNvPr id="63" name="フローチャート: 判断 62"/>
        <xdr:cNvSpPr/>
      </xdr:nvSpPr>
      <xdr:spPr>
        <a:xfrm>
          <a:off x="3746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122648</xdr:rowOff>
    </xdr:from>
    <xdr:ext cx="469744" cy="259045"/>
    <xdr:sp macro="" textlink="">
      <xdr:nvSpPr>
        <xdr:cNvPr id="64" name="テキスト ボックス 63"/>
        <xdr:cNvSpPr txBox="1"/>
      </xdr:nvSpPr>
      <xdr:spPr>
        <a:xfrm>
          <a:off x="3562428"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144729</xdr:rowOff>
    </xdr:from>
    <xdr:to>
      <xdr:col>15</xdr:col>
      <xdr:colOff>50800</xdr:colOff>
      <xdr:row>32</xdr:row>
      <xdr:rowOff>18999</xdr:rowOff>
    </xdr:to>
    <xdr:cxnSp macro="">
      <xdr:nvCxnSpPr>
        <xdr:cNvPr id="65" name="直線コネクタ 64"/>
        <xdr:cNvCxnSpPr/>
      </xdr:nvCxnSpPr>
      <xdr:spPr>
        <a:xfrm>
          <a:off x="2019300" y="528822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41808</xdr:rowOff>
    </xdr:from>
    <xdr:to>
      <xdr:col>15</xdr:col>
      <xdr:colOff>101600</xdr:colOff>
      <xdr:row>34</xdr:row>
      <xdr:rowOff>143408</xdr:rowOff>
    </xdr:to>
    <xdr:sp macro="" textlink="">
      <xdr:nvSpPr>
        <xdr:cNvPr id="66" name="フローチャート: 判断 65"/>
        <xdr:cNvSpPr/>
      </xdr:nvSpPr>
      <xdr:spPr>
        <a:xfrm>
          <a:off x="28575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134535</xdr:rowOff>
    </xdr:from>
    <xdr:ext cx="469744" cy="259045"/>
    <xdr:sp macro="" textlink="">
      <xdr:nvSpPr>
        <xdr:cNvPr id="67" name="テキスト ボックス 66"/>
        <xdr:cNvSpPr txBox="1"/>
      </xdr:nvSpPr>
      <xdr:spPr>
        <a:xfrm>
          <a:off x="2673428" y="59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144729</xdr:rowOff>
    </xdr:from>
    <xdr:to>
      <xdr:col>10</xdr:col>
      <xdr:colOff>114300</xdr:colOff>
      <xdr:row>31</xdr:row>
      <xdr:rowOff>76149</xdr:rowOff>
    </xdr:to>
    <xdr:cxnSp macro="">
      <xdr:nvCxnSpPr>
        <xdr:cNvPr id="68" name="直線コネクタ 67"/>
        <xdr:cNvCxnSpPr/>
      </xdr:nvCxnSpPr>
      <xdr:spPr>
        <a:xfrm flipV="1">
          <a:off x="1130300" y="528822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118618</xdr:rowOff>
    </xdr:from>
    <xdr:to>
      <xdr:col>10</xdr:col>
      <xdr:colOff>165100</xdr:colOff>
      <xdr:row>34</xdr:row>
      <xdr:rowOff>48768</xdr:rowOff>
    </xdr:to>
    <xdr:sp macro="" textlink="">
      <xdr:nvSpPr>
        <xdr:cNvPr id="69" name="フローチャート: 判断 68"/>
        <xdr:cNvSpPr/>
      </xdr:nvSpPr>
      <xdr:spPr>
        <a:xfrm>
          <a:off x="1968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39895</xdr:rowOff>
    </xdr:from>
    <xdr:ext cx="469744" cy="259045"/>
    <xdr:sp macro="" textlink="">
      <xdr:nvSpPr>
        <xdr:cNvPr id="70" name="テキスト ボックス 69"/>
        <xdr:cNvSpPr txBox="1"/>
      </xdr:nvSpPr>
      <xdr:spPr>
        <a:xfrm>
          <a:off x="1784428"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36322</xdr:rowOff>
    </xdr:from>
    <xdr:to>
      <xdr:col>6</xdr:col>
      <xdr:colOff>38100</xdr:colOff>
      <xdr:row>34</xdr:row>
      <xdr:rowOff>137922</xdr:rowOff>
    </xdr:to>
    <xdr:sp macro="" textlink="">
      <xdr:nvSpPr>
        <xdr:cNvPr id="71" name="フローチャート: 判断 70"/>
        <xdr:cNvSpPr/>
      </xdr:nvSpPr>
      <xdr:spPr>
        <a:xfrm>
          <a:off x="1079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129049</xdr:rowOff>
    </xdr:from>
    <xdr:ext cx="469744" cy="259045"/>
    <xdr:sp macro="" textlink="">
      <xdr:nvSpPr>
        <xdr:cNvPr id="72" name="テキスト ボックス 71"/>
        <xdr:cNvSpPr txBox="1"/>
      </xdr:nvSpPr>
      <xdr:spPr>
        <a:xfrm>
          <a:off x="895428"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8433</xdr:rowOff>
    </xdr:from>
    <xdr:to>
      <xdr:col>24</xdr:col>
      <xdr:colOff>114300</xdr:colOff>
      <xdr:row>32</xdr:row>
      <xdr:rowOff>110033</xdr:rowOff>
    </xdr:to>
    <xdr:sp macro="" textlink="">
      <xdr:nvSpPr>
        <xdr:cNvPr id="78" name="楕円 77"/>
        <xdr:cNvSpPr/>
      </xdr:nvSpPr>
      <xdr:spPr>
        <a:xfrm>
          <a:off x="4584700" y="54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132910</xdr:rowOff>
    </xdr:from>
    <xdr:ext cx="469744" cy="259045"/>
    <xdr:sp macro="" textlink="">
      <xdr:nvSpPr>
        <xdr:cNvPr id="79" name="議会費該当値テキスト"/>
        <xdr:cNvSpPr txBox="1"/>
      </xdr:nvSpPr>
      <xdr:spPr>
        <a:xfrm>
          <a:off x="4686300" y="544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98958</xdr:rowOff>
    </xdr:from>
    <xdr:to>
      <xdr:col>20</xdr:col>
      <xdr:colOff>38100</xdr:colOff>
      <xdr:row>32</xdr:row>
      <xdr:rowOff>29108</xdr:rowOff>
    </xdr:to>
    <xdr:sp macro="" textlink="">
      <xdr:nvSpPr>
        <xdr:cNvPr id="80" name="楕円 79"/>
        <xdr:cNvSpPr/>
      </xdr:nvSpPr>
      <xdr:spPr>
        <a:xfrm>
          <a:off x="3746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45635</xdr:rowOff>
    </xdr:from>
    <xdr:ext cx="469744" cy="259045"/>
    <xdr:sp macro="" textlink="">
      <xdr:nvSpPr>
        <xdr:cNvPr id="81" name="テキスト ボックス 80"/>
        <xdr:cNvSpPr txBox="1"/>
      </xdr:nvSpPr>
      <xdr:spPr>
        <a:xfrm>
          <a:off x="3562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139649</xdr:rowOff>
    </xdr:from>
    <xdr:to>
      <xdr:col>15</xdr:col>
      <xdr:colOff>101600</xdr:colOff>
      <xdr:row>32</xdr:row>
      <xdr:rowOff>69799</xdr:rowOff>
    </xdr:to>
    <xdr:sp macro="" textlink="">
      <xdr:nvSpPr>
        <xdr:cNvPr id="82" name="楕円 81"/>
        <xdr:cNvSpPr/>
      </xdr:nvSpPr>
      <xdr:spPr>
        <a:xfrm>
          <a:off x="2857500" y="54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86326</xdr:rowOff>
    </xdr:from>
    <xdr:ext cx="469744" cy="259045"/>
    <xdr:sp macro="" textlink="">
      <xdr:nvSpPr>
        <xdr:cNvPr id="83" name="テキスト ボックス 82"/>
        <xdr:cNvSpPr txBox="1"/>
      </xdr:nvSpPr>
      <xdr:spPr>
        <a:xfrm>
          <a:off x="2673428" y="522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93929</xdr:rowOff>
    </xdr:from>
    <xdr:to>
      <xdr:col>10</xdr:col>
      <xdr:colOff>165100</xdr:colOff>
      <xdr:row>31</xdr:row>
      <xdr:rowOff>24079</xdr:rowOff>
    </xdr:to>
    <xdr:sp macro="" textlink="">
      <xdr:nvSpPr>
        <xdr:cNvPr id="84" name="楕円 83"/>
        <xdr:cNvSpPr/>
      </xdr:nvSpPr>
      <xdr:spPr>
        <a:xfrm>
          <a:off x="1968500" y="52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40606</xdr:rowOff>
    </xdr:from>
    <xdr:ext cx="469744" cy="259045"/>
    <xdr:sp macro="" textlink="">
      <xdr:nvSpPr>
        <xdr:cNvPr id="85" name="テキスト ボックス 84"/>
        <xdr:cNvSpPr txBox="1"/>
      </xdr:nvSpPr>
      <xdr:spPr>
        <a:xfrm>
          <a:off x="1784428" y="501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25349</xdr:rowOff>
    </xdr:from>
    <xdr:to>
      <xdr:col>6</xdr:col>
      <xdr:colOff>38100</xdr:colOff>
      <xdr:row>31</xdr:row>
      <xdr:rowOff>126949</xdr:rowOff>
    </xdr:to>
    <xdr:sp macro="" textlink="">
      <xdr:nvSpPr>
        <xdr:cNvPr id="86" name="楕円 85"/>
        <xdr:cNvSpPr/>
      </xdr:nvSpPr>
      <xdr:spPr>
        <a:xfrm>
          <a:off x="1079500" y="53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143476</xdr:rowOff>
    </xdr:from>
    <xdr:ext cx="469744" cy="259045"/>
    <xdr:sp macro="" textlink="">
      <xdr:nvSpPr>
        <xdr:cNvPr id="87" name="テキスト ボックス 86"/>
        <xdr:cNvSpPr txBox="1"/>
      </xdr:nvSpPr>
      <xdr:spPr>
        <a:xfrm>
          <a:off x="895428" y="511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10802</xdr:rowOff>
    </xdr:from>
    <xdr:to>
      <xdr:col>24</xdr:col>
      <xdr:colOff>62865</xdr:colOff>
      <xdr:row>59</xdr:row>
      <xdr:rowOff>7634</xdr:rowOff>
    </xdr:to>
    <xdr:cxnSp macro="">
      <xdr:nvCxnSpPr>
        <xdr:cNvPr id="114" name="直線コネクタ 113"/>
        <xdr:cNvCxnSpPr/>
      </xdr:nvCxnSpPr>
      <xdr:spPr>
        <a:xfrm flipV="1">
          <a:off x="4633595" y="8583302"/>
          <a:ext cx="1270" cy="153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11461</xdr:rowOff>
    </xdr:from>
    <xdr:ext cx="534377" cy="259045"/>
    <xdr:sp macro="" textlink="">
      <xdr:nvSpPr>
        <xdr:cNvPr id="115" name="総務費最小値テキスト"/>
        <xdr:cNvSpPr txBox="1"/>
      </xdr:nvSpPr>
      <xdr:spPr>
        <a:xfrm>
          <a:off x="4686300" y="101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7634</xdr:rowOff>
    </xdr:from>
    <xdr:to>
      <xdr:col>24</xdr:col>
      <xdr:colOff>152400</xdr:colOff>
      <xdr:row>59</xdr:row>
      <xdr:rowOff>7634</xdr:rowOff>
    </xdr:to>
    <xdr:cxnSp macro="">
      <xdr:nvCxnSpPr>
        <xdr:cNvPr id="116" name="直線コネクタ 115"/>
        <xdr:cNvCxnSpPr/>
      </xdr:nvCxnSpPr>
      <xdr:spPr>
        <a:xfrm>
          <a:off x="4546600" y="1012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128929</xdr:rowOff>
    </xdr:from>
    <xdr:ext cx="534377" cy="259045"/>
    <xdr:sp macro="" textlink="">
      <xdr:nvSpPr>
        <xdr:cNvPr id="117" name="総務費最大値テキスト"/>
        <xdr:cNvSpPr txBox="1"/>
      </xdr:nvSpPr>
      <xdr:spPr>
        <a:xfrm>
          <a:off x="4686300" y="83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10802</xdr:rowOff>
    </xdr:from>
    <xdr:to>
      <xdr:col>24</xdr:col>
      <xdr:colOff>152400</xdr:colOff>
      <xdr:row>50</xdr:row>
      <xdr:rowOff>10802</xdr:rowOff>
    </xdr:to>
    <xdr:cxnSp macro="">
      <xdr:nvCxnSpPr>
        <xdr:cNvPr id="118" name="直線コネクタ 117"/>
        <xdr:cNvCxnSpPr/>
      </xdr:nvCxnSpPr>
      <xdr:spPr>
        <a:xfrm>
          <a:off x="4546600" y="85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142084</xdr:rowOff>
    </xdr:from>
    <xdr:to>
      <xdr:col>24</xdr:col>
      <xdr:colOff>63500</xdr:colOff>
      <xdr:row>54</xdr:row>
      <xdr:rowOff>148355</xdr:rowOff>
    </xdr:to>
    <xdr:cxnSp macro="">
      <xdr:nvCxnSpPr>
        <xdr:cNvPr id="119" name="直線コネクタ 118"/>
        <xdr:cNvCxnSpPr/>
      </xdr:nvCxnSpPr>
      <xdr:spPr>
        <a:xfrm>
          <a:off x="3797300" y="9057484"/>
          <a:ext cx="838200" cy="34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83558</xdr:rowOff>
    </xdr:from>
    <xdr:ext cx="534377" cy="259045"/>
    <xdr:sp macro="" textlink="">
      <xdr:nvSpPr>
        <xdr:cNvPr id="120" name="総務費平均値テキスト"/>
        <xdr:cNvSpPr txBox="1"/>
      </xdr:nvSpPr>
      <xdr:spPr>
        <a:xfrm>
          <a:off x="4686300" y="9513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105131</xdr:rowOff>
    </xdr:from>
    <xdr:to>
      <xdr:col>24</xdr:col>
      <xdr:colOff>114300</xdr:colOff>
      <xdr:row>56</xdr:row>
      <xdr:rowOff>35281</xdr:rowOff>
    </xdr:to>
    <xdr:sp macro="" textlink="">
      <xdr:nvSpPr>
        <xdr:cNvPr id="121" name="フローチャート: 判断 120"/>
        <xdr:cNvSpPr/>
      </xdr:nvSpPr>
      <xdr:spPr>
        <a:xfrm>
          <a:off x="4584700" y="953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142084</xdr:rowOff>
    </xdr:from>
    <xdr:to>
      <xdr:col>19</xdr:col>
      <xdr:colOff>177800</xdr:colOff>
      <xdr:row>53</xdr:row>
      <xdr:rowOff>75202</xdr:rowOff>
    </xdr:to>
    <xdr:cxnSp macro="">
      <xdr:nvCxnSpPr>
        <xdr:cNvPr id="122" name="直線コネクタ 121"/>
        <xdr:cNvCxnSpPr/>
      </xdr:nvCxnSpPr>
      <xdr:spPr>
        <a:xfrm flipV="1">
          <a:off x="2908300" y="9057484"/>
          <a:ext cx="8890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44683</xdr:rowOff>
    </xdr:from>
    <xdr:to>
      <xdr:col>20</xdr:col>
      <xdr:colOff>38100</xdr:colOff>
      <xdr:row>55</xdr:row>
      <xdr:rowOff>146283</xdr:rowOff>
    </xdr:to>
    <xdr:sp macro="" textlink="">
      <xdr:nvSpPr>
        <xdr:cNvPr id="123" name="フローチャート: 判断 122"/>
        <xdr:cNvSpPr/>
      </xdr:nvSpPr>
      <xdr:spPr>
        <a:xfrm>
          <a:off x="37465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137410</xdr:rowOff>
    </xdr:from>
    <xdr:ext cx="534377" cy="259045"/>
    <xdr:sp macro="" textlink="">
      <xdr:nvSpPr>
        <xdr:cNvPr id="124" name="テキスト ボックス 123"/>
        <xdr:cNvSpPr txBox="1"/>
      </xdr:nvSpPr>
      <xdr:spPr>
        <a:xfrm>
          <a:off x="3530111" y="95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75202</xdr:rowOff>
    </xdr:from>
    <xdr:to>
      <xdr:col>15</xdr:col>
      <xdr:colOff>50800</xdr:colOff>
      <xdr:row>55</xdr:row>
      <xdr:rowOff>5871</xdr:rowOff>
    </xdr:to>
    <xdr:cxnSp macro="">
      <xdr:nvCxnSpPr>
        <xdr:cNvPr id="125" name="直線コネクタ 124"/>
        <xdr:cNvCxnSpPr/>
      </xdr:nvCxnSpPr>
      <xdr:spPr>
        <a:xfrm flipV="1">
          <a:off x="2019300" y="9162052"/>
          <a:ext cx="889000" cy="27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79560</xdr:rowOff>
    </xdr:from>
    <xdr:to>
      <xdr:col>15</xdr:col>
      <xdr:colOff>101600</xdr:colOff>
      <xdr:row>54</xdr:row>
      <xdr:rowOff>9710</xdr:rowOff>
    </xdr:to>
    <xdr:sp macro="" textlink="">
      <xdr:nvSpPr>
        <xdr:cNvPr id="126" name="フローチャート: 判断 125"/>
        <xdr:cNvSpPr/>
      </xdr:nvSpPr>
      <xdr:spPr>
        <a:xfrm>
          <a:off x="2857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837</xdr:rowOff>
    </xdr:from>
    <xdr:ext cx="534377" cy="259045"/>
    <xdr:sp macro="" textlink="">
      <xdr:nvSpPr>
        <xdr:cNvPr id="127" name="テキスト ボックス 126"/>
        <xdr:cNvSpPr txBox="1"/>
      </xdr:nvSpPr>
      <xdr:spPr>
        <a:xfrm>
          <a:off x="2641111" y="92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99793</xdr:rowOff>
    </xdr:from>
    <xdr:to>
      <xdr:col>10</xdr:col>
      <xdr:colOff>114300</xdr:colOff>
      <xdr:row>55</xdr:row>
      <xdr:rowOff>5871</xdr:rowOff>
    </xdr:to>
    <xdr:cxnSp macro="">
      <xdr:nvCxnSpPr>
        <xdr:cNvPr id="128" name="直線コネクタ 127"/>
        <xdr:cNvCxnSpPr/>
      </xdr:nvCxnSpPr>
      <xdr:spPr>
        <a:xfrm>
          <a:off x="1130300" y="9358093"/>
          <a:ext cx="889000" cy="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54708</xdr:rowOff>
    </xdr:from>
    <xdr:to>
      <xdr:col>10</xdr:col>
      <xdr:colOff>165100</xdr:colOff>
      <xdr:row>53</xdr:row>
      <xdr:rowOff>156308</xdr:rowOff>
    </xdr:to>
    <xdr:sp macro="" textlink="">
      <xdr:nvSpPr>
        <xdr:cNvPr id="129" name="フローチャート: 判断 128"/>
        <xdr:cNvSpPr/>
      </xdr:nvSpPr>
      <xdr:spPr>
        <a:xfrm>
          <a:off x="1968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1385</xdr:rowOff>
    </xdr:from>
    <xdr:ext cx="534377" cy="259045"/>
    <xdr:sp macro="" textlink="">
      <xdr:nvSpPr>
        <xdr:cNvPr id="130" name="テキスト ボックス 129"/>
        <xdr:cNvSpPr txBox="1"/>
      </xdr:nvSpPr>
      <xdr:spPr>
        <a:xfrm>
          <a:off x="1752111" y="8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149447</xdr:rowOff>
    </xdr:from>
    <xdr:to>
      <xdr:col>6</xdr:col>
      <xdr:colOff>38100</xdr:colOff>
      <xdr:row>55</xdr:row>
      <xdr:rowOff>79597</xdr:rowOff>
    </xdr:to>
    <xdr:sp macro="" textlink="">
      <xdr:nvSpPr>
        <xdr:cNvPr id="131" name="フローチャート: 判断 130"/>
        <xdr:cNvSpPr/>
      </xdr:nvSpPr>
      <xdr:spPr>
        <a:xfrm>
          <a:off x="1079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70724</xdr:rowOff>
    </xdr:from>
    <xdr:ext cx="534377" cy="259045"/>
    <xdr:sp macro="" textlink="">
      <xdr:nvSpPr>
        <xdr:cNvPr id="132" name="テキスト ボックス 131"/>
        <xdr:cNvSpPr txBox="1"/>
      </xdr:nvSpPr>
      <xdr:spPr>
        <a:xfrm>
          <a:off x="863111" y="95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97555</xdr:rowOff>
    </xdr:from>
    <xdr:to>
      <xdr:col>24</xdr:col>
      <xdr:colOff>114300</xdr:colOff>
      <xdr:row>55</xdr:row>
      <xdr:rowOff>27705</xdr:rowOff>
    </xdr:to>
    <xdr:sp macro="" textlink="">
      <xdr:nvSpPr>
        <xdr:cNvPr id="138" name="楕円 137"/>
        <xdr:cNvSpPr/>
      </xdr:nvSpPr>
      <xdr:spPr>
        <a:xfrm>
          <a:off x="4584700" y="9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120432</xdr:rowOff>
    </xdr:from>
    <xdr:ext cx="534377" cy="259045"/>
    <xdr:sp macro="" textlink="">
      <xdr:nvSpPr>
        <xdr:cNvPr id="139" name="総務費該当値テキスト"/>
        <xdr:cNvSpPr txBox="1"/>
      </xdr:nvSpPr>
      <xdr:spPr>
        <a:xfrm>
          <a:off x="4686300" y="92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91284</xdr:rowOff>
    </xdr:from>
    <xdr:to>
      <xdr:col>20</xdr:col>
      <xdr:colOff>38100</xdr:colOff>
      <xdr:row>53</xdr:row>
      <xdr:rowOff>21434</xdr:rowOff>
    </xdr:to>
    <xdr:sp macro="" textlink="">
      <xdr:nvSpPr>
        <xdr:cNvPr id="140" name="楕円 139"/>
        <xdr:cNvSpPr/>
      </xdr:nvSpPr>
      <xdr:spPr>
        <a:xfrm>
          <a:off x="3746500" y="90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37961</xdr:rowOff>
    </xdr:from>
    <xdr:ext cx="534377" cy="259045"/>
    <xdr:sp macro="" textlink="">
      <xdr:nvSpPr>
        <xdr:cNvPr id="141" name="テキスト ボックス 140"/>
        <xdr:cNvSpPr txBox="1"/>
      </xdr:nvSpPr>
      <xdr:spPr>
        <a:xfrm>
          <a:off x="3530111" y="87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24402</xdr:rowOff>
    </xdr:from>
    <xdr:to>
      <xdr:col>15</xdr:col>
      <xdr:colOff>101600</xdr:colOff>
      <xdr:row>53</xdr:row>
      <xdr:rowOff>126002</xdr:rowOff>
    </xdr:to>
    <xdr:sp macro="" textlink="">
      <xdr:nvSpPr>
        <xdr:cNvPr id="142" name="楕円 141"/>
        <xdr:cNvSpPr/>
      </xdr:nvSpPr>
      <xdr:spPr>
        <a:xfrm>
          <a:off x="2857500" y="91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142529</xdr:rowOff>
    </xdr:from>
    <xdr:ext cx="534377" cy="259045"/>
    <xdr:sp macro="" textlink="">
      <xdr:nvSpPr>
        <xdr:cNvPr id="143" name="テキスト ボックス 142"/>
        <xdr:cNvSpPr txBox="1"/>
      </xdr:nvSpPr>
      <xdr:spPr>
        <a:xfrm>
          <a:off x="2641111" y="88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126521</xdr:rowOff>
    </xdr:from>
    <xdr:to>
      <xdr:col>10</xdr:col>
      <xdr:colOff>165100</xdr:colOff>
      <xdr:row>55</xdr:row>
      <xdr:rowOff>56671</xdr:rowOff>
    </xdr:to>
    <xdr:sp macro="" textlink="">
      <xdr:nvSpPr>
        <xdr:cNvPr id="144" name="楕円 143"/>
        <xdr:cNvSpPr/>
      </xdr:nvSpPr>
      <xdr:spPr>
        <a:xfrm>
          <a:off x="1968500" y="93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47798</xdr:rowOff>
    </xdr:from>
    <xdr:ext cx="534377" cy="259045"/>
    <xdr:sp macro="" textlink="">
      <xdr:nvSpPr>
        <xdr:cNvPr id="145" name="テキスト ボックス 144"/>
        <xdr:cNvSpPr txBox="1"/>
      </xdr:nvSpPr>
      <xdr:spPr>
        <a:xfrm>
          <a:off x="1752111" y="947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48993</xdr:rowOff>
    </xdr:from>
    <xdr:to>
      <xdr:col>6</xdr:col>
      <xdr:colOff>38100</xdr:colOff>
      <xdr:row>54</xdr:row>
      <xdr:rowOff>150593</xdr:rowOff>
    </xdr:to>
    <xdr:sp macro="" textlink="">
      <xdr:nvSpPr>
        <xdr:cNvPr id="146" name="楕円 145"/>
        <xdr:cNvSpPr/>
      </xdr:nvSpPr>
      <xdr:spPr>
        <a:xfrm>
          <a:off x="1079500" y="93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167120</xdr:rowOff>
    </xdr:from>
    <xdr:ext cx="534377" cy="259045"/>
    <xdr:sp macro="" textlink="">
      <xdr:nvSpPr>
        <xdr:cNvPr id="147" name="テキスト ボックス 146"/>
        <xdr:cNvSpPr txBox="1"/>
      </xdr:nvSpPr>
      <xdr:spPr>
        <a:xfrm>
          <a:off x="863111" y="908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16909</xdr:rowOff>
    </xdr:from>
    <xdr:to>
      <xdr:col>24</xdr:col>
      <xdr:colOff>62865</xdr:colOff>
      <xdr:row>78</xdr:row>
      <xdr:rowOff>32533</xdr:rowOff>
    </xdr:to>
    <xdr:cxnSp macro="">
      <xdr:nvCxnSpPr>
        <xdr:cNvPr id="170" name="直線コネクタ 169"/>
        <xdr:cNvCxnSpPr/>
      </xdr:nvCxnSpPr>
      <xdr:spPr>
        <a:xfrm flipV="1">
          <a:off x="4633595" y="13047109"/>
          <a:ext cx="1270" cy="35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36360</xdr:rowOff>
    </xdr:from>
    <xdr:ext cx="599010" cy="259045"/>
    <xdr:sp macro="" textlink="">
      <xdr:nvSpPr>
        <xdr:cNvPr id="171" name="民生費最小値テキスト"/>
        <xdr:cNvSpPr txBox="1"/>
      </xdr:nvSpPr>
      <xdr:spPr>
        <a:xfrm>
          <a:off x="4686300" y="1340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32533</xdr:rowOff>
    </xdr:from>
    <xdr:to>
      <xdr:col>24</xdr:col>
      <xdr:colOff>152400</xdr:colOff>
      <xdr:row>78</xdr:row>
      <xdr:rowOff>32533</xdr:rowOff>
    </xdr:to>
    <xdr:cxnSp macro="">
      <xdr:nvCxnSpPr>
        <xdr:cNvPr id="172" name="直線コネクタ 171"/>
        <xdr:cNvCxnSpPr/>
      </xdr:nvCxnSpPr>
      <xdr:spPr>
        <a:xfrm>
          <a:off x="4546600" y="1340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135037</xdr:rowOff>
    </xdr:from>
    <xdr:ext cx="599010" cy="259045"/>
    <xdr:sp macro="" textlink="">
      <xdr:nvSpPr>
        <xdr:cNvPr id="173" name="民生費最大値テキスト"/>
        <xdr:cNvSpPr txBox="1"/>
      </xdr:nvSpPr>
      <xdr:spPr>
        <a:xfrm>
          <a:off x="4686300" y="1282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16909</xdr:rowOff>
    </xdr:from>
    <xdr:to>
      <xdr:col>24</xdr:col>
      <xdr:colOff>152400</xdr:colOff>
      <xdr:row>76</xdr:row>
      <xdr:rowOff>16909</xdr:rowOff>
    </xdr:to>
    <xdr:cxnSp macro="">
      <xdr:nvCxnSpPr>
        <xdr:cNvPr id="174" name="直線コネクタ 173"/>
        <xdr:cNvCxnSpPr/>
      </xdr:nvCxnSpPr>
      <xdr:spPr>
        <a:xfrm>
          <a:off x="4546600" y="13047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27663</xdr:rowOff>
    </xdr:from>
    <xdr:to>
      <xdr:col>24</xdr:col>
      <xdr:colOff>63500</xdr:colOff>
      <xdr:row>76</xdr:row>
      <xdr:rowOff>16909</xdr:rowOff>
    </xdr:to>
    <xdr:cxnSp macro="">
      <xdr:nvCxnSpPr>
        <xdr:cNvPr id="175" name="直線コネクタ 174"/>
        <xdr:cNvCxnSpPr/>
      </xdr:nvCxnSpPr>
      <xdr:spPr>
        <a:xfrm>
          <a:off x="3797300" y="12372063"/>
          <a:ext cx="838200" cy="6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30490</xdr:rowOff>
    </xdr:from>
    <xdr:ext cx="599010" cy="259045"/>
    <xdr:sp macro="" textlink="">
      <xdr:nvSpPr>
        <xdr:cNvPr id="176" name="民生費平均値テキスト"/>
        <xdr:cNvSpPr txBox="1"/>
      </xdr:nvSpPr>
      <xdr:spPr>
        <a:xfrm>
          <a:off x="4686300" y="13232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52063</xdr:rowOff>
    </xdr:from>
    <xdr:to>
      <xdr:col>24</xdr:col>
      <xdr:colOff>114300</xdr:colOff>
      <xdr:row>77</xdr:row>
      <xdr:rowOff>153663</xdr:rowOff>
    </xdr:to>
    <xdr:sp macro="" textlink="">
      <xdr:nvSpPr>
        <xdr:cNvPr id="177" name="フローチャート: 判断 176"/>
        <xdr:cNvSpPr/>
      </xdr:nvSpPr>
      <xdr:spPr>
        <a:xfrm>
          <a:off x="4584700" y="132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53106</xdr:rowOff>
    </xdr:from>
    <xdr:to>
      <xdr:col>19</xdr:col>
      <xdr:colOff>177800</xdr:colOff>
      <xdr:row>72</xdr:row>
      <xdr:rowOff>27663</xdr:rowOff>
    </xdr:to>
    <xdr:cxnSp macro="">
      <xdr:nvCxnSpPr>
        <xdr:cNvPr id="178" name="直線コネクタ 177"/>
        <xdr:cNvCxnSpPr/>
      </xdr:nvCxnSpPr>
      <xdr:spPr>
        <a:xfrm>
          <a:off x="2908300" y="12226056"/>
          <a:ext cx="889000" cy="1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13641</xdr:rowOff>
    </xdr:from>
    <xdr:to>
      <xdr:col>20</xdr:col>
      <xdr:colOff>38100</xdr:colOff>
      <xdr:row>77</xdr:row>
      <xdr:rowOff>115241</xdr:rowOff>
    </xdr:to>
    <xdr:sp macro="" textlink="">
      <xdr:nvSpPr>
        <xdr:cNvPr id="179" name="フローチャート: 判断 178"/>
        <xdr:cNvSpPr/>
      </xdr:nvSpPr>
      <xdr:spPr>
        <a:xfrm>
          <a:off x="37465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106368</xdr:rowOff>
    </xdr:from>
    <xdr:ext cx="599010" cy="259045"/>
    <xdr:sp macro="" textlink="">
      <xdr:nvSpPr>
        <xdr:cNvPr id="180" name="テキスト ボックス 179"/>
        <xdr:cNvSpPr txBox="1"/>
      </xdr:nvSpPr>
      <xdr:spPr>
        <a:xfrm>
          <a:off x="3497795" y="133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97126</xdr:rowOff>
    </xdr:from>
    <xdr:to>
      <xdr:col>15</xdr:col>
      <xdr:colOff>50800</xdr:colOff>
      <xdr:row>71</xdr:row>
      <xdr:rowOff>53106</xdr:rowOff>
    </xdr:to>
    <xdr:cxnSp macro="">
      <xdr:nvCxnSpPr>
        <xdr:cNvPr id="181" name="直線コネクタ 180"/>
        <xdr:cNvCxnSpPr/>
      </xdr:nvCxnSpPr>
      <xdr:spPr>
        <a:xfrm>
          <a:off x="2019300" y="12098626"/>
          <a:ext cx="889000" cy="1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171360</xdr:rowOff>
    </xdr:from>
    <xdr:to>
      <xdr:col>15</xdr:col>
      <xdr:colOff>101600</xdr:colOff>
      <xdr:row>77</xdr:row>
      <xdr:rowOff>101510</xdr:rowOff>
    </xdr:to>
    <xdr:sp macro="" textlink="">
      <xdr:nvSpPr>
        <xdr:cNvPr id="182" name="フローチャート: 判断 181"/>
        <xdr:cNvSpPr/>
      </xdr:nvSpPr>
      <xdr:spPr>
        <a:xfrm>
          <a:off x="2857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92637</xdr:rowOff>
    </xdr:from>
    <xdr:ext cx="599010" cy="259045"/>
    <xdr:sp macro="" textlink="">
      <xdr:nvSpPr>
        <xdr:cNvPr id="183" name="テキスト ボックス 182"/>
        <xdr:cNvSpPr txBox="1"/>
      </xdr:nvSpPr>
      <xdr:spPr>
        <a:xfrm>
          <a:off x="2608795" y="1329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97126</xdr:rowOff>
    </xdr:from>
    <xdr:to>
      <xdr:col>10</xdr:col>
      <xdr:colOff>114300</xdr:colOff>
      <xdr:row>71</xdr:row>
      <xdr:rowOff>73356</xdr:rowOff>
    </xdr:to>
    <xdr:cxnSp macro="">
      <xdr:nvCxnSpPr>
        <xdr:cNvPr id="184" name="直線コネクタ 183"/>
        <xdr:cNvCxnSpPr/>
      </xdr:nvCxnSpPr>
      <xdr:spPr>
        <a:xfrm flipV="1">
          <a:off x="1130300" y="12098626"/>
          <a:ext cx="889000" cy="1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12471</xdr:rowOff>
    </xdr:from>
    <xdr:to>
      <xdr:col>10</xdr:col>
      <xdr:colOff>165100</xdr:colOff>
      <xdr:row>77</xdr:row>
      <xdr:rowOff>114071</xdr:rowOff>
    </xdr:to>
    <xdr:sp macro="" textlink="">
      <xdr:nvSpPr>
        <xdr:cNvPr id="185" name="フローチャート: 判断 184"/>
        <xdr:cNvSpPr/>
      </xdr:nvSpPr>
      <xdr:spPr>
        <a:xfrm>
          <a:off x="1968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105198</xdr:rowOff>
    </xdr:from>
    <xdr:ext cx="599010" cy="259045"/>
    <xdr:sp macro="" textlink="">
      <xdr:nvSpPr>
        <xdr:cNvPr id="186" name="テキスト ボックス 185"/>
        <xdr:cNvSpPr txBox="1"/>
      </xdr:nvSpPr>
      <xdr:spPr>
        <a:xfrm>
          <a:off x="1719795" y="13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83948</xdr:rowOff>
    </xdr:from>
    <xdr:to>
      <xdr:col>6</xdr:col>
      <xdr:colOff>38100</xdr:colOff>
      <xdr:row>78</xdr:row>
      <xdr:rowOff>14098</xdr:rowOff>
    </xdr:to>
    <xdr:sp macro="" textlink="">
      <xdr:nvSpPr>
        <xdr:cNvPr id="187" name="フローチャート: 判断 186"/>
        <xdr:cNvSpPr/>
      </xdr:nvSpPr>
      <xdr:spPr>
        <a:xfrm>
          <a:off x="1079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5225</xdr:rowOff>
    </xdr:from>
    <xdr:ext cx="599010" cy="259045"/>
    <xdr:sp macro="" textlink="">
      <xdr:nvSpPr>
        <xdr:cNvPr id="188" name="テキスト ボックス 187"/>
        <xdr:cNvSpPr txBox="1"/>
      </xdr:nvSpPr>
      <xdr:spPr>
        <a:xfrm>
          <a:off x="830795"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137560</xdr:rowOff>
    </xdr:from>
    <xdr:to>
      <xdr:col>24</xdr:col>
      <xdr:colOff>114300</xdr:colOff>
      <xdr:row>76</xdr:row>
      <xdr:rowOff>67711</xdr:rowOff>
    </xdr:to>
    <xdr:sp macro="" textlink="">
      <xdr:nvSpPr>
        <xdr:cNvPr id="194" name="楕円 193"/>
        <xdr:cNvSpPr/>
      </xdr:nvSpPr>
      <xdr:spPr>
        <a:xfrm>
          <a:off x="4584700" y="12996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90587</xdr:rowOff>
    </xdr:from>
    <xdr:ext cx="599010" cy="259045"/>
    <xdr:sp macro="" textlink="">
      <xdr:nvSpPr>
        <xdr:cNvPr id="195" name="民生費該当値テキスト"/>
        <xdr:cNvSpPr txBox="1"/>
      </xdr:nvSpPr>
      <xdr:spPr>
        <a:xfrm>
          <a:off x="4686300" y="1294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148313</xdr:rowOff>
    </xdr:from>
    <xdr:to>
      <xdr:col>20</xdr:col>
      <xdr:colOff>38100</xdr:colOff>
      <xdr:row>72</xdr:row>
      <xdr:rowOff>78463</xdr:rowOff>
    </xdr:to>
    <xdr:sp macro="" textlink="">
      <xdr:nvSpPr>
        <xdr:cNvPr id="196" name="楕円 195"/>
        <xdr:cNvSpPr/>
      </xdr:nvSpPr>
      <xdr:spPr>
        <a:xfrm>
          <a:off x="3746500" y="123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94990</xdr:rowOff>
    </xdr:from>
    <xdr:ext cx="599010" cy="259045"/>
    <xdr:sp macro="" textlink="">
      <xdr:nvSpPr>
        <xdr:cNvPr id="197" name="テキスト ボックス 196"/>
        <xdr:cNvSpPr txBox="1"/>
      </xdr:nvSpPr>
      <xdr:spPr>
        <a:xfrm>
          <a:off x="3497795" y="1209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2306</xdr:rowOff>
    </xdr:from>
    <xdr:to>
      <xdr:col>15</xdr:col>
      <xdr:colOff>101600</xdr:colOff>
      <xdr:row>71</xdr:row>
      <xdr:rowOff>103906</xdr:rowOff>
    </xdr:to>
    <xdr:sp macro="" textlink="">
      <xdr:nvSpPr>
        <xdr:cNvPr id="198" name="楕円 197"/>
        <xdr:cNvSpPr/>
      </xdr:nvSpPr>
      <xdr:spPr>
        <a:xfrm>
          <a:off x="2857500" y="1217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120433</xdr:rowOff>
    </xdr:from>
    <xdr:ext cx="599010" cy="259045"/>
    <xdr:sp macro="" textlink="">
      <xdr:nvSpPr>
        <xdr:cNvPr id="199" name="テキスト ボックス 198"/>
        <xdr:cNvSpPr txBox="1"/>
      </xdr:nvSpPr>
      <xdr:spPr>
        <a:xfrm>
          <a:off x="2608795" y="119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46326</xdr:rowOff>
    </xdr:from>
    <xdr:to>
      <xdr:col>10</xdr:col>
      <xdr:colOff>165100</xdr:colOff>
      <xdr:row>70</xdr:row>
      <xdr:rowOff>147926</xdr:rowOff>
    </xdr:to>
    <xdr:sp macro="" textlink="">
      <xdr:nvSpPr>
        <xdr:cNvPr id="200" name="楕円 199"/>
        <xdr:cNvSpPr/>
      </xdr:nvSpPr>
      <xdr:spPr>
        <a:xfrm>
          <a:off x="1968500" y="120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164453</xdr:rowOff>
    </xdr:from>
    <xdr:ext cx="599010" cy="259045"/>
    <xdr:sp macro="" textlink="">
      <xdr:nvSpPr>
        <xdr:cNvPr id="201" name="テキスト ボックス 200"/>
        <xdr:cNvSpPr txBox="1"/>
      </xdr:nvSpPr>
      <xdr:spPr>
        <a:xfrm>
          <a:off x="1719795" y="118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22556</xdr:rowOff>
    </xdr:from>
    <xdr:to>
      <xdr:col>6</xdr:col>
      <xdr:colOff>38100</xdr:colOff>
      <xdr:row>71</xdr:row>
      <xdr:rowOff>124156</xdr:rowOff>
    </xdr:to>
    <xdr:sp macro="" textlink="">
      <xdr:nvSpPr>
        <xdr:cNvPr id="202" name="楕円 201"/>
        <xdr:cNvSpPr/>
      </xdr:nvSpPr>
      <xdr:spPr>
        <a:xfrm>
          <a:off x="1079500" y="121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140683</xdr:rowOff>
    </xdr:from>
    <xdr:ext cx="599010" cy="259045"/>
    <xdr:sp macro="" textlink="">
      <xdr:nvSpPr>
        <xdr:cNvPr id="203" name="テキスト ボックス 202"/>
        <xdr:cNvSpPr txBox="1"/>
      </xdr:nvSpPr>
      <xdr:spPr>
        <a:xfrm>
          <a:off x="830795" y="1197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5" name="テキスト ボックス 214"/>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29" name="直線コネクタ 228"/>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0"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1" name="直線コネクタ 230"/>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2"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3" name="直線コネクタ 232"/>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164661</xdr:rowOff>
    </xdr:from>
    <xdr:to>
      <xdr:col>24</xdr:col>
      <xdr:colOff>63500</xdr:colOff>
      <xdr:row>97</xdr:row>
      <xdr:rowOff>12478</xdr:rowOff>
    </xdr:to>
    <xdr:cxnSp macro="">
      <xdr:nvCxnSpPr>
        <xdr:cNvPr id="234" name="直線コネクタ 233"/>
        <xdr:cNvCxnSpPr/>
      </xdr:nvCxnSpPr>
      <xdr:spPr>
        <a:xfrm>
          <a:off x="3797300" y="16623861"/>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71054</xdr:rowOff>
    </xdr:from>
    <xdr:ext cx="534377" cy="259045"/>
    <xdr:sp macro="" textlink="">
      <xdr:nvSpPr>
        <xdr:cNvPr id="235" name="衛生費平均値テキスト"/>
        <xdr:cNvSpPr txBox="1"/>
      </xdr:nvSpPr>
      <xdr:spPr>
        <a:xfrm>
          <a:off x="4686300" y="1635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36" name="フローチャート: 判断 235"/>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154363</xdr:rowOff>
    </xdr:from>
    <xdr:to>
      <xdr:col>19</xdr:col>
      <xdr:colOff>177800</xdr:colOff>
      <xdr:row>96</xdr:row>
      <xdr:rowOff>164661</xdr:rowOff>
    </xdr:to>
    <xdr:cxnSp macro="">
      <xdr:nvCxnSpPr>
        <xdr:cNvPr id="237" name="直線コネクタ 236"/>
        <xdr:cNvCxnSpPr/>
      </xdr:nvCxnSpPr>
      <xdr:spPr>
        <a:xfrm>
          <a:off x="2908300" y="16613563"/>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38" name="フローチャート: 判断 237"/>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70473</xdr:rowOff>
    </xdr:from>
    <xdr:ext cx="534377" cy="259045"/>
    <xdr:sp macro="" textlink="">
      <xdr:nvSpPr>
        <xdr:cNvPr id="239" name="テキスト ボックス 238"/>
        <xdr:cNvSpPr txBox="1"/>
      </xdr:nvSpPr>
      <xdr:spPr>
        <a:xfrm>
          <a:off x="3530111" y="16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154363</xdr:rowOff>
    </xdr:from>
    <xdr:to>
      <xdr:col>15</xdr:col>
      <xdr:colOff>50800</xdr:colOff>
      <xdr:row>97</xdr:row>
      <xdr:rowOff>25606</xdr:rowOff>
    </xdr:to>
    <xdr:cxnSp macro="">
      <xdr:nvCxnSpPr>
        <xdr:cNvPr id="240" name="直線コネクタ 239"/>
        <xdr:cNvCxnSpPr/>
      </xdr:nvCxnSpPr>
      <xdr:spPr>
        <a:xfrm flipV="1">
          <a:off x="2019300" y="16613563"/>
          <a:ext cx="889000" cy="4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1" name="フローチャート: 判断 240"/>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45254</xdr:rowOff>
    </xdr:from>
    <xdr:ext cx="534377" cy="259045"/>
    <xdr:sp macro="" textlink="">
      <xdr:nvSpPr>
        <xdr:cNvPr id="242" name="テキスト ボックス 241"/>
        <xdr:cNvSpPr txBox="1"/>
      </xdr:nvSpPr>
      <xdr:spPr>
        <a:xfrm>
          <a:off x="2641111" y="16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164520</xdr:rowOff>
    </xdr:from>
    <xdr:to>
      <xdr:col>10</xdr:col>
      <xdr:colOff>114300</xdr:colOff>
      <xdr:row>97</xdr:row>
      <xdr:rowOff>25606</xdr:rowOff>
    </xdr:to>
    <xdr:cxnSp macro="">
      <xdr:nvCxnSpPr>
        <xdr:cNvPr id="243" name="直線コネクタ 242"/>
        <xdr:cNvCxnSpPr/>
      </xdr:nvCxnSpPr>
      <xdr:spPr>
        <a:xfrm>
          <a:off x="1130300" y="16623720"/>
          <a:ext cx="8890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119194</xdr:rowOff>
    </xdr:from>
    <xdr:to>
      <xdr:col>10</xdr:col>
      <xdr:colOff>165100</xdr:colOff>
      <xdr:row>97</xdr:row>
      <xdr:rowOff>49344</xdr:rowOff>
    </xdr:to>
    <xdr:sp macro="" textlink="">
      <xdr:nvSpPr>
        <xdr:cNvPr id="244" name="フローチャート: 判断 243"/>
        <xdr:cNvSpPr/>
      </xdr:nvSpPr>
      <xdr:spPr>
        <a:xfrm>
          <a:off x="1968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65871</xdr:rowOff>
    </xdr:from>
    <xdr:ext cx="534377" cy="259045"/>
    <xdr:sp macro="" textlink="">
      <xdr:nvSpPr>
        <xdr:cNvPr id="245" name="テキスト ボックス 244"/>
        <xdr:cNvSpPr txBox="1"/>
      </xdr:nvSpPr>
      <xdr:spPr>
        <a:xfrm>
          <a:off x="1752111" y="163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46" name="フローチャート: 判断 245"/>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74032</xdr:rowOff>
    </xdr:from>
    <xdr:ext cx="534377" cy="259045"/>
    <xdr:sp macro="" textlink="">
      <xdr:nvSpPr>
        <xdr:cNvPr id="247" name="テキスト ボックス 246"/>
        <xdr:cNvSpPr txBox="1"/>
      </xdr:nvSpPr>
      <xdr:spPr>
        <a:xfrm>
          <a:off x="863111" y="167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133128</xdr:rowOff>
    </xdr:from>
    <xdr:to>
      <xdr:col>24</xdr:col>
      <xdr:colOff>114300</xdr:colOff>
      <xdr:row>97</xdr:row>
      <xdr:rowOff>63278</xdr:rowOff>
    </xdr:to>
    <xdr:sp macro="" textlink="">
      <xdr:nvSpPr>
        <xdr:cNvPr id="253" name="楕円 252"/>
        <xdr:cNvSpPr/>
      </xdr:nvSpPr>
      <xdr:spPr>
        <a:xfrm>
          <a:off x="4584700" y="165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111555</xdr:rowOff>
    </xdr:from>
    <xdr:ext cx="534377" cy="259045"/>
    <xdr:sp macro="" textlink="">
      <xdr:nvSpPr>
        <xdr:cNvPr id="254" name="衛生費該当値テキスト"/>
        <xdr:cNvSpPr txBox="1"/>
      </xdr:nvSpPr>
      <xdr:spPr>
        <a:xfrm>
          <a:off x="4686300" y="165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113861</xdr:rowOff>
    </xdr:from>
    <xdr:to>
      <xdr:col>20</xdr:col>
      <xdr:colOff>38100</xdr:colOff>
      <xdr:row>97</xdr:row>
      <xdr:rowOff>44011</xdr:rowOff>
    </xdr:to>
    <xdr:sp macro="" textlink="">
      <xdr:nvSpPr>
        <xdr:cNvPr id="255" name="楕円 254"/>
        <xdr:cNvSpPr/>
      </xdr:nvSpPr>
      <xdr:spPr>
        <a:xfrm>
          <a:off x="3746500" y="1657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60538</xdr:rowOff>
    </xdr:from>
    <xdr:ext cx="534377" cy="259045"/>
    <xdr:sp macro="" textlink="">
      <xdr:nvSpPr>
        <xdr:cNvPr id="256" name="テキスト ボックス 255"/>
        <xdr:cNvSpPr txBox="1"/>
      </xdr:nvSpPr>
      <xdr:spPr>
        <a:xfrm>
          <a:off x="3530111" y="163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103563</xdr:rowOff>
    </xdr:from>
    <xdr:to>
      <xdr:col>15</xdr:col>
      <xdr:colOff>101600</xdr:colOff>
      <xdr:row>97</xdr:row>
      <xdr:rowOff>33713</xdr:rowOff>
    </xdr:to>
    <xdr:sp macro="" textlink="">
      <xdr:nvSpPr>
        <xdr:cNvPr id="257" name="楕円 256"/>
        <xdr:cNvSpPr/>
      </xdr:nvSpPr>
      <xdr:spPr>
        <a:xfrm>
          <a:off x="2857500" y="165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24840</xdr:rowOff>
    </xdr:from>
    <xdr:ext cx="534377" cy="259045"/>
    <xdr:sp macro="" textlink="">
      <xdr:nvSpPr>
        <xdr:cNvPr id="258" name="テキスト ボックス 257"/>
        <xdr:cNvSpPr txBox="1"/>
      </xdr:nvSpPr>
      <xdr:spPr>
        <a:xfrm>
          <a:off x="2641111" y="1665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146256</xdr:rowOff>
    </xdr:from>
    <xdr:to>
      <xdr:col>10</xdr:col>
      <xdr:colOff>165100</xdr:colOff>
      <xdr:row>97</xdr:row>
      <xdr:rowOff>76406</xdr:rowOff>
    </xdr:to>
    <xdr:sp macro="" textlink="">
      <xdr:nvSpPr>
        <xdr:cNvPr id="259" name="楕円 258"/>
        <xdr:cNvSpPr/>
      </xdr:nvSpPr>
      <xdr:spPr>
        <a:xfrm>
          <a:off x="1968500" y="166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67533</xdr:rowOff>
    </xdr:from>
    <xdr:ext cx="534377" cy="259045"/>
    <xdr:sp macro="" textlink="">
      <xdr:nvSpPr>
        <xdr:cNvPr id="260" name="テキスト ボックス 259"/>
        <xdr:cNvSpPr txBox="1"/>
      </xdr:nvSpPr>
      <xdr:spPr>
        <a:xfrm>
          <a:off x="1752111" y="166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113720</xdr:rowOff>
    </xdr:from>
    <xdr:to>
      <xdr:col>6</xdr:col>
      <xdr:colOff>38100</xdr:colOff>
      <xdr:row>97</xdr:row>
      <xdr:rowOff>43870</xdr:rowOff>
    </xdr:to>
    <xdr:sp macro="" textlink="">
      <xdr:nvSpPr>
        <xdr:cNvPr id="261" name="楕円 260"/>
        <xdr:cNvSpPr/>
      </xdr:nvSpPr>
      <xdr:spPr>
        <a:xfrm>
          <a:off x="1079500" y="16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60397</xdr:rowOff>
    </xdr:from>
    <xdr:ext cx="534377" cy="259045"/>
    <xdr:sp macro="" textlink="">
      <xdr:nvSpPr>
        <xdr:cNvPr id="262" name="テキスト ボックス 261"/>
        <xdr:cNvSpPr txBox="1"/>
      </xdr:nvSpPr>
      <xdr:spPr>
        <a:xfrm>
          <a:off x="863111" y="1634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86" name="直線コネクタ 285"/>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87"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88" name="直線コネクタ 287"/>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89" name="労働費最大値テキスト"/>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0" name="直線コネクタ 289"/>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161989</xdr:rowOff>
    </xdr:from>
    <xdr:to>
      <xdr:col>55</xdr:col>
      <xdr:colOff>0</xdr:colOff>
      <xdr:row>38</xdr:row>
      <xdr:rowOff>163513</xdr:rowOff>
    </xdr:to>
    <xdr:cxnSp macro="">
      <xdr:nvCxnSpPr>
        <xdr:cNvPr id="291" name="直線コネクタ 290"/>
        <xdr:cNvCxnSpPr/>
      </xdr:nvCxnSpPr>
      <xdr:spPr>
        <a:xfrm>
          <a:off x="9639300" y="667708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22051</xdr:rowOff>
    </xdr:from>
    <xdr:ext cx="378565" cy="259045"/>
    <xdr:sp macro="" textlink="">
      <xdr:nvSpPr>
        <xdr:cNvPr id="292" name="労働費平均値テキスト"/>
        <xdr:cNvSpPr txBox="1"/>
      </xdr:nvSpPr>
      <xdr:spPr>
        <a:xfrm>
          <a:off x="10528300" y="6365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3" name="フローチャート: 判断 292"/>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113411</xdr:rowOff>
    </xdr:from>
    <xdr:to>
      <xdr:col>50</xdr:col>
      <xdr:colOff>114300</xdr:colOff>
      <xdr:row>38</xdr:row>
      <xdr:rowOff>161989</xdr:rowOff>
    </xdr:to>
    <xdr:cxnSp macro="">
      <xdr:nvCxnSpPr>
        <xdr:cNvPr id="294" name="直線コネクタ 293"/>
        <xdr:cNvCxnSpPr/>
      </xdr:nvCxnSpPr>
      <xdr:spPr>
        <a:xfrm>
          <a:off x="8750300" y="6628511"/>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295" name="フローチャート: 判断 294"/>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42435</xdr:rowOff>
    </xdr:from>
    <xdr:ext cx="378565" cy="259045"/>
    <xdr:sp macro="" textlink="">
      <xdr:nvSpPr>
        <xdr:cNvPr id="296" name="テキスト ボックス 295"/>
        <xdr:cNvSpPr txBox="1"/>
      </xdr:nvSpPr>
      <xdr:spPr>
        <a:xfrm>
          <a:off x="9450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15304</xdr:rowOff>
    </xdr:from>
    <xdr:to>
      <xdr:col>45</xdr:col>
      <xdr:colOff>177800</xdr:colOff>
      <xdr:row>38</xdr:row>
      <xdr:rowOff>113411</xdr:rowOff>
    </xdr:to>
    <xdr:cxnSp macro="">
      <xdr:nvCxnSpPr>
        <xdr:cNvPr id="297" name="直線コネクタ 296"/>
        <xdr:cNvCxnSpPr/>
      </xdr:nvCxnSpPr>
      <xdr:spPr>
        <a:xfrm>
          <a:off x="7861300" y="6530404"/>
          <a:ext cx="8890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298" name="フローチャート: 判断 297"/>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139971</xdr:rowOff>
    </xdr:from>
    <xdr:ext cx="378565" cy="259045"/>
    <xdr:sp macro="" textlink="">
      <xdr:nvSpPr>
        <xdr:cNvPr id="299" name="テキスト ボックス 298"/>
        <xdr:cNvSpPr txBox="1"/>
      </xdr:nvSpPr>
      <xdr:spPr>
        <a:xfrm>
          <a:off x="8561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132652</xdr:rowOff>
    </xdr:from>
    <xdr:to>
      <xdr:col>41</xdr:col>
      <xdr:colOff>50800</xdr:colOff>
      <xdr:row>38</xdr:row>
      <xdr:rowOff>15304</xdr:rowOff>
    </xdr:to>
    <xdr:cxnSp macro="">
      <xdr:nvCxnSpPr>
        <xdr:cNvPr id="300" name="直線コネクタ 299"/>
        <xdr:cNvCxnSpPr/>
      </xdr:nvCxnSpPr>
      <xdr:spPr>
        <a:xfrm>
          <a:off x="6972300" y="6304852"/>
          <a:ext cx="889000" cy="2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127572</xdr:rowOff>
    </xdr:from>
    <xdr:to>
      <xdr:col>41</xdr:col>
      <xdr:colOff>101600</xdr:colOff>
      <xdr:row>38</xdr:row>
      <xdr:rowOff>57722</xdr:rowOff>
    </xdr:to>
    <xdr:sp macro="" textlink="">
      <xdr:nvSpPr>
        <xdr:cNvPr id="301" name="フローチャート: 判断 300"/>
        <xdr:cNvSpPr/>
      </xdr:nvSpPr>
      <xdr:spPr>
        <a:xfrm>
          <a:off x="7810500" y="647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74249</xdr:rowOff>
    </xdr:from>
    <xdr:ext cx="469744" cy="259045"/>
    <xdr:sp macro="" textlink="">
      <xdr:nvSpPr>
        <xdr:cNvPr id="302" name="テキスト ボックス 301"/>
        <xdr:cNvSpPr txBox="1"/>
      </xdr:nvSpPr>
      <xdr:spPr>
        <a:xfrm>
          <a:off x="7626428" y="62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3" name="フローチャート: 判断 302"/>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132478</xdr:rowOff>
    </xdr:from>
    <xdr:ext cx="469744" cy="259045"/>
    <xdr:sp macro="" textlink="">
      <xdr:nvSpPr>
        <xdr:cNvPr id="304" name="テキスト ボックス 303"/>
        <xdr:cNvSpPr txBox="1"/>
      </xdr:nvSpPr>
      <xdr:spPr>
        <a:xfrm>
          <a:off x="6737428" y="64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112713</xdr:rowOff>
    </xdr:from>
    <xdr:to>
      <xdr:col>55</xdr:col>
      <xdr:colOff>50800</xdr:colOff>
      <xdr:row>39</xdr:row>
      <xdr:rowOff>42863</xdr:rowOff>
    </xdr:to>
    <xdr:sp macro="" textlink="">
      <xdr:nvSpPr>
        <xdr:cNvPr id="310" name="楕円 309"/>
        <xdr:cNvSpPr/>
      </xdr:nvSpPr>
      <xdr:spPr>
        <a:xfrm>
          <a:off x="10426700" y="66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27640</xdr:rowOff>
    </xdr:from>
    <xdr:ext cx="378565" cy="259045"/>
    <xdr:sp macro="" textlink="">
      <xdr:nvSpPr>
        <xdr:cNvPr id="311" name="労働費該当値テキスト"/>
        <xdr:cNvSpPr txBox="1"/>
      </xdr:nvSpPr>
      <xdr:spPr>
        <a:xfrm>
          <a:off x="10528300" y="6542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111189</xdr:rowOff>
    </xdr:from>
    <xdr:to>
      <xdr:col>50</xdr:col>
      <xdr:colOff>165100</xdr:colOff>
      <xdr:row>39</xdr:row>
      <xdr:rowOff>41339</xdr:rowOff>
    </xdr:to>
    <xdr:sp macro="" textlink="">
      <xdr:nvSpPr>
        <xdr:cNvPr id="312" name="楕円 311"/>
        <xdr:cNvSpPr/>
      </xdr:nvSpPr>
      <xdr:spPr>
        <a:xfrm>
          <a:off x="9588500" y="66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32466</xdr:rowOff>
    </xdr:from>
    <xdr:ext cx="378565" cy="259045"/>
    <xdr:sp macro="" textlink="">
      <xdr:nvSpPr>
        <xdr:cNvPr id="313" name="テキスト ボックス 312"/>
        <xdr:cNvSpPr txBox="1"/>
      </xdr:nvSpPr>
      <xdr:spPr>
        <a:xfrm>
          <a:off x="9450017" y="671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62611</xdr:rowOff>
    </xdr:from>
    <xdr:to>
      <xdr:col>46</xdr:col>
      <xdr:colOff>38100</xdr:colOff>
      <xdr:row>38</xdr:row>
      <xdr:rowOff>164211</xdr:rowOff>
    </xdr:to>
    <xdr:sp macro="" textlink="">
      <xdr:nvSpPr>
        <xdr:cNvPr id="314" name="楕円 313"/>
        <xdr:cNvSpPr/>
      </xdr:nvSpPr>
      <xdr:spPr>
        <a:xfrm>
          <a:off x="8699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155338</xdr:rowOff>
    </xdr:from>
    <xdr:ext cx="378565" cy="259045"/>
    <xdr:sp macro="" textlink="">
      <xdr:nvSpPr>
        <xdr:cNvPr id="315" name="テキスト ボックス 314"/>
        <xdr:cNvSpPr txBox="1"/>
      </xdr:nvSpPr>
      <xdr:spPr>
        <a:xfrm>
          <a:off x="8561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135953</xdr:rowOff>
    </xdr:from>
    <xdr:to>
      <xdr:col>41</xdr:col>
      <xdr:colOff>101600</xdr:colOff>
      <xdr:row>38</xdr:row>
      <xdr:rowOff>66103</xdr:rowOff>
    </xdr:to>
    <xdr:sp macro="" textlink="">
      <xdr:nvSpPr>
        <xdr:cNvPr id="316" name="楕円 315"/>
        <xdr:cNvSpPr/>
      </xdr:nvSpPr>
      <xdr:spPr>
        <a:xfrm>
          <a:off x="7810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57231</xdr:rowOff>
    </xdr:from>
    <xdr:ext cx="469744" cy="259045"/>
    <xdr:sp macro="" textlink="">
      <xdr:nvSpPr>
        <xdr:cNvPr id="317" name="テキスト ボックス 316"/>
        <xdr:cNvSpPr txBox="1"/>
      </xdr:nvSpPr>
      <xdr:spPr>
        <a:xfrm>
          <a:off x="7626428" y="657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81852</xdr:rowOff>
    </xdr:from>
    <xdr:to>
      <xdr:col>36</xdr:col>
      <xdr:colOff>165100</xdr:colOff>
      <xdr:row>37</xdr:row>
      <xdr:rowOff>12002</xdr:rowOff>
    </xdr:to>
    <xdr:sp macro="" textlink="">
      <xdr:nvSpPr>
        <xdr:cNvPr id="318" name="楕円 317"/>
        <xdr:cNvSpPr/>
      </xdr:nvSpPr>
      <xdr:spPr>
        <a:xfrm>
          <a:off x="6921500" y="62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28529</xdr:rowOff>
    </xdr:from>
    <xdr:ext cx="469744" cy="259045"/>
    <xdr:sp macro="" textlink="">
      <xdr:nvSpPr>
        <xdr:cNvPr id="319" name="テキスト ボックス 318"/>
        <xdr:cNvSpPr txBox="1"/>
      </xdr:nvSpPr>
      <xdr:spPr>
        <a:xfrm>
          <a:off x="6737428" y="602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75281</xdr:rowOff>
    </xdr:from>
    <xdr:to>
      <xdr:col>54</xdr:col>
      <xdr:colOff>189865</xdr:colOff>
      <xdr:row>59</xdr:row>
      <xdr:rowOff>36099</xdr:rowOff>
    </xdr:to>
    <xdr:cxnSp macro="">
      <xdr:nvCxnSpPr>
        <xdr:cNvPr id="342" name="直線コネクタ 341"/>
        <xdr:cNvCxnSpPr/>
      </xdr:nvCxnSpPr>
      <xdr:spPr>
        <a:xfrm flipV="1">
          <a:off x="10475595" y="8647781"/>
          <a:ext cx="1270" cy="150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39926</xdr:rowOff>
    </xdr:from>
    <xdr:ext cx="469744" cy="259045"/>
    <xdr:sp macro="" textlink="">
      <xdr:nvSpPr>
        <xdr:cNvPr id="343" name="農林水産業費最小値テキスト"/>
        <xdr:cNvSpPr txBox="1"/>
      </xdr:nvSpPr>
      <xdr:spPr>
        <a:xfrm>
          <a:off x="10528300" y="101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36099</xdr:rowOff>
    </xdr:from>
    <xdr:to>
      <xdr:col>55</xdr:col>
      <xdr:colOff>88900</xdr:colOff>
      <xdr:row>59</xdr:row>
      <xdr:rowOff>36099</xdr:rowOff>
    </xdr:to>
    <xdr:cxnSp macro="">
      <xdr:nvCxnSpPr>
        <xdr:cNvPr id="344" name="直線コネクタ 343"/>
        <xdr:cNvCxnSpPr/>
      </xdr:nvCxnSpPr>
      <xdr:spPr>
        <a:xfrm>
          <a:off x="10388600" y="1015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21958</xdr:rowOff>
    </xdr:from>
    <xdr:ext cx="534377" cy="259045"/>
    <xdr:sp macro="" textlink="">
      <xdr:nvSpPr>
        <xdr:cNvPr id="345" name="農林水産業費最大値テキスト"/>
        <xdr:cNvSpPr txBox="1"/>
      </xdr:nvSpPr>
      <xdr:spPr>
        <a:xfrm>
          <a:off x="10528300" y="84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75281</xdr:rowOff>
    </xdr:from>
    <xdr:to>
      <xdr:col>55</xdr:col>
      <xdr:colOff>88900</xdr:colOff>
      <xdr:row>50</xdr:row>
      <xdr:rowOff>75281</xdr:rowOff>
    </xdr:to>
    <xdr:cxnSp macro="">
      <xdr:nvCxnSpPr>
        <xdr:cNvPr id="346" name="直線コネクタ 345"/>
        <xdr:cNvCxnSpPr/>
      </xdr:nvCxnSpPr>
      <xdr:spPr>
        <a:xfrm>
          <a:off x="10388600" y="864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49312</xdr:rowOff>
    </xdr:from>
    <xdr:to>
      <xdr:col>55</xdr:col>
      <xdr:colOff>0</xdr:colOff>
      <xdr:row>54</xdr:row>
      <xdr:rowOff>71851</xdr:rowOff>
    </xdr:to>
    <xdr:cxnSp macro="">
      <xdr:nvCxnSpPr>
        <xdr:cNvPr id="347" name="直線コネクタ 346"/>
        <xdr:cNvCxnSpPr/>
      </xdr:nvCxnSpPr>
      <xdr:spPr>
        <a:xfrm flipV="1">
          <a:off x="9639300" y="9307612"/>
          <a:ext cx="8382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51462</xdr:rowOff>
    </xdr:from>
    <xdr:ext cx="534377" cy="259045"/>
    <xdr:sp macro="" textlink="">
      <xdr:nvSpPr>
        <xdr:cNvPr id="348" name="農林水産業費平均値テキスト"/>
        <xdr:cNvSpPr txBox="1"/>
      </xdr:nvSpPr>
      <xdr:spPr>
        <a:xfrm>
          <a:off x="10528300" y="948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73035</xdr:rowOff>
    </xdr:from>
    <xdr:to>
      <xdr:col>55</xdr:col>
      <xdr:colOff>50800</xdr:colOff>
      <xdr:row>56</xdr:row>
      <xdr:rowOff>3185</xdr:rowOff>
    </xdr:to>
    <xdr:sp macro="" textlink="">
      <xdr:nvSpPr>
        <xdr:cNvPr id="349" name="フローチャート: 判断 348"/>
        <xdr:cNvSpPr/>
      </xdr:nvSpPr>
      <xdr:spPr>
        <a:xfrm>
          <a:off x="104267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55987</xdr:rowOff>
    </xdr:from>
    <xdr:to>
      <xdr:col>50</xdr:col>
      <xdr:colOff>114300</xdr:colOff>
      <xdr:row>54</xdr:row>
      <xdr:rowOff>71851</xdr:rowOff>
    </xdr:to>
    <xdr:cxnSp macro="">
      <xdr:nvCxnSpPr>
        <xdr:cNvPr id="350" name="直線コネクタ 349"/>
        <xdr:cNvCxnSpPr/>
      </xdr:nvCxnSpPr>
      <xdr:spPr>
        <a:xfrm>
          <a:off x="8750300" y="9142837"/>
          <a:ext cx="889000" cy="18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23154</xdr:rowOff>
    </xdr:from>
    <xdr:to>
      <xdr:col>50</xdr:col>
      <xdr:colOff>165100</xdr:colOff>
      <xdr:row>56</xdr:row>
      <xdr:rowOff>124754</xdr:rowOff>
    </xdr:to>
    <xdr:sp macro="" textlink="">
      <xdr:nvSpPr>
        <xdr:cNvPr id="351" name="フローチャート: 判断 350"/>
        <xdr:cNvSpPr/>
      </xdr:nvSpPr>
      <xdr:spPr>
        <a:xfrm>
          <a:off x="9588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115881</xdr:rowOff>
    </xdr:from>
    <xdr:ext cx="534377" cy="259045"/>
    <xdr:sp macro="" textlink="">
      <xdr:nvSpPr>
        <xdr:cNvPr id="352" name="テキスト ボックス 351"/>
        <xdr:cNvSpPr txBox="1"/>
      </xdr:nvSpPr>
      <xdr:spPr>
        <a:xfrm>
          <a:off x="9372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150078</xdr:rowOff>
    </xdr:from>
    <xdr:to>
      <xdr:col>45</xdr:col>
      <xdr:colOff>177800</xdr:colOff>
      <xdr:row>53</xdr:row>
      <xdr:rowOff>55987</xdr:rowOff>
    </xdr:to>
    <xdr:cxnSp macro="">
      <xdr:nvCxnSpPr>
        <xdr:cNvPr id="353" name="直線コネクタ 352"/>
        <xdr:cNvCxnSpPr/>
      </xdr:nvCxnSpPr>
      <xdr:spPr>
        <a:xfrm>
          <a:off x="7861300" y="9065478"/>
          <a:ext cx="889000" cy="7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139192</xdr:rowOff>
    </xdr:from>
    <xdr:to>
      <xdr:col>46</xdr:col>
      <xdr:colOff>38100</xdr:colOff>
      <xdr:row>56</xdr:row>
      <xdr:rowOff>69342</xdr:rowOff>
    </xdr:to>
    <xdr:sp macro="" textlink="">
      <xdr:nvSpPr>
        <xdr:cNvPr id="354" name="フローチャート: 判断 353"/>
        <xdr:cNvSpPr/>
      </xdr:nvSpPr>
      <xdr:spPr>
        <a:xfrm>
          <a:off x="8699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60469</xdr:rowOff>
    </xdr:from>
    <xdr:ext cx="534377" cy="259045"/>
    <xdr:sp macro="" textlink="">
      <xdr:nvSpPr>
        <xdr:cNvPr id="355" name="テキスト ボックス 354"/>
        <xdr:cNvSpPr txBox="1"/>
      </xdr:nvSpPr>
      <xdr:spPr>
        <a:xfrm>
          <a:off x="8483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56901</xdr:rowOff>
    </xdr:from>
    <xdr:to>
      <xdr:col>41</xdr:col>
      <xdr:colOff>50800</xdr:colOff>
      <xdr:row>52</xdr:row>
      <xdr:rowOff>150078</xdr:rowOff>
    </xdr:to>
    <xdr:cxnSp macro="">
      <xdr:nvCxnSpPr>
        <xdr:cNvPr id="356" name="直線コネクタ 355"/>
        <xdr:cNvCxnSpPr/>
      </xdr:nvCxnSpPr>
      <xdr:spPr>
        <a:xfrm>
          <a:off x="6972300" y="8972301"/>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43820</xdr:rowOff>
    </xdr:from>
    <xdr:to>
      <xdr:col>41</xdr:col>
      <xdr:colOff>101600</xdr:colOff>
      <xdr:row>55</xdr:row>
      <xdr:rowOff>145420</xdr:rowOff>
    </xdr:to>
    <xdr:sp macro="" textlink="">
      <xdr:nvSpPr>
        <xdr:cNvPr id="357" name="フローチャート: 判断 356"/>
        <xdr:cNvSpPr/>
      </xdr:nvSpPr>
      <xdr:spPr>
        <a:xfrm>
          <a:off x="7810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136547</xdr:rowOff>
    </xdr:from>
    <xdr:ext cx="534377" cy="259045"/>
    <xdr:sp macro="" textlink="">
      <xdr:nvSpPr>
        <xdr:cNvPr id="358" name="テキスト ボックス 357"/>
        <xdr:cNvSpPr txBox="1"/>
      </xdr:nvSpPr>
      <xdr:spPr>
        <a:xfrm>
          <a:off x="7594111" y="95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152771</xdr:rowOff>
    </xdr:from>
    <xdr:to>
      <xdr:col>36</xdr:col>
      <xdr:colOff>165100</xdr:colOff>
      <xdr:row>57</xdr:row>
      <xdr:rowOff>82921</xdr:rowOff>
    </xdr:to>
    <xdr:sp macro="" textlink="">
      <xdr:nvSpPr>
        <xdr:cNvPr id="359" name="フローチャート: 判断 358"/>
        <xdr:cNvSpPr/>
      </xdr:nvSpPr>
      <xdr:spPr>
        <a:xfrm>
          <a:off x="6921500" y="97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74048</xdr:rowOff>
    </xdr:from>
    <xdr:ext cx="534377" cy="259045"/>
    <xdr:sp macro="" textlink="">
      <xdr:nvSpPr>
        <xdr:cNvPr id="360" name="テキスト ボックス 359"/>
        <xdr:cNvSpPr txBox="1"/>
      </xdr:nvSpPr>
      <xdr:spPr>
        <a:xfrm>
          <a:off x="6705111" y="98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169962</xdr:rowOff>
    </xdr:from>
    <xdr:to>
      <xdr:col>55</xdr:col>
      <xdr:colOff>50800</xdr:colOff>
      <xdr:row>54</xdr:row>
      <xdr:rowOff>100112</xdr:rowOff>
    </xdr:to>
    <xdr:sp macro="" textlink="">
      <xdr:nvSpPr>
        <xdr:cNvPr id="366" name="楕円 365"/>
        <xdr:cNvSpPr/>
      </xdr:nvSpPr>
      <xdr:spPr>
        <a:xfrm>
          <a:off x="10426700" y="92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21389</xdr:rowOff>
    </xdr:from>
    <xdr:ext cx="534377" cy="259045"/>
    <xdr:sp macro="" textlink="">
      <xdr:nvSpPr>
        <xdr:cNvPr id="367" name="農林水産業費該当値テキスト"/>
        <xdr:cNvSpPr txBox="1"/>
      </xdr:nvSpPr>
      <xdr:spPr>
        <a:xfrm>
          <a:off x="10528300" y="910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21051</xdr:rowOff>
    </xdr:from>
    <xdr:to>
      <xdr:col>50</xdr:col>
      <xdr:colOff>165100</xdr:colOff>
      <xdr:row>54</xdr:row>
      <xdr:rowOff>122651</xdr:rowOff>
    </xdr:to>
    <xdr:sp macro="" textlink="">
      <xdr:nvSpPr>
        <xdr:cNvPr id="368" name="楕円 367"/>
        <xdr:cNvSpPr/>
      </xdr:nvSpPr>
      <xdr:spPr>
        <a:xfrm>
          <a:off x="9588500" y="92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139178</xdr:rowOff>
    </xdr:from>
    <xdr:ext cx="534377" cy="259045"/>
    <xdr:sp macro="" textlink="">
      <xdr:nvSpPr>
        <xdr:cNvPr id="369" name="テキスト ボックス 368"/>
        <xdr:cNvSpPr txBox="1"/>
      </xdr:nvSpPr>
      <xdr:spPr>
        <a:xfrm>
          <a:off x="9372111" y="90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5187</xdr:rowOff>
    </xdr:from>
    <xdr:to>
      <xdr:col>46</xdr:col>
      <xdr:colOff>38100</xdr:colOff>
      <xdr:row>53</xdr:row>
      <xdr:rowOff>106787</xdr:rowOff>
    </xdr:to>
    <xdr:sp macro="" textlink="">
      <xdr:nvSpPr>
        <xdr:cNvPr id="370" name="楕円 369"/>
        <xdr:cNvSpPr/>
      </xdr:nvSpPr>
      <xdr:spPr>
        <a:xfrm>
          <a:off x="8699500" y="90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123314</xdr:rowOff>
    </xdr:from>
    <xdr:ext cx="534377" cy="259045"/>
    <xdr:sp macro="" textlink="">
      <xdr:nvSpPr>
        <xdr:cNvPr id="371" name="テキスト ボックス 370"/>
        <xdr:cNvSpPr txBox="1"/>
      </xdr:nvSpPr>
      <xdr:spPr>
        <a:xfrm>
          <a:off x="8483111" y="88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99278</xdr:rowOff>
    </xdr:from>
    <xdr:to>
      <xdr:col>41</xdr:col>
      <xdr:colOff>101600</xdr:colOff>
      <xdr:row>53</xdr:row>
      <xdr:rowOff>29428</xdr:rowOff>
    </xdr:to>
    <xdr:sp macro="" textlink="">
      <xdr:nvSpPr>
        <xdr:cNvPr id="372" name="楕円 371"/>
        <xdr:cNvSpPr/>
      </xdr:nvSpPr>
      <xdr:spPr>
        <a:xfrm>
          <a:off x="7810500" y="901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45955</xdr:rowOff>
    </xdr:from>
    <xdr:ext cx="534377" cy="259045"/>
    <xdr:sp macro="" textlink="">
      <xdr:nvSpPr>
        <xdr:cNvPr id="373" name="テキスト ボックス 372"/>
        <xdr:cNvSpPr txBox="1"/>
      </xdr:nvSpPr>
      <xdr:spPr>
        <a:xfrm>
          <a:off x="7594111" y="878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6101</xdr:rowOff>
    </xdr:from>
    <xdr:to>
      <xdr:col>36</xdr:col>
      <xdr:colOff>165100</xdr:colOff>
      <xdr:row>52</xdr:row>
      <xdr:rowOff>107701</xdr:rowOff>
    </xdr:to>
    <xdr:sp macro="" textlink="">
      <xdr:nvSpPr>
        <xdr:cNvPr id="374" name="楕円 373"/>
        <xdr:cNvSpPr/>
      </xdr:nvSpPr>
      <xdr:spPr>
        <a:xfrm>
          <a:off x="6921500" y="89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124228</xdr:rowOff>
    </xdr:from>
    <xdr:ext cx="534377" cy="259045"/>
    <xdr:sp macro="" textlink="">
      <xdr:nvSpPr>
        <xdr:cNvPr id="375" name="テキスト ボックス 374"/>
        <xdr:cNvSpPr txBox="1"/>
      </xdr:nvSpPr>
      <xdr:spPr>
        <a:xfrm>
          <a:off x="6705111" y="86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397" name="直線コネクタ 396"/>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398"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399" name="直線コネクタ 398"/>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0"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1" name="直線コネクタ 400"/>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36282</xdr:rowOff>
    </xdr:from>
    <xdr:to>
      <xdr:col>55</xdr:col>
      <xdr:colOff>0</xdr:colOff>
      <xdr:row>72</xdr:row>
      <xdr:rowOff>50454</xdr:rowOff>
    </xdr:to>
    <xdr:cxnSp macro="">
      <xdr:nvCxnSpPr>
        <xdr:cNvPr id="402" name="直線コネクタ 401"/>
        <xdr:cNvCxnSpPr/>
      </xdr:nvCxnSpPr>
      <xdr:spPr>
        <a:xfrm flipV="1">
          <a:off x="9639300" y="12380682"/>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104223</xdr:rowOff>
    </xdr:from>
    <xdr:ext cx="534377" cy="259045"/>
    <xdr:sp macro="" textlink="">
      <xdr:nvSpPr>
        <xdr:cNvPr id="403" name="商工費平均値テキスト"/>
        <xdr:cNvSpPr txBox="1"/>
      </xdr:nvSpPr>
      <xdr:spPr>
        <a:xfrm>
          <a:off x="10528300" y="12962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04" name="フローチャート: 判断 403"/>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50454</xdr:rowOff>
    </xdr:from>
    <xdr:to>
      <xdr:col>50</xdr:col>
      <xdr:colOff>114300</xdr:colOff>
      <xdr:row>72</xdr:row>
      <xdr:rowOff>57038</xdr:rowOff>
    </xdr:to>
    <xdr:cxnSp macro="">
      <xdr:nvCxnSpPr>
        <xdr:cNvPr id="405" name="直線コネクタ 404"/>
        <xdr:cNvCxnSpPr/>
      </xdr:nvCxnSpPr>
      <xdr:spPr>
        <a:xfrm flipV="1">
          <a:off x="8750300" y="12394854"/>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06" name="フローチャート: 判断 405"/>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25585</xdr:rowOff>
    </xdr:from>
    <xdr:ext cx="534377" cy="259045"/>
    <xdr:sp macro="" textlink="">
      <xdr:nvSpPr>
        <xdr:cNvPr id="407" name="テキスト ボックス 406"/>
        <xdr:cNvSpPr txBox="1"/>
      </xdr:nvSpPr>
      <xdr:spPr>
        <a:xfrm>
          <a:off x="9372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57038</xdr:rowOff>
    </xdr:from>
    <xdr:to>
      <xdr:col>45</xdr:col>
      <xdr:colOff>177800</xdr:colOff>
      <xdr:row>73</xdr:row>
      <xdr:rowOff>16530</xdr:rowOff>
    </xdr:to>
    <xdr:cxnSp macro="">
      <xdr:nvCxnSpPr>
        <xdr:cNvPr id="408" name="直線コネクタ 407"/>
        <xdr:cNvCxnSpPr/>
      </xdr:nvCxnSpPr>
      <xdr:spPr>
        <a:xfrm flipV="1">
          <a:off x="7861300" y="12401438"/>
          <a:ext cx="889000" cy="13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09" name="フローチャート: 判断 408"/>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72996</xdr:rowOff>
    </xdr:from>
    <xdr:ext cx="534377" cy="259045"/>
    <xdr:sp macro="" textlink="">
      <xdr:nvSpPr>
        <xdr:cNvPr id="410" name="テキスト ボックス 409"/>
        <xdr:cNvSpPr txBox="1"/>
      </xdr:nvSpPr>
      <xdr:spPr>
        <a:xfrm>
          <a:off x="8483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16530</xdr:rowOff>
    </xdr:from>
    <xdr:to>
      <xdr:col>41</xdr:col>
      <xdr:colOff>50800</xdr:colOff>
      <xdr:row>73</xdr:row>
      <xdr:rowOff>105273</xdr:rowOff>
    </xdr:to>
    <xdr:cxnSp macro="">
      <xdr:nvCxnSpPr>
        <xdr:cNvPr id="411" name="直線コネクタ 410"/>
        <xdr:cNvCxnSpPr/>
      </xdr:nvCxnSpPr>
      <xdr:spPr>
        <a:xfrm flipV="1">
          <a:off x="6972300" y="12532380"/>
          <a:ext cx="889000" cy="8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136952</xdr:rowOff>
    </xdr:from>
    <xdr:to>
      <xdr:col>41</xdr:col>
      <xdr:colOff>101600</xdr:colOff>
      <xdr:row>75</xdr:row>
      <xdr:rowOff>67102</xdr:rowOff>
    </xdr:to>
    <xdr:sp macro="" textlink="">
      <xdr:nvSpPr>
        <xdr:cNvPr id="412" name="フローチャート: 判断 411"/>
        <xdr:cNvSpPr/>
      </xdr:nvSpPr>
      <xdr:spPr>
        <a:xfrm>
          <a:off x="7810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58229</xdr:rowOff>
    </xdr:from>
    <xdr:ext cx="534377" cy="259045"/>
    <xdr:sp macro="" textlink="">
      <xdr:nvSpPr>
        <xdr:cNvPr id="413" name="テキスト ボックス 412"/>
        <xdr:cNvSpPr txBox="1"/>
      </xdr:nvSpPr>
      <xdr:spPr>
        <a:xfrm>
          <a:off x="7594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14" name="フローチャート: 判断 413"/>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19412</xdr:rowOff>
    </xdr:from>
    <xdr:ext cx="534377" cy="259045"/>
    <xdr:sp macro="" textlink="">
      <xdr:nvSpPr>
        <xdr:cNvPr id="415" name="テキスト ボックス 414"/>
        <xdr:cNvSpPr txBox="1"/>
      </xdr:nvSpPr>
      <xdr:spPr>
        <a:xfrm>
          <a:off x="6705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156932</xdr:rowOff>
    </xdr:from>
    <xdr:to>
      <xdr:col>55</xdr:col>
      <xdr:colOff>50800</xdr:colOff>
      <xdr:row>72</xdr:row>
      <xdr:rowOff>87082</xdr:rowOff>
    </xdr:to>
    <xdr:sp macro="" textlink="">
      <xdr:nvSpPr>
        <xdr:cNvPr id="421" name="楕円 420"/>
        <xdr:cNvSpPr/>
      </xdr:nvSpPr>
      <xdr:spPr>
        <a:xfrm>
          <a:off x="10426700" y="12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109959</xdr:rowOff>
    </xdr:from>
    <xdr:ext cx="534377" cy="259045"/>
    <xdr:sp macro="" textlink="">
      <xdr:nvSpPr>
        <xdr:cNvPr id="422" name="商工費該当値テキスト"/>
        <xdr:cNvSpPr txBox="1"/>
      </xdr:nvSpPr>
      <xdr:spPr>
        <a:xfrm>
          <a:off x="10528300" y="1228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171104</xdr:rowOff>
    </xdr:from>
    <xdr:to>
      <xdr:col>50</xdr:col>
      <xdr:colOff>165100</xdr:colOff>
      <xdr:row>72</xdr:row>
      <xdr:rowOff>101254</xdr:rowOff>
    </xdr:to>
    <xdr:sp macro="" textlink="">
      <xdr:nvSpPr>
        <xdr:cNvPr id="423" name="楕円 422"/>
        <xdr:cNvSpPr/>
      </xdr:nvSpPr>
      <xdr:spPr>
        <a:xfrm>
          <a:off x="9588500" y="123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117781</xdr:rowOff>
    </xdr:from>
    <xdr:ext cx="534377" cy="259045"/>
    <xdr:sp macro="" textlink="">
      <xdr:nvSpPr>
        <xdr:cNvPr id="424" name="テキスト ボックス 423"/>
        <xdr:cNvSpPr txBox="1"/>
      </xdr:nvSpPr>
      <xdr:spPr>
        <a:xfrm>
          <a:off x="9372111" y="121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6238</xdr:rowOff>
    </xdr:from>
    <xdr:to>
      <xdr:col>46</xdr:col>
      <xdr:colOff>38100</xdr:colOff>
      <xdr:row>72</xdr:row>
      <xdr:rowOff>107838</xdr:rowOff>
    </xdr:to>
    <xdr:sp macro="" textlink="">
      <xdr:nvSpPr>
        <xdr:cNvPr id="425" name="楕円 424"/>
        <xdr:cNvSpPr/>
      </xdr:nvSpPr>
      <xdr:spPr>
        <a:xfrm>
          <a:off x="8699500" y="123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124365</xdr:rowOff>
    </xdr:from>
    <xdr:ext cx="534377" cy="259045"/>
    <xdr:sp macro="" textlink="">
      <xdr:nvSpPr>
        <xdr:cNvPr id="426" name="テキスト ボックス 425"/>
        <xdr:cNvSpPr txBox="1"/>
      </xdr:nvSpPr>
      <xdr:spPr>
        <a:xfrm>
          <a:off x="8483111" y="121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137180</xdr:rowOff>
    </xdr:from>
    <xdr:to>
      <xdr:col>41</xdr:col>
      <xdr:colOff>101600</xdr:colOff>
      <xdr:row>73</xdr:row>
      <xdr:rowOff>67330</xdr:rowOff>
    </xdr:to>
    <xdr:sp macro="" textlink="">
      <xdr:nvSpPr>
        <xdr:cNvPr id="427" name="楕円 426"/>
        <xdr:cNvSpPr/>
      </xdr:nvSpPr>
      <xdr:spPr>
        <a:xfrm>
          <a:off x="7810500" y="12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83857</xdr:rowOff>
    </xdr:from>
    <xdr:ext cx="534377" cy="259045"/>
    <xdr:sp macro="" textlink="">
      <xdr:nvSpPr>
        <xdr:cNvPr id="428" name="テキスト ボックス 427"/>
        <xdr:cNvSpPr txBox="1"/>
      </xdr:nvSpPr>
      <xdr:spPr>
        <a:xfrm>
          <a:off x="7594111" y="1225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54473</xdr:rowOff>
    </xdr:from>
    <xdr:to>
      <xdr:col>36</xdr:col>
      <xdr:colOff>165100</xdr:colOff>
      <xdr:row>73</xdr:row>
      <xdr:rowOff>156073</xdr:rowOff>
    </xdr:to>
    <xdr:sp macro="" textlink="">
      <xdr:nvSpPr>
        <xdr:cNvPr id="429" name="楕円 428"/>
        <xdr:cNvSpPr/>
      </xdr:nvSpPr>
      <xdr:spPr>
        <a:xfrm>
          <a:off x="6921500" y="1257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1150</xdr:rowOff>
    </xdr:from>
    <xdr:ext cx="534377" cy="259045"/>
    <xdr:sp macro="" textlink="">
      <xdr:nvSpPr>
        <xdr:cNvPr id="430" name="テキスト ボックス 429"/>
        <xdr:cNvSpPr txBox="1"/>
      </xdr:nvSpPr>
      <xdr:spPr>
        <a:xfrm>
          <a:off x="6705111" y="123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131699</xdr:rowOff>
    </xdr:from>
    <xdr:to>
      <xdr:col>54</xdr:col>
      <xdr:colOff>189865</xdr:colOff>
      <xdr:row>99</xdr:row>
      <xdr:rowOff>91074</xdr:rowOff>
    </xdr:to>
    <xdr:cxnSp macro="">
      <xdr:nvCxnSpPr>
        <xdr:cNvPr id="457" name="直線コネクタ 456"/>
        <xdr:cNvCxnSpPr/>
      </xdr:nvCxnSpPr>
      <xdr:spPr>
        <a:xfrm flipV="1">
          <a:off x="10475595" y="15733649"/>
          <a:ext cx="1270" cy="133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94901</xdr:rowOff>
    </xdr:from>
    <xdr:ext cx="534377" cy="259045"/>
    <xdr:sp macro="" textlink="">
      <xdr:nvSpPr>
        <xdr:cNvPr id="458" name="土木費最小値テキスト"/>
        <xdr:cNvSpPr txBox="1"/>
      </xdr:nvSpPr>
      <xdr:spPr>
        <a:xfrm>
          <a:off x="10528300" y="170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91074</xdr:rowOff>
    </xdr:from>
    <xdr:to>
      <xdr:col>55</xdr:col>
      <xdr:colOff>88900</xdr:colOff>
      <xdr:row>99</xdr:row>
      <xdr:rowOff>91074</xdr:rowOff>
    </xdr:to>
    <xdr:cxnSp macro="">
      <xdr:nvCxnSpPr>
        <xdr:cNvPr id="459" name="直線コネクタ 458"/>
        <xdr:cNvCxnSpPr/>
      </xdr:nvCxnSpPr>
      <xdr:spPr>
        <a:xfrm>
          <a:off x="10388600" y="170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78376</xdr:rowOff>
    </xdr:from>
    <xdr:ext cx="534377" cy="259045"/>
    <xdr:sp macro="" textlink="">
      <xdr:nvSpPr>
        <xdr:cNvPr id="460" name="土木費最大値テキスト"/>
        <xdr:cNvSpPr txBox="1"/>
      </xdr:nvSpPr>
      <xdr:spPr>
        <a:xfrm>
          <a:off x="10528300" y="155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131699</xdr:rowOff>
    </xdr:from>
    <xdr:to>
      <xdr:col>55</xdr:col>
      <xdr:colOff>88900</xdr:colOff>
      <xdr:row>91</xdr:row>
      <xdr:rowOff>131699</xdr:rowOff>
    </xdr:to>
    <xdr:cxnSp macro="">
      <xdr:nvCxnSpPr>
        <xdr:cNvPr id="461" name="直線コネクタ 460"/>
        <xdr:cNvCxnSpPr/>
      </xdr:nvCxnSpPr>
      <xdr:spPr>
        <a:xfrm>
          <a:off x="10388600" y="1573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138916</xdr:rowOff>
    </xdr:from>
    <xdr:to>
      <xdr:col>55</xdr:col>
      <xdr:colOff>0</xdr:colOff>
      <xdr:row>94</xdr:row>
      <xdr:rowOff>37123</xdr:rowOff>
    </xdr:to>
    <xdr:cxnSp macro="">
      <xdr:nvCxnSpPr>
        <xdr:cNvPr id="462" name="直線コネクタ 461"/>
        <xdr:cNvCxnSpPr/>
      </xdr:nvCxnSpPr>
      <xdr:spPr>
        <a:xfrm flipV="1">
          <a:off x="9639300" y="15912316"/>
          <a:ext cx="838200" cy="24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85746</xdr:rowOff>
    </xdr:from>
    <xdr:ext cx="534377" cy="259045"/>
    <xdr:sp macro="" textlink="">
      <xdr:nvSpPr>
        <xdr:cNvPr id="463" name="土木費平均値テキスト"/>
        <xdr:cNvSpPr txBox="1"/>
      </xdr:nvSpPr>
      <xdr:spPr>
        <a:xfrm>
          <a:off x="10528300" y="1637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107319</xdr:rowOff>
    </xdr:from>
    <xdr:to>
      <xdr:col>55</xdr:col>
      <xdr:colOff>50800</xdr:colOff>
      <xdr:row>96</xdr:row>
      <xdr:rowOff>37469</xdr:rowOff>
    </xdr:to>
    <xdr:sp macro="" textlink="">
      <xdr:nvSpPr>
        <xdr:cNvPr id="464" name="フローチャート: 判断 463"/>
        <xdr:cNvSpPr/>
      </xdr:nvSpPr>
      <xdr:spPr>
        <a:xfrm>
          <a:off x="10426700" y="1639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37123</xdr:rowOff>
    </xdr:from>
    <xdr:to>
      <xdr:col>50</xdr:col>
      <xdr:colOff>114300</xdr:colOff>
      <xdr:row>94</xdr:row>
      <xdr:rowOff>43687</xdr:rowOff>
    </xdr:to>
    <xdr:cxnSp macro="">
      <xdr:nvCxnSpPr>
        <xdr:cNvPr id="465" name="直線コネクタ 464"/>
        <xdr:cNvCxnSpPr/>
      </xdr:nvCxnSpPr>
      <xdr:spPr>
        <a:xfrm flipV="1">
          <a:off x="8750300" y="16153423"/>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51899</xdr:rowOff>
    </xdr:from>
    <xdr:to>
      <xdr:col>50</xdr:col>
      <xdr:colOff>165100</xdr:colOff>
      <xdr:row>96</xdr:row>
      <xdr:rowOff>153499</xdr:rowOff>
    </xdr:to>
    <xdr:sp macro="" textlink="">
      <xdr:nvSpPr>
        <xdr:cNvPr id="466" name="フローチャート: 判断 465"/>
        <xdr:cNvSpPr/>
      </xdr:nvSpPr>
      <xdr:spPr>
        <a:xfrm>
          <a:off x="9588500" y="1651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144626</xdr:rowOff>
    </xdr:from>
    <xdr:ext cx="534377" cy="259045"/>
    <xdr:sp macro="" textlink="">
      <xdr:nvSpPr>
        <xdr:cNvPr id="467" name="テキスト ボックス 466"/>
        <xdr:cNvSpPr txBox="1"/>
      </xdr:nvSpPr>
      <xdr:spPr>
        <a:xfrm>
          <a:off x="9372111" y="166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120726</xdr:rowOff>
    </xdr:from>
    <xdr:to>
      <xdr:col>45</xdr:col>
      <xdr:colOff>177800</xdr:colOff>
      <xdr:row>94</xdr:row>
      <xdr:rowOff>43687</xdr:rowOff>
    </xdr:to>
    <xdr:cxnSp macro="">
      <xdr:nvCxnSpPr>
        <xdr:cNvPr id="468" name="直線コネクタ 467"/>
        <xdr:cNvCxnSpPr/>
      </xdr:nvCxnSpPr>
      <xdr:spPr>
        <a:xfrm>
          <a:off x="7861300" y="15551226"/>
          <a:ext cx="889000" cy="60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17675</xdr:rowOff>
    </xdr:from>
    <xdr:to>
      <xdr:col>46</xdr:col>
      <xdr:colOff>38100</xdr:colOff>
      <xdr:row>95</xdr:row>
      <xdr:rowOff>119275</xdr:rowOff>
    </xdr:to>
    <xdr:sp macro="" textlink="">
      <xdr:nvSpPr>
        <xdr:cNvPr id="469" name="フローチャート: 判断 468"/>
        <xdr:cNvSpPr/>
      </xdr:nvSpPr>
      <xdr:spPr>
        <a:xfrm>
          <a:off x="8699500" y="1630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110402</xdr:rowOff>
    </xdr:from>
    <xdr:ext cx="534377" cy="259045"/>
    <xdr:sp macro="" textlink="">
      <xdr:nvSpPr>
        <xdr:cNvPr id="470" name="テキスト ボックス 469"/>
        <xdr:cNvSpPr txBox="1"/>
      </xdr:nvSpPr>
      <xdr:spPr>
        <a:xfrm>
          <a:off x="8483111" y="1639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120726</xdr:rowOff>
    </xdr:from>
    <xdr:to>
      <xdr:col>41</xdr:col>
      <xdr:colOff>50800</xdr:colOff>
      <xdr:row>93</xdr:row>
      <xdr:rowOff>140353</xdr:rowOff>
    </xdr:to>
    <xdr:cxnSp macro="">
      <xdr:nvCxnSpPr>
        <xdr:cNvPr id="471" name="直線コネクタ 470"/>
        <xdr:cNvCxnSpPr/>
      </xdr:nvCxnSpPr>
      <xdr:spPr>
        <a:xfrm flipV="1">
          <a:off x="6972300" y="15551226"/>
          <a:ext cx="889000" cy="5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41646</xdr:rowOff>
    </xdr:from>
    <xdr:to>
      <xdr:col>41</xdr:col>
      <xdr:colOff>101600</xdr:colOff>
      <xdr:row>96</xdr:row>
      <xdr:rowOff>143246</xdr:rowOff>
    </xdr:to>
    <xdr:sp macro="" textlink="">
      <xdr:nvSpPr>
        <xdr:cNvPr id="472" name="フローチャート: 判断 471"/>
        <xdr:cNvSpPr/>
      </xdr:nvSpPr>
      <xdr:spPr>
        <a:xfrm>
          <a:off x="78105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134373</xdr:rowOff>
    </xdr:from>
    <xdr:ext cx="534377" cy="259045"/>
    <xdr:sp macro="" textlink="">
      <xdr:nvSpPr>
        <xdr:cNvPr id="473" name="テキスト ボックス 472"/>
        <xdr:cNvSpPr txBox="1"/>
      </xdr:nvSpPr>
      <xdr:spPr>
        <a:xfrm>
          <a:off x="759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2358</xdr:rowOff>
    </xdr:from>
    <xdr:to>
      <xdr:col>36</xdr:col>
      <xdr:colOff>165100</xdr:colOff>
      <xdr:row>96</xdr:row>
      <xdr:rowOff>103958</xdr:rowOff>
    </xdr:to>
    <xdr:sp macro="" textlink="">
      <xdr:nvSpPr>
        <xdr:cNvPr id="474" name="フローチャート: 判断 473"/>
        <xdr:cNvSpPr/>
      </xdr:nvSpPr>
      <xdr:spPr>
        <a:xfrm>
          <a:off x="6921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95085</xdr:rowOff>
    </xdr:from>
    <xdr:ext cx="534377" cy="259045"/>
    <xdr:sp macro="" textlink="">
      <xdr:nvSpPr>
        <xdr:cNvPr id="475" name="テキスト ボックス 474"/>
        <xdr:cNvSpPr txBox="1"/>
      </xdr:nvSpPr>
      <xdr:spPr>
        <a:xfrm>
          <a:off x="6705111"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88116</xdr:rowOff>
    </xdr:from>
    <xdr:to>
      <xdr:col>55</xdr:col>
      <xdr:colOff>50800</xdr:colOff>
      <xdr:row>93</xdr:row>
      <xdr:rowOff>18266</xdr:rowOff>
    </xdr:to>
    <xdr:sp macro="" textlink="">
      <xdr:nvSpPr>
        <xdr:cNvPr id="481" name="楕円 480"/>
        <xdr:cNvSpPr/>
      </xdr:nvSpPr>
      <xdr:spPr>
        <a:xfrm>
          <a:off x="10426700" y="158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110993</xdr:rowOff>
    </xdr:from>
    <xdr:ext cx="534377" cy="259045"/>
    <xdr:sp macro="" textlink="">
      <xdr:nvSpPr>
        <xdr:cNvPr id="482" name="土木費該当値テキスト"/>
        <xdr:cNvSpPr txBox="1"/>
      </xdr:nvSpPr>
      <xdr:spPr>
        <a:xfrm>
          <a:off x="10528300" y="157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157773</xdr:rowOff>
    </xdr:from>
    <xdr:to>
      <xdr:col>50</xdr:col>
      <xdr:colOff>165100</xdr:colOff>
      <xdr:row>94</xdr:row>
      <xdr:rowOff>87923</xdr:rowOff>
    </xdr:to>
    <xdr:sp macro="" textlink="">
      <xdr:nvSpPr>
        <xdr:cNvPr id="483" name="楕円 482"/>
        <xdr:cNvSpPr/>
      </xdr:nvSpPr>
      <xdr:spPr>
        <a:xfrm>
          <a:off x="9588500" y="161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104450</xdr:rowOff>
    </xdr:from>
    <xdr:ext cx="534377" cy="259045"/>
    <xdr:sp macro="" textlink="">
      <xdr:nvSpPr>
        <xdr:cNvPr id="484" name="テキスト ボックス 483"/>
        <xdr:cNvSpPr txBox="1"/>
      </xdr:nvSpPr>
      <xdr:spPr>
        <a:xfrm>
          <a:off x="9372111" y="158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164337</xdr:rowOff>
    </xdr:from>
    <xdr:to>
      <xdr:col>46</xdr:col>
      <xdr:colOff>38100</xdr:colOff>
      <xdr:row>94</xdr:row>
      <xdr:rowOff>94487</xdr:rowOff>
    </xdr:to>
    <xdr:sp macro="" textlink="">
      <xdr:nvSpPr>
        <xdr:cNvPr id="485" name="楕円 484"/>
        <xdr:cNvSpPr/>
      </xdr:nvSpPr>
      <xdr:spPr>
        <a:xfrm>
          <a:off x="8699500" y="161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111014</xdr:rowOff>
    </xdr:from>
    <xdr:ext cx="534377" cy="259045"/>
    <xdr:sp macro="" textlink="">
      <xdr:nvSpPr>
        <xdr:cNvPr id="486" name="テキスト ボックス 485"/>
        <xdr:cNvSpPr txBox="1"/>
      </xdr:nvSpPr>
      <xdr:spPr>
        <a:xfrm>
          <a:off x="8483111" y="158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69926</xdr:rowOff>
    </xdr:from>
    <xdr:to>
      <xdr:col>41</xdr:col>
      <xdr:colOff>101600</xdr:colOff>
      <xdr:row>91</xdr:row>
      <xdr:rowOff>76</xdr:rowOff>
    </xdr:to>
    <xdr:sp macro="" textlink="">
      <xdr:nvSpPr>
        <xdr:cNvPr id="487" name="楕円 486"/>
        <xdr:cNvSpPr/>
      </xdr:nvSpPr>
      <xdr:spPr>
        <a:xfrm>
          <a:off x="7810500" y="155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16603</xdr:rowOff>
    </xdr:from>
    <xdr:ext cx="534377" cy="259045"/>
    <xdr:sp macro="" textlink="">
      <xdr:nvSpPr>
        <xdr:cNvPr id="488" name="テキスト ボックス 487"/>
        <xdr:cNvSpPr txBox="1"/>
      </xdr:nvSpPr>
      <xdr:spPr>
        <a:xfrm>
          <a:off x="7594111" y="152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89553</xdr:rowOff>
    </xdr:from>
    <xdr:to>
      <xdr:col>36</xdr:col>
      <xdr:colOff>165100</xdr:colOff>
      <xdr:row>94</xdr:row>
      <xdr:rowOff>19703</xdr:rowOff>
    </xdr:to>
    <xdr:sp macro="" textlink="">
      <xdr:nvSpPr>
        <xdr:cNvPr id="489" name="楕円 488"/>
        <xdr:cNvSpPr/>
      </xdr:nvSpPr>
      <xdr:spPr>
        <a:xfrm>
          <a:off x="6921500" y="160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36230</xdr:rowOff>
    </xdr:from>
    <xdr:ext cx="534377" cy="259045"/>
    <xdr:sp macro="" textlink="">
      <xdr:nvSpPr>
        <xdr:cNvPr id="490" name="テキスト ボックス 489"/>
        <xdr:cNvSpPr txBox="1"/>
      </xdr:nvSpPr>
      <xdr:spPr>
        <a:xfrm>
          <a:off x="6705111" y="158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2" name="直線コネクタ 50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3" name="テキスト ボックス 502"/>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6" name="直線コネクタ 50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7" name="テキスト ボックス 50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0" name="直線コネクタ 50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1" name="テキスト ボックス 51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4" name="直線コネクタ 51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5" name="テキスト ボックス 51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118269</xdr:rowOff>
    </xdr:from>
    <xdr:to>
      <xdr:col>85</xdr:col>
      <xdr:colOff>126364</xdr:colOff>
      <xdr:row>38</xdr:row>
      <xdr:rowOff>170275</xdr:rowOff>
    </xdr:to>
    <xdr:cxnSp macro="">
      <xdr:nvCxnSpPr>
        <xdr:cNvPr id="519" name="直線コネクタ 518"/>
        <xdr:cNvCxnSpPr/>
      </xdr:nvCxnSpPr>
      <xdr:spPr>
        <a:xfrm flipV="1">
          <a:off x="16317595" y="5261769"/>
          <a:ext cx="1269" cy="142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2652</xdr:rowOff>
    </xdr:from>
    <xdr:ext cx="534377" cy="259045"/>
    <xdr:sp macro="" textlink="">
      <xdr:nvSpPr>
        <xdr:cNvPr id="520" name="消防費最小値テキスト"/>
        <xdr:cNvSpPr txBox="1"/>
      </xdr:nvSpPr>
      <xdr:spPr>
        <a:xfrm>
          <a:off x="16370300" y="66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170275</xdr:rowOff>
    </xdr:from>
    <xdr:to>
      <xdr:col>86</xdr:col>
      <xdr:colOff>25400</xdr:colOff>
      <xdr:row>38</xdr:row>
      <xdr:rowOff>170275</xdr:rowOff>
    </xdr:to>
    <xdr:cxnSp macro="">
      <xdr:nvCxnSpPr>
        <xdr:cNvPr id="521" name="直線コネクタ 520"/>
        <xdr:cNvCxnSpPr/>
      </xdr:nvCxnSpPr>
      <xdr:spPr>
        <a:xfrm>
          <a:off x="16230600" y="66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64946</xdr:rowOff>
    </xdr:from>
    <xdr:ext cx="534377" cy="259045"/>
    <xdr:sp macro="" textlink="">
      <xdr:nvSpPr>
        <xdr:cNvPr id="522" name="消防費最大値テキスト"/>
        <xdr:cNvSpPr txBox="1"/>
      </xdr:nvSpPr>
      <xdr:spPr>
        <a:xfrm>
          <a:off x="16370300" y="50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118269</xdr:rowOff>
    </xdr:from>
    <xdr:to>
      <xdr:col>86</xdr:col>
      <xdr:colOff>25400</xdr:colOff>
      <xdr:row>30</xdr:row>
      <xdr:rowOff>118269</xdr:rowOff>
    </xdr:to>
    <xdr:cxnSp macro="">
      <xdr:nvCxnSpPr>
        <xdr:cNvPr id="523" name="直線コネクタ 522"/>
        <xdr:cNvCxnSpPr/>
      </xdr:nvCxnSpPr>
      <xdr:spPr>
        <a:xfrm>
          <a:off x="16230600" y="526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118269</xdr:rowOff>
    </xdr:from>
    <xdr:to>
      <xdr:col>85</xdr:col>
      <xdr:colOff>127000</xdr:colOff>
      <xdr:row>33</xdr:row>
      <xdr:rowOff>62738</xdr:rowOff>
    </xdr:to>
    <xdr:cxnSp macro="">
      <xdr:nvCxnSpPr>
        <xdr:cNvPr id="524" name="直線コネクタ 523"/>
        <xdr:cNvCxnSpPr/>
      </xdr:nvCxnSpPr>
      <xdr:spPr>
        <a:xfrm flipV="1">
          <a:off x="15481300" y="5261769"/>
          <a:ext cx="838200" cy="4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98760</xdr:rowOff>
    </xdr:from>
    <xdr:ext cx="534377" cy="259045"/>
    <xdr:sp macro="" textlink="">
      <xdr:nvSpPr>
        <xdr:cNvPr id="525" name="消防費平均値テキスト"/>
        <xdr:cNvSpPr txBox="1"/>
      </xdr:nvSpPr>
      <xdr:spPr>
        <a:xfrm>
          <a:off x="16370300" y="592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120333</xdr:rowOff>
    </xdr:from>
    <xdr:to>
      <xdr:col>85</xdr:col>
      <xdr:colOff>177800</xdr:colOff>
      <xdr:row>35</xdr:row>
      <xdr:rowOff>50483</xdr:rowOff>
    </xdr:to>
    <xdr:sp macro="" textlink="">
      <xdr:nvSpPr>
        <xdr:cNvPr id="526" name="フローチャート: 判断 525"/>
        <xdr:cNvSpPr/>
      </xdr:nvSpPr>
      <xdr:spPr>
        <a:xfrm>
          <a:off x="16268700" y="59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62738</xdr:rowOff>
    </xdr:from>
    <xdr:to>
      <xdr:col>81</xdr:col>
      <xdr:colOff>50800</xdr:colOff>
      <xdr:row>37</xdr:row>
      <xdr:rowOff>32258</xdr:rowOff>
    </xdr:to>
    <xdr:cxnSp macro="">
      <xdr:nvCxnSpPr>
        <xdr:cNvPr id="527" name="直線コネクタ 526"/>
        <xdr:cNvCxnSpPr/>
      </xdr:nvCxnSpPr>
      <xdr:spPr>
        <a:xfrm flipV="1">
          <a:off x="14592300" y="5720588"/>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8" name="フローチャート: 判断 527"/>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29" name="テキスト ボックス 528"/>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4731</xdr:rowOff>
    </xdr:from>
    <xdr:to>
      <xdr:col>76</xdr:col>
      <xdr:colOff>114300</xdr:colOff>
      <xdr:row>37</xdr:row>
      <xdr:rowOff>32258</xdr:rowOff>
    </xdr:to>
    <xdr:cxnSp macro="">
      <xdr:nvCxnSpPr>
        <xdr:cNvPr id="530" name="直線コネクタ 529"/>
        <xdr:cNvCxnSpPr/>
      </xdr:nvCxnSpPr>
      <xdr:spPr>
        <a:xfrm>
          <a:off x="13703300" y="6348381"/>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100235</xdr:rowOff>
    </xdr:from>
    <xdr:to>
      <xdr:col>76</xdr:col>
      <xdr:colOff>165100</xdr:colOff>
      <xdr:row>36</xdr:row>
      <xdr:rowOff>30385</xdr:rowOff>
    </xdr:to>
    <xdr:sp macro="" textlink="">
      <xdr:nvSpPr>
        <xdr:cNvPr id="531" name="フローチャート: 判断 530"/>
        <xdr:cNvSpPr/>
      </xdr:nvSpPr>
      <xdr:spPr>
        <a:xfrm>
          <a:off x="14541500" y="61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46912</xdr:rowOff>
    </xdr:from>
    <xdr:ext cx="534377" cy="259045"/>
    <xdr:sp macro="" textlink="">
      <xdr:nvSpPr>
        <xdr:cNvPr id="532" name="テキスト ボックス 531"/>
        <xdr:cNvSpPr txBox="1"/>
      </xdr:nvSpPr>
      <xdr:spPr>
        <a:xfrm>
          <a:off x="14325111" y="58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4731</xdr:rowOff>
    </xdr:from>
    <xdr:to>
      <xdr:col>71</xdr:col>
      <xdr:colOff>177800</xdr:colOff>
      <xdr:row>37</xdr:row>
      <xdr:rowOff>94742</xdr:rowOff>
    </xdr:to>
    <xdr:cxnSp macro="">
      <xdr:nvCxnSpPr>
        <xdr:cNvPr id="533" name="直線コネクタ 532"/>
        <xdr:cNvCxnSpPr/>
      </xdr:nvCxnSpPr>
      <xdr:spPr>
        <a:xfrm flipV="1">
          <a:off x="12814300" y="6348381"/>
          <a:ext cx="889000" cy="9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92710</xdr:rowOff>
    </xdr:from>
    <xdr:to>
      <xdr:col>72</xdr:col>
      <xdr:colOff>38100</xdr:colOff>
      <xdr:row>35</xdr:row>
      <xdr:rowOff>22860</xdr:rowOff>
    </xdr:to>
    <xdr:sp macro="" textlink="">
      <xdr:nvSpPr>
        <xdr:cNvPr id="534" name="フローチャート: 判断 533"/>
        <xdr:cNvSpPr/>
      </xdr:nvSpPr>
      <xdr:spPr>
        <a:xfrm>
          <a:off x="13652500" y="592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39387</xdr:rowOff>
    </xdr:from>
    <xdr:ext cx="534377" cy="259045"/>
    <xdr:sp macro="" textlink="">
      <xdr:nvSpPr>
        <xdr:cNvPr id="535" name="テキスト ボックス 534"/>
        <xdr:cNvSpPr txBox="1"/>
      </xdr:nvSpPr>
      <xdr:spPr>
        <a:xfrm>
          <a:off x="13436111" y="56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24511</xdr:rowOff>
    </xdr:from>
    <xdr:to>
      <xdr:col>67</xdr:col>
      <xdr:colOff>101600</xdr:colOff>
      <xdr:row>35</xdr:row>
      <xdr:rowOff>126111</xdr:rowOff>
    </xdr:to>
    <xdr:sp macro="" textlink="">
      <xdr:nvSpPr>
        <xdr:cNvPr id="536" name="フローチャート: 判断 535"/>
        <xdr:cNvSpPr/>
      </xdr:nvSpPr>
      <xdr:spPr>
        <a:xfrm>
          <a:off x="127635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142638</xdr:rowOff>
    </xdr:from>
    <xdr:ext cx="534377" cy="259045"/>
    <xdr:sp macro="" textlink="">
      <xdr:nvSpPr>
        <xdr:cNvPr id="537" name="テキスト ボックス 536"/>
        <xdr:cNvSpPr txBox="1"/>
      </xdr:nvSpPr>
      <xdr:spPr>
        <a:xfrm>
          <a:off x="12547111" y="58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67469</xdr:rowOff>
    </xdr:from>
    <xdr:to>
      <xdr:col>85</xdr:col>
      <xdr:colOff>177800</xdr:colOff>
      <xdr:row>30</xdr:row>
      <xdr:rowOff>169069</xdr:rowOff>
    </xdr:to>
    <xdr:sp macro="" textlink="">
      <xdr:nvSpPr>
        <xdr:cNvPr id="543" name="楕円 542"/>
        <xdr:cNvSpPr/>
      </xdr:nvSpPr>
      <xdr:spPr>
        <a:xfrm>
          <a:off x="16268700" y="52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20496</xdr:rowOff>
    </xdr:from>
    <xdr:ext cx="534377" cy="259045"/>
    <xdr:sp macro="" textlink="">
      <xdr:nvSpPr>
        <xdr:cNvPr id="544" name="消防費該当値テキスト"/>
        <xdr:cNvSpPr txBox="1"/>
      </xdr:nvSpPr>
      <xdr:spPr>
        <a:xfrm>
          <a:off x="16370300" y="516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11938</xdr:rowOff>
    </xdr:from>
    <xdr:to>
      <xdr:col>81</xdr:col>
      <xdr:colOff>101600</xdr:colOff>
      <xdr:row>33</xdr:row>
      <xdr:rowOff>113538</xdr:rowOff>
    </xdr:to>
    <xdr:sp macro="" textlink="">
      <xdr:nvSpPr>
        <xdr:cNvPr id="545" name="楕円 544"/>
        <xdr:cNvSpPr/>
      </xdr:nvSpPr>
      <xdr:spPr>
        <a:xfrm>
          <a:off x="15430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130065</xdr:rowOff>
    </xdr:from>
    <xdr:ext cx="534377" cy="259045"/>
    <xdr:sp macro="" textlink="">
      <xdr:nvSpPr>
        <xdr:cNvPr id="546" name="テキスト ボックス 545"/>
        <xdr:cNvSpPr txBox="1"/>
      </xdr:nvSpPr>
      <xdr:spPr>
        <a:xfrm>
          <a:off x="15214111" y="54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152908</xdr:rowOff>
    </xdr:from>
    <xdr:to>
      <xdr:col>76</xdr:col>
      <xdr:colOff>165100</xdr:colOff>
      <xdr:row>37</xdr:row>
      <xdr:rowOff>83058</xdr:rowOff>
    </xdr:to>
    <xdr:sp macro="" textlink="">
      <xdr:nvSpPr>
        <xdr:cNvPr id="547" name="楕円 546"/>
        <xdr:cNvSpPr/>
      </xdr:nvSpPr>
      <xdr:spPr>
        <a:xfrm>
          <a:off x="14541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74185</xdr:rowOff>
    </xdr:from>
    <xdr:ext cx="534377" cy="259045"/>
    <xdr:sp macro="" textlink="">
      <xdr:nvSpPr>
        <xdr:cNvPr id="548" name="テキスト ボックス 547"/>
        <xdr:cNvSpPr txBox="1"/>
      </xdr:nvSpPr>
      <xdr:spPr>
        <a:xfrm>
          <a:off x="14325111" y="64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125381</xdr:rowOff>
    </xdr:from>
    <xdr:to>
      <xdr:col>72</xdr:col>
      <xdr:colOff>38100</xdr:colOff>
      <xdr:row>37</xdr:row>
      <xdr:rowOff>55531</xdr:rowOff>
    </xdr:to>
    <xdr:sp macro="" textlink="">
      <xdr:nvSpPr>
        <xdr:cNvPr id="549" name="楕円 548"/>
        <xdr:cNvSpPr/>
      </xdr:nvSpPr>
      <xdr:spPr>
        <a:xfrm>
          <a:off x="13652500" y="62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46658</xdr:rowOff>
    </xdr:from>
    <xdr:ext cx="534377" cy="259045"/>
    <xdr:sp macro="" textlink="">
      <xdr:nvSpPr>
        <xdr:cNvPr id="550" name="テキスト ボックス 549"/>
        <xdr:cNvSpPr txBox="1"/>
      </xdr:nvSpPr>
      <xdr:spPr>
        <a:xfrm>
          <a:off x="13436111" y="63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43942</xdr:rowOff>
    </xdr:from>
    <xdr:to>
      <xdr:col>67</xdr:col>
      <xdr:colOff>101600</xdr:colOff>
      <xdr:row>37</xdr:row>
      <xdr:rowOff>145542</xdr:rowOff>
    </xdr:to>
    <xdr:sp macro="" textlink="">
      <xdr:nvSpPr>
        <xdr:cNvPr id="551" name="楕円 550"/>
        <xdr:cNvSpPr/>
      </xdr:nvSpPr>
      <xdr:spPr>
        <a:xfrm>
          <a:off x="12763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136669</xdr:rowOff>
    </xdr:from>
    <xdr:ext cx="534377" cy="259045"/>
    <xdr:sp macro="" textlink="">
      <xdr:nvSpPr>
        <xdr:cNvPr id="552" name="テキスト ボックス 551"/>
        <xdr:cNvSpPr txBox="1"/>
      </xdr:nvSpPr>
      <xdr:spPr>
        <a:xfrm>
          <a:off x="12547111" y="64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5" name="直線コネクタ 574"/>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76" name="教育費最小値テキスト"/>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77" name="直線コネクタ 576"/>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78" name="教育費最大値テキスト"/>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79" name="直線コネクタ 578"/>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112062</xdr:rowOff>
    </xdr:from>
    <xdr:to>
      <xdr:col>85</xdr:col>
      <xdr:colOff>127000</xdr:colOff>
      <xdr:row>57</xdr:row>
      <xdr:rowOff>46568</xdr:rowOff>
    </xdr:to>
    <xdr:cxnSp macro="">
      <xdr:nvCxnSpPr>
        <xdr:cNvPr id="580" name="直線コネクタ 579"/>
        <xdr:cNvCxnSpPr/>
      </xdr:nvCxnSpPr>
      <xdr:spPr>
        <a:xfrm>
          <a:off x="15481300" y="9713262"/>
          <a:ext cx="8382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152628</xdr:rowOff>
    </xdr:from>
    <xdr:ext cx="534377" cy="259045"/>
    <xdr:sp macro="" textlink="">
      <xdr:nvSpPr>
        <xdr:cNvPr id="581" name="教育費平均値テキスト"/>
        <xdr:cNvSpPr txBox="1"/>
      </xdr:nvSpPr>
      <xdr:spPr>
        <a:xfrm>
          <a:off x="16370300" y="941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2" name="フローチャート: 判断 581"/>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122120</xdr:rowOff>
    </xdr:from>
    <xdr:to>
      <xdr:col>81</xdr:col>
      <xdr:colOff>50800</xdr:colOff>
      <xdr:row>56</xdr:row>
      <xdr:rowOff>112062</xdr:rowOff>
    </xdr:to>
    <xdr:cxnSp macro="">
      <xdr:nvCxnSpPr>
        <xdr:cNvPr id="583" name="直線コネクタ 582"/>
        <xdr:cNvCxnSpPr/>
      </xdr:nvCxnSpPr>
      <xdr:spPr>
        <a:xfrm>
          <a:off x="14592300" y="9208970"/>
          <a:ext cx="889000" cy="5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4" name="フローチャート: 判断 583"/>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164210</xdr:rowOff>
    </xdr:from>
    <xdr:ext cx="534377" cy="259045"/>
    <xdr:sp macro="" textlink="">
      <xdr:nvSpPr>
        <xdr:cNvPr id="585" name="テキスト ボックス 584"/>
        <xdr:cNvSpPr txBox="1"/>
      </xdr:nvSpPr>
      <xdr:spPr>
        <a:xfrm>
          <a:off x="15214111" y="94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142055</xdr:rowOff>
    </xdr:from>
    <xdr:to>
      <xdr:col>76</xdr:col>
      <xdr:colOff>114300</xdr:colOff>
      <xdr:row>53</xdr:row>
      <xdr:rowOff>122120</xdr:rowOff>
    </xdr:to>
    <xdr:cxnSp macro="">
      <xdr:nvCxnSpPr>
        <xdr:cNvPr id="586" name="直線コネクタ 585"/>
        <xdr:cNvCxnSpPr/>
      </xdr:nvCxnSpPr>
      <xdr:spPr>
        <a:xfrm>
          <a:off x="13703300" y="9057455"/>
          <a:ext cx="889000" cy="15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87" name="フローチャート: 判断 586"/>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92976</xdr:rowOff>
    </xdr:from>
    <xdr:ext cx="534377" cy="259045"/>
    <xdr:sp macro="" textlink="">
      <xdr:nvSpPr>
        <xdr:cNvPr id="588" name="テキスト ボックス 587"/>
        <xdr:cNvSpPr txBox="1"/>
      </xdr:nvSpPr>
      <xdr:spPr>
        <a:xfrm>
          <a:off x="14325111" y="96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142055</xdr:rowOff>
    </xdr:from>
    <xdr:to>
      <xdr:col>71</xdr:col>
      <xdr:colOff>177800</xdr:colOff>
      <xdr:row>56</xdr:row>
      <xdr:rowOff>164846</xdr:rowOff>
    </xdr:to>
    <xdr:cxnSp macro="">
      <xdr:nvCxnSpPr>
        <xdr:cNvPr id="589" name="直線コネクタ 588"/>
        <xdr:cNvCxnSpPr/>
      </xdr:nvCxnSpPr>
      <xdr:spPr>
        <a:xfrm flipV="1">
          <a:off x="12814300" y="9057455"/>
          <a:ext cx="889000" cy="70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156520</xdr:rowOff>
    </xdr:from>
    <xdr:to>
      <xdr:col>72</xdr:col>
      <xdr:colOff>38100</xdr:colOff>
      <xdr:row>56</xdr:row>
      <xdr:rowOff>86670</xdr:rowOff>
    </xdr:to>
    <xdr:sp macro="" textlink="">
      <xdr:nvSpPr>
        <xdr:cNvPr id="590" name="フローチャート: 判断 589"/>
        <xdr:cNvSpPr/>
      </xdr:nvSpPr>
      <xdr:spPr>
        <a:xfrm>
          <a:off x="13652500" y="95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77797</xdr:rowOff>
    </xdr:from>
    <xdr:ext cx="534377" cy="259045"/>
    <xdr:sp macro="" textlink="">
      <xdr:nvSpPr>
        <xdr:cNvPr id="591" name="テキスト ボックス 590"/>
        <xdr:cNvSpPr txBox="1"/>
      </xdr:nvSpPr>
      <xdr:spPr>
        <a:xfrm>
          <a:off x="13436111" y="96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2" name="フローチャート: 判断 591"/>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47713</xdr:rowOff>
    </xdr:from>
    <xdr:ext cx="534377" cy="259045"/>
    <xdr:sp macro="" textlink="">
      <xdr:nvSpPr>
        <xdr:cNvPr id="593" name="テキスト ボックス 592"/>
        <xdr:cNvSpPr txBox="1"/>
      </xdr:nvSpPr>
      <xdr:spPr>
        <a:xfrm>
          <a:off x="12547111" y="98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167218</xdr:rowOff>
    </xdr:from>
    <xdr:to>
      <xdr:col>85</xdr:col>
      <xdr:colOff>177800</xdr:colOff>
      <xdr:row>57</xdr:row>
      <xdr:rowOff>97368</xdr:rowOff>
    </xdr:to>
    <xdr:sp macro="" textlink="">
      <xdr:nvSpPr>
        <xdr:cNvPr id="599" name="楕円 598"/>
        <xdr:cNvSpPr/>
      </xdr:nvSpPr>
      <xdr:spPr>
        <a:xfrm>
          <a:off x="16268700" y="97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145645</xdr:rowOff>
    </xdr:from>
    <xdr:ext cx="534377" cy="259045"/>
    <xdr:sp macro="" textlink="">
      <xdr:nvSpPr>
        <xdr:cNvPr id="600" name="教育費該当値テキスト"/>
        <xdr:cNvSpPr txBox="1"/>
      </xdr:nvSpPr>
      <xdr:spPr>
        <a:xfrm>
          <a:off x="16370300" y="97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61262</xdr:rowOff>
    </xdr:from>
    <xdr:to>
      <xdr:col>81</xdr:col>
      <xdr:colOff>101600</xdr:colOff>
      <xdr:row>56</xdr:row>
      <xdr:rowOff>162862</xdr:rowOff>
    </xdr:to>
    <xdr:sp macro="" textlink="">
      <xdr:nvSpPr>
        <xdr:cNvPr id="601" name="楕円 600"/>
        <xdr:cNvSpPr/>
      </xdr:nvSpPr>
      <xdr:spPr>
        <a:xfrm>
          <a:off x="15430500" y="966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153989</xdr:rowOff>
    </xdr:from>
    <xdr:ext cx="534377" cy="259045"/>
    <xdr:sp macro="" textlink="">
      <xdr:nvSpPr>
        <xdr:cNvPr id="602" name="テキスト ボックス 601"/>
        <xdr:cNvSpPr txBox="1"/>
      </xdr:nvSpPr>
      <xdr:spPr>
        <a:xfrm>
          <a:off x="15214111" y="975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71320</xdr:rowOff>
    </xdr:from>
    <xdr:to>
      <xdr:col>76</xdr:col>
      <xdr:colOff>165100</xdr:colOff>
      <xdr:row>54</xdr:row>
      <xdr:rowOff>1470</xdr:rowOff>
    </xdr:to>
    <xdr:sp macro="" textlink="">
      <xdr:nvSpPr>
        <xdr:cNvPr id="603" name="楕円 602"/>
        <xdr:cNvSpPr/>
      </xdr:nvSpPr>
      <xdr:spPr>
        <a:xfrm>
          <a:off x="14541500" y="91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17997</xdr:rowOff>
    </xdr:from>
    <xdr:ext cx="534377" cy="259045"/>
    <xdr:sp macro="" textlink="">
      <xdr:nvSpPr>
        <xdr:cNvPr id="604" name="テキスト ボックス 603"/>
        <xdr:cNvSpPr txBox="1"/>
      </xdr:nvSpPr>
      <xdr:spPr>
        <a:xfrm>
          <a:off x="14325111" y="893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91255</xdr:rowOff>
    </xdr:from>
    <xdr:to>
      <xdr:col>72</xdr:col>
      <xdr:colOff>38100</xdr:colOff>
      <xdr:row>53</xdr:row>
      <xdr:rowOff>21405</xdr:rowOff>
    </xdr:to>
    <xdr:sp macro="" textlink="">
      <xdr:nvSpPr>
        <xdr:cNvPr id="605" name="楕円 604"/>
        <xdr:cNvSpPr/>
      </xdr:nvSpPr>
      <xdr:spPr>
        <a:xfrm>
          <a:off x="13652500" y="90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37932</xdr:rowOff>
    </xdr:from>
    <xdr:ext cx="534377" cy="259045"/>
    <xdr:sp macro="" textlink="">
      <xdr:nvSpPr>
        <xdr:cNvPr id="606" name="テキスト ボックス 605"/>
        <xdr:cNvSpPr txBox="1"/>
      </xdr:nvSpPr>
      <xdr:spPr>
        <a:xfrm>
          <a:off x="13436111" y="878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114046</xdr:rowOff>
    </xdr:from>
    <xdr:to>
      <xdr:col>67</xdr:col>
      <xdr:colOff>101600</xdr:colOff>
      <xdr:row>57</xdr:row>
      <xdr:rowOff>44196</xdr:rowOff>
    </xdr:to>
    <xdr:sp macro="" textlink="">
      <xdr:nvSpPr>
        <xdr:cNvPr id="607" name="楕円 606"/>
        <xdr:cNvSpPr/>
      </xdr:nvSpPr>
      <xdr:spPr>
        <a:xfrm>
          <a:off x="12763500" y="97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60723</xdr:rowOff>
    </xdr:from>
    <xdr:ext cx="534377" cy="259045"/>
    <xdr:sp macro="" textlink="">
      <xdr:nvSpPr>
        <xdr:cNvPr id="608" name="テキスト ボックス 607"/>
        <xdr:cNvSpPr txBox="1"/>
      </xdr:nvSpPr>
      <xdr:spPr>
        <a:xfrm>
          <a:off x="12547111" y="94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4" name="直線コネクタ 633"/>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7"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38" name="直線コネクタ 637"/>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127552</xdr:rowOff>
    </xdr:from>
    <xdr:to>
      <xdr:col>85</xdr:col>
      <xdr:colOff>127000</xdr:colOff>
      <xdr:row>79</xdr:row>
      <xdr:rowOff>4761</xdr:rowOff>
    </xdr:to>
    <xdr:cxnSp macro="">
      <xdr:nvCxnSpPr>
        <xdr:cNvPr id="639" name="直線コネクタ 638"/>
        <xdr:cNvCxnSpPr/>
      </xdr:nvCxnSpPr>
      <xdr:spPr>
        <a:xfrm>
          <a:off x="15481300" y="12643402"/>
          <a:ext cx="838200" cy="9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40" name="災害復旧費平均値テキスト"/>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1" name="フローチャート: 判断 640"/>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39801</xdr:rowOff>
    </xdr:from>
    <xdr:to>
      <xdr:col>81</xdr:col>
      <xdr:colOff>50800</xdr:colOff>
      <xdr:row>73</xdr:row>
      <xdr:rowOff>127552</xdr:rowOff>
    </xdr:to>
    <xdr:cxnSp macro="">
      <xdr:nvCxnSpPr>
        <xdr:cNvPr id="642" name="直線コネクタ 641"/>
        <xdr:cNvCxnSpPr/>
      </xdr:nvCxnSpPr>
      <xdr:spPr>
        <a:xfrm>
          <a:off x="14592300" y="12555651"/>
          <a:ext cx="889000" cy="8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3" name="フローチャート: 判断 642"/>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117651</xdr:rowOff>
    </xdr:from>
    <xdr:ext cx="469744" cy="259045"/>
    <xdr:sp macro="" textlink="">
      <xdr:nvSpPr>
        <xdr:cNvPr id="644" name="テキスト ボックス 643"/>
        <xdr:cNvSpPr txBox="1"/>
      </xdr:nvSpPr>
      <xdr:spPr>
        <a:xfrm>
          <a:off x="15246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39801</xdr:rowOff>
    </xdr:from>
    <xdr:to>
      <xdr:col>76</xdr:col>
      <xdr:colOff>114300</xdr:colOff>
      <xdr:row>74</xdr:row>
      <xdr:rowOff>26119</xdr:rowOff>
    </xdr:to>
    <xdr:cxnSp macro="">
      <xdr:nvCxnSpPr>
        <xdr:cNvPr id="645" name="直線コネクタ 644"/>
        <xdr:cNvCxnSpPr/>
      </xdr:nvCxnSpPr>
      <xdr:spPr>
        <a:xfrm flipV="1">
          <a:off x="13703300" y="12555651"/>
          <a:ext cx="889000" cy="15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6" name="フローチャート: 判断 645"/>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161738</xdr:rowOff>
    </xdr:from>
    <xdr:ext cx="469744" cy="259045"/>
    <xdr:sp macro="" textlink="">
      <xdr:nvSpPr>
        <xdr:cNvPr id="647" name="テキスト ボックス 646"/>
        <xdr:cNvSpPr txBox="1"/>
      </xdr:nvSpPr>
      <xdr:spPr>
        <a:xfrm>
          <a:off x="14357428" y="133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26119</xdr:rowOff>
    </xdr:from>
    <xdr:to>
      <xdr:col>71</xdr:col>
      <xdr:colOff>177800</xdr:colOff>
      <xdr:row>74</xdr:row>
      <xdr:rowOff>67397</xdr:rowOff>
    </xdr:to>
    <xdr:cxnSp macro="">
      <xdr:nvCxnSpPr>
        <xdr:cNvPr id="648" name="直線コネクタ 647"/>
        <xdr:cNvCxnSpPr/>
      </xdr:nvCxnSpPr>
      <xdr:spPr>
        <a:xfrm flipV="1">
          <a:off x="12814300" y="12713419"/>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26688</xdr:rowOff>
    </xdr:from>
    <xdr:to>
      <xdr:col>72</xdr:col>
      <xdr:colOff>38100</xdr:colOff>
      <xdr:row>78</xdr:row>
      <xdr:rowOff>128288</xdr:rowOff>
    </xdr:to>
    <xdr:sp macro="" textlink="">
      <xdr:nvSpPr>
        <xdr:cNvPr id="649" name="フローチャート: 判断 648"/>
        <xdr:cNvSpPr/>
      </xdr:nvSpPr>
      <xdr:spPr>
        <a:xfrm>
          <a:off x="13652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119415</xdr:rowOff>
    </xdr:from>
    <xdr:ext cx="469744" cy="259045"/>
    <xdr:sp macro="" textlink="">
      <xdr:nvSpPr>
        <xdr:cNvPr id="650" name="テキスト ボックス 649"/>
        <xdr:cNvSpPr txBox="1"/>
      </xdr:nvSpPr>
      <xdr:spPr>
        <a:xfrm>
          <a:off x="13468428" y="1349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1" name="フローチャート: 判断 650"/>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968</xdr:rowOff>
    </xdr:from>
    <xdr:ext cx="469744" cy="259045"/>
    <xdr:sp macro="" textlink="">
      <xdr:nvSpPr>
        <xdr:cNvPr id="652" name="テキスト ボックス 651"/>
        <xdr:cNvSpPr txBox="1"/>
      </xdr:nvSpPr>
      <xdr:spPr>
        <a:xfrm>
          <a:off x="12579428" y="135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125411</xdr:rowOff>
    </xdr:from>
    <xdr:to>
      <xdr:col>85</xdr:col>
      <xdr:colOff>177800</xdr:colOff>
      <xdr:row>79</xdr:row>
      <xdr:rowOff>55561</xdr:rowOff>
    </xdr:to>
    <xdr:sp macro="" textlink="">
      <xdr:nvSpPr>
        <xdr:cNvPr id="658" name="楕円 657"/>
        <xdr:cNvSpPr/>
      </xdr:nvSpPr>
      <xdr:spPr>
        <a:xfrm>
          <a:off x="16268700" y="134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40338</xdr:rowOff>
    </xdr:from>
    <xdr:ext cx="469744" cy="259045"/>
    <xdr:sp macro="" textlink="">
      <xdr:nvSpPr>
        <xdr:cNvPr id="659" name="災害復旧費該当値テキスト"/>
        <xdr:cNvSpPr txBox="1"/>
      </xdr:nvSpPr>
      <xdr:spPr>
        <a:xfrm>
          <a:off x="16370300" y="1341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76752</xdr:rowOff>
    </xdr:from>
    <xdr:to>
      <xdr:col>81</xdr:col>
      <xdr:colOff>101600</xdr:colOff>
      <xdr:row>74</xdr:row>
      <xdr:rowOff>6902</xdr:rowOff>
    </xdr:to>
    <xdr:sp macro="" textlink="">
      <xdr:nvSpPr>
        <xdr:cNvPr id="660" name="楕円 659"/>
        <xdr:cNvSpPr/>
      </xdr:nvSpPr>
      <xdr:spPr>
        <a:xfrm>
          <a:off x="15430500" y="12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23429</xdr:rowOff>
    </xdr:from>
    <xdr:ext cx="534377" cy="259045"/>
    <xdr:sp macro="" textlink="">
      <xdr:nvSpPr>
        <xdr:cNvPr id="661" name="テキスト ボックス 660"/>
        <xdr:cNvSpPr txBox="1"/>
      </xdr:nvSpPr>
      <xdr:spPr>
        <a:xfrm>
          <a:off x="15214111" y="123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160451</xdr:rowOff>
    </xdr:from>
    <xdr:to>
      <xdr:col>76</xdr:col>
      <xdr:colOff>165100</xdr:colOff>
      <xdr:row>73</xdr:row>
      <xdr:rowOff>90601</xdr:rowOff>
    </xdr:to>
    <xdr:sp macro="" textlink="">
      <xdr:nvSpPr>
        <xdr:cNvPr id="662" name="楕円 661"/>
        <xdr:cNvSpPr/>
      </xdr:nvSpPr>
      <xdr:spPr>
        <a:xfrm>
          <a:off x="14541500" y="125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107128</xdr:rowOff>
    </xdr:from>
    <xdr:ext cx="534377" cy="259045"/>
    <xdr:sp macro="" textlink="">
      <xdr:nvSpPr>
        <xdr:cNvPr id="663" name="テキスト ボックス 662"/>
        <xdr:cNvSpPr txBox="1"/>
      </xdr:nvSpPr>
      <xdr:spPr>
        <a:xfrm>
          <a:off x="14325111" y="122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146769</xdr:rowOff>
    </xdr:from>
    <xdr:to>
      <xdr:col>72</xdr:col>
      <xdr:colOff>38100</xdr:colOff>
      <xdr:row>74</xdr:row>
      <xdr:rowOff>76919</xdr:rowOff>
    </xdr:to>
    <xdr:sp macro="" textlink="">
      <xdr:nvSpPr>
        <xdr:cNvPr id="664" name="楕円 663"/>
        <xdr:cNvSpPr/>
      </xdr:nvSpPr>
      <xdr:spPr>
        <a:xfrm>
          <a:off x="13652500" y="126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93446</xdr:rowOff>
    </xdr:from>
    <xdr:ext cx="534377" cy="259045"/>
    <xdr:sp macro="" textlink="">
      <xdr:nvSpPr>
        <xdr:cNvPr id="665" name="テキスト ボックス 664"/>
        <xdr:cNvSpPr txBox="1"/>
      </xdr:nvSpPr>
      <xdr:spPr>
        <a:xfrm>
          <a:off x="13436111" y="124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16597</xdr:rowOff>
    </xdr:from>
    <xdr:to>
      <xdr:col>67</xdr:col>
      <xdr:colOff>101600</xdr:colOff>
      <xdr:row>74</xdr:row>
      <xdr:rowOff>118197</xdr:rowOff>
    </xdr:to>
    <xdr:sp macro="" textlink="">
      <xdr:nvSpPr>
        <xdr:cNvPr id="666" name="楕円 665"/>
        <xdr:cNvSpPr/>
      </xdr:nvSpPr>
      <xdr:spPr>
        <a:xfrm>
          <a:off x="12763500" y="127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134724</xdr:rowOff>
    </xdr:from>
    <xdr:ext cx="534377" cy="259045"/>
    <xdr:sp macro="" textlink="">
      <xdr:nvSpPr>
        <xdr:cNvPr id="667" name="テキスト ボックス 666"/>
        <xdr:cNvSpPr txBox="1"/>
      </xdr:nvSpPr>
      <xdr:spPr>
        <a:xfrm>
          <a:off x="12547111" y="1247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2" name="直線コネクタ 691"/>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3" name="公債費最小値テキスト"/>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4" name="直線コネクタ 693"/>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5" name="公債費最大値テキスト"/>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696" name="直線コネクタ 695"/>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69938</xdr:rowOff>
    </xdr:from>
    <xdr:to>
      <xdr:col>85</xdr:col>
      <xdr:colOff>127000</xdr:colOff>
      <xdr:row>91</xdr:row>
      <xdr:rowOff>137147</xdr:rowOff>
    </xdr:to>
    <xdr:cxnSp macro="">
      <xdr:nvCxnSpPr>
        <xdr:cNvPr id="697" name="直線コネクタ 696"/>
        <xdr:cNvCxnSpPr/>
      </xdr:nvCxnSpPr>
      <xdr:spPr>
        <a:xfrm flipV="1">
          <a:off x="15481300" y="15671888"/>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147338</xdr:rowOff>
    </xdr:from>
    <xdr:ext cx="534377" cy="259045"/>
    <xdr:sp macro="" textlink="">
      <xdr:nvSpPr>
        <xdr:cNvPr id="698" name="公債費平均値テキスト"/>
        <xdr:cNvSpPr txBox="1"/>
      </xdr:nvSpPr>
      <xdr:spPr>
        <a:xfrm>
          <a:off x="16370300" y="16092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699" name="フローチャート: 判断 698"/>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116573</xdr:rowOff>
    </xdr:from>
    <xdr:to>
      <xdr:col>81</xdr:col>
      <xdr:colOff>50800</xdr:colOff>
      <xdr:row>91</xdr:row>
      <xdr:rowOff>137147</xdr:rowOff>
    </xdr:to>
    <xdr:cxnSp macro="">
      <xdr:nvCxnSpPr>
        <xdr:cNvPr id="700" name="直線コネクタ 699"/>
        <xdr:cNvCxnSpPr/>
      </xdr:nvCxnSpPr>
      <xdr:spPr>
        <a:xfrm>
          <a:off x="14592300" y="1571852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701" name="フローチャート: 判断 700"/>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60431</xdr:rowOff>
    </xdr:from>
    <xdr:ext cx="534377" cy="259045"/>
    <xdr:sp macro="" textlink="">
      <xdr:nvSpPr>
        <xdr:cNvPr id="702" name="テキスト ボックス 701"/>
        <xdr:cNvSpPr txBox="1"/>
      </xdr:nvSpPr>
      <xdr:spPr>
        <a:xfrm>
          <a:off x="15214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116573</xdr:rowOff>
    </xdr:from>
    <xdr:to>
      <xdr:col>76</xdr:col>
      <xdr:colOff>114300</xdr:colOff>
      <xdr:row>91</xdr:row>
      <xdr:rowOff>137795</xdr:rowOff>
    </xdr:to>
    <xdr:cxnSp macro="">
      <xdr:nvCxnSpPr>
        <xdr:cNvPr id="703" name="直線コネクタ 702"/>
        <xdr:cNvCxnSpPr/>
      </xdr:nvCxnSpPr>
      <xdr:spPr>
        <a:xfrm flipV="1">
          <a:off x="13703300" y="1571852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4" name="フローチャート: 判断 703"/>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35019</xdr:rowOff>
    </xdr:from>
    <xdr:ext cx="534377" cy="259045"/>
    <xdr:sp macro="" textlink="">
      <xdr:nvSpPr>
        <xdr:cNvPr id="705" name="テキスト ボックス 704"/>
        <xdr:cNvSpPr txBox="1"/>
      </xdr:nvSpPr>
      <xdr:spPr>
        <a:xfrm>
          <a:off x="14325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137795</xdr:rowOff>
    </xdr:from>
    <xdr:to>
      <xdr:col>71</xdr:col>
      <xdr:colOff>177800</xdr:colOff>
      <xdr:row>91</xdr:row>
      <xdr:rowOff>156502</xdr:rowOff>
    </xdr:to>
    <xdr:cxnSp macro="">
      <xdr:nvCxnSpPr>
        <xdr:cNvPr id="706" name="直線コネクタ 705"/>
        <xdr:cNvCxnSpPr/>
      </xdr:nvCxnSpPr>
      <xdr:spPr>
        <a:xfrm flipV="1">
          <a:off x="12814300" y="15739745"/>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114770</xdr:rowOff>
    </xdr:from>
    <xdr:to>
      <xdr:col>72</xdr:col>
      <xdr:colOff>38100</xdr:colOff>
      <xdr:row>93</xdr:row>
      <xdr:rowOff>44920</xdr:rowOff>
    </xdr:to>
    <xdr:sp macro="" textlink="">
      <xdr:nvSpPr>
        <xdr:cNvPr id="707" name="フローチャート: 判断 706"/>
        <xdr:cNvSpPr/>
      </xdr:nvSpPr>
      <xdr:spPr>
        <a:xfrm>
          <a:off x="13652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36047</xdr:rowOff>
    </xdr:from>
    <xdr:ext cx="534377" cy="259045"/>
    <xdr:sp macro="" textlink="">
      <xdr:nvSpPr>
        <xdr:cNvPr id="708" name="テキスト ボックス 707"/>
        <xdr:cNvSpPr txBox="1"/>
      </xdr:nvSpPr>
      <xdr:spPr>
        <a:xfrm>
          <a:off x="13436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09" name="フローチャート: 判断 708"/>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119639</xdr:rowOff>
    </xdr:from>
    <xdr:ext cx="534377" cy="259045"/>
    <xdr:sp macro="" textlink="">
      <xdr:nvSpPr>
        <xdr:cNvPr id="710" name="テキスト ボックス 709"/>
        <xdr:cNvSpPr txBox="1"/>
      </xdr:nvSpPr>
      <xdr:spPr>
        <a:xfrm>
          <a:off x="12547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19138</xdr:rowOff>
    </xdr:from>
    <xdr:to>
      <xdr:col>85</xdr:col>
      <xdr:colOff>177800</xdr:colOff>
      <xdr:row>91</xdr:row>
      <xdr:rowOff>120738</xdr:rowOff>
    </xdr:to>
    <xdr:sp macro="" textlink="">
      <xdr:nvSpPr>
        <xdr:cNvPr id="716" name="楕円 715"/>
        <xdr:cNvSpPr/>
      </xdr:nvSpPr>
      <xdr:spPr>
        <a:xfrm>
          <a:off x="16268700" y="156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143615</xdr:rowOff>
    </xdr:from>
    <xdr:ext cx="534377" cy="259045"/>
    <xdr:sp macro="" textlink="">
      <xdr:nvSpPr>
        <xdr:cNvPr id="717" name="公債費該当値テキスト"/>
        <xdr:cNvSpPr txBox="1"/>
      </xdr:nvSpPr>
      <xdr:spPr>
        <a:xfrm>
          <a:off x="16370300" y="155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86347</xdr:rowOff>
    </xdr:from>
    <xdr:to>
      <xdr:col>81</xdr:col>
      <xdr:colOff>101600</xdr:colOff>
      <xdr:row>92</xdr:row>
      <xdr:rowOff>16497</xdr:rowOff>
    </xdr:to>
    <xdr:sp macro="" textlink="">
      <xdr:nvSpPr>
        <xdr:cNvPr id="718" name="楕円 717"/>
        <xdr:cNvSpPr/>
      </xdr:nvSpPr>
      <xdr:spPr>
        <a:xfrm>
          <a:off x="15430500" y="156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33024</xdr:rowOff>
    </xdr:from>
    <xdr:ext cx="534377" cy="259045"/>
    <xdr:sp macro="" textlink="">
      <xdr:nvSpPr>
        <xdr:cNvPr id="719" name="テキスト ボックス 718"/>
        <xdr:cNvSpPr txBox="1"/>
      </xdr:nvSpPr>
      <xdr:spPr>
        <a:xfrm>
          <a:off x="15214111" y="154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65773</xdr:rowOff>
    </xdr:from>
    <xdr:to>
      <xdr:col>76</xdr:col>
      <xdr:colOff>165100</xdr:colOff>
      <xdr:row>91</xdr:row>
      <xdr:rowOff>167373</xdr:rowOff>
    </xdr:to>
    <xdr:sp macro="" textlink="">
      <xdr:nvSpPr>
        <xdr:cNvPr id="720" name="楕円 719"/>
        <xdr:cNvSpPr/>
      </xdr:nvSpPr>
      <xdr:spPr>
        <a:xfrm>
          <a:off x="14541500" y="156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12450</xdr:rowOff>
    </xdr:from>
    <xdr:ext cx="534377" cy="259045"/>
    <xdr:sp macro="" textlink="">
      <xdr:nvSpPr>
        <xdr:cNvPr id="721" name="テキスト ボックス 720"/>
        <xdr:cNvSpPr txBox="1"/>
      </xdr:nvSpPr>
      <xdr:spPr>
        <a:xfrm>
          <a:off x="14325111" y="154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86995</xdr:rowOff>
    </xdr:from>
    <xdr:to>
      <xdr:col>72</xdr:col>
      <xdr:colOff>38100</xdr:colOff>
      <xdr:row>92</xdr:row>
      <xdr:rowOff>17145</xdr:rowOff>
    </xdr:to>
    <xdr:sp macro="" textlink="">
      <xdr:nvSpPr>
        <xdr:cNvPr id="722" name="楕円 721"/>
        <xdr:cNvSpPr/>
      </xdr:nvSpPr>
      <xdr:spPr>
        <a:xfrm>
          <a:off x="13652500" y="156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33672</xdr:rowOff>
    </xdr:from>
    <xdr:ext cx="534377" cy="259045"/>
    <xdr:sp macro="" textlink="">
      <xdr:nvSpPr>
        <xdr:cNvPr id="723" name="テキスト ボックス 722"/>
        <xdr:cNvSpPr txBox="1"/>
      </xdr:nvSpPr>
      <xdr:spPr>
        <a:xfrm>
          <a:off x="13436111" y="154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105702</xdr:rowOff>
    </xdr:from>
    <xdr:to>
      <xdr:col>67</xdr:col>
      <xdr:colOff>101600</xdr:colOff>
      <xdr:row>92</xdr:row>
      <xdr:rowOff>35852</xdr:rowOff>
    </xdr:to>
    <xdr:sp macro="" textlink="">
      <xdr:nvSpPr>
        <xdr:cNvPr id="724" name="楕円 723"/>
        <xdr:cNvSpPr/>
      </xdr:nvSpPr>
      <xdr:spPr>
        <a:xfrm>
          <a:off x="12763500" y="157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52379</xdr:rowOff>
    </xdr:from>
    <xdr:ext cx="534377" cy="259045"/>
    <xdr:sp macro="" textlink="">
      <xdr:nvSpPr>
        <xdr:cNvPr id="725" name="テキスト ボックス 724"/>
        <xdr:cNvSpPr txBox="1"/>
      </xdr:nvSpPr>
      <xdr:spPr>
        <a:xfrm>
          <a:off x="12547111" y="154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89865</xdr:rowOff>
    </xdr:from>
    <xdr:to>
      <xdr:col>116</xdr:col>
      <xdr:colOff>62864</xdr:colOff>
      <xdr:row>38</xdr:row>
      <xdr:rowOff>139700</xdr:rowOff>
    </xdr:to>
    <xdr:cxnSp macro="">
      <xdr:nvCxnSpPr>
        <xdr:cNvPr id="747" name="直線コネクタ 746"/>
        <xdr:cNvCxnSpPr/>
      </xdr:nvCxnSpPr>
      <xdr:spPr>
        <a:xfrm flipV="1">
          <a:off x="22159595" y="5747715"/>
          <a:ext cx="1269" cy="90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36542</xdr:rowOff>
    </xdr:from>
    <xdr:ext cx="378565" cy="259045"/>
    <xdr:sp macro="" textlink="">
      <xdr:nvSpPr>
        <xdr:cNvPr id="750" name="諸支出金最大値テキスト"/>
        <xdr:cNvSpPr txBox="1"/>
      </xdr:nvSpPr>
      <xdr:spPr>
        <a:xfrm>
          <a:off x="22212300" y="5522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89865</xdr:rowOff>
    </xdr:from>
    <xdr:to>
      <xdr:col>116</xdr:col>
      <xdr:colOff>152400</xdr:colOff>
      <xdr:row>33</xdr:row>
      <xdr:rowOff>89865</xdr:rowOff>
    </xdr:to>
    <xdr:cxnSp macro="">
      <xdr:nvCxnSpPr>
        <xdr:cNvPr id="751" name="直線コネクタ 750"/>
        <xdr:cNvCxnSpPr/>
      </xdr:nvCxnSpPr>
      <xdr:spPr>
        <a:xfrm>
          <a:off x="22072600" y="574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36796</xdr:rowOff>
    </xdr:from>
    <xdr:ext cx="313932" cy="259045"/>
    <xdr:sp macro="" textlink="">
      <xdr:nvSpPr>
        <xdr:cNvPr id="753" name="諸支出金平均値テキスト"/>
        <xdr:cNvSpPr txBox="1"/>
      </xdr:nvSpPr>
      <xdr:spPr>
        <a:xfrm>
          <a:off x="22212300" y="638044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13919</xdr:rowOff>
    </xdr:from>
    <xdr:to>
      <xdr:col>116</xdr:col>
      <xdr:colOff>114300</xdr:colOff>
      <xdr:row>38</xdr:row>
      <xdr:rowOff>115519</xdr:rowOff>
    </xdr:to>
    <xdr:sp macro="" textlink="">
      <xdr:nvSpPr>
        <xdr:cNvPr id="754" name="フローチャート: 判断 753"/>
        <xdr:cNvSpPr/>
      </xdr:nvSpPr>
      <xdr:spPr>
        <a:xfrm>
          <a:off x="22110700" y="652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21234</xdr:rowOff>
    </xdr:from>
    <xdr:to>
      <xdr:col>112</xdr:col>
      <xdr:colOff>38100</xdr:colOff>
      <xdr:row>38</xdr:row>
      <xdr:rowOff>122834</xdr:rowOff>
    </xdr:to>
    <xdr:sp macro="" textlink="">
      <xdr:nvSpPr>
        <xdr:cNvPr id="756" name="フローチャート: 判断 755"/>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139361</xdr:rowOff>
    </xdr:from>
    <xdr:ext cx="313932" cy="259045"/>
    <xdr:sp macro="" textlink="">
      <xdr:nvSpPr>
        <xdr:cNvPr id="757" name="テキスト ボックス 756"/>
        <xdr:cNvSpPr txBox="1"/>
      </xdr:nvSpPr>
      <xdr:spPr>
        <a:xfrm>
          <a:off x="21166333" y="6311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74778</xdr:rowOff>
    </xdr:from>
    <xdr:to>
      <xdr:col>107</xdr:col>
      <xdr:colOff>50800</xdr:colOff>
      <xdr:row>38</xdr:row>
      <xdr:rowOff>139700</xdr:rowOff>
    </xdr:to>
    <xdr:cxnSp macro="">
      <xdr:nvCxnSpPr>
        <xdr:cNvPr id="758" name="直線コネクタ 757"/>
        <xdr:cNvCxnSpPr/>
      </xdr:nvCxnSpPr>
      <xdr:spPr>
        <a:xfrm>
          <a:off x="19545300" y="5218278"/>
          <a:ext cx="889000" cy="14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60554</xdr:rowOff>
    </xdr:from>
    <xdr:to>
      <xdr:col>107</xdr:col>
      <xdr:colOff>101600</xdr:colOff>
      <xdr:row>38</xdr:row>
      <xdr:rowOff>162154</xdr:rowOff>
    </xdr:to>
    <xdr:sp macro="" textlink="">
      <xdr:nvSpPr>
        <xdr:cNvPr id="759" name="フローチャート: 判断 758"/>
        <xdr:cNvSpPr/>
      </xdr:nvSpPr>
      <xdr:spPr>
        <a:xfrm>
          <a:off x="20383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7231</xdr:rowOff>
    </xdr:from>
    <xdr:ext cx="313932" cy="259045"/>
    <xdr:sp macro="" textlink="">
      <xdr:nvSpPr>
        <xdr:cNvPr id="760" name="テキスト ボックス 759"/>
        <xdr:cNvSpPr txBox="1"/>
      </xdr:nvSpPr>
      <xdr:spPr>
        <a:xfrm>
          <a:off x="20277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74778</xdr:rowOff>
    </xdr:from>
    <xdr:to>
      <xdr:col>102</xdr:col>
      <xdr:colOff>114300</xdr:colOff>
      <xdr:row>38</xdr:row>
      <xdr:rowOff>139700</xdr:rowOff>
    </xdr:to>
    <xdr:cxnSp macro="">
      <xdr:nvCxnSpPr>
        <xdr:cNvPr id="761" name="直線コネクタ 760"/>
        <xdr:cNvCxnSpPr/>
      </xdr:nvCxnSpPr>
      <xdr:spPr>
        <a:xfrm flipV="1">
          <a:off x="18656300" y="5218278"/>
          <a:ext cx="889000" cy="14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106731</xdr:rowOff>
    </xdr:from>
    <xdr:to>
      <xdr:col>102</xdr:col>
      <xdr:colOff>165100</xdr:colOff>
      <xdr:row>38</xdr:row>
      <xdr:rowOff>36881</xdr:rowOff>
    </xdr:to>
    <xdr:sp macro="" textlink="">
      <xdr:nvSpPr>
        <xdr:cNvPr id="762" name="フローチャート: 判断 761"/>
        <xdr:cNvSpPr/>
      </xdr:nvSpPr>
      <xdr:spPr>
        <a:xfrm>
          <a:off x="194945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28008</xdr:rowOff>
    </xdr:from>
    <xdr:ext cx="378565" cy="259045"/>
    <xdr:sp macro="" textlink="">
      <xdr:nvSpPr>
        <xdr:cNvPr id="763" name="テキスト ボックス 762"/>
        <xdr:cNvSpPr txBox="1"/>
      </xdr:nvSpPr>
      <xdr:spPr>
        <a:xfrm>
          <a:off x="19356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61468</xdr:rowOff>
    </xdr:from>
    <xdr:to>
      <xdr:col>98</xdr:col>
      <xdr:colOff>38100</xdr:colOff>
      <xdr:row>38</xdr:row>
      <xdr:rowOff>163068</xdr:rowOff>
    </xdr:to>
    <xdr:sp macro="" textlink="">
      <xdr:nvSpPr>
        <xdr:cNvPr id="764" name="フローチャート: 判断 763"/>
        <xdr:cNvSpPr/>
      </xdr:nvSpPr>
      <xdr:spPr>
        <a:xfrm>
          <a:off x="18605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8145</xdr:rowOff>
    </xdr:from>
    <xdr:ext cx="313932" cy="259045"/>
    <xdr:sp macro="" textlink="">
      <xdr:nvSpPr>
        <xdr:cNvPr id="765" name="テキスト ボックス 764"/>
        <xdr:cNvSpPr txBox="1"/>
      </xdr:nvSpPr>
      <xdr:spPr>
        <a:xfrm>
          <a:off x="18499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23978</xdr:rowOff>
    </xdr:from>
    <xdr:to>
      <xdr:col>102</xdr:col>
      <xdr:colOff>165100</xdr:colOff>
      <xdr:row>30</xdr:row>
      <xdr:rowOff>125578</xdr:rowOff>
    </xdr:to>
    <xdr:sp macro="" textlink="">
      <xdr:nvSpPr>
        <xdr:cNvPr id="777" name="楕円 776"/>
        <xdr:cNvSpPr/>
      </xdr:nvSpPr>
      <xdr:spPr>
        <a:xfrm>
          <a:off x="19494500" y="51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142105</xdr:rowOff>
    </xdr:from>
    <xdr:ext cx="469744" cy="259045"/>
    <xdr:sp macro="" textlink="">
      <xdr:nvSpPr>
        <xdr:cNvPr id="778" name="テキスト ボックス 777"/>
        <xdr:cNvSpPr txBox="1"/>
      </xdr:nvSpPr>
      <xdr:spPr>
        <a:xfrm>
          <a:off x="19310428" y="494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前年度と比べて７３．１％減少しているものの、依然として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類似団体平均を大きく上回っている。これは平成２４年度から本格的に実施されている原発事故による放射性物質の除染事業によるものである。今後、除染関連事業は完了が予定されており、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民生費はさらなる縮減が見込まれている。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消防費は住民一人当たり２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前年度と比べて１６．９％の増となった。全国平均及び県、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上回った。これは平成２９年度・３０年度の継続費で整備している新たな防災行政情報配信システムのためである。今後は新総合計画及び公共施設等総合管理計画に基づき、事業の厳選に努めていく。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歳入では県支出金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が除染対策交付金の減等により９，４４４百万円の減となったこと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及び地方交付税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が３８６百万円の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となったこと等によ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り、決算額で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９９８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減となった一方で、歳出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件費、扶助費等の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１０，１７０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歳入歳出差引額は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１７２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実質収支及び実質単年度収支ともに黒字となった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が、今後も普通交付税の減が見込まれることから、公債費削減による義務的経費の抑制と市政全般にわたる事業厳選と見直しが必要である。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各会計とも赤字額は生じておらず、今後も安定的に推移するものと思われる。今後も収支バランスを意識しながら、更なる経常経費の削減と新総合計画による事業の厳選に努める。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2.8.17%20&#12304;&#36861;&#21152;&#20381;&#38972;&#12305;&#36001;&#25919;&#29366;&#27841;&#36039;&#26009;&#38598;&#12398;&#36861;&#21152;&#20998;&#65288;&#20844;&#20250;&#35336;&#20998;&#65289;&#12398;&#12480;&#12454;&#12531;&#12525;&#12540;&#12489;&#12395;&#12388;&#12356;&#12390;/&#12304;&#36001;&#25919;&#29366;&#27841;&#36039;&#26009;&#38598;&#12305;_072109_&#20108;&#26412;&#26494;&#24066;_2018/&#12304;&#36001;&#25919;&#29366;&#27841;&#36039;&#26009;&#38598;&#12305;_072109_&#20108;&#26412;&#2649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cell r="BP73">
            <v>85.6</v>
          </cell>
          <cell r="BX73">
            <v>71.599999999999994</v>
          </cell>
          <cell r="CF73">
            <v>64.099999999999994</v>
          </cell>
          <cell r="CN73">
            <v>56.9</v>
          </cell>
          <cell r="CV73">
            <v>51.6</v>
          </cell>
        </row>
        <row r="75">
          <cell r="BP75">
            <v>12.8</v>
          </cell>
          <cell r="BX75">
            <v>12.1</v>
          </cell>
          <cell r="CF75">
            <v>11.6</v>
          </cell>
          <cell r="CN75">
            <v>10.9</v>
          </cell>
          <cell r="CV75">
            <v>10.199999999999999</v>
          </cell>
        </row>
        <row r="77">
          <cell r="AN77" t="str">
            <v>類似団体内平均値</v>
          </cell>
          <cell r="BP77">
            <v>33</v>
          </cell>
          <cell r="BX77">
            <v>35.700000000000003</v>
          </cell>
          <cell r="CF77">
            <v>33.9</v>
          </cell>
          <cell r="CN77">
            <v>32.299999999999997</v>
          </cell>
          <cell r="CV77">
            <v>35.200000000000003</v>
          </cell>
        </row>
        <row r="79">
          <cell r="BP79">
            <v>8.5</v>
          </cell>
          <cell r="BX79">
            <v>8</v>
          </cell>
          <cell r="CF79">
            <v>7.4</v>
          </cell>
          <cell r="CN79">
            <v>7</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B2" sqref="AB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32830597</v>
      </c>
      <c r="BO4" s="392"/>
      <c r="BP4" s="392"/>
      <c r="BQ4" s="392"/>
      <c r="BR4" s="392"/>
      <c r="BS4" s="392"/>
      <c r="BT4" s="392"/>
      <c r="BU4" s="393"/>
      <c r="BV4" s="391">
        <v>42828498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8.1999999999999993</v>
      </c>
      <c r="CU4" s="398"/>
      <c r="CV4" s="398"/>
      <c r="CW4" s="398"/>
      <c r="CX4" s="398"/>
      <c r="CY4" s="398"/>
      <c r="CZ4" s="398"/>
      <c r="DA4" s="399"/>
      <c r="DB4" s="397">
        <v>6.1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31170794</v>
      </c>
      <c r="BO5" s="429"/>
      <c r="BP5" s="429"/>
      <c r="BQ5" s="429"/>
      <c r="BR5" s="429"/>
      <c r="BS5" s="429"/>
      <c r="BT5" s="429"/>
      <c r="BU5" s="430"/>
      <c r="BV5" s="428">
        <v>41341189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92.8</v>
      </c>
      <c r="CU5" s="426"/>
      <c r="CV5" s="426"/>
      <c r="CW5" s="426"/>
      <c r="CX5" s="426"/>
      <c r="CY5" s="426"/>
      <c r="CZ5" s="426"/>
      <c r="DA5" s="427"/>
      <c r="DB5" s="425">
        <v>92.2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1659803</v>
      </c>
      <c r="BO6" s="429"/>
      <c r="BP6" s="429"/>
      <c r="BQ6" s="429"/>
      <c r="BR6" s="429"/>
      <c r="BS6" s="429"/>
      <c r="BT6" s="429"/>
      <c r="BU6" s="430"/>
      <c r="BV6" s="428">
        <v>1487309</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97.6</v>
      </c>
      <c r="CU6" s="466"/>
      <c r="CV6" s="466"/>
      <c r="CW6" s="466"/>
      <c r="CX6" s="466"/>
      <c r="CY6" s="466"/>
      <c r="CZ6" s="466"/>
      <c r="DA6" s="467"/>
      <c r="DB6" s="465">
        <v>97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282998</v>
      </c>
      <c r="BO7" s="429"/>
      <c r="BP7" s="429"/>
      <c r="BQ7" s="429"/>
      <c r="BR7" s="429"/>
      <c r="BS7" s="429"/>
      <c r="BT7" s="429"/>
      <c r="BU7" s="430"/>
      <c r="BV7" s="428">
        <v>458176</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16814654</v>
      </c>
      <c r="CU7" s="429"/>
      <c r="CV7" s="429"/>
      <c r="CW7" s="429"/>
      <c r="CX7" s="429"/>
      <c r="CY7" s="429"/>
      <c r="CZ7" s="429"/>
      <c r="DA7" s="430"/>
      <c r="DB7" s="428">
        <v>16996641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1376805</v>
      </c>
      <c r="BO8" s="429"/>
      <c r="BP8" s="429"/>
      <c r="BQ8" s="429"/>
      <c r="BR8" s="429"/>
      <c r="BS8" s="429"/>
      <c r="BT8" s="429"/>
      <c r="BU8" s="430"/>
      <c r="BV8" s="428">
        <v>1029133</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0.44</v>
      </c>
      <c r="CU8" s="469"/>
      <c r="CV8" s="469"/>
      <c r="CW8" s="469"/>
      <c r="CX8" s="469"/>
      <c r="CY8" s="469"/>
      <c r="CZ8" s="469"/>
      <c r="DA8" s="470"/>
      <c r="DB8" s="468">
        <v>0.44</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58162</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110</v>
      </c>
      <c r="AV9" s="461"/>
      <c r="AW9" s="461"/>
      <c r="AX9" s="461"/>
      <c r="AY9" s="462" t="s">
        <v>117</v>
      </c>
      <c r="AZ9" s="463"/>
      <c r="BA9" s="463"/>
      <c r="BB9" s="463"/>
      <c r="BC9" s="463"/>
      <c r="BD9" s="463"/>
      <c r="BE9" s="463"/>
      <c r="BF9" s="463"/>
      <c r="BG9" s="463"/>
      <c r="BH9" s="463"/>
      <c r="BI9" s="463"/>
      <c r="BJ9" s="463"/>
      <c r="BK9" s="463"/>
      <c r="BL9" s="463"/>
      <c r="BM9" s="464"/>
      <c r="BN9" s="428">
        <v>347672</v>
      </c>
      <c r="BO9" s="429"/>
      <c r="BP9" s="429"/>
      <c r="BQ9" s="429"/>
      <c r="BR9" s="429"/>
      <c r="BS9" s="429"/>
      <c r="BT9" s="429"/>
      <c r="BU9" s="430"/>
      <c r="BV9" s="428">
        <v>-528852</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14.6</v>
      </c>
      <c r="CU9" s="426"/>
      <c r="CV9" s="426"/>
      <c r="CW9" s="426"/>
      <c r="CX9" s="426"/>
      <c r="CY9" s="426"/>
      <c r="CZ9" s="426"/>
      <c r="DA9" s="427"/>
      <c r="DB9" s="425">
        <v>14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59871</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515661</v>
      </c>
      <c r="BO10" s="429"/>
      <c r="BP10" s="429"/>
      <c r="BQ10" s="429"/>
      <c r="BR10" s="429"/>
      <c r="BS10" s="429"/>
      <c r="BT10" s="429"/>
      <c r="BU10" s="430"/>
      <c r="BV10" s="428">
        <v>391342</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94</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55052</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121</v>
      </c>
      <c r="AV12" s="461"/>
      <c r="AW12" s="461"/>
      <c r="AX12" s="461"/>
      <c r="AY12" s="462" t="s">
        <v>136</v>
      </c>
      <c r="AZ12" s="463"/>
      <c r="BA12" s="463"/>
      <c r="BB12" s="463"/>
      <c r="BC12" s="463"/>
      <c r="BD12" s="463"/>
      <c r="BE12" s="463"/>
      <c r="BF12" s="463"/>
      <c r="BG12" s="463"/>
      <c r="BH12" s="463"/>
      <c r="BI12" s="463"/>
      <c r="BJ12" s="463"/>
      <c r="BK12" s="463"/>
      <c r="BL12" s="463"/>
      <c r="BM12" s="464"/>
      <c r="BN12" s="428">
        <v>600000</v>
      </c>
      <c r="BO12" s="429"/>
      <c r="BP12" s="429"/>
      <c r="BQ12" s="429"/>
      <c r="BR12" s="429"/>
      <c r="BS12" s="429"/>
      <c r="BT12" s="429"/>
      <c r="BU12" s="430"/>
      <c r="BV12" s="428">
        <v>500000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54652</v>
      </c>
      <c r="S13" s="510"/>
      <c r="T13" s="510"/>
      <c r="U13" s="510"/>
      <c r="V13" s="511"/>
      <c r="W13" s="444" t="s">
        <v>141</v>
      </c>
      <c r="X13" s="445"/>
      <c r="Y13" s="445"/>
      <c r="Z13" s="445"/>
      <c r="AA13" s="445"/>
      <c r="AB13" s="435"/>
      <c r="AC13" s="479">
        <v>2462</v>
      </c>
      <c r="AD13" s="480"/>
      <c r="AE13" s="480"/>
      <c r="AF13" s="480"/>
      <c r="AG13" s="519"/>
      <c r="AH13" s="479">
        <v>2701</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263333</v>
      </c>
      <c r="BO13" s="429"/>
      <c r="BP13" s="429"/>
      <c r="BQ13" s="429"/>
      <c r="BR13" s="429"/>
      <c r="BS13" s="429"/>
      <c r="BT13" s="429"/>
      <c r="BU13" s="430"/>
      <c r="BV13" s="428">
        <v>-637510</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10.199999999999999</v>
      </c>
      <c r="CU13" s="426"/>
      <c r="CV13" s="426"/>
      <c r="CW13" s="426"/>
      <c r="CX13" s="426"/>
      <c r="CY13" s="426"/>
      <c r="CZ13" s="426"/>
      <c r="DA13" s="427"/>
      <c r="DB13" s="425">
        <v>10.9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55558</v>
      </c>
      <c r="S14" s="510"/>
      <c r="T14" s="510"/>
      <c r="U14" s="510"/>
      <c r="V14" s="511"/>
      <c r="W14" s="418"/>
      <c r="X14" s="419"/>
      <c r="Y14" s="419"/>
      <c r="Z14" s="419"/>
      <c r="AA14" s="419"/>
      <c r="AB14" s="408"/>
      <c r="AC14" s="512">
        <v>8.5</v>
      </c>
      <c r="AD14" s="513"/>
      <c r="AE14" s="513"/>
      <c r="AF14" s="513"/>
      <c r="AG14" s="514"/>
      <c r="AH14" s="512">
        <v>9.6999999999999993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v>51.6</v>
      </c>
      <c r="CU14" s="524"/>
      <c r="CV14" s="524"/>
      <c r="CW14" s="524"/>
      <c r="CX14" s="524"/>
      <c r="CY14" s="524"/>
      <c r="CZ14" s="524"/>
      <c r="DA14" s="525"/>
      <c r="DB14" s="523">
        <v>56.9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148</v>
      </c>
      <c r="N15" s="517"/>
      <c r="O15" s="517"/>
      <c r="P15" s="517"/>
      <c r="Q15" s="518"/>
      <c r="R15" s="509">
        <v>55234</v>
      </c>
      <c r="S15" s="510"/>
      <c r="T15" s="510"/>
      <c r="U15" s="510"/>
      <c r="V15" s="511"/>
      <c r="W15" s="444" t="s">
        <v>149</v>
      </c>
      <c r="X15" s="445"/>
      <c r="Y15" s="445"/>
      <c r="Z15" s="445"/>
      <c r="AA15" s="445"/>
      <c r="AB15" s="435"/>
      <c r="AC15" s="479">
        <v>10573</v>
      </c>
      <c r="AD15" s="480"/>
      <c r="AE15" s="480"/>
      <c r="AF15" s="480"/>
      <c r="AG15" s="519"/>
      <c r="AH15" s="479">
        <v>10343</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6285507</v>
      </c>
      <c r="BO15" s="392"/>
      <c r="BP15" s="392"/>
      <c r="BQ15" s="392"/>
      <c r="BR15" s="392"/>
      <c r="BS15" s="392"/>
      <c r="BT15" s="392"/>
      <c r="BU15" s="393"/>
      <c r="BV15" s="391">
        <v>6138634</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36.6</v>
      </c>
      <c r="AD16" s="513"/>
      <c r="AE16" s="513"/>
      <c r="AF16" s="513"/>
      <c r="AG16" s="514"/>
      <c r="AH16" s="512">
        <v>37.200000000000003</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13828909</v>
      </c>
      <c r="BO16" s="429"/>
      <c r="BP16" s="429"/>
      <c r="BQ16" s="429"/>
      <c r="BR16" s="429"/>
      <c r="BS16" s="429"/>
      <c r="BT16" s="429"/>
      <c r="BU16" s="430"/>
      <c r="BV16" s="428">
        <v>13805181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15848</v>
      </c>
      <c r="AD17" s="480"/>
      <c r="AE17" s="480"/>
      <c r="AF17" s="480"/>
      <c r="AG17" s="519"/>
      <c r="AH17" s="479">
        <v>14789</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7908126</v>
      </c>
      <c r="BO17" s="429"/>
      <c r="BP17" s="429"/>
      <c r="BQ17" s="429"/>
      <c r="BR17" s="429"/>
      <c r="BS17" s="429"/>
      <c r="BT17" s="429"/>
      <c r="BU17" s="430"/>
      <c r="BV17" s="428">
        <v>7732156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344.42</v>
      </c>
      <c r="M18" s="541"/>
      <c r="N18" s="541"/>
      <c r="O18" s="541"/>
      <c r="P18" s="541"/>
      <c r="Q18" s="541"/>
      <c r="R18" s="542"/>
      <c r="S18" s="542"/>
      <c r="T18" s="542"/>
      <c r="U18" s="542"/>
      <c r="V18" s="543"/>
      <c r="W18" s="446"/>
      <c r="X18" s="447"/>
      <c r="Y18" s="447"/>
      <c r="Z18" s="447"/>
      <c r="AA18" s="447"/>
      <c r="AB18" s="438"/>
      <c r="AC18" s="544">
        <v>54.9</v>
      </c>
      <c r="AD18" s="545"/>
      <c r="AE18" s="545"/>
      <c r="AF18" s="545"/>
      <c r="AG18" s="546"/>
      <c r="AH18" s="544">
        <v>53.1</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15812466</v>
      </c>
      <c r="BO18" s="429"/>
      <c r="BP18" s="429"/>
      <c r="BQ18" s="429"/>
      <c r="BR18" s="429"/>
      <c r="BS18" s="429"/>
      <c r="BT18" s="429"/>
      <c r="BU18" s="430"/>
      <c r="BV18" s="428">
        <v>15861581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169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20245022</v>
      </c>
      <c r="BO19" s="429"/>
      <c r="BP19" s="429"/>
      <c r="BQ19" s="429"/>
      <c r="BR19" s="429"/>
      <c r="BS19" s="429"/>
      <c r="BT19" s="429"/>
      <c r="BU19" s="430"/>
      <c r="BV19" s="428">
        <v>20615029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19810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32518683</v>
      </c>
      <c r="BO23" s="429"/>
      <c r="BP23" s="429"/>
      <c r="BQ23" s="429"/>
      <c r="BR23" s="429"/>
      <c r="BS23" s="429"/>
      <c r="BT23" s="429"/>
      <c r="BU23" s="430"/>
      <c r="BV23" s="428">
        <v>32611542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8"/>
      <c r="G24" s="458"/>
      <c r="H24" s="458"/>
      <c r="I24" s="458"/>
      <c r="J24" s="458"/>
      <c r="K24" s="459"/>
      <c r="L24" s="479">
        <v>1</v>
      </c>
      <c r="M24" s="480"/>
      <c r="N24" s="480"/>
      <c r="O24" s="480"/>
      <c r="P24" s="519"/>
      <c r="Q24" s="479">
        <v>9700</v>
      </c>
      <c r="R24" s="480"/>
      <c r="S24" s="480"/>
      <c r="T24" s="480"/>
      <c r="U24" s="480"/>
      <c r="V24" s="519"/>
      <c r="W24" s="578"/>
      <c r="X24" s="566"/>
      <c r="Y24" s="567"/>
      <c r="Z24" s="478" t="s">
        <v>173</v>
      </c>
      <c r="AA24" s="458"/>
      <c r="AB24" s="458"/>
      <c r="AC24" s="458"/>
      <c r="AD24" s="458"/>
      <c r="AE24" s="458"/>
      <c r="AF24" s="458"/>
      <c r="AG24" s="459"/>
      <c r="AH24" s="479">
        <v>416</v>
      </c>
      <c r="AI24" s="480"/>
      <c r="AJ24" s="480"/>
      <c r="AK24" s="480"/>
      <c r="AL24" s="519"/>
      <c r="AM24" s="479">
        <v>1302912</v>
      </c>
      <c r="AN24" s="480"/>
      <c r="AO24" s="480"/>
      <c r="AP24" s="480"/>
      <c r="AQ24" s="480"/>
      <c r="AR24" s="519"/>
      <c r="AS24" s="479">
        <v>3132</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19067963</v>
      </c>
      <c r="BO24" s="429"/>
      <c r="BP24" s="429"/>
      <c r="BQ24" s="429"/>
      <c r="BR24" s="429"/>
      <c r="BS24" s="429"/>
      <c r="BT24" s="429"/>
      <c r="BU24" s="430"/>
      <c r="BV24" s="428">
        <v>19962744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8"/>
      <c r="G25" s="458"/>
      <c r="H25" s="458"/>
      <c r="I25" s="458"/>
      <c r="J25" s="458"/>
      <c r="K25" s="459"/>
      <c r="L25" s="479">
        <v>1</v>
      </c>
      <c r="M25" s="480"/>
      <c r="N25" s="480"/>
      <c r="O25" s="480"/>
      <c r="P25" s="519"/>
      <c r="Q25" s="479">
        <v>7750</v>
      </c>
      <c r="R25" s="480"/>
      <c r="S25" s="480"/>
      <c r="T25" s="480"/>
      <c r="U25" s="480"/>
      <c r="V25" s="519"/>
      <c r="W25" s="578"/>
      <c r="X25" s="566"/>
      <c r="Y25" s="567"/>
      <c r="Z25" s="478" t="s">
        <v>176</v>
      </c>
      <c r="AA25" s="458"/>
      <c r="AB25" s="458"/>
      <c r="AC25" s="458"/>
      <c r="AD25" s="458"/>
      <c r="AE25" s="458"/>
      <c r="AF25" s="458"/>
      <c r="AG25" s="459"/>
      <c r="AH25" s="479" t="s">
        <v>129</v>
      </c>
      <c r="AI25" s="480"/>
      <c r="AJ25" s="480"/>
      <c r="AK25" s="480"/>
      <c r="AL25" s="519"/>
      <c r="AM25" s="479" t="s">
        <v>177</v>
      </c>
      <c r="AN25" s="480"/>
      <c r="AO25" s="480"/>
      <c r="AP25" s="480"/>
      <c r="AQ25" s="480"/>
      <c r="AR25" s="519"/>
      <c r="AS25" s="479" t="s">
        <v>129</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2134225</v>
      </c>
      <c r="BO25" s="392"/>
      <c r="BP25" s="392"/>
      <c r="BQ25" s="392"/>
      <c r="BR25" s="392"/>
      <c r="BS25" s="392"/>
      <c r="BT25" s="392"/>
      <c r="BU25" s="393"/>
      <c r="BV25" s="391">
        <v>3087490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7300</v>
      </c>
      <c r="R26" s="480"/>
      <c r="S26" s="480"/>
      <c r="T26" s="480"/>
      <c r="U26" s="480"/>
      <c r="V26" s="519"/>
      <c r="W26" s="578"/>
      <c r="X26" s="566"/>
      <c r="Y26" s="567"/>
      <c r="Z26" s="478" t="s">
        <v>180</v>
      </c>
      <c r="AA26" s="588"/>
      <c r="AB26" s="588"/>
      <c r="AC26" s="588"/>
      <c r="AD26" s="588"/>
      <c r="AE26" s="588"/>
      <c r="AF26" s="588"/>
      <c r="AG26" s="589"/>
      <c r="AH26" s="479">
        <v>7</v>
      </c>
      <c r="AI26" s="480"/>
      <c r="AJ26" s="480"/>
      <c r="AK26" s="480"/>
      <c r="AL26" s="519"/>
      <c r="AM26" s="479">
        <v>24213</v>
      </c>
      <c r="AN26" s="480"/>
      <c r="AO26" s="480"/>
      <c r="AP26" s="480"/>
      <c r="AQ26" s="480"/>
      <c r="AR26" s="519"/>
      <c r="AS26" s="479">
        <v>3459</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177</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4450</v>
      </c>
      <c r="R27" s="480"/>
      <c r="S27" s="480"/>
      <c r="T27" s="480"/>
      <c r="U27" s="480"/>
      <c r="V27" s="519"/>
      <c r="W27" s="578"/>
      <c r="X27" s="566"/>
      <c r="Y27" s="567"/>
      <c r="Z27" s="478" t="s">
        <v>183</v>
      </c>
      <c r="AA27" s="458"/>
      <c r="AB27" s="458"/>
      <c r="AC27" s="458"/>
      <c r="AD27" s="458"/>
      <c r="AE27" s="458"/>
      <c r="AF27" s="458"/>
      <c r="AG27" s="459"/>
      <c r="AH27" s="479">
        <v>36</v>
      </c>
      <c r="AI27" s="480"/>
      <c r="AJ27" s="480"/>
      <c r="AK27" s="480"/>
      <c r="AL27" s="519"/>
      <c r="AM27" s="479">
        <v>102512</v>
      </c>
      <c r="AN27" s="480"/>
      <c r="AO27" s="480"/>
      <c r="AP27" s="480"/>
      <c r="AQ27" s="480"/>
      <c r="AR27" s="519"/>
      <c r="AS27" s="479">
        <v>2848</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1304282</v>
      </c>
      <c r="BO27" s="602"/>
      <c r="BP27" s="602"/>
      <c r="BQ27" s="602"/>
      <c r="BR27" s="602"/>
      <c r="BS27" s="602"/>
      <c r="BT27" s="602"/>
      <c r="BU27" s="603"/>
      <c r="BV27" s="601">
        <v>1303273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185</v>
      </c>
      <c r="F28" s="458"/>
      <c r="G28" s="458"/>
      <c r="H28" s="458"/>
      <c r="I28" s="458"/>
      <c r="J28" s="458"/>
      <c r="K28" s="459"/>
      <c r="L28" s="479">
        <v>1</v>
      </c>
      <c r="M28" s="480"/>
      <c r="N28" s="480"/>
      <c r="O28" s="480"/>
      <c r="P28" s="519"/>
      <c r="Q28" s="479">
        <v>3950</v>
      </c>
      <c r="R28" s="480"/>
      <c r="S28" s="480"/>
      <c r="T28" s="480"/>
      <c r="U28" s="480"/>
      <c r="V28" s="519"/>
      <c r="W28" s="578"/>
      <c r="X28" s="566"/>
      <c r="Y28" s="567"/>
      <c r="Z28" s="478" t="s">
        <v>186</v>
      </c>
      <c r="AA28" s="458"/>
      <c r="AB28" s="458"/>
      <c r="AC28" s="458"/>
      <c r="AD28" s="458"/>
      <c r="AE28" s="458"/>
      <c r="AF28" s="458"/>
      <c r="AG28" s="459"/>
      <c r="AH28" s="479" t="s">
        <v>129</v>
      </c>
      <c r="AI28" s="480"/>
      <c r="AJ28" s="480"/>
      <c r="AK28" s="480"/>
      <c r="AL28" s="519"/>
      <c r="AM28" s="479" t="s">
        <v>177</v>
      </c>
      <c r="AN28" s="480"/>
      <c r="AO28" s="480"/>
      <c r="AP28" s="480"/>
      <c r="AQ28" s="480"/>
      <c r="AR28" s="519"/>
      <c r="AS28" s="479" t="s">
        <v>138</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3762548</v>
      </c>
      <c r="BO28" s="392"/>
      <c r="BP28" s="392"/>
      <c r="BQ28" s="392"/>
      <c r="BR28" s="392"/>
      <c r="BS28" s="392"/>
      <c r="BT28" s="392"/>
      <c r="BU28" s="393"/>
      <c r="BV28" s="391">
        <v>3846887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188</v>
      </c>
      <c r="F29" s="458"/>
      <c r="G29" s="458"/>
      <c r="H29" s="458"/>
      <c r="I29" s="458"/>
      <c r="J29" s="458"/>
      <c r="K29" s="459"/>
      <c r="L29" s="479">
        <v>20</v>
      </c>
      <c r="M29" s="480"/>
      <c r="N29" s="480"/>
      <c r="O29" s="480"/>
      <c r="P29" s="519"/>
      <c r="Q29" s="479">
        <v>3750</v>
      </c>
      <c r="R29" s="480"/>
      <c r="S29" s="480"/>
      <c r="T29" s="480"/>
      <c r="U29" s="480"/>
      <c r="V29" s="519"/>
      <c r="W29" s="579"/>
      <c r="X29" s="580"/>
      <c r="Y29" s="581"/>
      <c r="Z29" s="478" t="s">
        <v>189</v>
      </c>
      <c r="AA29" s="458"/>
      <c r="AB29" s="458"/>
      <c r="AC29" s="458"/>
      <c r="AD29" s="458"/>
      <c r="AE29" s="458"/>
      <c r="AF29" s="458"/>
      <c r="AG29" s="459"/>
      <c r="AH29" s="479">
        <v>452</v>
      </c>
      <c r="AI29" s="480"/>
      <c r="AJ29" s="480"/>
      <c r="AK29" s="480"/>
      <c r="AL29" s="519"/>
      <c r="AM29" s="479">
        <v>1405424</v>
      </c>
      <c r="AN29" s="480"/>
      <c r="AO29" s="480"/>
      <c r="AP29" s="480"/>
      <c r="AQ29" s="480"/>
      <c r="AR29" s="519"/>
      <c r="AS29" s="479">
        <v>3109</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1907854</v>
      </c>
      <c r="BO29" s="429"/>
      <c r="BP29" s="429"/>
      <c r="BQ29" s="429"/>
      <c r="BR29" s="429"/>
      <c r="BS29" s="429"/>
      <c r="BT29" s="429"/>
      <c r="BU29" s="430"/>
      <c r="BV29" s="428">
        <v>2226219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98.6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1982103</v>
      </c>
      <c r="BO30" s="602"/>
      <c r="BP30" s="602"/>
      <c r="BQ30" s="602"/>
      <c r="BR30" s="602"/>
      <c r="BS30" s="602"/>
      <c r="BT30" s="602"/>
      <c r="BU30" s="603"/>
      <c r="BV30" s="601">
        <v>2234192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198</v>
      </c>
      <c r="D33" s="452"/>
      <c r="E33" s="417" t="s">
        <v>199</v>
      </c>
      <c r="F33" s="417"/>
      <c r="G33" s="417"/>
      <c r="H33" s="417"/>
      <c r="I33" s="417"/>
      <c r="J33" s="417"/>
      <c r="K33" s="417"/>
      <c r="L33" s="417"/>
      <c r="M33" s="417"/>
      <c r="N33" s="417"/>
      <c r="O33" s="417"/>
      <c r="P33" s="417"/>
      <c r="Q33" s="417"/>
      <c r="R33" s="417"/>
      <c r="S33" s="417"/>
      <c r="T33" s="215"/>
      <c r="U33" s="452" t="s">
        <v>200</v>
      </c>
      <c r="V33" s="452"/>
      <c r="W33" s="417" t="s">
        <v>201</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205</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IF('各会計、関係団体の財政状況及び健全化判断比率'!B33="","",'各会計、関係団体の財政状況及び健全化判断比率'!B33)</f>
        <v>水道事業会計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IF('各会計、関係団体の財政状況及び健全化判断比率'!B37="","",'各会計、関係団体の財政状況及び健全化判断比率'!B37)</f>
        <v>岩代簡易水道事業特別会計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18</v>
      </c>
      <c r="BX34" s="614"/>
      <c r="BY34" s="615" t="str">
        <f>IF('各会計、関係団体の財政状況及び健全化判断比率'!B68="","",'各会計、関係団体の財政状況及び健全化判断比率'!B68)</f>
        <v>安達地方広域行政組合（一般会計）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28</v>
      </c>
      <c r="CP34" s="614"/>
      <c r="CQ34" s="615" t="str">
        <f>IF('各会計、関係団体の財政状況及び健全化判断比率'!BS7="","",'各会計、関係団体の財政状況及び健全化判断比率'!BS7)</f>
        <v>安達地域農業振興公社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土地取得特別会計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国民健康保険特別会計（直営診療施設勘定）</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IF('各会計、関係団体の財政状況及び健全化判断比率'!B34="","",'各会計、関係団体の財政状況及び健全化判断比率'!B34)</f>
        <v>下水道事業会計</v>
      </c>
      <c r="AP35" s="615"/>
      <c r="AQ35" s="615"/>
      <c r="AR35" s="615"/>
      <c r="AS35" s="615"/>
      <c r="AT35" s="615"/>
      <c r="AU35" s="615"/>
      <c r="AV35" s="615"/>
      <c r="AW35" s="615"/>
      <c r="AX35" s="615"/>
      <c r="AY35" s="615"/>
      <c r="AZ35" s="615"/>
      <c r="BA35" s="615"/>
      <c r="BB35" s="615"/>
      <c r="BC35" s="615"/>
      <c r="BD35" s="213"/>
      <c r="BE35" s="614">
        <f t="shared" ref="BE35:BE43" si="1">IF(BG35="","",BE34+1)</f>
        <v>13</v>
      </c>
      <c r="BF35" s="614"/>
      <c r="BG35" s="615" t="str">
        <f>IF('各会計、関係団体の財政状況及び健全化判断比率'!B38="","",'各会計、関係団体の財政状況及び健全化判断比率'!B38)</f>
        <v>東和簡易水道事業特別会計</v>
      </c>
      <c r="BH35" s="615"/>
      <c r="BI35" s="615"/>
      <c r="BJ35" s="615"/>
      <c r="BK35" s="615"/>
      <c r="BL35" s="615"/>
      <c r="BM35" s="615"/>
      <c r="BN35" s="615"/>
      <c r="BO35" s="615"/>
      <c r="BP35" s="615"/>
      <c r="BQ35" s="615"/>
      <c r="BR35" s="615"/>
      <c r="BS35" s="615"/>
      <c r="BT35" s="615"/>
      <c r="BU35" s="615"/>
      <c r="BV35" s="213"/>
      <c r="BW35" s="614">
        <f t="shared" ref="BW35:BW43" si="2">IF(BY35="","",BW34+1)</f>
        <v>19</v>
      </c>
      <c r="BX35" s="614"/>
      <c r="BY35" s="615" t="str">
        <f>IF('各会計、関係団体の財政状況及び健全化判断比率'!B69="","",'各会計、関係団体の財政状況及び健全化判断比率'!B69)</f>
        <v>安達地方広域行政組合（地域振興事業特別会計）</v>
      </c>
      <c r="BZ35" s="615"/>
      <c r="CA35" s="615"/>
      <c r="CB35" s="615"/>
      <c r="CC35" s="615"/>
      <c r="CD35" s="615"/>
      <c r="CE35" s="615"/>
      <c r="CF35" s="615"/>
      <c r="CG35" s="615"/>
      <c r="CH35" s="615"/>
      <c r="CI35" s="615"/>
      <c r="CJ35" s="615"/>
      <c r="CK35" s="615"/>
      <c r="CL35" s="615"/>
      <c r="CM35" s="615"/>
      <c r="CN35" s="213"/>
      <c r="CO35" s="614">
        <f t="shared" ref="CO35:CO43" si="3">IF(CQ35="","",CO34+1)</f>
        <v>29</v>
      </c>
      <c r="CP35" s="614"/>
      <c r="CQ35" s="615" t="str">
        <f>IF('各会計、関係団体の財政状況及び健全化判断比率'!BS8="","",'各会計、関係団体の財政状況及び健全化判断比率'!BS8)</f>
        <v>二本松菊栄会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介護保険特別会計（保険事業勘定）</v>
      </c>
      <c r="X36" s="615"/>
      <c r="Y36" s="615"/>
      <c r="Z36" s="615"/>
      <c r="AA36" s="615"/>
      <c r="AB36" s="615"/>
      <c r="AC36" s="615"/>
      <c r="AD36" s="615"/>
      <c r="AE36" s="615"/>
      <c r="AF36" s="615"/>
      <c r="AG36" s="615"/>
      <c r="AH36" s="615"/>
      <c r="AI36" s="615"/>
      <c r="AJ36" s="615"/>
      <c r="AK36" s="615"/>
      <c r="AL36" s="213"/>
      <c r="AM36" s="614">
        <f t="shared" si="0"/>
        <v>10</v>
      </c>
      <c r="AN36" s="614"/>
      <c r="AO36" s="615" t="str">
        <f>IF('各会計、関係団体の財政状況及び健全化判断比率'!B35="","",'各会計、関係団体の財政状況及び健全化判断比率'!B35)</f>
        <v>工業団地造成事業会計</v>
      </c>
      <c r="AP36" s="615"/>
      <c r="AQ36" s="615"/>
      <c r="AR36" s="615"/>
      <c r="AS36" s="615"/>
      <c r="AT36" s="615"/>
      <c r="AU36" s="615"/>
      <c r="AV36" s="615"/>
      <c r="AW36" s="615"/>
      <c r="AX36" s="615"/>
      <c r="AY36" s="615"/>
      <c r="AZ36" s="615"/>
      <c r="BA36" s="615"/>
      <c r="BB36" s="615"/>
      <c r="BC36" s="615"/>
      <c r="BD36" s="213"/>
      <c r="BE36" s="614">
        <f t="shared" si="1"/>
        <v>14</v>
      </c>
      <c r="BF36" s="614"/>
      <c r="BG36" s="615" t="str">
        <f>IF('各会計、関係団体の財政状況及び健全化判断比率'!B39="","",'各会計、関係団体の財政状況及び健全化判断比率'!B39)</f>
        <v>安達下水道事業特別会計</v>
      </c>
      <c r="BH36" s="615"/>
      <c r="BI36" s="615"/>
      <c r="BJ36" s="615"/>
      <c r="BK36" s="615"/>
      <c r="BL36" s="615"/>
      <c r="BM36" s="615"/>
      <c r="BN36" s="615"/>
      <c r="BO36" s="615"/>
      <c r="BP36" s="615"/>
      <c r="BQ36" s="615"/>
      <c r="BR36" s="615"/>
      <c r="BS36" s="615"/>
      <c r="BT36" s="615"/>
      <c r="BU36" s="615"/>
      <c r="BV36" s="213"/>
      <c r="BW36" s="614">
        <f t="shared" si="2"/>
        <v>20</v>
      </c>
      <c r="BX36" s="614"/>
      <c r="BY36" s="615" t="str">
        <f>IF('各会計、関係団体の財政状況及び健全化判断比率'!B70="","",'各会計、関係団体の財政状況及び健全化判断比率'!B70)</f>
        <v>福島県後期高齢者医療広域連合（一般会計）</v>
      </c>
      <c r="BZ36" s="615"/>
      <c r="CA36" s="615"/>
      <c r="CB36" s="615"/>
      <c r="CC36" s="615"/>
      <c r="CD36" s="615"/>
      <c r="CE36" s="615"/>
      <c r="CF36" s="615"/>
      <c r="CG36" s="615"/>
      <c r="CH36" s="615"/>
      <c r="CI36" s="615"/>
      <c r="CJ36" s="615"/>
      <c r="CK36" s="615"/>
      <c r="CL36" s="615"/>
      <c r="CM36" s="615"/>
      <c r="CN36" s="213"/>
      <c r="CO36" s="614">
        <f t="shared" si="3"/>
        <v>30</v>
      </c>
      <c r="CP36" s="614"/>
      <c r="CQ36" s="615" t="str">
        <f>IF('各会計、関係団体の財政状況及び健全化判断比率'!BS9="","",'各会計、関係団体の財政状況及び健全化判断比率'!BS9)</f>
        <v>二本松市振興公社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介護保険特別会計（介護サービス事業勘定）</v>
      </c>
      <c r="X37" s="615"/>
      <c r="Y37" s="615"/>
      <c r="Z37" s="615"/>
      <c r="AA37" s="615"/>
      <c r="AB37" s="615"/>
      <c r="AC37" s="615"/>
      <c r="AD37" s="615"/>
      <c r="AE37" s="615"/>
      <c r="AF37" s="615"/>
      <c r="AG37" s="615"/>
      <c r="AH37" s="615"/>
      <c r="AI37" s="615"/>
      <c r="AJ37" s="615"/>
      <c r="AK37" s="615"/>
      <c r="AL37" s="213"/>
      <c r="AM37" s="614">
        <f t="shared" si="0"/>
        <v>11</v>
      </c>
      <c r="AN37" s="614"/>
      <c r="AO37" s="615" t="str">
        <f>IF('各会計、関係団体の財政状況及び健全化判断比率'!B36="","",'各会計、関係団体の財政状況及び健全化判断比率'!B36)</f>
        <v>宅地造成事業会計</v>
      </c>
      <c r="AP37" s="615"/>
      <c r="AQ37" s="615"/>
      <c r="AR37" s="615"/>
      <c r="AS37" s="615"/>
      <c r="AT37" s="615"/>
      <c r="AU37" s="615"/>
      <c r="AV37" s="615"/>
      <c r="AW37" s="615"/>
      <c r="AX37" s="615"/>
      <c r="AY37" s="615"/>
      <c r="AZ37" s="615"/>
      <c r="BA37" s="615"/>
      <c r="BB37" s="615"/>
      <c r="BC37" s="615"/>
      <c r="BD37" s="213"/>
      <c r="BE37" s="614">
        <f t="shared" si="1"/>
        <v>15</v>
      </c>
      <c r="BF37" s="614"/>
      <c r="BG37" s="615" t="str">
        <f>IF('各会計、関係団体の財政状況及び健全化判断比率'!B40="","",'各会計、関係団体の財政状況及び健全化判断比率'!B40)</f>
        <v>岩代下水道事業特別会計</v>
      </c>
      <c r="BH37" s="615"/>
      <c r="BI37" s="615"/>
      <c r="BJ37" s="615"/>
      <c r="BK37" s="615"/>
      <c r="BL37" s="615"/>
      <c r="BM37" s="615"/>
      <c r="BN37" s="615"/>
      <c r="BO37" s="615"/>
      <c r="BP37" s="615"/>
      <c r="BQ37" s="615"/>
      <c r="BR37" s="615"/>
      <c r="BS37" s="615"/>
      <c r="BT37" s="615"/>
      <c r="BU37" s="615"/>
      <c r="BV37" s="213"/>
      <c r="BW37" s="614">
        <f t="shared" si="2"/>
        <v>21</v>
      </c>
      <c r="BX37" s="614"/>
      <c r="BY37" s="615" t="str">
        <f>IF('各会計、関係団体の財政状況及び健全化判断比率'!B71="","",'各会計、関係団体の財政状況及び健全化判断比率'!B71)</f>
        <v>福島県後期高齢者医療広域連合（後期高齢者医療特別会計）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7</v>
      </c>
      <c r="V38" s="614"/>
      <c r="W38" s="615" t="str">
        <f>IF('各会計、関係団体の財政状況及び健全化判断比率'!B32="","",'各会計、関係団体の財政状況及び健全化判断比率'!B32)</f>
        <v>後期高齢者医療特別会計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16</v>
      </c>
      <c r="BF38" s="614"/>
      <c r="BG38" s="615" t="str">
        <f>IF('各会計、関係団体の財政状況及び健全化判断比率'!B41="","",'各会計、関係団体の財政状況及び健全化判断比率'!B41)</f>
        <v>公設地方卸売市場特別会計</v>
      </c>
      <c r="BH38" s="615"/>
      <c r="BI38" s="615"/>
      <c r="BJ38" s="615"/>
      <c r="BK38" s="615"/>
      <c r="BL38" s="615"/>
      <c r="BM38" s="615"/>
      <c r="BN38" s="615"/>
      <c r="BO38" s="615"/>
      <c r="BP38" s="615"/>
      <c r="BQ38" s="615"/>
      <c r="BR38" s="615"/>
      <c r="BS38" s="615"/>
      <c r="BT38" s="615"/>
      <c r="BU38" s="615"/>
      <c r="BV38" s="213"/>
      <c r="BW38" s="614">
        <f t="shared" si="2"/>
        <v>22</v>
      </c>
      <c r="BX38" s="614"/>
      <c r="BY38" s="615" t="str">
        <f>IF('各会計、関係団体の財政状況及び健全化判断比率'!B72="","",'各会計、関係団体の財政状況及び健全化判断比率'!B72)</f>
        <v>福島県市民交通災害共済組合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f t="shared" si="1"/>
        <v>17</v>
      </c>
      <c r="BF39" s="614"/>
      <c r="BG39" s="615" t="str">
        <f>IF('各会計、関係団体の財政状況及び健全化判断比率'!B42="","",'各会計、関係団体の財政状況及び健全化判断比率'!B42)</f>
        <v>佐勢ノ宮住宅団地造成事業特別会計</v>
      </c>
      <c r="BH39" s="615"/>
      <c r="BI39" s="615"/>
      <c r="BJ39" s="615"/>
      <c r="BK39" s="615"/>
      <c r="BL39" s="615"/>
      <c r="BM39" s="615"/>
      <c r="BN39" s="615"/>
      <c r="BO39" s="615"/>
      <c r="BP39" s="615"/>
      <c r="BQ39" s="615"/>
      <c r="BR39" s="615"/>
      <c r="BS39" s="615"/>
      <c r="BT39" s="615"/>
      <c r="BU39" s="615"/>
      <c r="BV39" s="213"/>
      <c r="BW39" s="614">
        <f t="shared" si="2"/>
        <v>23</v>
      </c>
      <c r="BX39" s="614"/>
      <c r="BY39" s="615" t="str">
        <f>IF('各会計、関係団体の財政状況及び健全化判断比率'!B73="","",'各会計、関係団体の財政状況及び健全化判断比率'!B73)</f>
        <v>福島県市町村総合事務組合（一般会計）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24</v>
      </c>
      <c r="BX40" s="614"/>
      <c r="BY40" s="615" t="str">
        <f>IF('各会計、関係団体の財政状況及び健全化判断比率'!B74="","",'各会計、関係団体の財政状況及び健全化判断比率'!B74)</f>
        <v>福島県市町村総合事務組合（消防補償等特別会計）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25</v>
      </c>
      <c r="BX41" s="614"/>
      <c r="BY41" s="615" t="str">
        <f>IF('各会計、関係団体の財政状況及び健全化判断比率'!B75="","",'各会計、関係団体の財政状況及び健全化判断比率'!B75)</f>
        <v>福島県市町村総合事務組合（消防賞じゅつ金特別会計）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26</v>
      </c>
      <c r="BX42" s="614"/>
      <c r="BY42" s="615" t="str">
        <f>IF('各会計、関係団体の財政状況及び健全化判断比率'!B76="","",'各会計、関係団体の財政状況及び健全化判断比率'!B76)</f>
        <v>福島県市町村総合事務組合（非常勤職員公務災害補償特別会計）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27</v>
      </c>
      <c r="BX43" s="614"/>
      <c r="BY43" s="615" t="str">
        <f>IF('各会計、関係団体の財政状況及び健全化判断比率'!B77="","",'各会計、関係団体の財政状況及び健全化判断比率'!B77)</f>
        <v>福島県市町村総合事務組合（自治会館管理特別会計）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919Ohr4GU6dFgMjBIUz/C2PjMf4Vv2+8JSeOxawmneg+DAewruccf4YqZF6iJ02cNbGs29tCx27PqaSwiQ3qw==" saltValue="jtNtHx5iaCduyEPrzgi1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6" t="s">
        <v>570</v>
      </c>
      <c r="D34" s="1206"/>
      <c r="E34" s="1207"/>
      <c r="F34" s="32">
        <v>11.66</v>
      </c>
      <c r="G34" s="33">
        <v>12.41</v>
      </c>
      <c r="H34" s="33">
        <v>13.72</v>
      </c>
      <c r="I34" s="33">
        <v>14.95</v>
      </c>
      <c r="J34" s="34">
        <v>16.02</v>
      </c>
      <c r="K34" s="22"/>
      <c r="L34" s="22"/>
      <c r="M34" s="22"/>
      <c r="N34" s="22"/>
      <c r="O34" s="22"/>
      <c r="P34" s="22"/>
    </row>
    <row r="35" spans="1:16" ht="39" customHeight="1" x14ac:dyDescent="0.15">
      <c r="A35" s="22"/>
      <c r="B35" s="35"/>
      <c r="C35" s="1200" t="s">
        <v>571</v>
      </c>
      <c r="D35" s="1201"/>
      <c r="E35" s="1202"/>
      <c r="F35" s="36">
        <v>3.44</v>
      </c>
      <c r="G35" s="37">
        <v>10.06</v>
      </c>
      <c r="H35" s="37">
        <v>9.0399999999999991</v>
      </c>
      <c r="I35" s="37">
        <v>6.05</v>
      </c>
      <c r="J35" s="38">
        <v>8.18</v>
      </c>
      <c r="K35" s="22"/>
      <c r="L35" s="22"/>
      <c r="M35" s="22"/>
      <c r="N35" s="22"/>
      <c r="O35" s="22"/>
      <c r="P35" s="22"/>
    </row>
    <row r="36" spans="1:16" ht="39" customHeight="1" x14ac:dyDescent="0.15">
      <c r="A36" s="22"/>
      <c r="B36" s="35"/>
      <c r="C36" s="1200" t="s">
        <v>572</v>
      </c>
      <c r="D36" s="1201"/>
      <c r="E36" s="1202"/>
      <c r="F36" s="36">
        <v>6.98</v>
      </c>
      <c r="G36" s="37">
        <v>6.49</v>
      </c>
      <c r="H36" s="37">
        <v>6.22</v>
      </c>
      <c r="I36" s="37">
        <v>5.78</v>
      </c>
      <c r="J36" s="38">
        <v>5.25</v>
      </c>
      <c r="K36" s="22"/>
      <c r="L36" s="22"/>
      <c r="M36" s="22"/>
      <c r="N36" s="22"/>
      <c r="O36" s="22"/>
      <c r="P36" s="22"/>
    </row>
    <row r="37" spans="1:16" ht="39" customHeight="1" x14ac:dyDescent="0.15">
      <c r="A37" s="22"/>
      <c r="B37" s="35"/>
      <c r="C37" s="1200" t="s">
        <v>573</v>
      </c>
      <c r="D37" s="1201"/>
      <c r="E37" s="1202"/>
      <c r="F37" s="36">
        <v>0.47</v>
      </c>
      <c r="G37" s="37">
        <v>0.84</v>
      </c>
      <c r="H37" s="37">
        <v>1.55</v>
      </c>
      <c r="I37" s="37">
        <v>1.39</v>
      </c>
      <c r="J37" s="38">
        <v>1.81</v>
      </c>
      <c r="K37" s="22"/>
      <c r="L37" s="22"/>
      <c r="M37" s="22"/>
      <c r="N37" s="22"/>
      <c r="O37" s="22"/>
      <c r="P37" s="22"/>
    </row>
    <row r="38" spans="1:16" ht="39" customHeight="1" x14ac:dyDescent="0.15">
      <c r="A38" s="22"/>
      <c r="B38" s="35"/>
      <c r="C38" s="1200" t="s">
        <v>574</v>
      </c>
      <c r="D38" s="1201"/>
      <c r="E38" s="1202"/>
      <c r="F38" s="36">
        <v>1.44</v>
      </c>
      <c r="G38" s="37">
        <v>1.65</v>
      </c>
      <c r="H38" s="37">
        <v>1.82</v>
      </c>
      <c r="I38" s="37">
        <v>2.69</v>
      </c>
      <c r="J38" s="38">
        <v>0.89</v>
      </c>
      <c r="K38" s="22"/>
      <c r="L38" s="22"/>
      <c r="M38" s="22"/>
      <c r="N38" s="22"/>
      <c r="O38" s="22"/>
      <c r="P38" s="22"/>
    </row>
    <row r="39" spans="1:16" ht="39" customHeight="1" x14ac:dyDescent="0.15">
      <c r="A39" s="22"/>
      <c r="B39" s="35"/>
      <c r="C39" s="1200" t="s">
        <v>575</v>
      </c>
      <c r="D39" s="1201"/>
      <c r="E39" s="1202"/>
      <c r="F39" s="36">
        <v>0.28000000000000003</v>
      </c>
      <c r="G39" s="37">
        <v>0.22</v>
      </c>
      <c r="H39" s="37">
        <v>0.18</v>
      </c>
      <c r="I39" s="37">
        <v>0.15</v>
      </c>
      <c r="J39" s="38">
        <v>0.1</v>
      </c>
      <c r="K39" s="22"/>
      <c r="L39" s="22"/>
      <c r="M39" s="22"/>
      <c r="N39" s="22"/>
      <c r="O39" s="22"/>
      <c r="P39" s="22"/>
    </row>
    <row r="40" spans="1:16" ht="39" customHeight="1" x14ac:dyDescent="0.15">
      <c r="A40" s="22"/>
      <c r="B40" s="35"/>
      <c r="C40" s="1200" t="s">
        <v>576</v>
      </c>
      <c r="D40" s="1201"/>
      <c r="E40" s="1202"/>
      <c r="F40" s="36">
        <v>0</v>
      </c>
      <c r="G40" s="37">
        <v>0.01</v>
      </c>
      <c r="H40" s="37">
        <v>0.01</v>
      </c>
      <c r="I40" s="37">
        <v>0.01</v>
      </c>
      <c r="J40" s="38">
        <v>0.02</v>
      </c>
      <c r="K40" s="22"/>
      <c r="L40" s="22"/>
      <c r="M40" s="22"/>
      <c r="N40" s="22"/>
      <c r="O40" s="22"/>
      <c r="P40" s="22"/>
    </row>
    <row r="41" spans="1:16" ht="39" customHeight="1" x14ac:dyDescent="0.15">
      <c r="A41" s="22"/>
      <c r="B41" s="35"/>
      <c r="C41" s="1200" t="s">
        <v>577</v>
      </c>
      <c r="D41" s="1201"/>
      <c r="E41" s="1202"/>
      <c r="F41" s="36">
        <v>0.01</v>
      </c>
      <c r="G41" s="37">
        <v>0.01</v>
      </c>
      <c r="H41" s="37">
        <v>0.01</v>
      </c>
      <c r="I41" s="37">
        <v>0.01</v>
      </c>
      <c r="J41" s="38">
        <v>0.01</v>
      </c>
      <c r="K41" s="22"/>
      <c r="L41" s="22"/>
      <c r="M41" s="22"/>
      <c r="N41" s="22"/>
      <c r="O41" s="22"/>
      <c r="P41" s="22"/>
    </row>
    <row r="42" spans="1:16" ht="39" customHeight="1" x14ac:dyDescent="0.15">
      <c r="A42" s="22"/>
      <c r="B42" s="39"/>
      <c r="C42" s="1200" t="s">
        <v>578</v>
      </c>
      <c r="D42" s="1201"/>
      <c r="E42" s="1202"/>
      <c r="F42" s="36" t="s">
        <v>521</v>
      </c>
      <c r="G42" s="37" t="s">
        <v>521</v>
      </c>
      <c r="H42" s="37" t="s">
        <v>521</v>
      </c>
      <c r="I42" s="37" t="s">
        <v>521</v>
      </c>
      <c r="J42" s="38" t="s">
        <v>521</v>
      </c>
      <c r="K42" s="22"/>
      <c r="L42" s="22"/>
      <c r="M42" s="22"/>
      <c r="N42" s="22"/>
      <c r="O42" s="22"/>
      <c r="P42" s="22"/>
    </row>
    <row r="43" spans="1:16" ht="39" customHeight="1" thickBot="1" x14ac:dyDescent="0.2">
      <c r="A43" s="22"/>
      <c r="B43" s="40"/>
      <c r="C43" s="1203" t="s">
        <v>579</v>
      </c>
      <c r="D43" s="1204"/>
      <c r="E43" s="1205"/>
      <c r="F43" s="41">
        <v>7.0000000000000007E-2</v>
      </c>
      <c r="G43" s="42">
        <v>0.12</v>
      </c>
      <c r="H43" s="42">
        <v>0.14000000000000001</v>
      </c>
      <c r="I43" s="42">
        <v>0.12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R4n8KeQiMhi8+/NJT/cPx+3xZPE3ZC2VGSgnDpFtc6lpVTcaIYfZXVmXIQPc39DuHCRYnWK8ySM4RxhIs4djA==" saltValue="L2wzQRV4Z6hfx6h0QNaI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3124</v>
      </c>
      <c r="L45" s="60">
        <v>3111</v>
      </c>
      <c r="M45" s="60">
        <v>3107</v>
      </c>
      <c r="N45" s="60">
        <v>3029</v>
      </c>
      <c r="O45" s="61">
        <v>3107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x14ac:dyDescent="0.15">
      <c r="A48" s="48"/>
      <c r="B48" s="1210"/>
      <c r="C48" s="1211"/>
      <c r="D48" s="62"/>
      <c r="E48" s="1216" t="s">
        <v>15</v>
      </c>
      <c r="F48" s="1216"/>
      <c r="G48" s="1216"/>
      <c r="H48" s="1216"/>
      <c r="I48" s="1216"/>
      <c r="J48" s="1217"/>
      <c r="K48" s="63">
        <v>656</v>
      </c>
      <c r="L48" s="64">
        <v>638</v>
      </c>
      <c r="M48" s="64">
        <v>642</v>
      </c>
      <c r="N48" s="64">
        <v>610</v>
      </c>
      <c r="O48" s="65">
        <v>630</v>
      </c>
      <c r="P48" s="48"/>
      <c r="Q48" s="48"/>
      <c r="R48" s="48"/>
      <c r="S48" s="48"/>
      <c r="T48" s="48"/>
      <c r="U48" s="48"/>
    </row>
    <row r="49" spans="1:21" ht="30.75" customHeight="1" x14ac:dyDescent="0.15">
      <c r="A49" s="48"/>
      <c r="B49" s="1210"/>
      <c r="C49" s="1211"/>
      <c r="D49" s="62"/>
      <c r="E49" s="1216" t="s">
        <v>16</v>
      </c>
      <c r="F49" s="1216"/>
      <c r="G49" s="1216"/>
      <c r="H49" s="1216"/>
      <c r="I49" s="1216"/>
      <c r="J49" s="1217"/>
      <c r="K49" s="63">
        <v>622</v>
      </c>
      <c r="L49" s="64">
        <v>543</v>
      </c>
      <c r="M49" s="64">
        <v>532</v>
      </c>
      <c r="N49" s="64">
        <v>465</v>
      </c>
      <c r="O49" s="65">
        <v>307</v>
      </c>
      <c r="P49" s="48"/>
      <c r="Q49" s="48"/>
      <c r="R49" s="48"/>
      <c r="S49" s="48"/>
      <c r="T49" s="48"/>
      <c r="U49" s="48"/>
    </row>
    <row r="50" spans="1:21" ht="30.75" customHeight="1" x14ac:dyDescent="0.15">
      <c r="A50" s="48"/>
      <c r="B50" s="1210"/>
      <c r="C50" s="1211"/>
      <c r="D50" s="62"/>
      <c r="E50" s="1216" t="s">
        <v>17</v>
      </c>
      <c r="F50" s="1216"/>
      <c r="G50" s="1216"/>
      <c r="H50" s="1216"/>
      <c r="I50" s="1216"/>
      <c r="J50" s="1217"/>
      <c r="K50" s="63">
        <v>361</v>
      </c>
      <c r="L50" s="64">
        <v>396</v>
      </c>
      <c r="M50" s="64">
        <v>312</v>
      </c>
      <c r="N50" s="64">
        <v>308</v>
      </c>
      <c r="O50" s="65">
        <v>250</v>
      </c>
      <c r="P50" s="48"/>
      <c r="Q50" s="48"/>
      <c r="R50" s="48"/>
      <c r="S50" s="48"/>
      <c r="T50" s="48"/>
      <c r="U50" s="48"/>
    </row>
    <row r="51" spans="1:21" ht="30.75" customHeight="1" x14ac:dyDescent="0.15">
      <c r="A51" s="48"/>
      <c r="B51" s="1212"/>
      <c r="C51" s="1213"/>
      <c r="D51" s="66"/>
      <c r="E51" s="1216" t="s">
        <v>18</v>
      </c>
      <c r="F51" s="1216"/>
      <c r="G51" s="1216"/>
      <c r="H51" s="1216"/>
      <c r="I51" s="1216"/>
      <c r="J51" s="1217"/>
      <c r="K51" s="63">
        <v>1</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2988</v>
      </c>
      <c r="L52" s="64">
        <v>2990</v>
      </c>
      <c r="M52" s="64">
        <v>3052</v>
      </c>
      <c r="N52" s="64">
        <v>2958</v>
      </c>
      <c r="O52" s="65">
        <v>2936</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1776</v>
      </c>
      <c r="L53" s="69">
        <v>1698</v>
      </c>
      <c r="M53" s="69">
        <v>1541</v>
      </c>
      <c r="N53" s="69">
        <v>1454</v>
      </c>
      <c r="O53" s="70">
        <v>1358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610</v>
      </c>
      <c r="L57" s="83" t="s">
        <v>611</v>
      </c>
      <c r="M57" s="83" t="s">
        <v>611</v>
      </c>
      <c r="N57" s="83" t="s">
        <v>611</v>
      </c>
      <c r="O57" s="84" t="s">
        <v>611</v>
      </c>
    </row>
    <row r="58" spans="1:21" ht="31.5" customHeight="1" thickBot="1" x14ac:dyDescent="0.2">
      <c r="B58" s="1226"/>
      <c r="C58" s="1227"/>
      <c r="D58" s="1231" t="s">
        <v>27</v>
      </c>
      <c r="E58" s="1232"/>
      <c r="F58" s="1232"/>
      <c r="G58" s="1232"/>
      <c r="H58" s="1232"/>
      <c r="I58" s="1232"/>
      <c r="J58" s="1233"/>
      <c r="K58" s="85" t="s">
        <v>612</v>
      </c>
      <c r="L58" s="86" t="s">
        <v>611</v>
      </c>
      <c r="M58" s="86" t="s">
        <v>611</v>
      </c>
      <c r="N58" s="86" t="s">
        <v>611</v>
      </c>
      <c r="O58" s="87" t="s">
        <v>611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W86Kbf6PwAvDRY0ld07JOy6Yf5ejp8x7snVlUmF8st51OoJPgNCrsLDJkiOJn4G8ZB+ulub2lHGT8vWsaiakg==" saltValue="rqmsMYrn65vecHQnTYnZ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34" t="s">
        <v>30</v>
      </c>
      <c r="C41" s="1235"/>
      <c r="D41" s="101"/>
      <c r="E41" s="1240" t="s">
        <v>31</v>
      </c>
      <c r="F41" s="1240"/>
      <c r="G41" s="1240"/>
      <c r="H41" s="1241"/>
      <c r="I41" s="102">
        <v>30905</v>
      </c>
      <c r="J41" s="103">
        <v>33012</v>
      </c>
      <c r="K41" s="103">
        <v>32953</v>
      </c>
      <c r="L41" s="103">
        <v>32931</v>
      </c>
      <c r="M41" s="104">
        <v>32829</v>
      </c>
    </row>
    <row r="42" spans="2:13" ht="27.75" customHeight="1" x14ac:dyDescent="0.15">
      <c r="B42" s="1236"/>
      <c r="C42" s="1237"/>
      <c r="D42" s="105"/>
      <c r="E42" s="1242" t="s">
        <v>32</v>
      </c>
      <c r="F42" s="1242"/>
      <c r="G42" s="1242"/>
      <c r="H42" s="1243"/>
      <c r="I42" s="106">
        <v>1884</v>
      </c>
      <c r="J42" s="107">
        <v>1620</v>
      </c>
      <c r="K42" s="107">
        <v>1332</v>
      </c>
      <c r="L42" s="107">
        <v>1141</v>
      </c>
      <c r="M42" s="108">
        <v>913</v>
      </c>
    </row>
    <row r="43" spans="2:13" ht="27.75" customHeight="1" x14ac:dyDescent="0.15">
      <c r="B43" s="1236"/>
      <c r="C43" s="1237"/>
      <c r="D43" s="105"/>
      <c r="E43" s="1242" t="s">
        <v>33</v>
      </c>
      <c r="F43" s="1242"/>
      <c r="G43" s="1242"/>
      <c r="H43" s="1243"/>
      <c r="I43" s="106">
        <v>9257</v>
      </c>
      <c r="J43" s="107">
        <v>8878</v>
      </c>
      <c r="K43" s="107">
        <v>8714</v>
      </c>
      <c r="L43" s="107">
        <v>8394</v>
      </c>
      <c r="M43" s="108">
        <v>8004</v>
      </c>
    </row>
    <row r="44" spans="2:13" ht="27.75" customHeight="1" x14ac:dyDescent="0.15">
      <c r="B44" s="1236"/>
      <c r="C44" s="1237"/>
      <c r="D44" s="105"/>
      <c r="E44" s="1242" t="s">
        <v>34</v>
      </c>
      <c r="F44" s="1242"/>
      <c r="G44" s="1242"/>
      <c r="H44" s="1243"/>
      <c r="I44" s="106">
        <v>2811</v>
      </c>
      <c r="J44" s="107">
        <v>2273</v>
      </c>
      <c r="K44" s="107">
        <v>1783</v>
      </c>
      <c r="L44" s="107">
        <v>1343</v>
      </c>
      <c r="M44" s="108">
        <v>1070</v>
      </c>
    </row>
    <row r="45" spans="2:13" ht="27.75" customHeight="1" x14ac:dyDescent="0.15">
      <c r="B45" s="1236"/>
      <c r="C45" s="1237"/>
      <c r="D45" s="105"/>
      <c r="E45" s="1242" t="s">
        <v>35</v>
      </c>
      <c r="F45" s="1242"/>
      <c r="G45" s="1242"/>
      <c r="H45" s="1243"/>
      <c r="I45" s="106">
        <v>4496</v>
      </c>
      <c r="J45" s="107">
        <v>4140</v>
      </c>
      <c r="K45" s="107">
        <v>4115</v>
      </c>
      <c r="L45" s="107">
        <v>4041</v>
      </c>
      <c r="M45" s="108">
        <v>3825</v>
      </c>
    </row>
    <row r="46" spans="2:13" ht="27.75" customHeight="1" x14ac:dyDescent="0.15">
      <c r="B46" s="1236"/>
      <c r="C46" s="1237"/>
      <c r="D46" s="109"/>
      <c r="E46" s="1242" t="s">
        <v>36</v>
      </c>
      <c r="F46" s="1242"/>
      <c r="G46" s="1242"/>
      <c r="H46" s="1243"/>
      <c r="I46" s="106" t="s">
        <v>521</v>
      </c>
      <c r="J46" s="107" t="s">
        <v>521</v>
      </c>
      <c r="K46" s="107" t="s">
        <v>521</v>
      </c>
      <c r="L46" s="107" t="s">
        <v>521</v>
      </c>
      <c r="M46" s="108" t="s">
        <v>521</v>
      </c>
    </row>
    <row r="47" spans="2:13" ht="27.75" customHeight="1" x14ac:dyDescent="0.15">
      <c r="B47" s="1236"/>
      <c r="C47" s="1237"/>
      <c r="D47" s="110"/>
      <c r="E47" s="1244" t="s">
        <v>37</v>
      </c>
      <c r="F47" s="1245"/>
      <c r="G47" s="1245"/>
      <c r="H47" s="1246"/>
      <c r="I47" s="106" t="s">
        <v>521</v>
      </c>
      <c r="J47" s="107" t="s">
        <v>521</v>
      </c>
      <c r="K47" s="107" t="s">
        <v>521</v>
      </c>
      <c r="L47" s="107" t="s">
        <v>521</v>
      </c>
      <c r="M47" s="108" t="s">
        <v>521</v>
      </c>
    </row>
    <row r="48" spans="2:13" ht="27.75" customHeight="1" x14ac:dyDescent="0.15">
      <c r="B48" s="1236"/>
      <c r="C48" s="1237"/>
      <c r="D48" s="105"/>
      <c r="E48" s="1242" t="s">
        <v>38</v>
      </c>
      <c r="F48" s="1242"/>
      <c r="G48" s="1242"/>
      <c r="H48" s="1243"/>
      <c r="I48" s="106" t="s">
        <v>521</v>
      </c>
      <c r="J48" s="107" t="s">
        <v>521</v>
      </c>
      <c r="K48" s="107" t="s">
        <v>521</v>
      </c>
      <c r="L48" s="107" t="s">
        <v>521</v>
      </c>
      <c r="M48" s="108" t="s">
        <v>521</v>
      </c>
    </row>
    <row r="49" spans="2:13" ht="27.75" customHeight="1" x14ac:dyDescent="0.15">
      <c r="B49" s="1238"/>
      <c r="C49" s="1239"/>
      <c r="D49" s="105"/>
      <c r="E49" s="1242" t="s">
        <v>39</v>
      </c>
      <c r="F49" s="1242"/>
      <c r="G49" s="1242"/>
      <c r="H49" s="1243"/>
      <c r="I49" s="106" t="s">
        <v>521</v>
      </c>
      <c r="J49" s="107" t="s">
        <v>521</v>
      </c>
      <c r="K49" s="107" t="s">
        <v>521</v>
      </c>
      <c r="L49" s="107" t="s">
        <v>521</v>
      </c>
      <c r="M49" s="108" t="s">
        <v>521</v>
      </c>
    </row>
    <row r="50" spans="2:13" ht="27.75" customHeight="1" x14ac:dyDescent="0.15">
      <c r="B50" s="1247" t="s">
        <v>40</v>
      </c>
      <c r="C50" s="1248"/>
      <c r="D50" s="111"/>
      <c r="E50" s="1242" t="s">
        <v>41</v>
      </c>
      <c r="F50" s="1242"/>
      <c r="G50" s="1242"/>
      <c r="H50" s="1243"/>
      <c r="I50" s="106">
        <v>8153</v>
      </c>
      <c r="J50" s="107">
        <v>8418</v>
      </c>
      <c r="K50" s="107">
        <v>9060</v>
      </c>
      <c r="L50" s="107">
        <v>9405</v>
      </c>
      <c r="M50" s="108">
        <v>9310</v>
      </c>
    </row>
    <row r="51" spans="2:13" ht="27.75" customHeight="1" x14ac:dyDescent="0.15">
      <c r="B51" s="1236"/>
      <c r="C51" s="1237"/>
      <c r="D51" s="105"/>
      <c r="E51" s="1242" t="s">
        <v>42</v>
      </c>
      <c r="F51" s="1242"/>
      <c r="G51" s="1242"/>
      <c r="H51" s="1243"/>
      <c r="I51" s="106">
        <v>362</v>
      </c>
      <c r="J51" s="107">
        <v>388</v>
      </c>
      <c r="K51" s="107">
        <v>462</v>
      </c>
      <c r="L51" s="107">
        <v>570</v>
      </c>
      <c r="M51" s="108">
        <v>656</v>
      </c>
    </row>
    <row r="52" spans="2:13" ht="27.75" customHeight="1" x14ac:dyDescent="0.15">
      <c r="B52" s="1238"/>
      <c r="C52" s="1239"/>
      <c r="D52" s="105"/>
      <c r="E52" s="1242" t="s">
        <v>43</v>
      </c>
      <c r="F52" s="1242"/>
      <c r="G52" s="1242"/>
      <c r="H52" s="1243"/>
      <c r="I52" s="106">
        <v>28576</v>
      </c>
      <c r="J52" s="107">
        <v>30632</v>
      </c>
      <c r="K52" s="107">
        <v>30226</v>
      </c>
      <c r="L52" s="107">
        <v>29838</v>
      </c>
      <c r="M52" s="108">
        <v>29458</v>
      </c>
    </row>
    <row r="53" spans="2:13" ht="27.75" customHeight="1" thickBot="1" x14ac:dyDescent="0.2">
      <c r="B53" s="1249" t="s">
        <v>44</v>
      </c>
      <c r="C53" s="1250"/>
      <c r="D53" s="112"/>
      <c r="E53" s="1251" t="s">
        <v>45</v>
      </c>
      <c r="F53" s="1251"/>
      <c r="G53" s="1251"/>
      <c r="H53" s="1252"/>
      <c r="I53" s="113">
        <v>12262</v>
      </c>
      <c r="J53" s="114">
        <v>10484</v>
      </c>
      <c r="K53" s="114">
        <v>9149</v>
      </c>
      <c r="L53" s="114">
        <v>8038</v>
      </c>
      <c r="M53" s="115">
        <v>7216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qwNWapry/XgJl8xoxzkljB/v/6TngF5OsB/bok6cCQ83WFCy1lxjcpZ77KELEjWtjiE3soNqPps937DYc0QQ==" saltValue="TYucgwTJ+zWOcRpIqHkY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61" t="s">
        <v>48</v>
      </c>
      <c r="D55" s="1261"/>
      <c r="E55" s="1262"/>
      <c r="F55" s="127">
        <v>3956</v>
      </c>
      <c r="G55" s="127">
        <v>3847</v>
      </c>
      <c r="H55" s="128">
        <v>3763</v>
      </c>
    </row>
    <row r="56" spans="2:8" ht="52.5" customHeight="1" x14ac:dyDescent="0.15">
      <c r="B56" s="129"/>
      <c r="C56" s="1263" t="s">
        <v>49</v>
      </c>
      <c r="D56" s="1263"/>
      <c r="E56" s="1264"/>
      <c r="F56" s="130">
        <v>1834</v>
      </c>
      <c r="G56" s="130">
        <v>2226</v>
      </c>
      <c r="H56" s="131">
        <v>1908</v>
      </c>
    </row>
    <row r="57" spans="2:8" ht="53.25" customHeight="1" x14ac:dyDescent="0.15">
      <c r="B57" s="129"/>
      <c r="C57" s="1265" t="s">
        <v>50</v>
      </c>
      <c r="D57" s="1265"/>
      <c r="E57" s="1266"/>
      <c r="F57" s="132">
        <v>2221</v>
      </c>
      <c r="G57" s="132">
        <v>2234</v>
      </c>
      <c r="H57" s="133">
        <v>1982</v>
      </c>
    </row>
    <row r="58" spans="2:8" ht="45.75" customHeight="1" x14ac:dyDescent="0.15">
      <c r="B58" s="134"/>
      <c r="C58" s="1253" t="s">
        <v>613</v>
      </c>
      <c r="D58" s="1254"/>
      <c r="E58" s="1255"/>
      <c r="F58" s="135">
        <v>943</v>
      </c>
      <c r="G58" s="135">
        <v>939</v>
      </c>
      <c r="H58" s="136">
        <v>917</v>
      </c>
    </row>
    <row r="59" spans="2:8" ht="45.75" customHeight="1" x14ac:dyDescent="0.15">
      <c r="B59" s="134"/>
      <c r="C59" s="1253" t="s">
        <v>614</v>
      </c>
      <c r="D59" s="1254"/>
      <c r="E59" s="1255"/>
      <c r="F59" s="135">
        <v>743</v>
      </c>
      <c r="G59" s="135">
        <v>740</v>
      </c>
      <c r="H59" s="136">
        <v>533</v>
      </c>
    </row>
    <row r="60" spans="2:8" ht="45.75" customHeight="1" x14ac:dyDescent="0.15">
      <c r="B60" s="134"/>
      <c r="C60" s="1253" t="s">
        <v>615</v>
      </c>
      <c r="D60" s="1254"/>
      <c r="E60" s="1255"/>
      <c r="F60" s="135">
        <v>138</v>
      </c>
      <c r="G60" s="135">
        <v>139</v>
      </c>
      <c r="H60" s="136">
        <v>139</v>
      </c>
    </row>
    <row r="61" spans="2:8" ht="45.75" customHeight="1" x14ac:dyDescent="0.15">
      <c r="B61" s="134"/>
      <c r="C61" s="1253" t="s">
        <v>617</v>
      </c>
      <c r="D61" s="1254"/>
      <c r="E61" s="1255"/>
      <c r="F61" s="135">
        <v>0</v>
      </c>
      <c r="G61" s="135">
        <v>100</v>
      </c>
      <c r="H61" s="136">
        <v>137</v>
      </c>
    </row>
    <row r="62" spans="2:8" ht="45.75" customHeight="1" thickBot="1" x14ac:dyDescent="0.2">
      <c r="B62" s="137"/>
      <c r="C62" s="1256" t="s">
        <v>616</v>
      </c>
      <c r="D62" s="1257"/>
      <c r="E62" s="1258"/>
      <c r="F62" s="138">
        <v>78</v>
      </c>
      <c r="G62" s="138">
        <v>122</v>
      </c>
      <c r="H62" s="139">
        <v>115</v>
      </c>
    </row>
    <row r="63" spans="2:8" ht="52.5" customHeight="1" thickBot="1" x14ac:dyDescent="0.2">
      <c r="B63" s="140"/>
      <c r="C63" s="1259" t="s">
        <v>51</v>
      </c>
      <c r="D63" s="1259"/>
      <c r="E63" s="1260"/>
      <c r="F63" s="141">
        <v>8010</v>
      </c>
      <c r="G63" s="141">
        <v>8307</v>
      </c>
      <c r="H63" s="142">
        <v>7653</v>
      </c>
    </row>
    <row r="64" spans="2:8" ht="15" customHeight="1" x14ac:dyDescent="0.15"/>
    <row r="65" ht="0" hidden="1" customHeight="1" x14ac:dyDescent="0.15"/>
    <row r="66" ht="0" hidden="1" customHeight="1" x14ac:dyDescent="0.15"/>
  </sheetData>
  <sheetProtection algorithmName="SHA-512" hashValue="AxzIUtYn6qEIzzlh9GUQhXC1JguHEqZxeRqUUGU1Pbe76BIPZ+dBy5f43FK+9Vdu9OVqkNK552g1LcYpR2Di5A==" saltValue="fQca4OuUopc/V2QrvPAt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 zoomScale="85" zoomScaleNormal="85" zoomScaleSheetLayoutView="55" workbookViewId="0">
      <selection activeCell="CF51" sqref="CF51:CM52"/>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562</v>
      </c>
      <c r="BQ50" s="1301"/>
      <c r="BR50" s="1301"/>
      <c r="BS50" s="1301"/>
      <c r="BT50" s="1301"/>
      <c r="BU50" s="1301"/>
      <c r="BV50" s="1301"/>
      <c r="BW50" s="1301"/>
      <c r="BX50" s="1301" t="s">
        <v>563</v>
      </c>
      <c r="BY50" s="1301"/>
      <c r="BZ50" s="1301"/>
      <c r="CA50" s="1301"/>
      <c r="CB50" s="1301"/>
      <c r="CC50" s="1301"/>
      <c r="CD50" s="1301"/>
      <c r="CE50" s="1301"/>
      <c r="CF50" s="1301" t="s">
        <v>564</v>
      </c>
      <c r="CG50" s="1301"/>
      <c r="CH50" s="1301"/>
      <c r="CI50" s="1301"/>
      <c r="CJ50" s="1301"/>
      <c r="CK50" s="1301"/>
      <c r="CL50" s="1301"/>
      <c r="CM50" s="1301"/>
      <c r="CN50" s="1301" t="s">
        <v>565</v>
      </c>
      <c r="CO50" s="1301"/>
      <c r="CP50" s="1301"/>
      <c r="CQ50" s="1301"/>
      <c r="CR50" s="1301"/>
      <c r="CS50" s="1301"/>
      <c r="CT50" s="1301"/>
      <c r="CU50" s="1301"/>
      <c r="CV50" s="1301" t="s">
        <v>566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622</v>
      </c>
      <c r="AO51" s="1305"/>
      <c r="AP51" s="1305"/>
      <c r="AQ51" s="1305"/>
      <c r="AR51" s="1305"/>
      <c r="AS51" s="1305"/>
      <c r="AT51" s="1305"/>
      <c r="AU51" s="1305"/>
      <c r="AV51" s="1305"/>
      <c r="AW51" s="1305"/>
      <c r="AX51" s="1305"/>
      <c r="AY51" s="1305"/>
      <c r="AZ51" s="1305"/>
      <c r="BA51" s="1305"/>
      <c r="BB51" s="1305" t="s">
        <v>623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625</v>
      </c>
      <c r="AO55" s="1301"/>
      <c r="AP55" s="1301"/>
      <c r="AQ55" s="1301"/>
      <c r="AR55" s="1301"/>
      <c r="AS55" s="1301"/>
      <c r="AT55" s="1301"/>
      <c r="AU55" s="1301"/>
      <c r="AV55" s="1301"/>
      <c r="AW55" s="1301"/>
      <c r="AX55" s="1301"/>
      <c r="AY55" s="1301"/>
      <c r="AZ55" s="1301"/>
      <c r="BA55" s="1301"/>
      <c r="BB55" s="1305" t="s">
        <v>623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626</v>
      </c>
    </row>
    <row r="64" spans="1:109" x14ac:dyDescent="0.15">
      <c r="B64" s="1276"/>
      <c r="G64" s="1283"/>
      <c r="I64" s="1317"/>
      <c r="J64" s="1317"/>
      <c r="K64" s="1317"/>
      <c r="L64" s="1317"/>
      <c r="M64" s="1317"/>
      <c r="N64" s="1318"/>
      <c r="AM64" s="1283"/>
      <c r="AN64" s="1283" t="s">
        <v>620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562</v>
      </c>
      <c r="BQ72" s="1301"/>
      <c r="BR72" s="1301"/>
      <c r="BS72" s="1301"/>
      <c r="BT72" s="1301"/>
      <c r="BU72" s="1301"/>
      <c r="BV72" s="1301"/>
      <c r="BW72" s="1301"/>
      <c r="BX72" s="1301" t="s">
        <v>563</v>
      </c>
      <c r="BY72" s="1301"/>
      <c r="BZ72" s="1301"/>
      <c r="CA72" s="1301"/>
      <c r="CB72" s="1301"/>
      <c r="CC72" s="1301"/>
      <c r="CD72" s="1301"/>
      <c r="CE72" s="1301"/>
      <c r="CF72" s="1301" t="s">
        <v>564</v>
      </c>
      <c r="CG72" s="1301"/>
      <c r="CH72" s="1301"/>
      <c r="CI72" s="1301"/>
      <c r="CJ72" s="1301"/>
      <c r="CK72" s="1301"/>
      <c r="CL72" s="1301"/>
      <c r="CM72" s="1301"/>
      <c r="CN72" s="1301" t="s">
        <v>565</v>
      </c>
      <c r="CO72" s="1301"/>
      <c r="CP72" s="1301"/>
      <c r="CQ72" s="1301"/>
      <c r="CR72" s="1301"/>
      <c r="CS72" s="1301"/>
      <c r="CT72" s="1301"/>
      <c r="CU72" s="1301"/>
      <c r="CV72" s="1301" t="s">
        <v>566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622</v>
      </c>
      <c r="AO73" s="1305"/>
      <c r="AP73" s="1305"/>
      <c r="AQ73" s="1305"/>
      <c r="AR73" s="1305"/>
      <c r="AS73" s="1305"/>
      <c r="AT73" s="1305"/>
      <c r="AU73" s="1305"/>
      <c r="AV73" s="1305"/>
      <c r="AW73" s="1305"/>
      <c r="AX73" s="1305"/>
      <c r="AY73" s="1305"/>
      <c r="AZ73" s="1305"/>
      <c r="BA73" s="1305"/>
      <c r="BB73" s="1305" t="s">
        <v>623</v>
      </c>
      <c r="BC73" s="1305"/>
      <c r="BD73" s="1305"/>
      <c r="BE73" s="1305"/>
      <c r="BF73" s="1305"/>
      <c r="BG73" s="1305"/>
      <c r="BH73" s="1305"/>
      <c r="BI73" s="1305"/>
      <c r="BJ73" s="1305"/>
      <c r="BK73" s="1305"/>
      <c r="BL73" s="1305"/>
      <c r="BM73" s="1305"/>
      <c r="BN73" s="1305"/>
      <c r="BO73" s="1305"/>
      <c r="BP73" s="1307">
        <v>85.6</v>
      </c>
      <c r="BQ73" s="1307"/>
      <c r="BR73" s="1307"/>
      <c r="BS73" s="1307"/>
      <c r="BT73" s="1307"/>
      <c r="BU73" s="1307"/>
      <c r="BV73" s="1307"/>
      <c r="BW73" s="1307"/>
      <c r="BX73" s="1307">
        <v>71.599999999999994</v>
      </c>
      <c r="BY73" s="1307"/>
      <c r="BZ73" s="1307"/>
      <c r="CA73" s="1307"/>
      <c r="CB73" s="1307"/>
      <c r="CC73" s="1307"/>
      <c r="CD73" s="1307"/>
      <c r="CE73" s="1307"/>
      <c r="CF73" s="1307">
        <v>64.099999999999994</v>
      </c>
      <c r="CG73" s="1307"/>
      <c r="CH73" s="1307"/>
      <c r="CI73" s="1307"/>
      <c r="CJ73" s="1307"/>
      <c r="CK73" s="1307"/>
      <c r="CL73" s="1307"/>
      <c r="CM73" s="1307"/>
      <c r="CN73" s="1307">
        <v>56.9</v>
      </c>
      <c r="CO73" s="1307"/>
      <c r="CP73" s="1307"/>
      <c r="CQ73" s="1307"/>
      <c r="CR73" s="1307"/>
      <c r="CS73" s="1307"/>
      <c r="CT73" s="1307"/>
      <c r="CU73" s="1307"/>
      <c r="CV73" s="1307">
        <v>51.6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628</v>
      </c>
      <c r="BC75" s="1305"/>
      <c r="BD75" s="1305"/>
      <c r="BE75" s="1305"/>
      <c r="BF75" s="1305"/>
      <c r="BG75" s="1305"/>
      <c r="BH75" s="1305"/>
      <c r="BI75" s="1305"/>
      <c r="BJ75" s="1305"/>
      <c r="BK75" s="1305"/>
      <c r="BL75" s="1305"/>
      <c r="BM75" s="1305"/>
      <c r="BN75" s="1305"/>
      <c r="BO75" s="1305"/>
      <c r="BP75" s="1307">
        <v>12.8</v>
      </c>
      <c r="BQ75" s="1307"/>
      <c r="BR75" s="1307"/>
      <c r="BS75" s="1307"/>
      <c r="BT75" s="1307"/>
      <c r="BU75" s="1307"/>
      <c r="BV75" s="1307"/>
      <c r="BW75" s="1307"/>
      <c r="BX75" s="1307">
        <v>12.1</v>
      </c>
      <c r="BY75" s="1307"/>
      <c r="BZ75" s="1307"/>
      <c r="CA75" s="1307"/>
      <c r="CB75" s="1307"/>
      <c r="CC75" s="1307"/>
      <c r="CD75" s="1307"/>
      <c r="CE75" s="1307"/>
      <c r="CF75" s="1307">
        <v>11.6</v>
      </c>
      <c r="CG75" s="1307"/>
      <c r="CH75" s="1307"/>
      <c r="CI75" s="1307"/>
      <c r="CJ75" s="1307"/>
      <c r="CK75" s="1307"/>
      <c r="CL75" s="1307"/>
      <c r="CM75" s="1307"/>
      <c r="CN75" s="1307">
        <v>10.9</v>
      </c>
      <c r="CO75" s="1307"/>
      <c r="CP75" s="1307"/>
      <c r="CQ75" s="1307"/>
      <c r="CR75" s="1307"/>
      <c r="CS75" s="1307"/>
      <c r="CT75" s="1307"/>
      <c r="CU75" s="1307"/>
      <c r="CV75" s="1307">
        <v>10.199999999999999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625</v>
      </c>
      <c r="AO77" s="1301"/>
      <c r="AP77" s="1301"/>
      <c r="AQ77" s="1301"/>
      <c r="AR77" s="1301"/>
      <c r="AS77" s="1301"/>
      <c r="AT77" s="1301"/>
      <c r="AU77" s="1301"/>
      <c r="AV77" s="1301"/>
      <c r="AW77" s="1301"/>
      <c r="AX77" s="1301"/>
      <c r="AY77" s="1301"/>
      <c r="AZ77" s="1301"/>
      <c r="BA77" s="1301"/>
      <c r="BB77" s="1305" t="s">
        <v>623</v>
      </c>
      <c r="BC77" s="1305"/>
      <c r="BD77" s="1305"/>
      <c r="BE77" s="1305"/>
      <c r="BF77" s="1305"/>
      <c r="BG77" s="1305"/>
      <c r="BH77" s="1305"/>
      <c r="BI77" s="1305"/>
      <c r="BJ77" s="1305"/>
      <c r="BK77" s="1305"/>
      <c r="BL77" s="1305"/>
      <c r="BM77" s="1305"/>
      <c r="BN77" s="1305"/>
      <c r="BO77" s="1305"/>
      <c r="BP77" s="1307">
        <v>33</v>
      </c>
      <c r="BQ77" s="1307"/>
      <c r="BR77" s="1307"/>
      <c r="BS77" s="1307"/>
      <c r="BT77" s="1307"/>
      <c r="BU77" s="1307"/>
      <c r="BV77" s="1307"/>
      <c r="BW77" s="1307"/>
      <c r="BX77" s="1307">
        <v>35.700000000000003</v>
      </c>
      <c r="BY77" s="1307"/>
      <c r="BZ77" s="1307"/>
      <c r="CA77" s="1307"/>
      <c r="CB77" s="1307"/>
      <c r="CC77" s="1307"/>
      <c r="CD77" s="1307"/>
      <c r="CE77" s="1307"/>
      <c r="CF77" s="1307">
        <v>33.9</v>
      </c>
      <c r="CG77" s="1307"/>
      <c r="CH77" s="1307"/>
      <c r="CI77" s="1307"/>
      <c r="CJ77" s="1307"/>
      <c r="CK77" s="1307"/>
      <c r="CL77" s="1307"/>
      <c r="CM77" s="1307"/>
      <c r="CN77" s="1307">
        <v>32.299999999999997</v>
      </c>
      <c r="CO77" s="1307"/>
      <c r="CP77" s="1307"/>
      <c r="CQ77" s="1307"/>
      <c r="CR77" s="1307"/>
      <c r="CS77" s="1307"/>
      <c r="CT77" s="1307"/>
      <c r="CU77" s="1307"/>
      <c r="CV77" s="1307">
        <v>35.200000000000003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628</v>
      </c>
      <c r="BC79" s="1305"/>
      <c r="BD79" s="1305"/>
      <c r="BE79" s="1305"/>
      <c r="BF79" s="1305"/>
      <c r="BG79" s="1305"/>
      <c r="BH79" s="1305"/>
      <c r="BI79" s="1305"/>
      <c r="BJ79" s="1305"/>
      <c r="BK79" s="1305"/>
      <c r="BL79" s="1305"/>
      <c r="BM79" s="1305"/>
      <c r="BN79" s="1305"/>
      <c r="BO79" s="1305"/>
      <c r="BP79" s="1307">
        <v>8.5</v>
      </c>
      <c r="BQ79" s="1307"/>
      <c r="BR79" s="1307"/>
      <c r="BS79" s="1307"/>
      <c r="BT79" s="1307"/>
      <c r="BU79" s="1307"/>
      <c r="BV79" s="1307"/>
      <c r="BW79" s="1307"/>
      <c r="BX79" s="1307">
        <v>8</v>
      </c>
      <c r="BY79" s="1307"/>
      <c r="BZ79" s="1307"/>
      <c r="CA79" s="1307"/>
      <c r="CB79" s="1307"/>
      <c r="CC79" s="1307"/>
      <c r="CD79" s="1307"/>
      <c r="CE79" s="1307"/>
      <c r="CF79" s="1307">
        <v>7.4</v>
      </c>
      <c r="CG79" s="1307"/>
      <c r="CH79" s="1307"/>
      <c r="CI79" s="1307"/>
      <c r="CJ79" s="1307"/>
      <c r="CK79" s="1307"/>
      <c r="CL79" s="1307"/>
      <c r="CM79" s="1307"/>
      <c r="CN79" s="1307">
        <v>7</v>
      </c>
      <c r="CO79" s="1307"/>
      <c r="CP79" s="1307"/>
      <c r="CQ79" s="1307"/>
      <c r="CR79" s="1307"/>
      <c r="CS79" s="1307"/>
      <c r="CT79" s="1307"/>
      <c r="CU79" s="1307"/>
      <c r="CV79" s="1307">
        <v>6.9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5N+Pgu02ScVRh3qimQIrQgCto4ibayfsgJD4ZjBRZ4IQDh3o2Y4cOoVpZGgHy20iCHYnmb4ezmLf4EU1hrEEw==" saltValue="WhmGN5ZNaThII0MX5iO+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CF51" sqref="CF51:CM5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x5lmBiZowwUmU79EjFW512MCIzWbqirSpM5zsvwj0hSrg1VE+9H4RolGYHZKOAayU8hvR7Mn2SOL+CIRJEomA==" saltValue="L1QK00U+4GHoPQMTc72S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Normal="100" zoomScaleSheetLayoutView="55" workbookViewId="0">
      <selection activeCell="CF51" sqref="CF51:CM5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PHSAuBNh44BFBN/gE+hIlzN5oGqazfdX5h/71xxgDvaTxj2KG0yhT2I//ZJwzgr7ZJnwH5L6Q2rkkdIcoP+jQ==" saltValue="LCOw8IOli79ifnuVNvpE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96573</v>
      </c>
      <c r="E3" s="161"/>
      <c r="F3" s="162">
        <v>65988</v>
      </c>
      <c r="G3" s="163"/>
      <c r="H3" s="164"/>
    </row>
    <row r="4" spans="1:8" x14ac:dyDescent="0.15">
      <c r="A4" s="165"/>
      <c r="B4" s="166"/>
      <c r="C4" s="167"/>
      <c r="D4" s="168">
        <v>42337</v>
      </c>
      <c r="E4" s="169"/>
      <c r="F4" s="170">
        <v>36473</v>
      </c>
      <c r="G4" s="171"/>
      <c r="H4" s="172"/>
    </row>
    <row r="5" spans="1:8" x14ac:dyDescent="0.15">
      <c r="A5" s="153" t="s">
        <v>554</v>
      </c>
      <c r="B5" s="158"/>
      <c r="C5" s="159"/>
      <c r="D5" s="160">
        <v>154883</v>
      </c>
      <c r="E5" s="161"/>
      <c r="F5" s="162">
        <v>77507</v>
      </c>
      <c r="G5" s="163"/>
      <c r="H5" s="164"/>
    </row>
    <row r="6" spans="1:8" x14ac:dyDescent="0.15">
      <c r="A6" s="165"/>
      <c r="B6" s="166"/>
      <c r="C6" s="167"/>
      <c r="D6" s="168">
        <v>62209</v>
      </c>
      <c r="E6" s="169"/>
      <c r="F6" s="170">
        <v>42788</v>
      </c>
      <c r="G6" s="171"/>
      <c r="H6" s="172"/>
    </row>
    <row r="7" spans="1:8" x14ac:dyDescent="0.15">
      <c r="A7" s="153" t="s">
        <v>555</v>
      </c>
      <c r="B7" s="158"/>
      <c r="C7" s="159"/>
      <c r="D7" s="160">
        <v>188629</v>
      </c>
      <c r="E7" s="161"/>
      <c r="F7" s="162">
        <v>86564</v>
      </c>
      <c r="G7" s="163"/>
      <c r="H7" s="164"/>
    </row>
    <row r="8" spans="1:8" x14ac:dyDescent="0.15">
      <c r="A8" s="165"/>
      <c r="B8" s="166"/>
      <c r="C8" s="167"/>
      <c r="D8" s="168">
        <v>45218</v>
      </c>
      <c r="E8" s="169"/>
      <c r="F8" s="170">
        <v>44869</v>
      </c>
      <c r="G8" s="171"/>
      <c r="H8" s="172"/>
    </row>
    <row r="9" spans="1:8" x14ac:dyDescent="0.15">
      <c r="A9" s="153" t="s">
        <v>556</v>
      </c>
      <c r="B9" s="158"/>
      <c r="C9" s="159"/>
      <c r="D9" s="160">
        <v>117091</v>
      </c>
      <c r="E9" s="161"/>
      <c r="F9" s="162">
        <v>62698</v>
      </c>
      <c r="G9" s="163"/>
      <c r="H9" s="164"/>
    </row>
    <row r="10" spans="1:8" x14ac:dyDescent="0.15">
      <c r="A10" s="165"/>
      <c r="B10" s="166"/>
      <c r="C10" s="167"/>
      <c r="D10" s="168">
        <v>43221</v>
      </c>
      <c r="E10" s="169"/>
      <c r="F10" s="170">
        <v>31973</v>
      </c>
      <c r="G10" s="171"/>
      <c r="H10" s="172"/>
    </row>
    <row r="11" spans="1:8" x14ac:dyDescent="0.15">
      <c r="A11" s="153" t="s">
        <v>557</v>
      </c>
      <c r="B11" s="158"/>
      <c r="C11" s="159"/>
      <c r="D11" s="160">
        <v>103958</v>
      </c>
      <c r="E11" s="161"/>
      <c r="F11" s="162">
        <v>79245</v>
      </c>
      <c r="G11" s="163"/>
      <c r="H11" s="164"/>
    </row>
    <row r="12" spans="1:8" x14ac:dyDescent="0.15">
      <c r="A12" s="165"/>
      <c r="B12" s="166"/>
      <c r="C12" s="173"/>
      <c r="D12" s="168">
        <v>45223</v>
      </c>
      <c r="E12" s="169"/>
      <c r="F12" s="170">
        <v>40378</v>
      </c>
      <c r="G12" s="171"/>
      <c r="H12" s="172"/>
    </row>
    <row r="13" spans="1:8" x14ac:dyDescent="0.15">
      <c r="A13" s="153"/>
      <c r="B13" s="158"/>
      <c r="C13" s="174"/>
      <c r="D13" s="175">
        <v>132227</v>
      </c>
      <c r="E13" s="176"/>
      <c r="F13" s="177">
        <v>74400</v>
      </c>
      <c r="G13" s="178"/>
      <c r="H13" s="164"/>
    </row>
    <row r="14" spans="1:8" x14ac:dyDescent="0.15">
      <c r="A14" s="165"/>
      <c r="B14" s="166"/>
      <c r="C14" s="167"/>
      <c r="D14" s="168">
        <v>47642</v>
      </c>
      <c r="E14" s="169"/>
      <c r="F14" s="170">
        <v>39296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3.44</v>
      </c>
      <c r="C19" s="179">
        <f>ROUND(VALUE(SUBSTITUTE(実質収支比率等に係る経年分析!G$48,"▲","-")),2)</f>
        <v>10.07</v>
      </c>
      <c r="D19" s="179">
        <f>ROUND(VALUE(SUBSTITUTE(実質収支比率等に係る経年分析!H$48,"▲","-")),2)</f>
        <v>9.0399999999999991</v>
      </c>
      <c r="E19" s="179">
        <f>ROUND(VALUE(SUBSTITUTE(実質収支比率等に係る経年分析!I$48,"▲","-")),2)</f>
        <v>6.05</v>
      </c>
      <c r="F19" s="179">
        <f>ROUND(VALUE(SUBSTITUTE(実質収支比率等に係る経年分析!J$48,"▲","-")),2)</f>
        <v>8.19</v>
      </c>
    </row>
    <row r="20" spans="1:11" x14ac:dyDescent="0.15">
      <c r="A20" s="179" t="s">
        <v>55</v>
      </c>
      <c r="B20" s="179">
        <f>ROUND(VALUE(SUBSTITUTE(実質収支比率等に係る経年分析!F$47,"▲","-")),2)</f>
        <v>21.53</v>
      </c>
      <c r="C20" s="179">
        <f>ROUND(VALUE(SUBSTITUTE(実質収支比率等に係る経年分析!G$47,"▲","-")),2)</f>
        <v>21.97</v>
      </c>
      <c r="D20" s="179">
        <f>ROUND(VALUE(SUBSTITUTE(実質収支比率等に係る経年分析!H$47,"▲","-")),2)</f>
        <v>22.95</v>
      </c>
      <c r="E20" s="179">
        <f>ROUND(VALUE(SUBSTITUTE(実質収支比率等に係る経年分析!I$47,"▲","-")),2)</f>
        <v>22.63</v>
      </c>
      <c r="F20" s="179">
        <f>ROUND(VALUE(SUBSTITUTE(実質収支比率等に係る経年分析!J$47,"▲","-")),2)</f>
        <v>22.38</v>
      </c>
    </row>
    <row r="21" spans="1:11" x14ac:dyDescent="0.15">
      <c r="A21" s="179" t="s">
        <v>56</v>
      </c>
      <c r="B21" s="179">
        <f>IF(ISNUMBER(VALUE(SUBSTITUTE(実質収支比率等に係る経年分析!F$49,"▲","-"))),ROUND(VALUE(SUBSTITUTE(実質収支比率等に係る経年分析!F$49,"▲","-")),2),NA())</f>
        <v>-3.07</v>
      </c>
      <c r="C21" s="179">
        <f>IF(ISNUMBER(VALUE(SUBSTITUTE(実質収支比率等に係る経年分析!G$49,"▲","-"))),ROUND(VALUE(SUBSTITUTE(実質収支比率等に係る経年分析!G$49,"▲","-")),2),NA())</f>
        <v>7.5</v>
      </c>
      <c r="D21" s="179">
        <f>IF(ISNUMBER(VALUE(SUBSTITUTE(実質収支比率等に係る経年分析!H$49,"▲","-"))),ROUND(VALUE(SUBSTITUTE(実質収支比率等に係る経年分析!H$49,"▲","-")),2),NA())</f>
        <v>-0.63</v>
      </c>
      <c r="E21" s="179">
        <f>IF(ISNUMBER(VALUE(SUBSTITUTE(実質収支比率等に係る経年分析!I$49,"▲","-"))),ROUND(VALUE(SUBSTITUTE(実質収支比率等に係る経年分析!I$49,"▲","-")),2),NA())</f>
        <v>-3.75</v>
      </c>
      <c r="F21" s="179">
        <f>IF(ISNUMBER(VALUE(SUBSTITUTE(実質収支比率等に係る経年分析!J$49,"▲","-"))),ROUND(VALUE(SUBSTITUTE(実質収支比率等に係る経年分析!J$49,"▲","-")),2),NA())</f>
        <v>1.57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工業団地造成事業会計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公設地方卸売市場特別会計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佐勢ノ宮住宅団地造成事業特別会計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0.28000000000000003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1.82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0.89</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1.81</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5.25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9.0399999999999991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16.02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2988</v>
      </c>
      <c r="E42" s="181"/>
      <c r="F42" s="181"/>
      <c r="G42" s="181">
        <f>'実質公債費比率（分子）の構造'!L$52</f>
        <v>2990</v>
      </c>
      <c r="H42" s="181"/>
      <c r="I42" s="181"/>
      <c r="J42" s="181">
        <f>'実質公債費比率（分子）の構造'!M$52</f>
        <v>3052</v>
      </c>
      <c r="K42" s="181"/>
      <c r="L42" s="181"/>
      <c r="M42" s="181">
        <f>'実質公債費比率（分子）の構造'!N$52</f>
        <v>2958</v>
      </c>
      <c r="N42" s="181"/>
      <c r="O42" s="181"/>
      <c r="P42" s="181">
        <f>'実質公債費比率（分子）の構造'!O$52</f>
        <v>2936</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361</v>
      </c>
      <c r="C44" s="181"/>
      <c r="D44" s="181"/>
      <c r="E44" s="181">
        <f>'実質公債費比率（分子）の構造'!L$50</f>
        <v>396</v>
      </c>
      <c r="F44" s="181"/>
      <c r="G44" s="181"/>
      <c r="H44" s="181">
        <f>'実質公債費比率（分子）の構造'!M$50</f>
        <v>312</v>
      </c>
      <c r="I44" s="181"/>
      <c r="J44" s="181"/>
      <c r="K44" s="181">
        <f>'実質公債費比率（分子）の構造'!N$50</f>
        <v>308</v>
      </c>
      <c r="L44" s="181"/>
      <c r="M44" s="181"/>
      <c r="N44" s="181">
        <f>'実質公債費比率（分子）の構造'!O$50</f>
        <v>250</v>
      </c>
      <c r="O44" s="181"/>
      <c r="P44" s="181"/>
    </row>
    <row r="45" spans="1:16" x14ac:dyDescent="0.15">
      <c r="A45" s="181" t="s">
        <v>66</v>
      </c>
      <c r="B45" s="181">
        <f>'実質公債費比率（分子）の構造'!K$49</f>
        <v>622</v>
      </c>
      <c r="C45" s="181"/>
      <c r="D45" s="181"/>
      <c r="E45" s="181">
        <f>'実質公債費比率（分子）の構造'!L$49</f>
        <v>543</v>
      </c>
      <c r="F45" s="181"/>
      <c r="G45" s="181"/>
      <c r="H45" s="181">
        <f>'実質公債費比率（分子）の構造'!M$49</f>
        <v>532</v>
      </c>
      <c r="I45" s="181"/>
      <c r="J45" s="181"/>
      <c r="K45" s="181">
        <f>'実質公債費比率（分子）の構造'!N$49</f>
        <v>465</v>
      </c>
      <c r="L45" s="181"/>
      <c r="M45" s="181"/>
      <c r="N45" s="181">
        <f>'実質公債費比率（分子）の構造'!O$49</f>
        <v>307</v>
      </c>
      <c r="O45" s="181"/>
      <c r="P45" s="181"/>
    </row>
    <row r="46" spans="1:16" x14ac:dyDescent="0.15">
      <c r="A46" s="181" t="s">
        <v>67</v>
      </c>
      <c r="B46" s="181">
        <f>'実質公債費比率（分子）の構造'!K$48</f>
        <v>656</v>
      </c>
      <c r="C46" s="181"/>
      <c r="D46" s="181"/>
      <c r="E46" s="181">
        <f>'実質公債費比率（分子）の構造'!L$48</f>
        <v>638</v>
      </c>
      <c r="F46" s="181"/>
      <c r="G46" s="181"/>
      <c r="H46" s="181">
        <f>'実質公債費比率（分子）の構造'!M$48</f>
        <v>642</v>
      </c>
      <c r="I46" s="181"/>
      <c r="J46" s="181"/>
      <c r="K46" s="181">
        <f>'実質公債費比率（分子）の構造'!N$48</f>
        <v>610</v>
      </c>
      <c r="L46" s="181"/>
      <c r="M46" s="181"/>
      <c r="N46" s="181">
        <f>'実質公債費比率（分子）の構造'!O$48</f>
        <v>630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3124</v>
      </c>
      <c r="C49" s="181"/>
      <c r="D49" s="181"/>
      <c r="E49" s="181">
        <f>'実質公債費比率（分子）の構造'!L$45</f>
        <v>3111</v>
      </c>
      <c r="F49" s="181"/>
      <c r="G49" s="181"/>
      <c r="H49" s="181">
        <f>'実質公債費比率（分子）の構造'!M$45</f>
        <v>3107</v>
      </c>
      <c r="I49" s="181"/>
      <c r="J49" s="181"/>
      <c r="K49" s="181">
        <f>'実質公債費比率（分子）の構造'!N$45</f>
        <v>3029</v>
      </c>
      <c r="L49" s="181"/>
      <c r="M49" s="181"/>
      <c r="N49" s="181">
        <f>'実質公債費比率（分子）の構造'!O$45</f>
        <v>3107</v>
      </c>
      <c r="O49" s="181"/>
      <c r="P49" s="181"/>
    </row>
    <row r="50" spans="1:16" x14ac:dyDescent="0.15">
      <c r="A50" s="181" t="s">
        <v>71</v>
      </c>
      <c r="B50" s="181" t="e">
        <f>NA()</f>
        <v>#N/A</v>
      </c>
      <c r="C50" s="181">
        <f>IF(ISNUMBER('実質公債費比率（分子）の構造'!K$53),'実質公債費比率（分子）の構造'!K$53,NA())</f>
        <v>1776</v>
      </c>
      <c r="D50" s="181" t="e">
        <f>NA()</f>
        <v>#N/A</v>
      </c>
      <c r="E50" s="181" t="e">
        <f>NA()</f>
        <v>#N/A</v>
      </c>
      <c r="F50" s="181">
        <f>IF(ISNUMBER('実質公債費比率（分子）の構造'!L$53),'実質公債費比率（分子）の構造'!L$53,NA())</f>
        <v>1698</v>
      </c>
      <c r="G50" s="181" t="e">
        <f>NA()</f>
        <v>#N/A</v>
      </c>
      <c r="H50" s="181" t="e">
        <f>NA()</f>
        <v>#N/A</v>
      </c>
      <c r="I50" s="181">
        <f>IF(ISNUMBER('実質公債費比率（分子）の構造'!M$53),'実質公債費比率（分子）の構造'!M$53,NA())</f>
        <v>1541</v>
      </c>
      <c r="J50" s="181" t="e">
        <f>NA()</f>
        <v>#N/A</v>
      </c>
      <c r="K50" s="181" t="e">
        <f>NA()</f>
        <v>#N/A</v>
      </c>
      <c r="L50" s="181">
        <f>IF(ISNUMBER('実質公債費比率（分子）の構造'!N$53),'実質公債費比率（分子）の構造'!N$53,NA())</f>
        <v>1454</v>
      </c>
      <c r="M50" s="181" t="e">
        <f>NA()</f>
        <v>#N/A</v>
      </c>
      <c r="N50" s="181" t="e">
        <f>NA()</f>
        <v>#N/A</v>
      </c>
      <c r="O50" s="181">
        <f>IF(ISNUMBER('実質公債費比率（分子）の構造'!O$53),'実質公債費比率（分子）の構造'!O$53,NA())</f>
        <v>1358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28576</v>
      </c>
      <c r="E56" s="180"/>
      <c r="F56" s="180"/>
      <c r="G56" s="180">
        <f>'将来負担比率（分子）の構造'!J$52</f>
        <v>30632</v>
      </c>
      <c r="H56" s="180"/>
      <c r="I56" s="180"/>
      <c r="J56" s="180">
        <f>'将来負担比率（分子）の構造'!K$52</f>
        <v>30226</v>
      </c>
      <c r="K56" s="180"/>
      <c r="L56" s="180"/>
      <c r="M56" s="180">
        <f>'将来負担比率（分子）の構造'!L$52</f>
        <v>29838</v>
      </c>
      <c r="N56" s="180"/>
      <c r="O56" s="180"/>
      <c r="P56" s="180">
        <f>'将来負担比率（分子）の構造'!M$52</f>
        <v>29458</v>
      </c>
    </row>
    <row r="57" spans="1:16" x14ac:dyDescent="0.15">
      <c r="A57" s="180" t="s">
        <v>42</v>
      </c>
      <c r="B57" s="180"/>
      <c r="C57" s="180"/>
      <c r="D57" s="180">
        <f>'将来負担比率（分子）の構造'!I$51</f>
        <v>362</v>
      </c>
      <c r="E57" s="180"/>
      <c r="F57" s="180"/>
      <c r="G57" s="180">
        <f>'将来負担比率（分子）の構造'!J$51</f>
        <v>388</v>
      </c>
      <c r="H57" s="180"/>
      <c r="I57" s="180"/>
      <c r="J57" s="180">
        <f>'将来負担比率（分子）の構造'!K$51</f>
        <v>462</v>
      </c>
      <c r="K57" s="180"/>
      <c r="L57" s="180"/>
      <c r="M57" s="180">
        <f>'将来負担比率（分子）の構造'!L$51</f>
        <v>570</v>
      </c>
      <c r="N57" s="180"/>
      <c r="O57" s="180"/>
      <c r="P57" s="180">
        <f>'将来負担比率（分子）の構造'!M$51</f>
        <v>656</v>
      </c>
    </row>
    <row r="58" spans="1:16" x14ac:dyDescent="0.15">
      <c r="A58" s="180" t="s">
        <v>41</v>
      </c>
      <c r="B58" s="180"/>
      <c r="C58" s="180"/>
      <c r="D58" s="180">
        <f>'将来負担比率（分子）の構造'!I$50</f>
        <v>8153</v>
      </c>
      <c r="E58" s="180"/>
      <c r="F58" s="180"/>
      <c r="G58" s="180">
        <f>'将来負担比率（分子）の構造'!J$50</f>
        <v>8418</v>
      </c>
      <c r="H58" s="180"/>
      <c r="I58" s="180"/>
      <c r="J58" s="180">
        <f>'将来負担比率（分子）の構造'!K$50</f>
        <v>9060</v>
      </c>
      <c r="K58" s="180"/>
      <c r="L58" s="180"/>
      <c r="M58" s="180">
        <f>'将来負担比率（分子）の構造'!L$50</f>
        <v>9405</v>
      </c>
      <c r="N58" s="180"/>
      <c r="O58" s="180"/>
      <c r="P58" s="180">
        <f>'将来負担比率（分子）の構造'!M$50</f>
        <v>9310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4496</v>
      </c>
      <c r="C62" s="180"/>
      <c r="D62" s="180"/>
      <c r="E62" s="180">
        <f>'将来負担比率（分子）の構造'!J$45</f>
        <v>4140</v>
      </c>
      <c r="F62" s="180"/>
      <c r="G62" s="180"/>
      <c r="H62" s="180">
        <f>'将来負担比率（分子）の構造'!K$45</f>
        <v>4115</v>
      </c>
      <c r="I62" s="180"/>
      <c r="J62" s="180"/>
      <c r="K62" s="180">
        <f>'将来負担比率（分子）の構造'!L$45</f>
        <v>4041</v>
      </c>
      <c r="L62" s="180"/>
      <c r="M62" s="180"/>
      <c r="N62" s="180">
        <f>'将来負担比率（分子）の構造'!M$45</f>
        <v>3825</v>
      </c>
      <c r="O62" s="180"/>
      <c r="P62" s="180"/>
    </row>
    <row r="63" spans="1:16" x14ac:dyDescent="0.15">
      <c r="A63" s="180" t="s">
        <v>34</v>
      </c>
      <c r="B63" s="180">
        <f>'将来負担比率（分子）の構造'!I$44</f>
        <v>2811</v>
      </c>
      <c r="C63" s="180"/>
      <c r="D63" s="180"/>
      <c r="E63" s="180">
        <f>'将来負担比率（分子）の構造'!J$44</f>
        <v>2273</v>
      </c>
      <c r="F63" s="180"/>
      <c r="G63" s="180"/>
      <c r="H63" s="180">
        <f>'将来負担比率（分子）の構造'!K$44</f>
        <v>1783</v>
      </c>
      <c r="I63" s="180"/>
      <c r="J63" s="180"/>
      <c r="K63" s="180">
        <f>'将来負担比率（分子）の構造'!L$44</f>
        <v>1343</v>
      </c>
      <c r="L63" s="180"/>
      <c r="M63" s="180"/>
      <c r="N63" s="180">
        <f>'将来負担比率（分子）の構造'!M$44</f>
        <v>1070</v>
      </c>
      <c r="O63" s="180"/>
      <c r="P63" s="180"/>
    </row>
    <row r="64" spans="1:16" x14ac:dyDescent="0.15">
      <c r="A64" s="180" t="s">
        <v>33</v>
      </c>
      <c r="B64" s="180">
        <f>'将来負担比率（分子）の構造'!I$43</f>
        <v>9257</v>
      </c>
      <c r="C64" s="180"/>
      <c r="D64" s="180"/>
      <c r="E64" s="180">
        <f>'将来負担比率（分子）の構造'!J$43</f>
        <v>8878</v>
      </c>
      <c r="F64" s="180"/>
      <c r="G64" s="180"/>
      <c r="H64" s="180">
        <f>'将来負担比率（分子）の構造'!K$43</f>
        <v>8714</v>
      </c>
      <c r="I64" s="180"/>
      <c r="J64" s="180"/>
      <c r="K64" s="180">
        <f>'将来負担比率（分子）の構造'!L$43</f>
        <v>8394</v>
      </c>
      <c r="L64" s="180"/>
      <c r="M64" s="180"/>
      <c r="N64" s="180">
        <f>'将来負担比率（分子）の構造'!M$43</f>
        <v>8004</v>
      </c>
      <c r="O64" s="180"/>
      <c r="P64" s="180"/>
    </row>
    <row r="65" spans="1:16" x14ac:dyDescent="0.15">
      <c r="A65" s="180" t="s">
        <v>32</v>
      </c>
      <c r="B65" s="180">
        <f>'将来負担比率（分子）の構造'!I$42</f>
        <v>1884</v>
      </c>
      <c r="C65" s="180"/>
      <c r="D65" s="180"/>
      <c r="E65" s="180">
        <f>'将来負担比率（分子）の構造'!J$42</f>
        <v>1620</v>
      </c>
      <c r="F65" s="180"/>
      <c r="G65" s="180"/>
      <c r="H65" s="180">
        <f>'将来負担比率（分子）の構造'!K$42</f>
        <v>1332</v>
      </c>
      <c r="I65" s="180"/>
      <c r="J65" s="180"/>
      <c r="K65" s="180">
        <f>'将来負担比率（分子）の構造'!L$42</f>
        <v>1141</v>
      </c>
      <c r="L65" s="180"/>
      <c r="M65" s="180"/>
      <c r="N65" s="180">
        <f>'将来負担比率（分子）の構造'!M$42</f>
        <v>913</v>
      </c>
      <c r="O65" s="180"/>
      <c r="P65" s="180"/>
    </row>
    <row r="66" spans="1:16" x14ac:dyDescent="0.15">
      <c r="A66" s="180" t="s">
        <v>31</v>
      </c>
      <c r="B66" s="180">
        <f>'将来負担比率（分子）の構造'!I$41</f>
        <v>30905</v>
      </c>
      <c r="C66" s="180"/>
      <c r="D66" s="180"/>
      <c r="E66" s="180">
        <f>'将来負担比率（分子）の構造'!J$41</f>
        <v>33012</v>
      </c>
      <c r="F66" s="180"/>
      <c r="G66" s="180"/>
      <c r="H66" s="180">
        <f>'将来負担比率（分子）の構造'!K$41</f>
        <v>32953</v>
      </c>
      <c r="I66" s="180"/>
      <c r="J66" s="180"/>
      <c r="K66" s="180">
        <f>'将来負担比率（分子）の構造'!L$41</f>
        <v>32931</v>
      </c>
      <c r="L66" s="180"/>
      <c r="M66" s="180"/>
      <c r="N66" s="180">
        <f>'将来負担比率（分子）の構造'!M$41</f>
        <v>32829</v>
      </c>
      <c r="O66" s="180"/>
      <c r="P66" s="180"/>
    </row>
    <row r="67" spans="1:16" x14ac:dyDescent="0.15">
      <c r="A67" s="180" t="s">
        <v>75</v>
      </c>
      <c r="B67" s="180" t="e">
        <f>NA()</f>
        <v>#N/A</v>
      </c>
      <c r="C67" s="180">
        <f>IF(ISNUMBER('将来負担比率（分子）の構造'!I$53), IF('将来負担比率（分子）の構造'!I$53 &lt; 0, 0, '将来負担比率（分子）の構造'!I$53), NA())</f>
        <v>12262</v>
      </c>
      <c r="D67" s="180" t="e">
        <f>NA()</f>
        <v>#N/A</v>
      </c>
      <c r="E67" s="180" t="e">
        <f>NA()</f>
        <v>#N/A</v>
      </c>
      <c r="F67" s="180">
        <f>IF(ISNUMBER('将来負担比率（分子）の構造'!J$53), IF('将来負担比率（分子）の構造'!J$53 &lt; 0, 0, '将来負担比率（分子）の構造'!J$53), NA())</f>
        <v>10484</v>
      </c>
      <c r="G67" s="180" t="e">
        <f>NA()</f>
        <v>#N/A</v>
      </c>
      <c r="H67" s="180" t="e">
        <f>NA()</f>
        <v>#N/A</v>
      </c>
      <c r="I67" s="180">
        <f>IF(ISNUMBER('将来負担比率（分子）の構造'!K$53), IF('将来負担比率（分子）の構造'!K$53 &lt; 0, 0, '将来負担比率（分子）の構造'!K$53), NA())</f>
        <v>9149</v>
      </c>
      <c r="J67" s="180" t="e">
        <f>NA()</f>
        <v>#N/A</v>
      </c>
      <c r="K67" s="180" t="e">
        <f>NA()</f>
        <v>#N/A</v>
      </c>
      <c r="L67" s="180">
        <f>IF(ISNUMBER('将来負担比率（分子）の構造'!L$53), IF('将来負担比率（分子）の構造'!L$53 &lt; 0, 0, '将来負担比率（分子）の構造'!L$53), NA())</f>
        <v>8038</v>
      </c>
      <c r="M67" s="180" t="e">
        <f>NA()</f>
        <v>#N/A</v>
      </c>
      <c r="N67" s="180" t="e">
        <f>NA()</f>
        <v>#N/A</v>
      </c>
      <c r="O67" s="180">
        <f>IF(ISNUMBER('将来負担比率（分子）の構造'!M$53), IF('将来負担比率（分子）の構造'!M$53 &lt; 0, 0, '将来負担比率（分子）の構造'!M$53), NA())</f>
        <v>7216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3956</v>
      </c>
      <c r="C72" s="184">
        <f>基金残高に係る経年分析!G55</f>
        <v>3847</v>
      </c>
      <c r="D72" s="184">
        <f>基金残高に係る経年分析!H55</f>
        <v>3763</v>
      </c>
    </row>
    <row r="73" spans="1:16" x14ac:dyDescent="0.15">
      <c r="A73" s="183" t="s">
        <v>78</v>
      </c>
      <c r="B73" s="184">
        <f>基金残高に係る経年分析!F56</f>
        <v>1834</v>
      </c>
      <c r="C73" s="184">
        <f>基金残高に係る経年分析!G56</f>
        <v>2226</v>
      </c>
      <c r="D73" s="184">
        <f>基金残高に係る経年分析!H56</f>
        <v>1908</v>
      </c>
    </row>
    <row r="74" spans="1:16" x14ac:dyDescent="0.15">
      <c r="A74" s="183" t="s">
        <v>79</v>
      </c>
      <c r="B74" s="184">
        <f>基金残高に係る経年分析!F57</f>
        <v>2221</v>
      </c>
      <c r="C74" s="184">
        <f>基金残高に係る経年分析!G57</f>
        <v>2234</v>
      </c>
      <c r="D74" s="184">
        <f>基金残高に係る経年分析!H57</f>
        <v>1982</v>
      </c>
    </row>
  </sheetData>
  <sheetProtection algorithmName="SHA-512" hashValue="zXD35GWk4qWGoofXqYZgLMWsuaevT3xXfA8XPTX21gaK4DtZC+yk+j2atNnl4cfg6hLBkMJo6UiXLQLJ8ZLSqw==" saltValue="W3d62XFgYM6j9F0PWTAp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229</v>
      </c>
      <c r="C5" s="628"/>
      <c r="D5" s="628"/>
      <c r="E5" s="628"/>
      <c r="F5" s="628"/>
      <c r="G5" s="628"/>
      <c r="H5" s="628"/>
      <c r="I5" s="628"/>
      <c r="J5" s="628"/>
      <c r="K5" s="628"/>
      <c r="L5" s="628"/>
      <c r="M5" s="628"/>
      <c r="N5" s="628"/>
      <c r="O5" s="628"/>
      <c r="P5" s="628"/>
      <c r="Q5" s="629"/>
      <c r="R5" s="630">
        <v>6397422</v>
      </c>
      <c r="S5" s="631"/>
      <c r="T5" s="631"/>
      <c r="U5" s="631"/>
      <c r="V5" s="631"/>
      <c r="W5" s="631"/>
      <c r="X5" s="631"/>
      <c r="Y5" s="632"/>
      <c r="Z5" s="633">
        <v>19.5</v>
      </c>
      <c r="AA5" s="633"/>
      <c r="AB5" s="633"/>
      <c r="AC5" s="633"/>
      <c r="AD5" s="634">
        <v>6397422</v>
      </c>
      <c r="AE5" s="634"/>
      <c r="AF5" s="634"/>
      <c r="AG5" s="634"/>
      <c r="AH5" s="634"/>
      <c r="AI5" s="634"/>
      <c r="AJ5" s="634"/>
      <c r="AK5" s="634"/>
      <c r="AL5" s="635">
        <v>39.5</v>
      </c>
      <c r="AM5" s="636"/>
      <c r="AN5" s="636"/>
      <c r="AO5" s="637"/>
      <c r="AP5" s="627" t="s">
        <v>230</v>
      </c>
      <c r="AQ5" s="628"/>
      <c r="AR5" s="628"/>
      <c r="AS5" s="628"/>
      <c r="AT5" s="628"/>
      <c r="AU5" s="628"/>
      <c r="AV5" s="628"/>
      <c r="AW5" s="628"/>
      <c r="AX5" s="628"/>
      <c r="AY5" s="628"/>
      <c r="AZ5" s="628"/>
      <c r="BA5" s="628"/>
      <c r="BB5" s="628"/>
      <c r="BC5" s="628"/>
      <c r="BD5" s="628"/>
      <c r="BE5" s="628"/>
      <c r="BF5" s="629"/>
      <c r="BG5" s="641">
        <v>6365725</v>
      </c>
      <c r="BH5" s="642"/>
      <c r="BI5" s="642"/>
      <c r="BJ5" s="642"/>
      <c r="BK5" s="642"/>
      <c r="BL5" s="642"/>
      <c r="BM5" s="642"/>
      <c r="BN5" s="643"/>
      <c r="BO5" s="644">
        <v>99.5</v>
      </c>
      <c r="BP5" s="644"/>
      <c r="BQ5" s="644"/>
      <c r="BR5" s="644"/>
      <c r="BS5" s="645">
        <v>120744</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15">
      <c r="B6" s="638" t="s">
        <v>234</v>
      </c>
      <c r="C6" s="639"/>
      <c r="D6" s="639"/>
      <c r="E6" s="639"/>
      <c r="F6" s="639"/>
      <c r="G6" s="639"/>
      <c r="H6" s="639"/>
      <c r="I6" s="639"/>
      <c r="J6" s="639"/>
      <c r="K6" s="639"/>
      <c r="L6" s="639"/>
      <c r="M6" s="639"/>
      <c r="N6" s="639"/>
      <c r="O6" s="639"/>
      <c r="P6" s="639"/>
      <c r="Q6" s="640"/>
      <c r="R6" s="641">
        <v>441024</v>
      </c>
      <c r="S6" s="642"/>
      <c r="T6" s="642"/>
      <c r="U6" s="642"/>
      <c r="V6" s="642"/>
      <c r="W6" s="642"/>
      <c r="X6" s="642"/>
      <c r="Y6" s="643"/>
      <c r="Z6" s="644">
        <v>1.3</v>
      </c>
      <c r="AA6" s="644"/>
      <c r="AB6" s="644"/>
      <c r="AC6" s="644"/>
      <c r="AD6" s="645">
        <v>441024</v>
      </c>
      <c r="AE6" s="645"/>
      <c r="AF6" s="645"/>
      <c r="AG6" s="645"/>
      <c r="AH6" s="645"/>
      <c r="AI6" s="645"/>
      <c r="AJ6" s="645"/>
      <c r="AK6" s="645"/>
      <c r="AL6" s="646">
        <v>2.7</v>
      </c>
      <c r="AM6" s="647"/>
      <c r="AN6" s="647"/>
      <c r="AO6" s="648"/>
      <c r="AP6" s="638" t="s">
        <v>235</v>
      </c>
      <c r="AQ6" s="639"/>
      <c r="AR6" s="639"/>
      <c r="AS6" s="639"/>
      <c r="AT6" s="639"/>
      <c r="AU6" s="639"/>
      <c r="AV6" s="639"/>
      <c r="AW6" s="639"/>
      <c r="AX6" s="639"/>
      <c r="AY6" s="639"/>
      <c r="AZ6" s="639"/>
      <c r="BA6" s="639"/>
      <c r="BB6" s="639"/>
      <c r="BC6" s="639"/>
      <c r="BD6" s="639"/>
      <c r="BE6" s="639"/>
      <c r="BF6" s="640"/>
      <c r="BG6" s="641">
        <v>6365725</v>
      </c>
      <c r="BH6" s="642"/>
      <c r="BI6" s="642"/>
      <c r="BJ6" s="642"/>
      <c r="BK6" s="642"/>
      <c r="BL6" s="642"/>
      <c r="BM6" s="642"/>
      <c r="BN6" s="643"/>
      <c r="BO6" s="644">
        <v>99.5</v>
      </c>
      <c r="BP6" s="644"/>
      <c r="BQ6" s="644"/>
      <c r="BR6" s="644"/>
      <c r="BS6" s="645">
        <v>120744</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243676</v>
      </c>
      <c r="CS6" s="642"/>
      <c r="CT6" s="642"/>
      <c r="CU6" s="642"/>
      <c r="CV6" s="642"/>
      <c r="CW6" s="642"/>
      <c r="CX6" s="642"/>
      <c r="CY6" s="643"/>
      <c r="CZ6" s="635">
        <v>0.8</v>
      </c>
      <c r="DA6" s="636"/>
      <c r="DB6" s="636"/>
      <c r="DC6" s="655"/>
      <c r="DD6" s="650" t="s">
        <v>138</v>
      </c>
      <c r="DE6" s="642"/>
      <c r="DF6" s="642"/>
      <c r="DG6" s="642"/>
      <c r="DH6" s="642"/>
      <c r="DI6" s="642"/>
      <c r="DJ6" s="642"/>
      <c r="DK6" s="642"/>
      <c r="DL6" s="642"/>
      <c r="DM6" s="642"/>
      <c r="DN6" s="642"/>
      <c r="DO6" s="642"/>
      <c r="DP6" s="643"/>
      <c r="DQ6" s="650">
        <v>243676</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8320</v>
      </c>
      <c r="S7" s="642"/>
      <c r="T7" s="642"/>
      <c r="U7" s="642"/>
      <c r="V7" s="642"/>
      <c r="W7" s="642"/>
      <c r="X7" s="642"/>
      <c r="Y7" s="643"/>
      <c r="Z7" s="644">
        <v>0</v>
      </c>
      <c r="AA7" s="644"/>
      <c r="AB7" s="644"/>
      <c r="AC7" s="644"/>
      <c r="AD7" s="645">
        <v>8320</v>
      </c>
      <c r="AE7" s="645"/>
      <c r="AF7" s="645"/>
      <c r="AG7" s="645"/>
      <c r="AH7" s="645"/>
      <c r="AI7" s="645"/>
      <c r="AJ7" s="645"/>
      <c r="AK7" s="645"/>
      <c r="AL7" s="646">
        <v>0.1</v>
      </c>
      <c r="AM7" s="647"/>
      <c r="AN7" s="647"/>
      <c r="AO7" s="648"/>
      <c r="AP7" s="638" t="s">
        <v>238</v>
      </c>
      <c r="AQ7" s="639"/>
      <c r="AR7" s="639"/>
      <c r="AS7" s="639"/>
      <c r="AT7" s="639"/>
      <c r="AU7" s="639"/>
      <c r="AV7" s="639"/>
      <c r="AW7" s="639"/>
      <c r="AX7" s="639"/>
      <c r="AY7" s="639"/>
      <c r="AZ7" s="639"/>
      <c r="BA7" s="639"/>
      <c r="BB7" s="639"/>
      <c r="BC7" s="639"/>
      <c r="BD7" s="639"/>
      <c r="BE7" s="639"/>
      <c r="BF7" s="640"/>
      <c r="BG7" s="641">
        <v>2741096</v>
      </c>
      <c r="BH7" s="642"/>
      <c r="BI7" s="642"/>
      <c r="BJ7" s="642"/>
      <c r="BK7" s="642"/>
      <c r="BL7" s="642"/>
      <c r="BM7" s="642"/>
      <c r="BN7" s="643"/>
      <c r="BO7" s="644">
        <v>42.8</v>
      </c>
      <c r="BP7" s="644"/>
      <c r="BQ7" s="644"/>
      <c r="BR7" s="644"/>
      <c r="BS7" s="645" t="s">
        <v>129</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3563814</v>
      </c>
      <c r="CS7" s="642"/>
      <c r="CT7" s="642"/>
      <c r="CU7" s="642"/>
      <c r="CV7" s="642"/>
      <c r="CW7" s="642"/>
      <c r="CX7" s="642"/>
      <c r="CY7" s="643"/>
      <c r="CZ7" s="644">
        <v>11.4</v>
      </c>
      <c r="DA7" s="644"/>
      <c r="DB7" s="644"/>
      <c r="DC7" s="644"/>
      <c r="DD7" s="650">
        <v>120243</v>
      </c>
      <c r="DE7" s="642"/>
      <c r="DF7" s="642"/>
      <c r="DG7" s="642"/>
      <c r="DH7" s="642"/>
      <c r="DI7" s="642"/>
      <c r="DJ7" s="642"/>
      <c r="DK7" s="642"/>
      <c r="DL7" s="642"/>
      <c r="DM7" s="642"/>
      <c r="DN7" s="642"/>
      <c r="DO7" s="642"/>
      <c r="DP7" s="643"/>
      <c r="DQ7" s="650">
        <v>3011185</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14891</v>
      </c>
      <c r="S8" s="642"/>
      <c r="T8" s="642"/>
      <c r="U8" s="642"/>
      <c r="V8" s="642"/>
      <c r="W8" s="642"/>
      <c r="X8" s="642"/>
      <c r="Y8" s="643"/>
      <c r="Z8" s="644">
        <v>0</v>
      </c>
      <c r="AA8" s="644"/>
      <c r="AB8" s="644"/>
      <c r="AC8" s="644"/>
      <c r="AD8" s="645">
        <v>14891</v>
      </c>
      <c r="AE8" s="645"/>
      <c r="AF8" s="645"/>
      <c r="AG8" s="645"/>
      <c r="AH8" s="645"/>
      <c r="AI8" s="645"/>
      <c r="AJ8" s="645"/>
      <c r="AK8" s="645"/>
      <c r="AL8" s="646">
        <v>0.1</v>
      </c>
      <c r="AM8" s="647"/>
      <c r="AN8" s="647"/>
      <c r="AO8" s="648"/>
      <c r="AP8" s="638" t="s">
        <v>241</v>
      </c>
      <c r="AQ8" s="639"/>
      <c r="AR8" s="639"/>
      <c r="AS8" s="639"/>
      <c r="AT8" s="639"/>
      <c r="AU8" s="639"/>
      <c r="AV8" s="639"/>
      <c r="AW8" s="639"/>
      <c r="AX8" s="639"/>
      <c r="AY8" s="639"/>
      <c r="AZ8" s="639"/>
      <c r="BA8" s="639"/>
      <c r="BB8" s="639"/>
      <c r="BC8" s="639"/>
      <c r="BD8" s="639"/>
      <c r="BE8" s="639"/>
      <c r="BF8" s="640"/>
      <c r="BG8" s="641">
        <v>98224</v>
      </c>
      <c r="BH8" s="642"/>
      <c r="BI8" s="642"/>
      <c r="BJ8" s="642"/>
      <c r="BK8" s="642"/>
      <c r="BL8" s="642"/>
      <c r="BM8" s="642"/>
      <c r="BN8" s="643"/>
      <c r="BO8" s="644">
        <v>1.5</v>
      </c>
      <c r="BP8" s="644"/>
      <c r="BQ8" s="644"/>
      <c r="BR8" s="644"/>
      <c r="BS8" s="650" t="s">
        <v>129</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11112632</v>
      </c>
      <c r="CS8" s="642"/>
      <c r="CT8" s="642"/>
      <c r="CU8" s="642"/>
      <c r="CV8" s="642"/>
      <c r="CW8" s="642"/>
      <c r="CX8" s="642"/>
      <c r="CY8" s="643"/>
      <c r="CZ8" s="644">
        <v>35.700000000000003</v>
      </c>
      <c r="DA8" s="644"/>
      <c r="DB8" s="644"/>
      <c r="DC8" s="644"/>
      <c r="DD8" s="650">
        <v>1850961</v>
      </c>
      <c r="DE8" s="642"/>
      <c r="DF8" s="642"/>
      <c r="DG8" s="642"/>
      <c r="DH8" s="642"/>
      <c r="DI8" s="642"/>
      <c r="DJ8" s="642"/>
      <c r="DK8" s="642"/>
      <c r="DL8" s="642"/>
      <c r="DM8" s="642"/>
      <c r="DN8" s="642"/>
      <c r="DO8" s="642"/>
      <c r="DP8" s="643"/>
      <c r="DQ8" s="650">
        <v>4181197</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11674</v>
      </c>
      <c r="S9" s="642"/>
      <c r="T9" s="642"/>
      <c r="U9" s="642"/>
      <c r="V9" s="642"/>
      <c r="W9" s="642"/>
      <c r="X9" s="642"/>
      <c r="Y9" s="643"/>
      <c r="Z9" s="644">
        <v>0</v>
      </c>
      <c r="AA9" s="644"/>
      <c r="AB9" s="644"/>
      <c r="AC9" s="644"/>
      <c r="AD9" s="645">
        <v>11674</v>
      </c>
      <c r="AE9" s="645"/>
      <c r="AF9" s="645"/>
      <c r="AG9" s="645"/>
      <c r="AH9" s="645"/>
      <c r="AI9" s="645"/>
      <c r="AJ9" s="645"/>
      <c r="AK9" s="645"/>
      <c r="AL9" s="646">
        <v>0.1</v>
      </c>
      <c r="AM9" s="647"/>
      <c r="AN9" s="647"/>
      <c r="AO9" s="648"/>
      <c r="AP9" s="638" t="s">
        <v>244</v>
      </c>
      <c r="AQ9" s="639"/>
      <c r="AR9" s="639"/>
      <c r="AS9" s="639"/>
      <c r="AT9" s="639"/>
      <c r="AU9" s="639"/>
      <c r="AV9" s="639"/>
      <c r="AW9" s="639"/>
      <c r="AX9" s="639"/>
      <c r="AY9" s="639"/>
      <c r="AZ9" s="639"/>
      <c r="BA9" s="639"/>
      <c r="BB9" s="639"/>
      <c r="BC9" s="639"/>
      <c r="BD9" s="639"/>
      <c r="BE9" s="639"/>
      <c r="BF9" s="640"/>
      <c r="BG9" s="641">
        <v>2249381</v>
      </c>
      <c r="BH9" s="642"/>
      <c r="BI9" s="642"/>
      <c r="BJ9" s="642"/>
      <c r="BK9" s="642"/>
      <c r="BL9" s="642"/>
      <c r="BM9" s="642"/>
      <c r="BN9" s="643"/>
      <c r="BO9" s="644">
        <v>35.200000000000003</v>
      </c>
      <c r="BP9" s="644"/>
      <c r="BQ9" s="644"/>
      <c r="BR9" s="644"/>
      <c r="BS9" s="650" t="s">
        <v>129</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2171072</v>
      </c>
      <c r="CS9" s="642"/>
      <c r="CT9" s="642"/>
      <c r="CU9" s="642"/>
      <c r="CV9" s="642"/>
      <c r="CW9" s="642"/>
      <c r="CX9" s="642"/>
      <c r="CY9" s="643"/>
      <c r="CZ9" s="644">
        <v>7</v>
      </c>
      <c r="DA9" s="644"/>
      <c r="DB9" s="644"/>
      <c r="DC9" s="644"/>
      <c r="DD9" s="650">
        <v>118268</v>
      </c>
      <c r="DE9" s="642"/>
      <c r="DF9" s="642"/>
      <c r="DG9" s="642"/>
      <c r="DH9" s="642"/>
      <c r="DI9" s="642"/>
      <c r="DJ9" s="642"/>
      <c r="DK9" s="642"/>
      <c r="DL9" s="642"/>
      <c r="DM9" s="642"/>
      <c r="DN9" s="642"/>
      <c r="DO9" s="642"/>
      <c r="DP9" s="643"/>
      <c r="DQ9" s="650">
        <v>1869888</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129</v>
      </c>
      <c r="AA10" s="644"/>
      <c r="AB10" s="644"/>
      <c r="AC10" s="644"/>
      <c r="AD10" s="645" t="s">
        <v>138</v>
      </c>
      <c r="AE10" s="645"/>
      <c r="AF10" s="645"/>
      <c r="AG10" s="645"/>
      <c r="AH10" s="645"/>
      <c r="AI10" s="645"/>
      <c r="AJ10" s="645"/>
      <c r="AK10" s="645"/>
      <c r="AL10" s="646" t="s">
        <v>129</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135782</v>
      </c>
      <c r="BH10" s="642"/>
      <c r="BI10" s="642"/>
      <c r="BJ10" s="642"/>
      <c r="BK10" s="642"/>
      <c r="BL10" s="642"/>
      <c r="BM10" s="642"/>
      <c r="BN10" s="643"/>
      <c r="BO10" s="644">
        <v>2.1</v>
      </c>
      <c r="BP10" s="644"/>
      <c r="BQ10" s="644"/>
      <c r="BR10" s="644"/>
      <c r="BS10" s="650" t="s">
        <v>129</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15134</v>
      </c>
      <c r="CS10" s="642"/>
      <c r="CT10" s="642"/>
      <c r="CU10" s="642"/>
      <c r="CV10" s="642"/>
      <c r="CW10" s="642"/>
      <c r="CX10" s="642"/>
      <c r="CY10" s="643"/>
      <c r="CZ10" s="644">
        <v>0</v>
      </c>
      <c r="DA10" s="644"/>
      <c r="DB10" s="644"/>
      <c r="DC10" s="644"/>
      <c r="DD10" s="650" t="s">
        <v>129</v>
      </c>
      <c r="DE10" s="642"/>
      <c r="DF10" s="642"/>
      <c r="DG10" s="642"/>
      <c r="DH10" s="642"/>
      <c r="DI10" s="642"/>
      <c r="DJ10" s="642"/>
      <c r="DK10" s="642"/>
      <c r="DL10" s="642"/>
      <c r="DM10" s="642"/>
      <c r="DN10" s="642"/>
      <c r="DO10" s="642"/>
      <c r="DP10" s="643"/>
      <c r="DQ10" s="650">
        <v>9439</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129</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257709</v>
      </c>
      <c r="BH11" s="642"/>
      <c r="BI11" s="642"/>
      <c r="BJ11" s="642"/>
      <c r="BK11" s="642"/>
      <c r="BL11" s="642"/>
      <c r="BM11" s="642"/>
      <c r="BN11" s="643"/>
      <c r="BO11" s="644">
        <v>4</v>
      </c>
      <c r="BP11" s="644"/>
      <c r="BQ11" s="644"/>
      <c r="BR11" s="644"/>
      <c r="BS11" s="650" t="s">
        <v>129</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1485126</v>
      </c>
      <c r="CS11" s="642"/>
      <c r="CT11" s="642"/>
      <c r="CU11" s="642"/>
      <c r="CV11" s="642"/>
      <c r="CW11" s="642"/>
      <c r="CX11" s="642"/>
      <c r="CY11" s="643"/>
      <c r="CZ11" s="644">
        <v>4.8</v>
      </c>
      <c r="DA11" s="644"/>
      <c r="DB11" s="644"/>
      <c r="DC11" s="644"/>
      <c r="DD11" s="650">
        <v>497210</v>
      </c>
      <c r="DE11" s="642"/>
      <c r="DF11" s="642"/>
      <c r="DG11" s="642"/>
      <c r="DH11" s="642"/>
      <c r="DI11" s="642"/>
      <c r="DJ11" s="642"/>
      <c r="DK11" s="642"/>
      <c r="DL11" s="642"/>
      <c r="DM11" s="642"/>
      <c r="DN11" s="642"/>
      <c r="DO11" s="642"/>
      <c r="DP11" s="643"/>
      <c r="DQ11" s="650">
        <v>786813</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1066669</v>
      </c>
      <c r="S12" s="642"/>
      <c r="T12" s="642"/>
      <c r="U12" s="642"/>
      <c r="V12" s="642"/>
      <c r="W12" s="642"/>
      <c r="X12" s="642"/>
      <c r="Y12" s="643"/>
      <c r="Z12" s="644">
        <v>3.2</v>
      </c>
      <c r="AA12" s="644"/>
      <c r="AB12" s="644"/>
      <c r="AC12" s="644"/>
      <c r="AD12" s="645">
        <v>1066669</v>
      </c>
      <c r="AE12" s="645"/>
      <c r="AF12" s="645"/>
      <c r="AG12" s="645"/>
      <c r="AH12" s="645"/>
      <c r="AI12" s="645"/>
      <c r="AJ12" s="645"/>
      <c r="AK12" s="645"/>
      <c r="AL12" s="646">
        <v>6.6</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3062897</v>
      </c>
      <c r="BH12" s="642"/>
      <c r="BI12" s="642"/>
      <c r="BJ12" s="642"/>
      <c r="BK12" s="642"/>
      <c r="BL12" s="642"/>
      <c r="BM12" s="642"/>
      <c r="BN12" s="643"/>
      <c r="BO12" s="644">
        <v>47.9</v>
      </c>
      <c r="BP12" s="644"/>
      <c r="BQ12" s="644"/>
      <c r="BR12" s="644"/>
      <c r="BS12" s="650">
        <v>120744</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1363225</v>
      </c>
      <c r="CS12" s="642"/>
      <c r="CT12" s="642"/>
      <c r="CU12" s="642"/>
      <c r="CV12" s="642"/>
      <c r="CW12" s="642"/>
      <c r="CX12" s="642"/>
      <c r="CY12" s="643"/>
      <c r="CZ12" s="644">
        <v>4.4000000000000004</v>
      </c>
      <c r="DA12" s="644"/>
      <c r="DB12" s="644"/>
      <c r="DC12" s="644"/>
      <c r="DD12" s="650">
        <v>101887</v>
      </c>
      <c r="DE12" s="642"/>
      <c r="DF12" s="642"/>
      <c r="DG12" s="642"/>
      <c r="DH12" s="642"/>
      <c r="DI12" s="642"/>
      <c r="DJ12" s="642"/>
      <c r="DK12" s="642"/>
      <c r="DL12" s="642"/>
      <c r="DM12" s="642"/>
      <c r="DN12" s="642"/>
      <c r="DO12" s="642"/>
      <c r="DP12" s="643"/>
      <c r="DQ12" s="650">
        <v>523260</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7035</v>
      </c>
      <c r="S13" s="642"/>
      <c r="T13" s="642"/>
      <c r="U13" s="642"/>
      <c r="V13" s="642"/>
      <c r="W13" s="642"/>
      <c r="X13" s="642"/>
      <c r="Y13" s="643"/>
      <c r="Z13" s="644">
        <v>0</v>
      </c>
      <c r="AA13" s="644"/>
      <c r="AB13" s="644"/>
      <c r="AC13" s="644"/>
      <c r="AD13" s="645">
        <v>7035</v>
      </c>
      <c r="AE13" s="645"/>
      <c r="AF13" s="645"/>
      <c r="AG13" s="645"/>
      <c r="AH13" s="645"/>
      <c r="AI13" s="645"/>
      <c r="AJ13" s="645"/>
      <c r="AK13" s="645"/>
      <c r="AL13" s="646">
        <v>0</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3050643</v>
      </c>
      <c r="BH13" s="642"/>
      <c r="BI13" s="642"/>
      <c r="BJ13" s="642"/>
      <c r="BK13" s="642"/>
      <c r="BL13" s="642"/>
      <c r="BM13" s="642"/>
      <c r="BN13" s="643"/>
      <c r="BO13" s="644">
        <v>47.7</v>
      </c>
      <c r="BP13" s="644"/>
      <c r="BQ13" s="644"/>
      <c r="BR13" s="644"/>
      <c r="BS13" s="650">
        <v>120744</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3607216</v>
      </c>
      <c r="CS13" s="642"/>
      <c r="CT13" s="642"/>
      <c r="CU13" s="642"/>
      <c r="CV13" s="642"/>
      <c r="CW13" s="642"/>
      <c r="CX13" s="642"/>
      <c r="CY13" s="643"/>
      <c r="CZ13" s="644">
        <v>11.6</v>
      </c>
      <c r="DA13" s="644"/>
      <c r="DB13" s="644"/>
      <c r="DC13" s="644"/>
      <c r="DD13" s="650">
        <v>2098456</v>
      </c>
      <c r="DE13" s="642"/>
      <c r="DF13" s="642"/>
      <c r="DG13" s="642"/>
      <c r="DH13" s="642"/>
      <c r="DI13" s="642"/>
      <c r="DJ13" s="642"/>
      <c r="DK13" s="642"/>
      <c r="DL13" s="642"/>
      <c r="DM13" s="642"/>
      <c r="DN13" s="642"/>
      <c r="DO13" s="642"/>
      <c r="DP13" s="643"/>
      <c r="DQ13" s="650">
        <v>1725904</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138</v>
      </c>
      <c r="S14" s="642"/>
      <c r="T14" s="642"/>
      <c r="U14" s="642"/>
      <c r="V14" s="642"/>
      <c r="W14" s="642"/>
      <c r="X14" s="642"/>
      <c r="Y14" s="643"/>
      <c r="Z14" s="644" t="s">
        <v>129</v>
      </c>
      <c r="AA14" s="644"/>
      <c r="AB14" s="644"/>
      <c r="AC14" s="644"/>
      <c r="AD14" s="645" t="s">
        <v>138</v>
      </c>
      <c r="AE14" s="645"/>
      <c r="AF14" s="645"/>
      <c r="AG14" s="645"/>
      <c r="AH14" s="645"/>
      <c r="AI14" s="645"/>
      <c r="AJ14" s="645"/>
      <c r="AK14" s="645"/>
      <c r="AL14" s="646" t="s">
        <v>129</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201811</v>
      </c>
      <c r="BH14" s="642"/>
      <c r="BI14" s="642"/>
      <c r="BJ14" s="642"/>
      <c r="BK14" s="642"/>
      <c r="BL14" s="642"/>
      <c r="BM14" s="642"/>
      <c r="BN14" s="643"/>
      <c r="BO14" s="644">
        <v>3.2</v>
      </c>
      <c r="BP14" s="644"/>
      <c r="BQ14" s="644"/>
      <c r="BR14" s="644"/>
      <c r="BS14" s="650" t="s">
        <v>129</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1564877</v>
      </c>
      <c r="CS14" s="642"/>
      <c r="CT14" s="642"/>
      <c r="CU14" s="642"/>
      <c r="CV14" s="642"/>
      <c r="CW14" s="642"/>
      <c r="CX14" s="642"/>
      <c r="CY14" s="643"/>
      <c r="CZ14" s="644">
        <v>5</v>
      </c>
      <c r="DA14" s="644"/>
      <c r="DB14" s="644"/>
      <c r="DC14" s="644"/>
      <c r="DD14" s="650">
        <v>526283</v>
      </c>
      <c r="DE14" s="642"/>
      <c r="DF14" s="642"/>
      <c r="DG14" s="642"/>
      <c r="DH14" s="642"/>
      <c r="DI14" s="642"/>
      <c r="DJ14" s="642"/>
      <c r="DK14" s="642"/>
      <c r="DL14" s="642"/>
      <c r="DM14" s="642"/>
      <c r="DN14" s="642"/>
      <c r="DO14" s="642"/>
      <c r="DP14" s="643"/>
      <c r="DQ14" s="650">
        <v>980164</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98328</v>
      </c>
      <c r="S15" s="642"/>
      <c r="T15" s="642"/>
      <c r="U15" s="642"/>
      <c r="V15" s="642"/>
      <c r="W15" s="642"/>
      <c r="X15" s="642"/>
      <c r="Y15" s="643"/>
      <c r="Z15" s="644">
        <v>0.3</v>
      </c>
      <c r="AA15" s="644"/>
      <c r="AB15" s="644"/>
      <c r="AC15" s="644"/>
      <c r="AD15" s="645">
        <v>98328</v>
      </c>
      <c r="AE15" s="645"/>
      <c r="AF15" s="645"/>
      <c r="AG15" s="645"/>
      <c r="AH15" s="645"/>
      <c r="AI15" s="645"/>
      <c r="AJ15" s="645"/>
      <c r="AK15" s="645"/>
      <c r="AL15" s="646">
        <v>0.6</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359921</v>
      </c>
      <c r="BH15" s="642"/>
      <c r="BI15" s="642"/>
      <c r="BJ15" s="642"/>
      <c r="BK15" s="642"/>
      <c r="BL15" s="642"/>
      <c r="BM15" s="642"/>
      <c r="BN15" s="643"/>
      <c r="BO15" s="644">
        <v>5.6</v>
      </c>
      <c r="BP15" s="644"/>
      <c r="BQ15" s="644"/>
      <c r="BR15" s="644"/>
      <c r="BS15" s="650" t="s">
        <v>138</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2839263</v>
      </c>
      <c r="CS15" s="642"/>
      <c r="CT15" s="642"/>
      <c r="CU15" s="642"/>
      <c r="CV15" s="642"/>
      <c r="CW15" s="642"/>
      <c r="CX15" s="642"/>
      <c r="CY15" s="643"/>
      <c r="CZ15" s="644">
        <v>9.1</v>
      </c>
      <c r="DA15" s="644"/>
      <c r="DB15" s="644"/>
      <c r="DC15" s="644"/>
      <c r="DD15" s="650">
        <v>409806</v>
      </c>
      <c r="DE15" s="642"/>
      <c r="DF15" s="642"/>
      <c r="DG15" s="642"/>
      <c r="DH15" s="642"/>
      <c r="DI15" s="642"/>
      <c r="DJ15" s="642"/>
      <c r="DK15" s="642"/>
      <c r="DL15" s="642"/>
      <c r="DM15" s="642"/>
      <c r="DN15" s="642"/>
      <c r="DO15" s="642"/>
      <c r="DP15" s="643"/>
      <c r="DQ15" s="650">
        <v>2275369</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138</v>
      </c>
      <c r="AA16" s="644"/>
      <c r="AB16" s="644"/>
      <c r="AC16" s="644"/>
      <c r="AD16" s="645" t="s">
        <v>129</v>
      </c>
      <c r="AE16" s="645"/>
      <c r="AF16" s="645"/>
      <c r="AG16" s="645"/>
      <c r="AH16" s="645"/>
      <c r="AI16" s="645"/>
      <c r="AJ16" s="645"/>
      <c r="AK16" s="645"/>
      <c r="AL16" s="646" t="s">
        <v>129</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129</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158657</v>
      </c>
      <c r="CS16" s="642"/>
      <c r="CT16" s="642"/>
      <c r="CU16" s="642"/>
      <c r="CV16" s="642"/>
      <c r="CW16" s="642"/>
      <c r="CX16" s="642"/>
      <c r="CY16" s="643"/>
      <c r="CZ16" s="644">
        <v>0.5</v>
      </c>
      <c r="DA16" s="644"/>
      <c r="DB16" s="644"/>
      <c r="DC16" s="644"/>
      <c r="DD16" s="650" t="s">
        <v>129</v>
      </c>
      <c r="DE16" s="642"/>
      <c r="DF16" s="642"/>
      <c r="DG16" s="642"/>
      <c r="DH16" s="642"/>
      <c r="DI16" s="642"/>
      <c r="DJ16" s="642"/>
      <c r="DK16" s="642"/>
      <c r="DL16" s="642"/>
      <c r="DM16" s="642"/>
      <c r="DN16" s="642"/>
      <c r="DO16" s="642"/>
      <c r="DP16" s="643"/>
      <c r="DQ16" s="650">
        <v>25003</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26565</v>
      </c>
      <c r="S17" s="642"/>
      <c r="T17" s="642"/>
      <c r="U17" s="642"/>
      <c r="V17" s="642"/>
      <c r="W17" s="642"/>
      <c r="X17" s="642"/>
      <c r="Y17" s="643"/>
      <c r="Z17" s="644">
        <v>0.1</v>
      </c>
      <c r="AA17" s="644"/>
      <c r="AB17" s="644"/>
      <c r="AC17" s="644"/>
      <c r="AD17" s="645">
        <v>26565</v>
      </c>
      <c r="AE17" s="645"/>
      <c r="AF17" s="645"/>
      <c r="AG17" s="645"/>
      <c r="AH17" s="645"/>
      <c r="AI17" s="645"/>
      <c r="AJ17" s="645"/>
      <c r="AK17" s="645"/>
      <c r="AL17" s="646">
        <v>0.2</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3046102</v>
      </c>
      <c r="CS17" s="642"/>
      <c r="CT17" s="642"/>
      <c r="CU17" s="642"/>
      <c r="CV17" s="642"/>
      <c r="CW17" s="642"/>
      <c r="CX17" s="642"/>
      <c r="CY17" s="643"/>
      <c r="CZ17" s="644">
        <v>9.8000000000000007</v>
      </c>
      <c r="DA17" s="644"/>
      <c r="DB17" s="644"/>
      <c r="DC17" s="644"/>
      <c r="DD17" s="650" t="s">
        <v>129</v>
      </c>
      <c r="DE17" s="642"/>
      <c r="DF17" s="642"/>
      <c r="DG17" s="642"/>
      <c r="DH17" s="642"/>
      <c r="DI17" s="642"/>
      <c r="DJ17" s="642"/>
      <c r="DK17" s="642"/>
      <c r="DL17" s="642"/>
      <c r="DM17" s="642"/>
      <c r="DN17" s="642"/>
      <c r="DO17" s="642"/>
      <c r="DP17" s="643"/>
      <c r="DQ17" s="650">
        <v>2953321</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9032658</v>
      </c>
      <c r="S18" s="642"/>
      <c r="T18" s="642"/>
      <c r="U18" s="642"/>
      <c r="V18" s="642"/>
      <c r="W18" s="642"/>
      <c r="X18" s="642"/>
      <c r="Y18" s="643"/>
      <c r="Z18" s="644">
        <v>27.5</v>
      </c>
      <c r="AA18" s="644"/>
      <c r="AB18" s="644"/>
      <c r="AC18" s="644"/>
      <c r="AD18" s="645">
        <v>8072266</v>
      </c>
      <c r="AE18" s="645"/>
      <c r="AF18" s="645"/>
      <c r="AG18" s="645"/>
      <c r="AH18" s="645"/>
      <c r="AI18" s="645"/>
      <c r="AJ18" s="645"/>
      <c r="AK18" s="645"/>
      <c r="AL18" s="646">
        <v>49.8</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138</v>
      </c>
      <c r="BH18" s="642"/>
      <c r="BI18" s="642"/>
      <c r="BJ18" s="642"/>
      <c r="BK18" s="642"/>
      <c r="BL18" s="642"/>
      <c r="BM18" s="642"/>
      <c r="BN18" s="643"/>
      <c r="BO18" s="644" t="s">
        <v>129</v>
      </c>
      <c r="BP18" s="644"/>
      <c r="BQ18" s="644"/>
      <c r="BR18" s="644"/>
      <c r="BS18" s="650" t="s">
        <v>129</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129</v>
      </c>
      <c r="DA18" s="644"/>
      <c r="DB18" s="644"/>
      <c r="DC18" s="644"/>
      <c r="DD18" s="650" t="s">
        <v>129</v>
      </c>
      <c r="DE18" s="642"/>
      <c r="DF18" s="642"/>
      <c r="DG18" s="642"/>
      <c r="DH18" s="642"/>
      <c r="DI18" s="642"/>
      <c r="DJ18" s="642"/>
      <c r="DK18" s="642"/>
      <c r="DL18" s="642"/>
      <c r="DM18" s="642"/>
      <c r="DN18" s="642"/>
      <c r="DO18" s="642"/>
      <c r="DP18" s="643"/>
      <c r="DQ18" s="650" t="s">
        <v>138</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8072266</v>
      </c>
      <c r="S19" s="642"/>
      <c r="T19" s="642"/>
      <c r="U19" s="642"/>
      <c r="V19" s="642"/>
      <c r="W19" s="642"/>
      <c r="X19" s="642"/>
      <c r="Y19" s="643"/>
      <c r="Z19" s="644">
        <v>24.6</v>
      </c>
      <c r="AA19" s="644"/>
      <c r="AB19" s="644"/>
      <c r="AC19" s="644"/>
      <c r="AD19" s="645">
        <v>8072266</v>
      </c>
      <c r="AE19" s="645"/>
      <c r="AF19" s="645"/>
      <c r="AG19" s="645"/>
      <c r="AH19" s="645"/>
      <c r="AI19" s="645"/>
      <c r="AJ19" s="645"/>
      <c r="AK19" s="645"/>
      <c r="AL19" s="646">
        <v>49.8</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31697</v>
      </c>
      <c r="BH19" s="642"/>
      <c r="BI19" s="642"/>
      <c r="BJ19" s="642"/>
      <c r="BK19" s="642"/>
      <c r="BL19" s="642"/>
      <c r="BM19" s="642"/>
      <c r="BN19" s="643"/>
      <c r="BO19" s="644">
        <v>0.5</v>
      </c>
      <c r="BP19" s="644"/>
      <c r="BQ19" s="644"/>
      <c r="BR19" s="644"/>
      <c r="BS19" s="650" t="s">
        <v>129</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138</v>
      </c>
      <c r="CS19" s="642"/>
      <c r="CT19" s="642"/>
      <c r="CU19" s="642"/>
      <c r="CV19" s="642"/>
      <c r="CW19" s="642"/>
      <c r="CX19" s="642"/>
      <c r="CY19" s="643"/>
      <c r="CZ19" s="644" t="s">
        <v>129</v>
      </c>
      <c r="DA19" s="644"/>
      <c r="DB19" s="644"/>
      <c r="DC19" s="644"/>
      <c r="DD19" s="650" t="s">
        <v>129</v>
      </c>
      <c r="DE19" s="642"/>
      <c r="DF19" s="642"/>
      <c r="DG19" s="642"/>
      <c r="DH19" s="642"/>
      <c r="DI19" s="642"/>
      <c r="DJ19" s="642"/>
      <c r="DK19" s="642"/>
      <c r="DL19" s="642"/>
      <c r="DM19" s="642"/>
      <c r="DN19" s="642"/>
      <c r="DO19" s="642"/>
      <c r="DP19" s="643"/>
      <c r="DQ19" s="650" t="s">
        <v>138</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765003</v>
      </c>
      <c r="S20" s="642"/>
      <c r="T20" s="642"/>
      <c r="U20" s="642"/>
      <c r="V20" s="642"/>
      <c r="W20" s="642"/>
      <c r="X20" s="642"/>
      <c r="Y20" s="643"/>
      <c r="Z20" s="644">
        <v>2.2999999999999998</v>
      </c>
      <c r="AA20" s="644"/>
      <c r="AB20" s="644"/>
      <c r="AC20" s="644"/>
      <c r="AD20" s="645" t="s">
        <v>138</v>
      </c>
      <c r="AE20" s="645"/>
      <c r="AF20" s="645"/>
      <c r="AG20" s="645"/>
      <c r="AH20" s="645"/>
      <c r="AI20" s="645"/>
      <c r="AJ20" s="645"/>
      <c r="AK20" s="645"/>
      <c r="AL20" s="646" t="s">
        <v>129</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31697</v>
      </c>
      <c r="BH20" s="642"/>
      <c r="BI20" s="642"/>
      <c r="BJ20" s="642"/>
      <c r="BK20" s="642"/>
      <c r="BL20" s="642"/>
      <c r="BM20" s="642"/>
      <c r="BN20" s="643"/>
      <c r="BO20" s="644">
        <v>0.5</v>
      </c>
      <c r="BP20" s="644"/>
      <c r="BQ20" s="644"/>
      <c r="BR20" s="644"/>
      <c r="BS20" s="650" t="s">
        <v>129</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31170794</v>
      </c>
      <c r="CS20" s="642"/>
      <c r="CT20" s="642"/>
      <c r="CU20" s="642"/>
      <c r="CV20" s="642"/>
      <c r="CW20" s="642"/>
      <c r="CX20" s="642"/>
      <c r="CY20" s="643"/>
      <c r="CZ20" s="644">
        <v>100</v>
      </c>
      <c r="DA20" s="644"/>
      <c r="DB20" s="644"/>
      <c r="DC20" s="644"/>
      <c r="DD20" s="650">
        <v>5723114</v>
      </c>
      <c r="DE20" s="642"/>
      <c r="DF20" s="642"/>
      <c r="DG20" s="642"/>
      <c r="DH20" s="642"/>
      <c r="DI20" s="642"/>
      <c r="DJ20" s="642"/>
      <c r="DK20" s="642"/>
      <c r="DL20" s="642"/>
      <c r="DM20" s="642"/>
      <c r="DN20" s="642"/>
      <c r="DO20" s="642"/>
      <c r="DP20" s="643"/>
      <c r="DQ20" s="650">
        <v>18585219</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v>195389</v>
      </c>
      <c r="S21" s="642"/>
      <c r="T21" s="642"/>
      <c r="U21" s="642"/>
      <c r="V21" s="642"/>
      <c r="W21" s="642"/>
      <c r="X21" s="642"/>
      <c r="Y21" s="643"/>
      <c r="Z21" s="644">
        <v>0.6</v>
      </c>
      <c r="AA21" s="644"/>
      <c r="AB21" s="644"/>
      <c r="AC21" s="644"/>
      <c r="AD21" s="645" t="s">
        <v>129</v>
      </c>
      <c r="AE21" s="645"/>
      <c r="AF21" s="645"/>
      <c r="AG21" s="645"/>
      <c r="AH21" s="645"/>
      <c r="AI21" s="645"/>
      <c r="AJ21" s="645"/>
      <c r="AK21" s="645"/>
      <c r="AL21" s="646" t="s">
        <v>138</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31697</v>
      </c>
      <c r="BH21" s="642"/>
      <c r="BI21" s="642"/>
      <c r="BJ21" s="642"/>
      <c r="BK21" s="642"/>
      <c r="BL21" s="642"/>
      <c r="BM21" s="642"/>
      <c r="BN21" s="643"/>
      <c r="BO21" s="644">
        <v>0.5</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17104586</v>
      </c>
      <c r="S22" s="642"/>
      <c r="T22" s="642"/>
      <c r="U22" s="642"/>
      <c r="V22" s="642"/>
      <c r="W22" s="642"/>
      <c r="X22" s="642"/>
      <c r="Y22" s="643"/>
      <c r="Z22" s="644">
        <v>52.1</v>
      </c>
      <c r="AA22" s="644"/>
      <c r="AB22" s="644"/>
      <c r="AC22" s="644"/>
      <c r="AD22" s="645">
        <v>16144194</v>
      </c>
      <c r="AE22" s="645"/>
      <c r="AF22" s="645"/>
      <c r="AG22" s="645"/>
      <c r="AH22" s="645"/>
      <c r="AI22" s="645"/>
      <c r="AJ22" s="645"/>
      <c r="AK22" s="645"/>
      <c r="AL22" s="646">
        <v>99.6</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129</v>
      </c>
      <c r="BP22" s="644"/>
      <c r="BQ22" s="644"/>
      <c r="BR22" s="644"/>
      <c r="BS22" s="650" t="s">
        <v>138</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6958</v>
      </c>
      <c r="S23" s="642"/>
      <c r="T23" s="642"/>
      <c r="U23" s="642"/>
      <c r="V23" s="642"/>
      <c r="W23" s="642"/>
      <c r="X23" s="642"/>
      <c r="Y23" s="643"/>
      <c r="Z23" s="644">
        <v>0</v>
      </c>
      <c r="AA23" s="644"/>
      <c r="AB23" s="644"/>
      <c r="AC23" s="644"/>
      <c r="AD23" s="645">
        <v>6958</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129</v>
      </c>
      <c r="BH23" s="642"/>
      <c r="BI23" s="642"/>
      <c r="BJ23" s="642"/>
      <c r="BK23" s="642"/>
      <c r="BL23" s="642"/>
      <c r="BM23" s="642"/>
      <c r="BN23" s="643"/>
      <c r="BO23" s="644" t="s">
        <v>129</v>
      </c>
      <c r="BP23" s="644"/>
      <c r="BQ23" s="644"/>
      <c r="BR23" s="644"/>
      <c r="BS23" s="650" t="s">
        <v>129</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201486</v>
      </c>
      <c r="S24" s="642"/>
      <c r="T24" s="642"/>
      <c r="U24" s="642"/>
      <c r="V24" s="642"/>
      <c r="W24" s="642"/>
      <c r="X24" s="642"/>
      <c r="Y24" s="643"/>
      <c r="Z24" s="644">
        <v>0.6</v>
      </c>
      <c r="AA24" s="644"/>
      <c r="AB24" s="644"/>
      <c r="AC24" s="644"/>
      <c r="AD24" s="645" t="s">
        <v>138</v>
      </c>
      <c r="AE24" s="645"/>
      <c r="AF24" s="645"/>
      <c r="AG24" s="645"/>
      <c r="AH24" s="645"/>
      <c r="AI24" s="645"/>
      <c r="AJ24" s="645"/>
      <c r="AK24" s="645"/>
      <c r="AL24" s="646" t="s">
        <v>129</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138</v>
      </c>
      <c r="BH24" s="642"/>
      <c r="BI24" s="642"/>
      <c r="BJ24" s="642"/>
      <c r="BK24" s="642"/>
      <c r="BL24" s="642"/>
      <c r="BM24" s="642"/>
      <c r="BN24" s="643"/>
      <c r="BO24" s="644" t="s">
        <v>129</v>
      </c>
      <c r="BP24" s="644"/>
      <c r="BQ24" s="644"/>
      <c r="BR24" s="644"/>
      <c r="BS24" s="650" t="s">
        <v>129</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10280793</v>
      </c>
      <c r="CS24" s="631"/>
      <c r="CT24" s="631"/>
      <c r="CU24" s="631"/>
      <c r="CV24" s="631"/>
      <c r="CW24" s="631"/>
      <c r="CX24" s="631"/>
      <c r="CY24" s="632"/>
      <c r="CZ24" s="635">
        <v>33</v>
      </c>
      <c r="DA24" s="636"/>
      <c r="DB24" s="636"/>
      <c r="DC24" s="655"/>
      <c r="DD24" s="676">
        <v>7891874</v>
      </c>
      <c r="DE24" s="631"/>
      <c r="DF24" s="631"/>
      <c r="DG24" s="631"/>
      <c r="DH24" s="631"/>
      <c r="DI24" s="631"/>
      <c r="DJ24" s="631"/>
      <c r="DK24" s="632"/>
      <c r="DL24" s="676">
        <v>7773579</v>
      </c>
      <c r="DM24" s="631"/>
      <c r="DN24" s="631"/>
      <c r="DO24" s="631"/>
      <c r="DP24" s="631"/>
      <c r="DQ24" s="631"/>
      <c r="DR24" s="631"/>
      <c r="DS24" s="631"/>
      <c r="DT24" s="631"/>
      <c r="DU24" s="631"/>
      <c r="DV24" s="632"/>
      <c r="DW24" s="635">
        <v>45.6</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304430</v>
      </c>
      <c r="S25" s="642"/>
      <c r="T25" s="642"/>
      <c r="U25" s="642"/>
      <c r="V25" s="642"/>
      <c r="W25" s="642"/>
      <c r="X25" s="642"/>
      <c r="Y25" s="643"/>
      <c r="Z25" s="644">
        <v>0.9</v>
      </c>
      <c r="AA25" s="644"/>
      <c r="AB25" s="644"/>
      <c r="AC25" s="644"/>
      <c r="AD25" s="645">
        <v>16284</v>
      </c>
      <c r="AE25" s="645"/>
      <c r="AF25" s="645"/>
      <c r="AG25" s="645"/>
      <c r="AH25" s="645"/>
      <c r="AI25" s="645"/>
      <c r="AJ25" s="645"/>
      <c r="AK25" s="645"/>
      <c r="AL25" s="646">
        <v>0.1</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138</v>
      </c>
      <c r="BP25" s="644"/>
      <c r="BQ25" s="644"/>
      <c r="BR25" s="644"/>
      <c r="BS25" s="650" t="s">
        <v>129</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3977767</v>
      </c>
      <c r="CS25" s="677"/>
      <c r="CT25" s="677"/>
      <c r="CU25" s="677"/>
      <c r="CV25" s="677"/>
      <c r="CW25" s="677"/>
      <c r="CX25" s="677"/>
      <c r="CY25" s="678"/>
      <c r="CZ25" s="646">
        <v>12.8</v>
      </c>
      <c r="DA25" s="674"/>
      <c r="DB25" s="674"/>
      <c r="DC25" s="679"/>
      <c r="DD25" s="650">
        <v>3734804</v>
      </c>
      <c r="DE25" s="677"/>
      <c r="DF25" s="677"/>
      <c r="DG25" s="677"/>
      <c r="DH25" s="677"/>
      <c r="DI25" s="677"/>
      <c r="DJ25" s="677"/>
      <c r="DK25" s="678"/>
      <c r="DL25" s="650">
        <v>3644405</v>
      </c>
      <c r="DM25" s="677"/>
      <c r="DN25" s="677"/>
      <c r="DO25" s="677"/>
      <c r="DP25" s="677"/>
      <c r="DQ25" s="677"/>
      <c r="DR25" s="677"/>
      <c r="DS25" s="677"/>
      <c r="DT25" s="677"/>
      <c r="DU25" s="677"/>
      <c r="DV25" s="678"/>
      <c r="DW25" s="646">
        <v>21.4</v>
      </c>
      <c r="DX25" s="674"/>
      <c r="DY25" s="674"/>
      <c r="DZ25" s="674"/>
      <c r="EA25" s="674"/>
      <c r="EB25" s="674"/>
      <c r="EC25" s="675"/>
    </row>
    <row r="26" spans="2:133" ht="11.25" customHeight="1" x14ac:dyDescent="0.15">
      <c r="B26" s="638" t="s">
        <v>297</v>
      </c>
      <c r="C26" s="639"/>
      <c r="D26" s="639"/>
      <c r="E26" s="639"/>
      <c r="F26" s="639"/>
      <c r="G26" s="639"/>
      <c r="H26" s="639"/>
      <c r="I26" s="639"/>
      <c r="J26" s="639"/>
      <c r="K26" s="639"/>
      <c r="L26" s="639"/>
      <c r="M26" s="639"/>
      <c r="N26" s="639"/>
      <c r="O26" s="639"/>
      <c r="P26" s="639"/>
      <c r="Q26" s="640"/>
      <c r="R26" s="641">
        <v>36630</v>
      </c>
      <c r="S26" s="642"/>
      <c r="T26" s="642"/>
      <c r="U26" s="642"/>
      <c r="V26" s="642"/>
      <c r="W26" s="642"/>
      <c r="X26" s="642"/>
      <c r="Y26" s="643"/>
      <c r="Z26" s="644">
        <v>0.1</v>
      </c>
      <c r="AA26" s="644"/>
      <c r="AB26" s="644"/>
      <c r="AC26" s="644"/>
      <c r="AD26" s="645">
        <v>7</v>
      </c>
      <c r="AE26" s="645"/>
      <c r="AF26" s="645"/>
      <c r="AG26" s="645"/>
      <c r="AH26" s="645"/>
      <c r="AI26" s="645"/>
      <c r="AJ26" s="645"/>
      <c r="AK26" s="645"/>
      <c r="AL26" s="646">
        <v>0</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2569736</v>
      </c>
      <c r="CS26" s="642"/>
      <c r="CT26" s="642"/>
      <c r="CU26" s="642"/>
      <c r="CV26" s="642"/>
      <c r="CW26" s="642"/>
      <c r="CX26" s="642"/>
      <c r="CY26" s="643"/>
      <c r="CZ26" s="646">
        <v>8.1999999999999993</v>
      </c>
      <c r="DA26" s="674"/>
      <c r="DB26" s="674"/>
      <c r="DC26" s="679"/>
      <c r="DD26" s="650">
        <v>2346314</v>
      </c>
      <c r="DE26" s="642"/>
      <c r="DF26" s="642"/>
      <c r="DG26" s="642"/>
      <c r="DH26" s="642"/>
      <c r="DI26" s="642"/>
      <c r="DJ26" s="642"/>
      <c r="DK26" s="643"/>
      <c r="DL26" s="650" t="s">
        <v>129</v>
      </c>
      <c r="DM26" s="642"/>
      <c r="DN26" s="642"/>
      <c r="DO26" s="642"/>
      <c r="DP26" s="642"/>
      <c r="DQ26" s="642"/>
      <c r="DR26" s="642"/>
      <c r="DS26" s="642"/>
      <c r="DT26" s="642"/>
      <c r="DU26" s="642"/>
      <c r="DV26" s="643"/>
      <c r="DW26" s="646" t="s">
        <v>138</v>
      </c>
      <c r="DX26" s="674"/>
      <c r="DY26" s="674"/>
      <c r="DZ26" s="674"/>
      <c r="EA26" s="674"/>
      <c r="EB26" s="674"/>
      <c r="EC26" s="675"/>
    </row>
    <row r="27" spans="2:133" ht="11.25" customHeight="1" x14ac:dyDescent="0.15">
      <c r="B27" s="638" t="s">
        <v>300</v>
      </c>
      <c r="C27" s="639"/>
      <c r="D27" s="639"/>
      <c r="E27" s="639"/>
      <c r="F27" s="639"/>
      <c r="G27" s="639"/>
      <c r="H27" s="639"/>
      <c r="I27" s="639"/>
      <c r="J27" s="639"/>
      <c r="K27" s="639"/>
      <c r="L27" s="639"/>
      <c r="M27" s="639"/>
      <c r="N27" s="639"/>
      <c r="O27" s="639"/>
      <c r="P27" s="639"/>
      <c r="Q27" s="640"/>
      <c r="R27" s="641">
        <v>3027773</v>
      </c>
      <c r="S27" s="642"/>
      <c r="T27" s="642"/>
      <c r="U27" s="642"/>
      <c r="V27" s="642"/>
      <c r="W27" s="642"/>
      <c r="X27" s="642"/>
      <c r="Y27" s="643"/>
      <c r="Z27" s="644">
        <v>9.1999999999999993</v>
      </c>
      <c r="AA27" s="644"/>
      <c r="AB27" s="644"/>
      <c r="AC27" s="644"/>
      <c r="AD27" s="645" t="s">
        <v>129</v>
      </c>
      <c r="AE27" s="645"/>
      <c r="AF27" s="645"/>
      <c r="AG27" s="645"/>
      <c r="AH27" s="645"/>
      <c r="AI27" s="645"/>
      <c r="AJ27" s="645"/>
      <c r="AK27" s="645"/>
      <c r="AL27" s="646" t="s">
        <v>129</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6397422</v>
      </c>
      <c r="BH27" s="642"/>
      <c r="BI27" s="642"/>
      <c r="BJ27" s="642"/>
      <c r="BK27" s="642"/>
      <c r="BL27" s="642"/>
      <c r="BM27" s="642"/>
      <c r="BN27" s="643"/>
      <c r="BO27" s="644">
        <v>100</v>
      </c>
      <c r="BP27" s="644"/>
      <c r="BQ27" s="644"/>
      <c r="BR27" s="644"/>
      <c r="BS27" s="650">
        <v>120744</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3256924</v>
      </c>
      <c r="CS27" s="677"/>
      <c r="CT27" s="677"/>
      <c r="CU27" s="677"/>
      <c r="CV27" s="677"/>
      <c r="CW27" s="677"/>
      <c r="CX27" s="677"/>
      <c r="CY27" s="678"/>
      <c r="CZ27" s="646">
        <v>10.4</v>
      </c>
      <c r="DA27" s="674"/>
      <c r="DB27" s="674"/>
      <c r="DC27" s="679"/>
      <c r="DD27" s="650">
        <v>1203749</v>
      </c>
      <c r="DE27" s="677"/>
      <c r="DF27" s="677"/>
      <c r="DG27" s="677"/>
      <c r="DH27" s="677"/>
      <c r="DI27" s="677"/>
      <c r="DJ27" s="677"/>
      <c r="DK27" s="678"/>
      <c r="DL27" s="650">
        <v>1181148</v>
      </c>
      <c r="DM27" s="677"/>
      <c r="DN27" s="677"/>
      <c r="DO27" s="677"/>
      <c r="DP27" s="677"/>
      <c r="DQ27" s="677"/>
      <c r="DR27" s="677"/>
      <c r="DS27" s="677"/>
      <c r="DT27" s="677"/>
      <c r="DU27" s="677"/>
      <c r="DV27" s="678"/>
      <c r="DW27" s="646">
        <v>6.9</v>
      </c>
      <c r="DX27" s="674"/>
      <c r="DY27" s="674"/>
      <c r="DZ27" s="674"/>
      <c r="EA27" s="674"/>
      <c r="EB27" s="674"/>
      <c r="EC27" s="675"/>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129</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3046102</v>
      </c>
      <c r="CS28" s="642"/>
      <c r="CT28" s="642"/>
      <c r="CU28" s="642"/>
      <c r="CV28" s="642"/>
      <c r="CW28" s="642"/>
      <c r="CX28" s="642"/>
      <c r="CY28" s="643"/>
      <c r="CZ28" s="646">
        <v>9.8000000000000007</v>
      </c>
      <c r="DA28" s="674"/>
      <c r="DB28" s="674"/>
      <c r="DC28" s="679"/>
      <c r="DD28" s="650">
        <v>2953321</v>
      </c>
      <c r="DE28" s="642"/>
      <c r="DF28" s="642"/>
      <c r="DG28" s="642"/>
      <c r="DH28" s="642"/>
      <c r="DI28" s="642"/>
      <c r="DJ28" s="642"/>
      <c r="DK28" s="643"/>
      <c r="DL28" s="650">
        <v>2948026</v>
      </c>
      <c r="DM28" s="642"/>
      <c r="DN28" s="642"/>
      <c r="DO28" s="642"/>
      <c r="DP28" s="642"/>
      <c r="DQ28" s="642"/>
      <c r="DR28" s="642"/>
      <c r="DS28" s="642"/>
      <c r="DT28" s="642"/>
      <c r="DU28" s="642"/>
      <c r="DV28" s="643"/>
      <c r="DW28" s="646">
        <v>17.3</v>
      </c>
      <c r="DX28" s="674"/>
      <c r="DY28" s="674"/>
      <c r="DZ28" s="674"/>
      <c r="EA28" s="674"/>
      <c r="EB28" s="674"/>
      <c r="EC28" s="675"/>
    </row>
    <row r="29" spans="2:133" ht="11.25" customHeight="1" x14ac:dyDescent="0.15">
      <c r="B29" s="638" t="s">
        <v>305</v>
      </c>
      <c r="C29" s="639"/>
      <c r="D29" s="639"/>
      <c r="E29" s="639"/>
      <c r="F29" s="639"/>
      <c r="G29" s="639"/>
      <c r="H29" s="639"/>
      <c r="I29" s="639"/>
      <c r="J29" s="639"/>
      <c r="K29" s="639"/>
      <c r="L29" s="639"/>
      <c r="M29" s="639"/>
      <c r="N29" s="639"/>
      <c r="O29" s="639"/>
      <c r="P29" s="639"/>
      <c r="Q29" s="640"/>
      <c r="R29" s="641">
        <v>5469151</v>
      </c>
      <c r="S29" s="642"/>
      <c r="T29" s="642"/>
      <c r="U29" s="642"/>
      <c r="V29" s="642"/>
      <c r="W29" s="642"/>
      <c r="X29" s="642"/>
      <c r="Y29" s="643"/>
      <c r="Z29" s="644">
        <v>16.7</v>
      </c>
      <c r="AA29" s="644"/>
      <c r="AB29" s="644"/>
      <c r="AC29" s="644"/>
      <c r="AD29" s="645" t="s">
        <v>129</v>
      </c>
      <c r="AE29" s="645"/>
      <c r="AF29" s="645"/>
      <c r="AG29" s="645"/>
      <c r="AH29" s="645"/>
      <c r="AI29" s="645"/>
      <c r="AJ29" s="645"/>
      <c r="AK29" s="645"/>
      <c r="AL29" s="646" t="s">
        <v>129</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70</v>
      </c>
      <c r="CG29" s="657"/>
      <c r="CH29" s="657"/>
      <c r="CI29" s="657"/>
      <c r="CJ29" s="657"/>
      <c r="CK29" s="657"/>
      <c r="CL29" s="657"/>
      <c r="CM29" s="657"/>
      <c r="CN29" s="657"/>
      <c r="CO29" s="657"/>
      <c r="CP29" s="657"/>
      <c r="CQ29" s="658"/>
      <c r="CR29" s="641">
        <v>3045930</v>
      </c>
      <c r="CS29" s="677"/>
      <c r="CT29" s="677"/>
      <c r="CU29" s="677"/>
      <c r="CV29" s="677"/>
      <c r="CW29" s="677"/>
      <c r="CX29" s="677"/>
      <c r="CY29" s="678"/>
      <c r="CZ29" s="646">
        <v>9.8000000000000007</v>
      </c>
      <c r="DA29" s="674"/>
      <c r="DB29" s="674"/>
      <c r="DC29" s="679"/>
      <c r="DD29" s="650">
        <v>2953149</v>
      </c>
      <c r="DE29" s="677"/>
      <c r="DF29" s="677"/>
      <c r="DG29" s="677"/>
      <c r="DH29" s="677"/>
      <c r="DI29" s="677"/>
      <c r="DJ29" s="677"/>
      <c r="DK29" s="678"/>
      <c r="DL29" s="650">
        <v>2947854</v>
      </c>
      <c r="DM29" s="677"/>
      <c r="DN29" s="677"/>
      <c r="DO29" s="677"/>
      <c r="DP29" s="677"/>
      <c r="DQ29" s="677"/>
      <c r="DR29" s="677"/>
      <c r="DS29" s="677"/>
      <c r="DT29" s="677"/>
      <c r="DU29" s="677"/>
      <c r="DV29" s="678"/>
      <c r="DW29" s="646">
        <v>17.3</v>
      </c>
      <c r="DX29" s="674"/>
      <c r="DY29" s="674"/>
      <c r="DZ29" s="674"/>
      <c r="EA29" s="674"/>
      <c r="EB29" s="674"/>
      <c r="EC29" s="675"/>
    </row>
    <row r="30" spans="2:133" ht="11.25" customHeight="1" x14ac:dyDescent="0.15">
      <c r="B30" s="638" t="s">
        <v>309</v>
      </c>
      <c r="C30" s="639"/>
      <c r="D30" s="639"/>
      <c r="E30" s="639"/>
      <c r="F30" s="639"/>
      <c r="G30" s="639"/>
      <c r="H30" s="639"/>
      <c r="I30" s="639"/>
      <c r="J30" s="639"/>
      <c r="K30" s="639"/>
      <c r="L30" s="639"/>
      <c r="M30" s="639"/>
      <c r="N30" s="639"/>
      <c r="O30" s="639"/>
      <c r="P30" s="639"/>
      <c r="Q30" s="640"/>
      <c r="R30" s="641">
        <v>68529</v>
      </c>
      <c r="S30" s="642"/>
      <c r="T30" s="642"/>
      <c r="U30" s="642"/>
      <c r="V30" s="642"/>
      <c r="W30" s="642"/>
      <c r="X30" s="642"/>
      <c r="Y30" s="643"/>
      <c r="Z30" s="644">
        <v>0.2</v>
      </c>
      <c r="AA30" s="644"/>
      <c r="AB30" s="644"/>
      <c r="AC30" s="644"/>
      <c r="AD30" s="645">
        <v>38833</v>
      </c>
      <c r="AE30" s="645"/>
      <c r="AF30" s="645"/>
      <c r="AG30" s="645"/>
      <c r="AH30" s="645"/>
      <c r="AI30" s="645"/>
      <c r="AJ30" s="645"/>
      <c r="AK30" s="645"/>
      <c r="AL30" s="646">
        <v>0.2</v>
      </c>
      <c r="AM30" s="647"/>
      <c r="AN30" s="647"/>
      <c r="AO30" s="648"/>
      <c r="AP30" s="689" t="s">
        <v>310</v>
      </c>
      <c r="AQ30" s="690"/>
      <c r="AR30" s="690"/>
      <c r="AS30" s="690"/>
      <c r="AT30" s="695" t="s">
        <v>311</v>
      </c>
      <c r="AU30" s="230"/>
      <c r="AV30" s="230"/>
      <c r="AW30" s="230"/>
      <c r="AX30" s="627" t="s">
        <v>189</v>
      </c>
      <c r="AY30" s="628"/>
      <c r="AZ30" s="628"/>
      <c r="BA30" s="628"/>
      <c r="BB30" s="628"/>
      <c r="BC30" s="628"/>
      <c r="BD30" s="628"/>
      <c r="BE30" s="628"/>
      <c r="BF30" s="629"/>
      <c r="BG30" s="701">
        <v>98.3</v>
      </c>
      <c r="BH30" s="702"/>
      <c r="BI30" s="702"/>
      <c r="BJ30" s="702"/>
      <c r="BK30" s="702"/>
      <c r="BL30" s="702"/>
      <c r="BM30" s="636">
        <v>89.6</v>
      </c>
      <c r="BN30" s="702"/>
      <c r="BO30" s="702"/>
      <c r="BP30" s="702"/>
      <c r="BQ30" s="703"/>
      <c r="BR30" s="701">
        <v>98.1</v>
      </c>
      <c r="BS30" s="702"/>
      <c r="BT30" s="702"/>
      <c r="BU30" s="702"/>
      <c r="BV30" s="702"/>
      <c r="BW30" s="702"/>
      <c r="BX30" s="636">
        <v>89.4</v>
      </c>
      <c r="BY30" s="702"/>
      <c r="BZ30" s="702"/>
      <c r="CA30" s="702"/>
      <c r="CB30" s="703"/>
      <c r="CD30" s="706"/>
      <c r="CE30" s="707"/>
      <c r="CF30" s="656" t="s">
        <v>312</v>
      </c>
      <c r="CG30" s="657"/>
      <c r="CH30" s="657"/>
      <c r="CI30" s="657"/>
      <c r="CJ30" s="657"/>
      <c r="CK30" s="657"/>
      <c r="CL30" s="657"/>
      <c r="CM30" s="657"/>
      <c r="CN30" s="657"/>
      <c r="CO30" s="657"/>
      <c r="CP30" s="657"/>
      <c r="CQ30" s="658"/>
      <c r="CR30" s="641">
        <v>2879521</v>
      </c>
      <c r="CS30" s="642"/>
      <c r="CT30" s="642"/>
      <c r="CU30" s="642"/>
      <c r="CV30" s="642"/>
      <c r="CW30" s="642"/>
      <c r="CX30" s="642"/>
      <c r="CY30" s="643"/>
      <c r="CZ30" s="646">
        <v>9.1999999999999993</v>
      </c>
      <c r="DA30" s="674"/>
      <c r="DB30" s="674"/>
      <c r="DC30" s="679"/>
      <c r="DD30" s="650">
        <v>2792476</v>
      </c>
      <c r="DE30" s="642"/>
      <c r="DF30" s="642"/>
      <c r="DG30" s="642"/>
      <c r="DH30" s="642"/>
      <c r="DI30" s="642"/>
      <c r="DJ30" s="642"/>
      <c r="DK30" s="643"/>
      <c r="DL30" s="650">
        <v>2787181</v>
      </c>
      <c r="DM30" s="642"/>
      <c r="DN30" s="642"/>
      <c r="DO30" s="642"/>
      <c r="DP30" s="642"/>
      <c r="DQ30" s="642"/>
      <c r="DR30" s="642"/>
      <c r="DS30" s="642"/>
      <c r="DT30" s="642"/>
      <c r="DU30" s="642"/>
      <c r="DV30" s="643"/>
      <c r="DW30" s="646">
        <v>16.399999999999999</v>
      </c>
      <c r="DX30" s="674"/>
      <c r="DY30" s="674"/>
      <c r="DZ30" s="674"/>
      <c r="EA30" s="674"/>
      <c r="EB30" s="674"/>
      <c r="EC30" s="675"/>
    </row>
    <row r="31" spans="2:133" ht="11.25" customHeight="1" x14ac:dyDescent="0.15">
      <c r="B31" s="638" t="s">
        <v>313</v>
      </c>
      <c r="C31" s="639"/>
      <c r="D31" s="639"/>
      <c r="E31" s="639"/>
      <c r="F31" s="639"/>
      <c r="G31" s="639"/>
      <c r="H31" s="639"/>
      <c r="I31" s="639"/>
      <c r="J31" s="639"/>
      <c r="K31" s="639"/>
      <c r="L31" s="639"/>
      <c r="M31" s="639"/>
      <c r="N31" s="639"/>
      <c r="O31" s="639"/>
      <c r="P31" s="639"/>
      <c r="Q31" s="640"/>
      <c r="R31" s="641">
        <v>34863</v>
      </c>
      <c r="S31" s="642"/>
      <c r="T31" s="642"/>
      <c r="U31" s="642"/>
      <c r="V31" s="642"/>
      <c r="W31" s="642"/>
      <c r="X31" s="642"/>
      <c r="Y31" s="643"/>
      <c r="Z31" s="644">
        <v>0.1</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98.8</v>
      </c>
      <c r="BH31" s="677"/>
      <c r="BI31" s="677"/>
      <c r="BJ31" s="677"/>
      <c r="BK31" s="677"/>
      <c r="BL31" s="677"/>
      <c r="BM31" s="647">
        <v>94.9</v>
      </c>
      <c r="BN31" s="699"/>
      <c r="BO31" s="699"/>
      <c r="BP31" s="699"/>
      <c r="BQ31" s="700"/>
      <c r="BR31" s="698">
        <v>98.6</v>
      </c>
      <c r="BS31" s="677"/>
      <c r="BT31" s="677"/>
      <c r="BU31" s="677"/>
      <c r="BV31" s="677"/>
      <c r="BW31" s="677"/>
      <c r="BX31" s="647">
        <v>94.7</v>
      </c>
      <c r="BY31" s="699"/>
      <c r="BZ31" s="699"/>
      <c r="CA31" s="699"/>
      <c r="CB31" s="700"/>
      <c r="CD31" s="706"/>
      <c r="CE31" s="707"/>
      <c r="CF31" s="656" t="s">
        <v>316</v>
      </c>
      <c r="CG31" s="657"/>
      <c r="CH31" s="657"/>
      <c r="CI31" s="657"/>
      <c r="CJ31" s="657"/>
      <c r="CK31" s="657"/>
      <c r="CL31" s="657"/>
      <c r="CM31" s="657"/>
      <c r="CN31" s="657"/>
      <c r="CO31" s="657"/>
      <c r="CP31" s="657"/>
      <c r="CQ31" s="658"/>
      <c r="CR31" s="641">
        <v>166409</v>
      </c>
      <c r="CS31" s="677"/>
      <c r="CT31" s="677"/>
      <c r="CU31" s="677"/>
      <c r="CV31" s="677"/>
      <c r="CW31" s="677"/>
      <c r="CX31" s="677"/>
      <c r="CY31" s="678"/>
      <c r="CZ31" s="646">
        <v>0.5</v>
      </c>
      <c r="DA31" s="674"/>
      <c r="DB31" s="674"/>
      <c r="DC31" s="679"/>
      <c r="DD31" s="650">
        <v>160673</v>
      </c>
      <c r="DE31" s="677"/>
      <c r="DF31" s="677"/>
      <c r="DG31" s="677"/>
      <c r="DH31" s="677"/>
      <c r="DI31" s="677"/>
      <c r="DJ31" s="677"/>
      <c r="DK31" s="678"/>
      <c r="DL31" s="650">
        <v>160673</v>
      </c>
      <c r="DM31" s="677"/>
      <c r="DN31" s="677"/>
      <c r="DO31" s="677"/>
      <c r="DP31" s="677"/>
      <c r="DQ31" s="677"/>
      <c r="DR31" s="677"/>
      <c r="DS31" s="677"/>
      <c r="DT31" s="677"/>
      <c r="DU31" s="677"/>
      <c r="DV31" s="678"/>
      <c r="DW31" s="646">
        <v>0.9</v>
      </c>
      <c r="DX31" s="674"/>
      <c r="DY31" s="674"/>
      <c r="DZ31" s="674"/>
      <c r="EA31" s="674"/>
      <c r="EB31" s="674"/>
      <c r="EC31" s="675"/>
    </row>
    <row r="32" spans="2:133" ht="11.25" customHeight="1" x14ac:dyDescent="0.15">
      <c r="B32" s="638" t="s">
        <v>317</v>
      </c>
      <c r="C32" s="639"/>
      <c r="D32" s="639"/>
      <c r="E32" s="639"/>
      <c r="F32" s="639"/>
      <c r="G32" s="639"/>
      <c r="H32" s="639"/>
      <c r="I32" s="639"/>
      <c r="J32" s="639"/>
      <c r="K32" s="639"/>
      <c r="L32" s="639"/>
      <c r="M32" s="639"/>
      <c r="N32" s="639"/>
      <c r="O32" s="639"/>
      <c r="P32" s="639"/>
      <c r="Q32" s="640"/>
      <c r="R32" s="641">
        <v>1343497</v>
      </c>
      <c r="S32" s="642"/>
      <c r="T32" s="642"/>
      <c r="U32" s="642"/>
      <c r="V32" s="642"/>
      <c r="W32" s="642"/>
      <c r="X32" s="642"/>
      <c r="Y32" s="643"/>
      <c r="Z32" s="644">
        <v>4.0999999999999996</v>
      </c>
      <c r="AA32" s="644"/>
      <c r="AB32" s="644"/>
      <c r="AC32" s="644"/>
      <c r="AD32" s="645" t="s">
        <v>129</v>
      </c>
      <c r="AE32" s="645"/>
      <c r="AF32" s="645"/>
      <c r="AG32" s="645"/>
      <c r="AH32" s="645"/>
      <c r="AI32" s="645"/>
      <c r="AJ32" s="645"/>
      <c r="AK32" s="645"/>
      <c r="AL32" s="646" t="s">
        <v>129</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97.8</v>
      </c>
      <c r="BH32" s="711"/>
      <c r="BI32" s="711"/>
      <c r="BJ32" s="711"/>
      <c r="BK32" s="711"/>
      <c r="BL32" s="711"/>
      <c r="BM32" s="712">
        <v>84</v>
      </c>
      <c r="BN32" s="711"/>
      <c r="BO32" s="711"/>
      <c r="BP32" s="711"/>
      <c r="BQ32" s="713"/>
      <c r="BR32" s="710">
        <v>97.5</v>
      </c>
      <c r="BS32" s="711"/>
      <c r="BT32" s="711"/>
      <c r="BU32" s="711"/>
      <c r="BV32" s="711"/>
      <c r="BW32" s="711"/>
      <c r="BX32" s="712">
        <v>83.8</v>
      </c>
      <c r="BY32" s="711"/>
      <c r="BZ32" s="711"/>
      <c r="CA32" s="711"/>
      <c r="CB32" s="713"/>
      <c r="CD32" s="708"/>
      <c r="CE32" s="709"/>
      <c r="CF32" s="656" t="s">
        <v>319</v>
      </c>
      <c r="CG32" s="657"/>
      <c r="CH32" s="657"/>
      <c r="CI32" s="657"/>
      <c r="CJ32" s="657"/>
      <c r="CK32" s="657"/>
      <c r="CL32" s="657"/>
      <c r="CM32" s="657"/>
      <c r="CN32" s="657"/>
      <c r="CO32" s="657"/>
      <c r="CP32" s="657"/>
      <c r="CQ32" s="658"/>
      <c r="CR32" s="641">
        <v>172</v>
      </c>
      <c r="CS32" s="642"/>
      <c r="CT32" s="642"/>
      <c r="CU32" s="642"/>
      <c r="CV32" s="642"/>
      <c r="CW32" s="642"/>
      <c r="CX32" s="642"/>
      <c r="CY32" s="643"/>
      <c r="CZ32" s="646">
        <v>0</v>
      </c>
      <c r="DA32" s="674"/>
      <c r="DB32" s="674"/>
      <c r="DC32" s="679"/>
      <c r="DD32" s="650">
        <v>172</v>
      </c>
      <c r="DE32" s="642"/>
      <c r="DF32" s="642"/>
      <c r="DG32" s="642"/>
      <c r="DH32" s="642"/>
      <c r="DI32" s="642"/>
      <c r="DJ32" s="642"/>
      <c r="DK32" s="643"/>
      <c r="DL32" s="650">
        <v>172</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320</v>
      </c>
      <c r="C33" s="639"/>
      <c r="D33" s="639"/>
      <c r="E33" s="639"/>
      <c r="F33" s="639"/>
      <c r="G33" s="639"/>
      <c r="H33" s="639"/>
      <c r="I33" s="639"/>
      <c r="J33" s="639"/>
      <c r="K33" s="639"/>
      <c r="L33" s="639"/>
      <c r="M33" s="639"/>
      <c r="N33" s="639"/>
      <c r="O33" s="639"/>
      <c r="P33" s="639"/>
      <c r="Q33" s="640"/>
      <c r="R33" s="641">
        <v>1487309</v>
      </c>
      <c r="S33" s="642"/>
      <c r="T33" s="642"/>
      <c r="U33" s="642"/>
      <c r="V33" s="642"/>
      <c r="W33" s="642"/>
      <c r="X33" s="642"/>
      <c r="Y33" s="643"/>
      <c r="Z33" s="644">
        <v>4.5</v>
      </c>
      <c r="AA33" s="644"/>
      <c r="AB33" s="644"/>
      <c r="AC33" s="644"/>
      <c r="AD33" s="645" t="s">
        <v>129</v>
      </c>
      <c r="AE33" s="645"/>
      <c r="AF33" s="645"/>
      <c r="AG33" s="645"/>
      <c r="AH33" s="645"/>
      <c r="AI33" s="645"/>
      <c r="AJ33" s="645"/>
      <c r="AK33" s="645"/>
      <c r="AL33" s="646" t="s">
        <v>138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15008230</v>
      </c>
      <c r="CS33" s="677"/>
      <c r="CT33" s="677"/>
      <c r="CU33" s="677"/>
      <c r="CV33" s="677"/>
      <c r="CW33" s="677"/>
      <c r="CX33" s="677"/>
      <c r="CY33" s="678"/>
      <c r="CZ33" s="646">
        <v>48.1</v>
      </c>
      <c r="DA33" s="674"/>
      <c r="DB33" s="674"/>
      <c r="DC33" s="679"/>
      <c r="DD33" s="650">
        <v>9688496</v>
      </c>
      <c r="DE33" s="677"/>
      <c r="DF33" s="677"/>
      <c r="DG33" s="677"/>
      <c r="DH33" s="677"/>
      <c r="DI33" s="677"/>
      <c r="DJ33" s="677"/>
      <c r="DK33" s="678"/>
      <c r="DL33" s="650">
        <v>8038887</v>
      </c>
      <c r="DM33" s="677"/>
      <c r="DN33" s="677"/>
      <c r="DO33" s="677"/>
      <c r="DP33" s="677"/>
      <c r="DQ33" s="677"/>
      <c r="DR33" s="677"/>
      <c r="DS33" s="677"/>
      <c r="DT33" s="677"/>
      <c r="DU33" s="677"/>
      <c r="DV33" s="678"/>
      <c r="DW33" s="646">
        <v>47.2</v>
      </c>
      <c r="DX33" s="674"/>
      <c r="DY33" s="674"/>
      <c r="DZ33" s="674"/>
      <c r="EA33" s="674"/>
      <c r="EB33" s="674"/>
      <c r="EC33" s="675"/>
    </row>
    <row r="34" spans="2:133" ht="11.25" customHeight="1" x14ac:dyDescent="0.15">
      <c r="B34" s="638" t="s">
        <v>322</v>
      </c>
      <c r="C34" s="639"/>
      <c r="D34" s="639"/>
      <c r="E34" s="639"/>
      <c r="F34" s="639"/>
      <c r="G34" s="639"/>
      <c r="H34" s="639"/>
      <c r="I34" s="639"/>
      <c r="J34" s="639"/>
      <c r="K34" s="639"/>
      <c r="L34" s="639"/>
      <c r="M34" s="639"/>
      <c r="N34" s="639"/>
      <c r="O34" s="639"/>
      <c r="P34" s="639"/>
      <c r="Q34" s="640"/>
      <c r="R34" s="641">
        <v>958723</v>
      </c>
      <c r="S34" s="642"/>
      <c r="T34" s="642"/>
      <c r="U34" s="642"/>
      <c r="V34" s="642"/>
      <c r="W34" s="642"/>
      <c r="X34" s="642"/>
      <c r="Y34" s="643"/>
      <c r="Z34" s="644">
        <v>2.9</v>
      </c>
      <c r="AA34" s="644"/>
      <c r="AB34" s="644"/>
      <c r="AC34" s="644"/>
      <c r="AD34" s="645">
        <v>117</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6125542</v>
      </c>
      <c r="CS34" s="642"/>
      <c r="CT34" s="642"/>
      <c r="CU34" s="642"/>
      <c r="CV34" s="642"/>
      <c r="CW34" s="642"/>
      <c r="CX34" s="642"/>
      <c r="CY34" s="643"/>
      <c r="CZ34" s="646">
        <v>19.7</v>
      </c>
      <c r="DA34" s="674"/>
      <c r="DB34" s="674"/>
      <c r="DC34" s="679"/>
      <c r="DD34" s="650">
        <v>3313845</v>
      </c>
      <c r="DE34" s="642"/>
      <c r="DF34" s="642"/>
      <c r="DG34" s="642"/>
      <c r="DH34" s="642"/>
      <c r="DI34" s="642"/>
      <c r="DJ34" s="642"/>
      <c r="DK34" s="643"/>
      <c r="DL34" s="650">
        <v>2814765</v>
      </c>
      <c r="DM34" s="642"/>
      <c r="DN34" s="642"/>
      <c r="DO34" s="642"/>
      <c r="DP34" s="642"/>
      <c r="DQ34" s="642"/>
      <c r="DR34" s="642"/>
      <c r="DS34" s="642"/>
      <c r="DT34" s="642"/>
      <c r="DU34" s="642"/>
      <c r="DV34" s="643"/>
      <c r="DW34" s="646">
        <v>16.5</v>
      </c>
      <c r="DX34" s="674"/>
      <c r="DY34" s="674"/>
      <c r="DZ34" s="674"/>
      <c r="EA34" s="674"/>
      <c r="EB34" s="674"/>
      <c r="EC34" s="675"/>
    </row>
    <row r="35" spans="2:133" ht="11.25" customHeight="1" x14ac:dyDescent="0.15">
      <c r="B35" s="638" t="s">
        <v>326</v>
      </c>
      <c r="C35" s="639"/>
      <c r="D35" s="639"/>
      <c r="E35" s="639"/>
      <c r="F35" s="639"/>
      <c r="G35" s="639"/>
      <c r="H35" s="639"/>
      <c r="I35" s="639"/>
      <c r="J35" s="639"/>
      <c r="K35" s="639"/>
      <c r="L35" s="639"/>
      <c r="M35" s="639"/>
      <c r="N35" s="639"/>
      <c r="O35" s="639"/>
      <c r="P35" s="639"/>
      <c r="Q35" s="640"/>
      <c r="R35" s="641">
        <v>2786662</v>
      </c>
      <c r="S35" s="642"/>
      <c r="T35" s="642"/>
      <c r="U35" s="642"/>
      <c r="V35" s="642"/>
      <c r="W35" s="642"/>
      <c r="X35" s="642"/>
      <c r="Y35" s="643"/>
      <c r="Z35" s="644">
        <v>8.5</v>
      </c>
      <c r="AA35" s="644"/>
      <c r="AB35" s="644"/>
      <c r="AC35" s="644"/>
      <c r="AD35" s="645" t="s">
        <v>138</v>
      </c>
      <c r="AE35" s="645"/>
      <c r="AF35" s="645"/>
      <c r="AG35" s="645"/>
      <c r="AH35" s="645"/>
      <c r="AI35" s="645"/>
      <c r="AJ35" s="645"/>
      <c r="AK35" s="645"/>
      <c r="AL35" s="646" t="s">
        <v>129</v>
      </c>
      <c r="AM35" s="647"/>
      <c r="AN35" s="647"/>
      <c r="AO35" s="648"/>
      <c r="AP35" s="234"/>
      <c r="AQ35" s="714" t="s">
        <v>327</v>
      </c>
      <c r="AR35" s="715"/>
      <c r="AS35" s="715"/>
      <c r="AT35" s="715"/>
      <c r="AU35" s="715"/>
      <c r="AV35" s="715"/>
      <c r="AW35" s="715"/>
      <c r="AX35" s="715"/>
      <c r="AY35" s="716"/>
      <c r="AZ35" s="630">
        <v>2976145</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149803</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435461</v>
      </c>
      <c r="CS35" s="677"/>
      <c r="CT35" s="677"/>
      <c r="CU35" s="677"/>
      <c r="CV35" s="677"/>
      <c r="CW35" s="677"/>
      <c r="CX35" s="677"/>
      <c r="CY35" s="678"/>
      <c r="CZ35" s="646">
        <v>1.4</v>
      </c>
      <c r="DA35" s="674"/>
      <c r="DB35" s="674"/>
      <c r="DC35" s="679"/>
      <c r="DD35" s="650">
        <v>347000</v>
      </c>
      <c r="DE35" s="677"/>
      <c r="DF35" s="677"/>
      <c r="DG35" s="677"/>
      <c r="DH35" s="677"/>
      <c r="DI35" s="677"/>
      <c r="DJ35" s="677"/>
      <c r="DK35" s="678"/>
      <c r="DL35" s="650">
        <v>318044</v>
      </c>
      <c r="DM35" s="677"/>
      <c r="DN35" s="677"/>
      <c r="DO35" s="677"/>
      <c r="DP35" s="677"/>
      <c r="DQ35" s="677"/>
      <c r="DR35" s="677"/>
      <c r="DS35" s="677"/>
      <c r="DT35" s="677"/>
      <c r="DU35" s="677"/>
      <c r="DV35" s="678"/>
      <c r="DW35" s="646">
        <v>1.9</v>
      </c>
      <c r="DX35" s="674"/>
      <c r="DY35" s="674"/>
      <c r="DZ35" s="674"/>
      <c r="EA35" s="674"/>
      <c r="EB35" s="674"/>
      <c r="EC35" s="675"/>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129</v>
      </c>
      <c r="AM36" s="647"/>
      <c r="AN36" s="647"/>
      <c r="AO36" s="648"/>
      <c r="AQ36" s="718" t="s">
        <v>331</v>
      </c>
      <c r="AR36" s="719"/>
      <c r="AS36" s="719"/>
      <c r="AT36" s="719"/>
      <c r="AU36" s="719"/>
      <c r="AV36" s="719"/>
      <c r="AW36" s="719"/>
      <c r="AX36" s="719"/>
      <c r="AY36" s="720"/>
      <c r="AZ36" s="641">
        <v>610205</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133717</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4475392</v>
      </c>
      <c r="CS36" s="642"/>
      <c r="CT36" s="642"/>
      <c r="CU36" s="642"/>
      <c r="CV36" s="642"/>
      <c r="CW36" s="642"/>
      <c r="CX36" s="642"/>
      <c r="CY36" s="643"/>
      <c r="CZ36" s="646">
        <v>14.4</v>
      </c>
      <c r="DA36" s="674"/>
      <c r="DB36" s="674"/>
      <c r="DC36" s="679"/>
      <c r="DD36" s="650">
        <v>3291168</v>
      </c>
      <c r="DE36" s="642"/>
      <c r="DF36" s="642"/>
      <c r="DG36" s="642"/>
      <c r="DH36" s="642"/>
      <c r="DI36" s="642"/>
      <c r="DJ36" s="642"/>
      <c r="DK36" s="643"/>
      <c r="DL36" s="650">
        <v>2854709</v>
      </c>
      <c r="DM36" s="642"/>
      <c r="DN36" s="642"/>
      <c r="DO36" s="642"/>
      <c r="DP36" s="642"/>
      <c r="DQ36" s="642"/>
      <c r="DR36" s="642"/>
      <c r="DS36" s="642"/>
      <c r="DT36" s="642"/>
      <c r="DU36" s="642"/>
      <c r="DV36" s="643"/>
      <c r="DW36" s="646">
        <v>16.8</v>
      </c>
      <c r="DX36" s="674"/>
      <c r="DY36" s="674"/>
      <c r="DZ36" s="674"/>
      <c r="EA36" s="674"/>
      <c r="EB36" s="674"/>
      <c r="EC36" s="675"/>
    </row>
    <row r="37" spans="2:133" ht="11.25" customHeight="1" x14ac:dyDescent="0.15">
      <c r="B37" s="638" t="s">
        <v>334</v>
      </c>
      <c r="C37" s="639"/>
      <c r="D37" s="639"/>
      <c r="E37" s="639"/>
      <c r="F37" s="639"/>
      <c r="G37" s="639"/>
      <c r="H37" s="639"/>
      <c r="I37" s="639"/>
      <c r="J37" s="639"/>
      <c r="K37" s="639"/>
      <c r="L37" s="639"/>
      <c r="M37" s="639"/>
      <c r="N37" s="639"/>
      <c r="O37" s="639"/>
      <c r="P37" s="639"/>
      <c r="Q37" s="640"/>
      <c r="R37" s="641">
        <v>834262</v>
      </c>
      <c r="S37" s="642"/>
      <c r="T37" s="642"/>
      <c r="U37" s="642"/>
      <c r="V37" s="642"/>
      <c r="W37" s="642"/>
      <c r="X37" s="642"/>
      <c r="Y37" s="643"/>
      <c r="Z37" s="644">
        <v>2.5</v>
      </c>
      <c r="AA37" s="644"/>
      <c r="AB37" s="644"/>
      <c r="AC37" s="644"/>
      <c r="AD37" s="645" t="s">
        <v>138</v>
      </c>
      <c r="AE37" s="645"/>
      <c r="AF37" s="645"/>
      <c r="AG37" s="645"/>
      <c r="AH37" s="645"/>
      <c r="AI37" s="645"/>
      <c r="AJ37" s="645"/>
      <c r="AK37" s="645"/>
      <c r="AL37" s="646" t="s">
        <v>129</v>
      </c>
      <c r="AM37" s="647"/>
      <c r="AN37" s="647"/>
      <c r="AO37" s="648"/>
      <c r="AQ37" s="718" t="s">
        <v>335</v>
      </c>
      <c r="AR37" s="719"/>
      <c r="AS37" s="719"/>
      <c r="AT37" s="719"/>
      <c r="AU37" s="719"/>
      <c r="AV37" s="719"/>
      <c r="AW37" s="719"/>
      <c r="AX37" s="719"/>
      <c r="AY37" s="720"/>
      <c r="AZ37" s="641">
        <v>200918</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7350</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1920990</v>
      </c>
      <c r="CS37" s="677"/>
      <c r="CT37" s="677"/>
      <c r="CU37" s="677"/>
      <c r="CV37" s="677"/>
      <c r="CW37" s="677"/>
      <c r="CX37" s="677"/>
      <c r="CY37" s="678"/>
      <c r="CZ37" s="646">
        <v>6.2</v>
      </c>
      <c r="DA37" s="674"/>
      <c r="DB37" s="674"/>
      <c r="DC37" s="679"/>
      <c r="DD37" s="650">
        <v>1866113</v>
      </c>
      <c r="DE37" s="677"/>
      <c r="DF37" s="677"/>
      <c r="DG37" s="677"/>
      <c r="DH37" s="677"/>
      <c r="DI37" s="677"/>
      <c r="DJ37" s="677"/>
      <c r="DK37" s="678"/>
      <c r="DL37" s="650">
        <v>1866113</v>
      </c>
      <c r="DM37" s="677"/>
      <c r="DN37" s="677"/>
      <c r="DO37" s="677"/>
      <c r="DP37" s="677"/>
      <c r="DQ37" s="677"/>
      <c r="DR37" s="677"/>
      <c r="DS37" s="677"/>
      <c r="DT37" s="677"/>
      <c r="DU37" s="677"/>
      <c r="DV37" s="678"/>
      <c r="DW37" s="646">
        <v>11</v>
      </c>
      <c r="DX37" s="674"/>
      <c r="DY37" s="674"/>
      <c r="DZ37" s="674"/>
      <c r="EA37" s="674"/>
      <c r="EB37" s="674"/>
      <c r="EC37" s="675"/>
    </row>
    <row r="38" spans="2:133" ht="11.25" customHeight="1" x14ac:dyDescent="0.15">
      <c r="B38" s="686" t="s">
        <v>338</v>
      </c>
      <c r="C38" s="687"/>
      <c r="D38" s="687"/>
      <c r="E38" s="687"/>
      <c r="F38" s="687"/>
      <c r="G38" s="687"/>
      <c r="H38" s="687"/>
      <c r="I38" s="687"/>
      <c r="J38" s="687"/>
      <c r="K38" s="687"/>
      <c r="L38" s="687"/>
      <c r="M38" s="687"/>
      <c r="N38" s="687"/>
      <c r="O38" s="687"/>
      <c r="P38" s="687"/>
      <c r="Q38" s="688"/>
      <c r="R38" s="721">
        <v>32830597</v>
      </c>
      <c r="S38" s="722"/>
      <c r="T38" s="722"/>
      <c r="U38" s="722"/>
      <c r="V38" s="722"/>
      <c r="W38" s="722"/>
      <c r="X38" s="722"/>
      <c r="Y38" s="723"/>
      <c r="Z38" s="724">
        <v>100</v>
      </c>
      <c r="AA38" s="724"/>
      <c r="AB38" s="724"/>
      <c r="AC38" s="724"/>
      <c r="AD38" s="725">
        <v>16206393</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74237</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11904</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2532393</v>
      </c>
      <c r="CS38" s="642"/>
      <c r="CT38" s="642"/>
      <c r="CU38" s="642"/>
      <c r="CV38" s="642"/>
      <c r="CW38" s="642"/>
      <c r="CX38" s="642"/>
      <c r="CY38" s="643"/>
      <c r="CZ38" s="646">
        <v>8.1</v>
      </c>
      <c r="DA38" s="674"/>
      <c r="DB38" s="674"/>
      <c r="DC38" s="679"/>
      <c r="DD38" s="650">
        <v>2181087</v>
      </c>
      <c r="DE38" s="642"/>
      <c r="DF38" s="642"/>
      <c r="DG38" s="642"/>
      <c r="DH38" s="642"/>
      <c r="DI38" s="642"/>
      <c r="DJ38" s="642"/>
      <c r="DK38" s="643"/>
      <c r="DL38" s="650">
        <v>2051369</v>
      </c>
      <c r="DM38" s="642"/>
      <c r="DN38" s="642"/>
      <c r="DO38" s="642"/>
      <c r="DP38" s="642"/>
      <c r="DQ38" s="642"/>
      <c r="DR38" s="642"/>
      <c r="DS38" s="642"/>
      <c r="DT38" s="642"/>
      <c r="DU38" s="642"/>
      <c r="DV38" s="643"/>
      <c r="DW38" s="646">
        <v>12</v>
      </c>
      <c r="DX38" s="674"/>
      <c r="DY38" s="674"/>
      <c r="DZ38" s="674"/>
      <c r="EA38" s="674"/>
      <c r="EB38" s="674"/>
      <c r="EC38" s="675"/>
    </row>
    <row r="39" spans="2:133" ht="11.25" customHeight="1" x14ac:dyDescent="0.15">
      <c r="AQ39" s="718" t="s">
        <v>342</v>
      </c>
      <c r="AR39" s="719"/>
      <c r="AS39" s="719"/>
      <c r="AT39" s="719"/>
      <c r="AU39" s="719"/>
      <c r="AV39" s="719"/>
      <c r="AW39" s="719"/>
      <c r="AX39" s="719"/>
      <c r="AY39" s="720"/>
      <c r="AZ39" s="641">
        <v>57</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99</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662804</v>
      </c>
      <c r="CS39" s="677"/>
      <c r="CT39" s="677"/>
      <c r="CU39" s="677"/>
      <c r="CV39" s="677"/>
      <c r="CW39" s="677"/>
      <c r="CX39" s="677"/>
      <c r="CY39" s="678"/>
      <c r="CZ39" s="646">
        <v>2.1</v>
      </c>
      <c r="DA39" s="674"/>
      <c r="DB39" s="674"/>
      <c r="DC39" s="679"/>
      <c r="DD39" s="650">
        <v>515000</v>
      </c>
      <c r="DE39" s="677"/>
      <c r="DF39" s="677"/>
      <c r="DG39" s="677"/>
      <c r="DH39" s="677"/>
      <c r="DI39" s="677"/>
      <c r="DJ39" s="677"/>
      <c r="DK39" s="678"/>
      <c r="DL39" s="650" t="s">
        <v>129</v>
      </c>
      <c r="DM39" s="677"/>
      <c r="DN39" s="677"/>
      <c r="DO39" s="677"/>
      <c r="DP39" s="677"/>
      <c r="DQ39" s="677"/>
      <c r="DR39" s="677"/>
      <c r="DS39" s="677"/>
      <c r="DT39" s="677"/>
      <c r="DU39" s="677"/>
      <c r="DV39" s="678"/>
      <c r="DW39" s="646" t="s">
        <v>129</v>
      </c>
      <c r="DX39" s="674"/>
      <c r="DY39" s="674"/>
      <c r="DZ39" s="674"/>
      <c r="EA39" s="674"/>
      <c r="EB39" s="674"/>
      <c r="EC39" s="675"/>
    </row>
    <row r="40" spans="2:133" ht="11.25" customHeight="1" x14ac:dyDescent="0.15">
      <c r="AQ40" s="718" t="s">
        <v>346</v>
      </c>
      <c r="AR40" s="719"/>
      <c r="AS40" s="719"/>
      <c r="AT40" s="719"/>
      <c r="AU40" s="719"/>
      <c r="AV40" s="719"/>
      <c r="AW40" s="719"/>
      <c r="AX40" s="719"/>
      <c r="AY40" s="720"/>
      <c r="AZ40" s="641">
        <v>473877</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129</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776638</v>
      </c>
      <c r="CS40" s="642"/>
      <c r="CT40" s="642"/>
      <c r="CU40" s="642"/>
      <c r="CV40" s="642"/>
      <c r="CW40" s="642"/>
      <c r="CX40" s="642"/>
      <c r="CY40" s="643"/>
      <c r="CZ40" s="646">
        <v>2.5</v>
      </c>
      <c r="DA40" s="674"/>
      <c r="DB40" s="674"/>
      <c r="DC40" s="679"/>
      <c r="DD40" s="650">
        <v>40396</v>
      </c>
      <c r="DE40" s="642"/>
      <c r="DF40" s="642"/>
      <c r="DG40" s="642"/>
      <c r="DH40" s="642"/>
      <c r="DI40" s="642"/>
      <c r="DJ40" s="642"/>
      <c r="DK40" s="643"/>
      <c r="DL40" s="650" t="s">
        <v>129</v>
      </c>
      <c r="DM40" s="642"/>
      <c r="DN40" s="642"/>
      <c r="DO40" s="642"/>
      <c r="DP40" s="642"/>
      <c r="DQ40" s="642"/>
      <c r="DR40" s="642"/>
      <c r="DS40" s="642"/>
      <c r="DT40" s="642"/>
      <c r="DU40" s="642"/>
      <c r="DV40" s="643"/>
      <c r="DW40" s="646" t="s">
        <v>129</v>
      </c>
      <c r="DX40" s="674"/>
      <c r="DY40" s="674"/>
      <c r="DZ40" s="674"/>
      <c r="EA40" s="674"/>
      <c r="EB40" s="674"/>
      <c r="EC40" s="675"/>
    </row>
    <row r="41" spans="2:133" ht="11.25" customHeight="1" x14ac:dyDescent="0.15">
      <c r="AQ41" s="728" t="s">
        <v>349</v>
      </c>
      <c r="AR41" s="729"/>
      <c r="AS41" s="729"/>
      <c r="AT41" s="729"/>
      <c r="AU41" s="729"/>
      <c r="AV41" s="729"/>
      <c r="AW41" s="729"/>
      <c r="AX41" s="729"/>
      <c r="AY41" s="730"/>
      <c r="AZ41" s="721">
        <v>1616851</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309</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129</v>
      </c>
      <c r="DA41" s="674"/>
      <c r="DB41" s="674"/>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5881771</v>
      </c>
      <c r="CS42" s="642"/>
      <c r="CT42" s="642"/>
      <c r="CU42" s="642"/>
      <c r="CV42" s="642"/>
      <c r="CW42" s="642"/>
      <c r="CX42" s="642"/>
      <c r="CY42" s="643"/>
      <c r="CZ42" s="646">
        <v>18.899999999999999</v>
      </c>
      <c r="DA42" s="647"/>
      <c r="DB42" s="647"/>
      <c r="DC42" s="742"/>
      <c r="DD42" s="650">
        <v>1004849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117632</v>
      </c>
      <c r="CS43" s="677"/>
      <c r="CT43" s="677"/>
      <c r="CU43" s="677"/>
      <c r="CV43" s="677"/>
      <c r="CW43" s="677"/>
      <c r="CX43" s="677"/>
      <c r="CY43" s="678"/>
      <c r="CZ43" s="646">
        <v>0.4</v>
      </c>
      <c r="DA43" s="674"/>
      <c r="DB43" s="674"/>
      <c r="DC43" s="679"/>
      <c r="DD43" s="650">
        <v>117632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308</v>
      </c>
      <c r="CE44" s="754"/>
      <c r="CF44" s="638" t="s">
        <v>357</v>
      </c>
      <c r="CG44" s="639"/>
      <c r="CH44" s="639"/>
      <c r="CI44" s="639"/>
      <c r="CJ44" s="639"/>
      <c r="CK44" s="639"/>
      <c r="CL44" s="639"/>
      <c r="CM44" s="639"/>
      <c r="CN44" s="639"/>
      <c r="CO44" s="639"/>
      <c r="CP44" s="639"/>
      <c r="CQ44" s="640"/>
      <c r="CR44" s="641">
        <v>5723114</v>
      </c>
      <c r="CS44" s="642"/>
      <c r="CT44" s="642"/>
      <c r="CU44" s="642"/>
      <c r="CV44" s="642"/>
      <c r="CW44" s="642"/>
      <c r="CX44" s="642"/>
      <c r="CY44" s="643"/>
      <c r="CZ44" s="646">
        <v>18.399999999999999</v>
      </c>
      <c r="DA44" s="647"/>
      <c r="DB44" s="647"/>
      <c r="DC44" s="742"/>
      <c r="DD44" s="650">
        <v>979846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3223260</v>
      </c>
      <c r="CS45" s="677"/>
      <c r="CT45" s="677"/>
      <c r="CU45" s="677"/>
      <c r="CV45" s="677"/>
      <c r="CW45" s="677"/>
      <c r="CX45" s="677"/>
      <c r="CY45" s="678"/>
      <c r="CZ45" s="646">
        <v>10.3</v>
      </c>
      <c r="DA45" s="674"/>
      <c r="DB45" s="674"/>
      <c r="DC45" s="679"/>
      <c r="DD45" s="650">
        <v>111057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2489637</v>
      </c>
      <c r="CS46" s="642"/>
      <c r="CT46" s="642"/>
      <c r="CU46" s="642"/>
      <c r="CV46" s="642"/>
      <c r="CW46" s="642"/>
      <c r="CX46" s="642"/>
      <c r="CY46" s="643"/>
      <c r="CZ46" s="646">
        <v>8</v>
      </c>
      <c r="DA46" s="647"/>
      <c r="DB46" s="647"/>
      <c r="DC46" s="742"/>
      <c r="DD46" s="650">
        <v>859472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158657</v>
      </c>
      <c r="CS47" s="677"/>
      <c r="CT47" s="677"/>
      <c r="CU47" s="677"/>
      <c r="CV47" s="677"/>
      <c r="CW47" s="677"/>
      <c r="CX47" s="677"/>
      <c r="CY47" s="678"/>
      <c r="CZ47" s="646">
        <v>0.5</v>
      </c>
      <c r="DA47" s="674"/>
      <c r="DB47" s="674"/>
      <c r="DC47" s="679"/>
      <c r="DD47" s="650">
        <v>25003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129</v>
      </c>
      <c r="CS48" s="642"/>
      <c r="CT48" s="642"/>
      <c r="CU48" s="642"/>
      <c r="CV48" s="642"/>
      <c r="CW48" s="642"/>
      <c r="CX48" s="642"/>
      <c r="CY48" s="643"/>
      <c r="CZ48" s="646" t="s">
        <v>129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31170794</v>
      </c>
      <c r="CS49" s="711"/>
      <c r="CT49" s="711"/>
      <c r="CU49" s="711"/>
      <c r="CV49" s="711"/>
      <c r="CW49" s="711"/>
      <c r="CX49" s="711"/>
      <c r="CY49" s="743"/>
      <c r="CZ49" s="726">
        <v>100</v>
      </c>
      <c r="DA49" s="744"/>
      <c r="DB49" s="744"/>
      <c r="DC49" s="745"/>
      <c r="DD49" s="746">
        <v>18585219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FPLd04784OqWjHaDSTaOy8YMjZ7OrdQsu9tk5lkZ0eAjDe5Q/3K4HuX+c7Rfzd0HjYp6POQlBlbExxOJ7GZQIw==" saltValue="M7G9BxRxMK7D/ZVJRH9Y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32892</v>
      </c>
      <c r="R7" s="777"/>
      <c r="S7" s="777"/>
      <c r="T7" s="777"/>
      <c r="U7" s="777"/>
      <c r="V7" s="777">
        <v>31232</v>
      </c>
      <c r="W7" s="777"/>
      <c r="X7" s="777"/>
      <c r="Y7" s="777"/>
      <c r="Z7" s="777"/>
      <c r="AA7" s="777">
        <v>1660</v>
      </c>
      <c r="AB7" s="777"/>
      <c r="AC7" s="777"/>
      <c r="AD7" s="777"/>
      <c r="AE7" s="778"/>
      <c r="AF7" s="779">
        <v>1377</v>
      </c>
      <c r="AG7" s="780"/>
      <c r="AH7" s="780"/>
      <c r="AI7" s="780"/>
      <c r="AJ7" s="781"/>
      <c r="AK7" s="816">
        <v>1340</v>
      </c>
      <c r="AL7" s="817"/>
      <c r="AM7" s="817"/>
      <c r="AN7" s="817"/>
      <c r="AO7" s="817"/>
      <c r="AP7" s="817">
        <v>32829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602</v>
      </c>
      <c r="BT7" s="821"/>
      <c r="BU7" s="821"/>
      <c r="BV7" s="821"/>
      <c r="BW7" s="821"/>
      <c r="BX7" s="821"/>
      <c r="BY7" s="821"/>
      <c r="BZ7" s="821"/>
      <c r="CA7" s="821"/>
      <c r="CB7" s="821"/>
      <c r="CC7" s="821"/>
      <c r="CD7" s="821"/>
      <c r="CE7" s="821"/>
      <c r="CF7" s="821"/>
      <c r="CG7" s="822"/>
      <c r="CH7" s="813">
        <v>-2729</v>
      </c>
      <c r="CI7" s="814"/>
      <c r="CJ7" s="814"/>
      <c r="CK7" s="814"/>
      <c r="CL7" s="815"/>
      <c r="CM7" s="813">
        <v>136</v>
      </c>
      <c r="CN7" s="814"/>
      <c r="CO7" s="814"/>
      <c r="CP7" s="814"/>
      <c r="CQ7" s="815"/>
      <c r="CR7" s="813">
        <v>25</v>
      </c>
      <c r="CS7" s="814"/>
      <c r="CT7" s="814"/>
      <c r="CU7" s="814"/>
      <c r="CV7" s="815"/>
      <c r="CW7" s="813">
        <v>1</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15">
      <c r="A8" s="261">
        <v>2</v>
      </c>
      <c r="B8" s="797" t="s">
        <v>386</v>
      </c>
      <c r="C8" s="798"/>
      <c r="D8" s="798"/>
      <c r="E8" s="798"/>
      <c r="F8" s="798"/>
      <c r="G8" s="798"/>
      <c r="H8" s="798"/>
      <c r="I8" s="798"/>
      <c r="J8" s="798"/>
      <c r="K8" s="798"/>
      <c r="L8" s="798"/>
      <c r="M8" s="798"/>
      <c r="N8" s="798"/>
      <c r="O8" s="798"/>
      <c r="P8" s="799"/>
      <c r="Q8" s="800">
        <v>236</v>
      </c>
      <c r="R8" s="801"/>
      <c r="S8" s="801"/>
      <c r="T8" s="801"/>
      <c r="U8" s="801"/>
      <c r="V8" s="801">
        <v>236</v>
      </c>
      <c r="W8" s="801"/>
      <c r="X8" s="801"/>
      <c r="Y8" s="801"/>
      <c r="Z8" s="801"/>
      <c r="AA8" s="801" t="s">
        <v>585</v>
      </c>
      <c r="AB8" s="801"/>
      <c r="AC8" s="801"/>
      <c r="AD8" s="801"/>
      <c r="AE8" s="802"/>
      <c r="AF8" s="803" t="s">
        <v>129</v>
      </c>
      <c r="AG8" s="804"/>
      <c r="AH8" s="804"/>
      <c r="AI8" s="804"/>
      <c r="AJ8" s="805"/>
      <c r="AK8" s="806">
        <v>5</v>
      </c>
      <c r="AL8" s="807"/>
      <c r="AM8" s="807"/>
      <c r="AN8" s="807"/>
      <c r="AO8" s="807"/>
      <c r="AP8" s="807" t="s">
        <v>585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603</v>
      </c>
      <c r="BT8" s="811"/>
      <c r="BU8" s="811"/>
      <c r="BV8" s="811"/>
      <c r="BW8" s="811"/>
      <c r="BX8" s="811"/>
      <c r="BY8" s="811"/>
      <c r="BZ8" s="811"/>
      <c r="CA8" s="811"/>
      <c r="CB8" s="811"/>
      <c r="CC8" s="811"/>
      <c r="CD8" s="811"/>
      <c r="CE8" s="811"/>
      <c r="CF8" s="811"/>
      <c r="CG8" s="812"/>
      <c r="CH8" s="823">
        <v>6600</v>
      </c>
      <c r="CI8" s="824"/>
      <c r="CJ8" s="824"/>
      <c r="CK8" s="824"/>
      <c r="CL8" s="825"/>
      <c r="CM8" s="823">
        <v>24</v>
      </c>
      <c r="CN8" s="824"/>
      <c r="CO8" s="824"/>
      <c r="CP8" s="824"/>
      <c r="CQ8" s="825"/>
      <c r="CR8" s="823">
        <v>10</v>
      </c>
      <c r="CS8" s="824"/>
      <c r="CT8" s="824"/>
      <c r="CU8" s="824"/>
      <c r="CV8" s="825"/>
      <c r="CW8" s="823">
        <v>85</v>
      </c>
      <c r="CX8" s="824"/>
      <c r="CY8" s="824"/>
      <c r="CZ8" s="824"/>
      <c r="DA8" s="825"/>
      <c r="DB8" s="823">
        <v>0</v>
      </c>
      <c r="DC8" s="824"/>
      <c r="DD8" s="824"/>
      <c r="DE8" s="824"/>
      <c r="DF8" s="825"/>
      <c r="DG8" s="823">
        <v>0</v>
      </c>
      <c r="DH8" s="824"/>
      <c r="DI8" s="824"/>
      <c r="DJ8" s="824"/>
      <c r="DK8" s="825"/>
      <c r="DL8" s="823">
        <v>0</v>
      </c>
      <c r="DM8" s="824"/>
      <c r="DN8" s="824"/>
      <c r="DO8" s="824"/>
      <c r="DP8" s="825"/>
      <c r="DQ8" s="823">
        <v>0</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604</v>
      </c>
      <c r="BT9" s="811"/>
      <c r="BU9" s="811"/>
      <c r="BV9" s="811"/>
      <c r="BW9" s="811"/>
      <c r="BX9" s="811"/>
      <c r="BY9" s="811"/>
      <c r="BZ9" s="811"/>
      <c r="CA9" s="811"/>
      <c r="CB9" s="811"/>
      <c r="CC9" s="811"/>
      <c r="CD9" s="811"/>
      <c r="CE9" s="811"/>
      <c r="CF9" s="811"/>
      <c r="CG9" s="812"/>
      <c r="CH9" s="823">
        <v>5161</v>
      </c>
      <c r="CI9" s="824"/>
      <c r="CJ9" s="824"/>
      <c r="CK9" s="824"/>
      <c r="CL9" s="825"/>
      <c r="CM9" s="823">
        <v>169</v>
      </c>
      <c r="CN9" s="824"/>
      <c r="CO9" s="824"/>
      <c r="CP9" s="824"/>
      <c r="CQ9" s="825"/>
      <c r="CR9" s="823">
        <v>25</v>
      </c>
      <c r="CS9" s="824"/>
      <c r="CT9" s="824"/>
      <c r="CU9" s="824"/>
      <c r="CV9" s="825"/>
      <c r="CW9" s="823">
        <v>0</v>
      </c>
      <c r="CX9" s="824"/>
      <c r="CY9" s="824"/>
      <c r="CZ9" s="824"/>
      <c r="DA9" s="825"/>
      <c r="DB9" s="823">
        <v>0</v>
      </c>
      <c r="DC9" s="824"/>
      <c r="DD9" s="824"/>
      <c r="DE9" s="824"/>
      <c r="DF9" s="825"/>
      <c r="DG9" s="823">
        <v>0</v>
      </c>
      <c r="DH9" s="824"/>
      <c r="DI9" s="824"/>
      <c r="DJ9" s="824"/>
      <c r="DK9" s="825"/>
      <c r="DL9" s="823">
        <v>0</v>
      </c>
      <c r="DM9" s="824"/>
      <c r="DN9" s="824"/>
      <c r="DO9" s="824"/>
      <c r="DP9" s="825"/>
      <c r="DQ9" s="823">
        <v>0</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32831</v>
      </c>
      <c r="R23" s="836"/>
      <c r="S23" s="836"/>
      <c r="T23" s="836"/>
      <c r="U23" s="836"/>
      <c r="V23" s="836">
        <v>31171</v>
      </c>
      <c r="W23" s="836"/>
      <c r="X23" s="836"/>
      <c r="Y23" s="836"/>
      <c r="Z23" s="836"/>
      <c r="AA23" s="836">
        <v>1660</v>
      </c>
      <c r="AB23" s="836"/>
      <c r="AC23" s="836"/>
      <c r="AD23" s="836"/>
      <c r="AE23" s="837"/>
      <c r="AF23" s="838">
        <v>1377</v>
      </c>
      <c r="AG23" s="836"/>
      <c r="AH23" s="836"/>
      <c r="AI23" s="836"/>
      <c r="AJ23" s="839"/>
      <c r="AK23" s="840"/>
      <c r="AL23" s="841"/>
      <c r="AM23" s="841"/>
      <c r="AN23" s="841"/>
      <c r="AO23" s="841"/>
      <c r="AP23" s="836"/>
      <c r="AQ23" s="836"/>
      <c r="AR23" s="836"/>
      <c r="AS23" s="836"/>
      <c r="AT23" s="836"/>
      <c r="AU23" s="842"/>
      <c r="AV23" s="842"/>
      <c r="AW23" s="842"/>
      <c r="AX23" s="842"/>
      <c r="AY23" s="843"/>
      <c r="AZ23" s="851" t="s">
        <v>129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5956</v>
      </c>
      <c r="R28" s="865"/>
      <c r="S28" s="865"/>
      <c r="T28" s="865"/>
      <c r="U28" s="865"/>
      <c r="V28" s="865">
        <v>5806</v>
      </c>
      <c r="W28" s="865"/>
      <c r="X28" s="865"/>
      <c r="Y28" s="865"/>
      <c r="Z28" s="865"/>
      <c r="AA28" s="865">
        <v>150</v>
      </c>
      <c r="AB28" s="865"/>
      <c r="AC28" s="865"/>
      <c r="AD28" s="865"/>
      <c r="AE28" s="866"/>
      <c r="AF28" s="867">
        <v>150</v>
      </c>
      <c r="AG28" s="865"/>
      <c r="AH28" s="865"/>
      <c r="AI28" s="865"/>
      <c r="AJ28" s="868"/>
      <c r="AK28" s="869">
        <v>450</v>
      </c>
      <c r="AL28" s="860"/>
      <c r="AM28" s="860"/>
      <c r="AN28" s="860"/>
      <c r="AO28" s="860"/>
      <c r="AP28" s="860" t="s">
        <v>585</v>
      </c>
      <c r="AQ28" s="860"/>
      <c r="AR28" s="860"/>
      <c r="AS28" s="860"/>
      <c r="AT28" s="860"/>
      <c r="AU28" s="860" t="s">
        <v>585</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100</v>
      </c>
      <c r="R29" s="801"/>
      <c r="S29" s="801"/>
      <c r="T29" s="801"/>
      <c r="U29" s="801"/>
      <c r="V29" s="801">
        <v>100</v>
      </c>
      <c r="W29" s="801"/>
      <c r="X29" s="801"/>
      <c r="Y29" s="801"/>
      <c r="Z29" s="801"/>
      <c r="AA29" s="801">
        <v>0</v>
      </c>
      <c r="AB29" s="801"/>
      <c r="AC29" s="801"/>
      <c r="AD29" s="801"/>
      <c r="AE29" s="802"/>
      <c r="AF29" s="803">
        <v>0</v>
      </c>
      <c r="AG29" s="804"/>
      <c r="AH29" s="804"/>
      <c r="AI29" s="804"/>
      <c r="AJ29" s="805"/>
      <c r="AK29" s="872">
        <v>34</v>
      </c>
      <c r="AL29" s="873"/>
      <c r="AM29" s="873"/>
      <c r="AN29" s="873"/>
      <c r="AO29" s="873"/>
      <c r="AP29" s="873" t="s">
        <v>587</v>
      </c>
      <c r="AQ29" s="873"/>
      <c r="AR29" s="873"/>
      <c r="AS29" s="873"/>
      <c r="AT29" s="873"/>
      <c r="AU29" s="873" t="s">
        <v>585</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6158</v>
      </c>
      <c r="R30" s="801"/>
      <c r="S30" s="801"/>
      <c r="T30" s="801"/>
      <c r="U30" s="801"/>
      <c r="V30" s="801">
        <v>5854</v>
      </c>
      <c r="W30" s="801"/>
      <c r="X30" s="801"/>
      <c r="Y30" s="801"/>
      <c r="Z30" s="801"/>
      <c r="AA30" s="801">
        <v>305</v>
      </c>
      <c r="AB30" s="801"/>
      <c r="AC30" s="801"/>
      <c r="AD30" s="801"/>
      <c r="AE30" s="802"/>
      <c r="AF30" s="803">
        <v>305</v>
      </c>
      <c r="AG30" s="804"/>
      <c r="AH30" s="804"/>
      <c r="AI30" s="804"/>
      <c r="AJ30" s="805"/>
      <c r="AK30" s="872">
        <v>853</v>
      </c>
      <c r="AL30" s="873"/>
      <c r="AM30" s="873"/>
      <c r="AN30" s="873"/>
      <c r="AO30" s="873"/>
      <c r="AP30" s="873" t="s">
        <v>585</v>
      </c>
      <c r="AQ30" s="873"/>
      <c r="AR30" s="873"/>
      <c r="AS30" s="873"/>
      <c r="AT30" s="873"/>
      <c r="AU30" s="873" t="s">
        <v>585</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18</v>
      </c>
      <c r="R31" s="801"/>
      <c r="S31" s="801"/>
      <c r="T31" s="801"/>
      <c r="U31" s="801"/>
      <c r="V31" s="801">
        <v>18</v>
      </c>
      <c r="W31" s="801"/>
      <c r="X31" s="801"/>
      <c r="Y31" s="801"/>
      <c r="Z31" s="801"/>
      <c r="AA31" s="801">
        <v>0</v>
      </c>
      <c r="AB31" s="801"/>
      <c r="AC31" s="801"/>
      <c r="AD31" s="801"/>
      <c r="AE31" s="802"/>
      <c r="AF31" s="803">
        <v>0</v>
      </c>
      <c r="AG31" s="804"/>
      <c r="AH31" s="804"/>
      <c r="AI31" s="804"/>
      <c r="AJ31" s="805"/>
      <c r="AK31" s="872" t="s">
        <v>585</v>
      </c>
      <c r="AL31" s="873"/>
      <c r="AM31" s="873"/>
      <c r="AN31" s="873"/>
      <c r="AO31" s="873"/>
      <c r="AP31" s="873" t="s">
        <v>585</v>
      </c>
      <c r="AQ31" s="873"/>
      <c r="AR31" s="873"/>
      <c r="AS31" s="873"/>
      <c r="AT31" s="873"/>
      <c r="AU31" s="873" t="s">
        <v>585</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617</v>
      </c>
      <c r="R32" s="801"/>
      <c r="S32" s="801"/>
      <c r="T32" s="801"/>
      <c r="U32" s="801"/>
      <c r="V32" s="801">
        <v>615</v>
      </c>
      <c r="W32" s="801"/>
      <c r="X32" s="801"/>
      <c r="Y32" s="801"/>
      <c r="Z32" s="801"/>
      <c r="AA32" s="801">
        <v>2</v>
      </c>
      <c r="AB32" s="801"/>
      <c r="AC32" s="801"/>
      <c r="AD32" s="801"/>
      <c r="AE32" s="802"/>
      <c r="AF32" s="803">
        <v>2</v>
      </c>
      <c r="AG32" s="804"/>
      <c r="AH32" s="804"/>
      <c r="AI32" s="804"/>
      <c r="AJ32" s="805"/>
      <c r="AK32" s="872">
        <v>174</v>
      </c>
      <c r="AL32" s="873"/>
      <c r="AM32" s="873"/>
      <c r="AN32" s="873"/>
      <c r="AO32" s="873"/>
      <c r="AP32" s="873" t="s">
        <v>585</v>
      </c>
      <c r="AQ32" s="873"/>
      <c r="AR32" s="873"/>
      <c r="AS32" s="873"/>
      <c r="AT32" s="873"/>
      <c r="AU32" s="873" t="s">
        <v>585</v>
      </c>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1002</v>
      </c>
      <c r="R33" s="801"/>
      <c r="S33" s="801"/>
      <c r="T33" s="801"/>
      <c r="U33" s="801"/>
      <c r="V33" s="801">
        <v>848</v>
      </c>
      <c r="W33" s="801"/>
      <c r="X33" s="801"/>
      <c r="Y33" s="801"/>
      <c r="Z33" s="801"/>
      <c r="AA33" s="801">
        <v>154</v>
      </c>
      <c r="AB33" s="801"/>
      <c r="AC33" s="801"/>
      <c r="AD33" s="801"/>
      <c r="AE33" s="802"/>
      <c r="AF33" s="803">
        <v>2695</v>
      </c>
      <c r="AG33" s="804"/>
      <c r="AH33" s="804"/>
      <c r="AI33" s="804"/>
      <c r="AJ33" s="805"/>
      <c r="AK33" s="872">
        <v>74</v>
      </c>
      <c r="AL33" s="873"/>
      <c r="AM33" s="873"/>
      <c r="AN33" s="873"/>
      <c r="AO33" s="873"/>
      <c r="AP33" s="873">
        <v>5979</v>
      </c>
      <c r="AQ33" s="873"/>
      <c r="AR33" s="873"/>
      <c r="AS33" s="873"/>
      <c r="AT33" s="873"/>
      <c r="AU33" s="873">
        <v>694</v>
      </c>
      <c r="AV33" s="873"/>
      <c r="AW33" s="873"/>
      <c r="AX33" s="873"/>
      <c r="AY33" s="873"/>
      <c r="AZ33" s="874" t="s">
        <v>585</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641</v>
      </c>
      <c r="R34" s="801"/>
      <c r="S34" s="801"/>
      <c r="T34" s="801"/>
      <c r="U34" s="801"/>
      <c r="V34" s="801">
        <v>641</v>
      </c>
      <c r="W34" s="801"/>
      <c r="X34" s="801"/>
      <c r="Y34" s="801"/>
      <c r="Z34" s="801"/>
      <c r="AA34" s="801">
        <v>0</v>
      </c>
      <c r="AB34" s="801"/>
      <c r="AC34" s="801"/>
      <c r="AD34" s="801"/>
      <c r="AE34" s="802"/>
      <c r="AF34" s="803">
        <v>884</v>
      </c>
      <c r="AG34" s="804"/>
      <c r="AH34" s="804"/>
      <c r="AI34" s="804"/>
      <c r="AJ34" s="805"/>
      <c r="AK34" s="872">
        <v>369</v>
      </c>
      <c r="AL34" s="873"/>
      <c r="AM34" s="873"/>
      <c r="AN34" s="873"/>
      <c r="AO34" s="873"/>
      <c r="AP34" s="873">
        <v>3986</v>
      </c>
      <c r="AQ34" s="873"/>
      <c r="AR34" s="873"/>
      <c r="AS34" s="873"/>
      <c r="AT34" s="873"/>
      <c r="AU34" s="873">
        <v>3986</v>
      </c>
      <c r="AV34" s="873"/>
      <c r="AW34" s="873"/>
      <c r="AX34" s="873"/>
      <c r="AY34" s="873"/>
      <c r="AZ34" s="874" t="s">
        <v>589</v>
      </c>
      <c r="BA34" s="874"/>
      <c r="BB34" s="874"/>
      <c r="BC34" s="874"/>
      <c r="BD34" s="874"/>
      <c r="BE34" s="870" t="s">
        <v>408</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409</v>
      </c>
      <c r="C35" s="798"/>
      <c r="D35" s="798"/>
      <c r="E35" s="798"/>
      <c r="F35" s="798"/>
      <c r="G35" s="798"/>
      <c r="H35" s="798"/>
      <c r="I35" s="798"/>
      <c r="J35" s="798"/>
      <c r="K35" s="798"/>
      <c r="L35" s="798"/>
      <c r="M35" s="798"/>
      <c r="N35" s="798"/>
      <c r="O35" s="798"/>
      <c r="P35" s="799"/>
      <c r="Q35" s="800">
        <v>0</v>
      </c>
      <c r="R35" s="801"/>
      <c r="S35" s="801"/>
      <c r="T35" s="801"/>
      <c r="U35" s="801"/>
      <c r="V35" s="801">
        <v>0</v>
      </c>
      <c r="W35" s="801"/>
      <c r="X35" s="801"/>
      <c r="Y35" s="801"/>
      <c r="Z35" s="801"/>
      <c r="AA35" s="801">
        <v>0</v>
      </c>
      <c r="AB35" s="801"/>
      <c r="AC35" s="801"/>
      <c r="AD35" s="801"/>
      <c r="AE35" s="802"/>
      <c r="AF35" s="803">
        <v>3</v>
      </c>
      <c r="AG35" s="804"/>
      <c r="AH35" s="804"/>
      <c r="AI35" s="804"/>
      <c r="AJ35" s="805"/>
      <c r="AK35" s="872" t="s">
        <v>586</v>
      </c>
      <c r="AL35" s="873"/>
      <c r="AM35" s="873"/>
      <c r="AN35" s="873"/>
      <c r="AO35" s="873"/>
      <c r="AP35" s="873" t="s">
        <v>585</v>
      </c>
      <c r="AQ35" s="873"/>
      <c r="AR35" s="873"/>
      <c r="AS35" s="873"/>
      <c r="AT35" s="873"/>
      <c r="AU35" s="873" t="s">
        <v>585</v>
      </c>
      <c r="AV35" s="873"/>
      <c r="AW35" s="873"/>
      <c r="AX35" s="873"/>
      <c r="AY35" s="873"/>
      <c r="AZ35" s="874" t="s">
        <v>585</v>
      </c>
      <c r="BA35" s="874"/>
      <c r="BB35" s="874"/>
      <c r="BC35" s="874"/>
      <c r="BD35" s="874"/>
      <c r="BE35" s="870" t="s">
        <v>408</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410</v>
      </c>
      <c r="C36" s="798"/>
      <c r="D36" s="798"/>
      <c r="E36" s="798"/>
      <c r="F36" s="798"/>
      <c r="G36" s="798"/>
      <c r="H36" s="798"/>
      <c r="I36" s="798"/>
      <c r="J36" s="798"/>
      <c r="K36" s="798"/>
      <c r="L36" s="798"/>
      <c r="M36" s="798"/>
      <c r="N36" s="798"/>
      <c r="O36" s="798"/>
      <c r="P36" s="799"/>
      <c r="Q36" s="800">
        <v>0</v>
      </c>
      <c r="R36" s="801"/>
      <c r="S36" s="801"/>
      <c r="T36" s="801"/>
      <c r="U36" s="801"/>
      <c r="V36" s="801">
        <v>0</v>
      </c>
      <c r="W36" s="801"/>
      <c r="X36" s="801"/>
      <c r="Y36" s="801"/>
      <c r="Z36" s="801"/>
      <c r="AA36" s="801">
        <v>0</v>
      </c>
      <c r="AB36" s="801"/>
      <c r="AC36" s="801"/>
      <c r="AD36" s="801"/>
      <c r="AE36" s="802"/>
      <c r="AF36" s="803">
        <v>1</v>
      </c>
      <c r="AG36" s="804"/>
      <c r="AH36" s="804"/>
      <c r="AI36" s="804"/>
      <c r="AJ36" s="805"/>
      <c r="AK36" s="872" t="s">
        <v>585</v>
      </c>
      <c r="AL36" s="873"/>
      <c r="AM36" s="873"/>
      <c r="AN36" s="873"/>
      <c r="AO36" s="873"/>
      <c r="AP36" s="873" t="s">
        <v>586</v>
      </c>
      <c r="AQ36" s="873"/>
      <c r="AR36" s="873"/>
      <c r="AS36" s="873"/>
      <c r="AT36" s="873"/>
      <c r="AU36" s="873" t="s">
        <v>588</v>
      </c>
      <c r="AV36" s="873"/>
      <c r="AW36" s="873"/>
      <c r="AX36" s="873"/>
      <c r="AY36" s="873"/>
      <c r="AZ36" s="874" t="s">
        <v>585</v>
      </c>
      <c r="BA36" s="874"/>
      <c r="BB36" s="874"/>
      <c r="BC36" s="874"/>
      <c r="BD36" s="874"/>
      <c r="BE36" s="870" t="s">
        <v>408</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411</v>
      </c>
      <c r="C37" s="798"/>
      <c r="D37" s="798"/>
      <c r="E37" s="798"/>
      <c r="F37" s="798"/>
      <c r="G37" s="798"/>
      <c r="H37" s="798"/>
      <c r="I37" s="798"/>
      <c r="J37" s="798"/>
      <c r="K37" s="798"/>
      <c r="L37" s="798"/>
      <c r="M37" s="798"/>
      <c r="N37" s="798"/>
      <c r="O37" s="798"/>
      <c r="P37" s="799"/>
      <c r="Q37" s="800">
        <v>102</v>
      </c>
      <c r="R37" s="801"/>
      <c r="S37" s="801"/>
      <c r="T37" s="801"/>
      <c r="U37" s="801"/>
      <c r="V37" s="801">
        <v>102</v>
      </c>
      <c r="W37" s="801"/>
      <c r="X37" s="801"/>
      <c r="Y37" s="801"/>
      <c r="Z37" s="801"/>
      <c r="AA37" s="801">
        <v>0</v>
      </c>
      <c r="AB37" s="801"/>
      <c r="AC37" s="801"/>
      <c r="AD37" s="801"/>
      <c r="AE37" s="802"/>
      <c r="AF37" s="803">
        <v>0</v>
      </c>
      <c r="AG37" s="804"/>
      <c r="AH37" s="804"/>
      <c r="AI37" s="804"/>
      <c r="AJ37" s="805"/>
      <c r="AK37" s="872">
        <v>50</v>
      </c>
      <c r="AL37" s="873"/>
      <c r="AM37" s="873"/>
      <c r="AN37" s="873"/>
      <c r="AO37" s="873"/>
      <c r="AP37" s="873">
        <v>720</v>
      </c>
      <c r="AQ37" s="873"/>
      <c r="AR37" s="873"/>
      <c r="AS37" s="873"/>
      <c r="AT37" s="873"/>
      <c r="AU37" s="873">
        <v>499</v>
      </c>
      <c r="AV37" s="873"/>
      <c r="AW37" s="873"/>
      <c r="AX37" s="873"/>
      <c r="AY37" s="873"/>
      <c r="AZ37" s="874" t="s">
        <v>586</v>
      </c>
      <c r="BA37" s="874"/>
      <c r="BB37" s="874"/>
      <c r="BC37" s="874"/>
      <c r="BD37" s="874"/>
      <c r="BE37" s="870" t="s">
        <v>412</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413</v>
      </c>
      <c r="C38" s="798"/>
      <c r="D38" s="798"/>
      <c r="E38" s="798"/>
      <c r="F38" s="798"/>
      <c r="G38" s="798"/>
      <c r="H38" s="798"/>
      <c r="I38" s="798"/>
      <c r="J38" s="798"/>
      <c r="K38" s="798"/>
      <c r="L38" s="798"/>
      <c r="M38" s="798"/>
      <c r="N38" s="798"/>
      <c r="O38" s="798"/>
      <c r="P38" s="799"/>
      <c r="Q38" s="800">
        <v>359</v>
      </c>
      <c r="R38" s="801"/>
      <c r="S38" s="801"/>
      <c r="T38" s="801"/>
      <c r="U38" s="801"/>
      <c r="V38" s="801">
        <v>359</v>
      </c>
      <c r="W38" s="801"/>
      <c r="X38" s="801"/>
      <c r="Y38" s="801"/>
      <c r="Z38" s="801"/>
      <c r="AA38" s="801">
        <v>0</v>
      </c>
      <c r="AB38" s="801"/>
      <c r="AC38" s="801"/>
      <c r="AD38" s="801"/>
      <c r="AE38" s="802"/>
      <c r="AF38" s="803">
        <v>0</v>
      </c>
      <c r="AG38" s="804"/>
      <c r="AH38" s="804"/>
      <c r="AI38" s="804"/>
      <c r="AJ38" s="805"/>
      <c r="AK38" s="872">
        <v>158</v>
      </c>
      <c r="AL38" s="873"/>
      <c r="AM38" s="873"/>
      <c r="AN38" s="873"/>
      <c r="AO38" s="873"/>
      <c r="AP38" s="873">
        <v>1021</v>
      </c>
      <c r="AQ38" s="873"/>
      <c r="AR38" s="873"/>
      <c r="AS38" s="873"/>
      <c r="AT38" s="873"/>
      <c r="AU38" s="873">
        <v>916</v>
      </c>
      <c r="AV38" s="873"/>
      <c r="AW38" s="873"/>
      <c r="AX38" s="873"/>
      <c r="AY38" s="873"/>
      <c r="AZ38" s="874" t="s">
        <v>585</v>
      </c>
      <c r="BA38" s="874"/>
      <c r="BB38" s="874"/>
      <c r="BC38" s="874"/>
      <c r="BD38" s="874"/>
      <c r="BE38" s="870" t="s">
        <v>414</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t="s">
        <v>415</v>
      </c>
      <c r="C39" s="798"/>
      <c r="D39" s="798"/>
      <c r="E39" s="798"/>
      <c r="F39" s="798"/>
      <c r="G39" s="798"/>
      <c r="H39" s="798"/>
      <c r="I39" s="798"/>
      <c r="J39" s="798"/>
      <c r="K39" s="798"/>
      <c r="L39" s="798"/>
      <c r="M39" s="798"/>
      <c r="N39" s="798"/>
      <c r="O39" s="798"/>
      <c r="P39" s="799"/>
      <c r="Q39" s="800">
        <v>246</v>
      </c>
      <c r="R39" s="801"/>
      <c r="S39" s="801"/>
      <c r="T39" s="801"/>
      <c r="U39" s="801"/>
      <c r="V39" s="801">
        <v>246</v>
      </c>
      <c r="W39" s="801"/>
      <c r="X39" s="801"/>
      <c r="Y39" s="801"/>
      <c r="Z39" s="801"/>
      <c r="AA39" s="801" t="s">
        <v>585</v>
      </c>
      <c r="AB39" s="801"/>
      <c r="AC39" s="801"/>
      <c r="AD39" s="801"/>
      <c r="AE39" s="802"/>
      <c r="AF39" s="803" t="s">
        <v>129</v>
      </c>
      <c r="AG39" s="804"/>
      <c r="AH39" s="804"/>
      <c r="AI39" s="804"/>
      <c r="AJ39" s="805"/>
      <c r="AK39" s="872">
        <v>163</v>
      </c>
      <c r="AL39" s="873"/>
      <c r="AM39" s="873"/>
      <c r="AN39" s="873"/>
      <c r="AO39" s="873"/>
      <c r="AP39" s="873">
        <v>1482</v>
      </c>
      <c r="AQ39" s="873"/>
      <c r="AR39" s="873"/>
      <c r="AS39" s="873"/>
      <c r="AT39" s="873"/>
      <c r="AU39" s="873">
        <v>1482</v>
      </c>
      <c r="AV39" s="873"/>
      <c r="AW39" s="873"/>
      <c r="AX39" s="873"/>
      <c r="AY39" s="873"/>
      <c r="AZ39" s="874" t="s">
        <v>585</v>
      </c>
      <c r="BA39" s="874"/>
      <c r="BB39" s="874"/>
      <c r="BC39" s="874"/>
      <c r="BD39" s="874"/>
      <c r="BE39" s="870" t="s">
        <v>414</v>
      </c>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t="s">
        <v>416</v>
      </c>
      <c r="C40" s="798"/>
      <c r="D40" s="798"/>
      <c r="E40" s="798"/>
      <c r="F40" s="798"/>
      <c r="G40" s="798"/>
      <c r="H40" s="798"/>
      <c r="I40" s="798"/>
      <c r="J40" s="798"/>
      <c r="K40" s="798"/>
      <c r="L40" s="798"/>
      <c r="M40" s="798"/>
      <c r="N40" s="798"/>
      <c r="O40" s="798"/>
      <c r="P40" s="799"/>
      <c r="Q40" s="800">
        <v>79</v>
      </c>
      <c r="R40" s="801"/>
      <c r="S40" s="801"/>
      <c r="T40" s="801"/>
      <c r="U40" s="801"/>
      <c r="V40" s="801">
        <v>79</v>
      </c>
      <c r="W40" s="801"/>
      <c r="X40" s="801"/>
      <c r="Y40" s="801"/>
      <c r="Z40" s="801"/>
      <c r="AA40" s="801">
        <v>0</v>
      </c>
      <c r="AB40" s="801"/>
      <c r="AC40" s="801"/>
      <c r="AD40" s="801"/>
      <c r="AE40" s="802"/>
      <c r="AF40" s="803">
        <v>0</v>
      </c>
      <c r="AG40" s="804"/>
      <c r="AH40" s="804"/>
      <c r="AI40" s="804"/>
      <c r="AJ40" s="805"/>
      <c r="AK40" s="872">
        <v>66</v>
      </c>
      <c r="AL40" s="873"/>
      <c r="AM40" s="873"/>
      <c r="AN40" s="873"/>
      <c r="AO40" s="873"/>
      <c r="AP40" s="873">
        <v>427</v>
      </c>
      <c r="AQ40" s="873"/>
      <c r="AR40" s="873"/>
      <c r="AS40" s="873"/>
      <c r="AT40" s="873"/>
      <c r="AU40" s="873">
        <v>427</v>
      </c>
      <c r="AV40" s="873"/>
      <c r="AW40" s="873"/>
      <c r="AX40" s="873"/>
      <c r="AY40" s="873"/>
      <c r="AZ40" s="874" t="s">
        <v>585</v>
      </c>
      <c r="BA40" s="874"/>
      <c r="BB40" s="874"/>
      <c r="BC40" s="874"/>
      <c r="BD40" s="874"/>
      <c r="BE40" s="870" t="s">
        <v>414</v>
      </c>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t="s">
        <v>417</v>
      </c>
      <c r="C41" s="798"/>
      <c r="D41" s="798"/>
      <c r="E41" s="798"/>
      <c r="F41" s="798"/>
      <c r="G41" s="798"/>
      <c r="H41" s="798"/>
      <c r="I41" s="798"/>
      <c r="J41" s="798"/>
      <c r="K41" s="798"/>
      <c r="L41" s="798"/>
      <c r="M41" s="798"/>
      <c r="N41" s="798"/>
      <c r="O41" s="798"/>
      <c r="P41" s="799"/>
      <c r="Q41" s="800">
        <v>10</v>
      </c>
      <c r="R41" s="801"/>
      <c r="S41" s="801"/>
      <c r="T41" s="801"/>
      <c r="U41" s="801"/>
      <c r="V41" s="801">
        <v>6</v>
      </c>
      <c r="W41" s="801"/>
      <c r="X41" s="801"/>
      <c r="Y41" s="801"/>
      <c r="Z41" s="801"/>
      <c r="AA41" s="801">
        <v>4</v>
      </c>
      <c r="AB41" s="801"/>
      <c r="AC41" s="801"/>
      <c r="AD41" s="801"/>
      <c r="AE41" s="802"/>
      <c r="AF41" s="803">
        <v>4</v>
      </c>
      <c r="AG41" s="804"/>
      <c r="AH41" s="804"/>
      <c r="AI41" s="804"/>
      <c r="AJ41" s="805"/>
      <c r="AK41" s="872" t="s">
        <v>585</v>
      </c>
      <c r="AL41" s="873"/>
      <c r="AM41" s="873"/>
      <c r="AN41" s="873"/>
      <c r="AO41" s="873"/>
      <c r="AP41" s="873" t="s">
        <v>585</v>
      </c>
      <c r="AQ41" s="873"/>
      <c r="AR41" s="873"/>
      <c r="AS41" s="873"/>
      <c r="AT41" s="873"/>
      <c r="AU41" s="873" t="s">
        <v>585</v>
      </c>
      <c r="AV41" s="873"/>
      <c r="AW41" s="873"/>
      <c r="AX41" s="873"/>
      <c r="AY41" s="873"/>
      <c r="AZ41" s="874" t="s">
        <v>585</v>
      </c>
      <c r="BA41" s="874"/>
      <c r="BB41" s="874"/>
      <c r="BC41" s="874"/>
      <c r="BD41" s="874"/>
      <c r="BE41" s="870" t="s">
        <v>418</v>
      </c>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t="s">
        <v>419</v>
      </c>
      <c r="C42" s="798"/>
      <c r="D42" s="798"/>
      <c r="E42" s="798"/>
      <c r="F42" s="798"/>
      <c r="G42" s="798"/>
      <c r="H42" s="798"/>
      <c r="I42" s="798"/>
      <c r="J42" s="798"/>
      <c r="K42" s="798"/>
      <c r="L42" s="798"/>
      <c r="M42" s="798"/>
      <c r="N42" s="798"/>
      <c r="O42" s="798"/>
      <c r="P42" s="799"/>
      <c r="Q42" s="800">
        <v>10</v>
      </c>
      <c r="R42" s="801"/>
      <c r="S42" s="801"/>
      <c r="T42" s="801"/>
      <c r="U42" s="801"/>
      <c r="V42" s="801">
        <v>10</v>
      </c>
      <c r="W42" s="801"/>
      <c r="X42" s="801"/>
      <c r="Y42" s="801"/>
      <c r="Z42" s="801"/>
      <c r="AA42" s="801">
        <v>0</v>
      </c>
      <c r="AB42" s="801"/>
      <c r="AC42" s="801"/>
      <c r="AD42" s="801"/>
      <c r="AE42" s="802"/>
      <c r="AF42" s="803">
        <v>18</v>
      </c>
      <c r="AG42" s="804"/>
      <c r="AH42" s="804"/>
      <c r="AI42" s="804"/>
      <c r="AJ42" s="805"/>
      <c r="AK42" s="872" t="s">
        <v>585</v>
      </c>
      <c r="AL42" s="873"/>
      <c r="AM42" s="873"/>
      <c r="AN42" s="873"/>
      <c r="AO42" s="873"/>
      <c r="AP42" s="873" t="s">
        <v>585</v>
      </c>
      <c r="AQ42" s="873"/>
      <c r="AR42" s="873"/>
      <c r="AS42" s="873"/>
      <c r="AT42" s="873"/>
      <c r="AU42" s="873" t="s">
        <v>585</v>
      </c>
      <c r="AV42" s="873"/>
      <c r="AW42" s="873"/>
      <c r="AX42" s="873"/>
      <c r="AY42" s="873"/>
      <c r="AZ42" s="874" t="s">
        <v>589</v>
      </c>
      <c r="BA42" s="874"/>
      <c r="BB42" s="874"/>
      <c r="BC42" s="874"/>
      <c r="BD42" s="874"/>
      <c r="BE42" s="870" t="s">
        <v>414</v>
      </c>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420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421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4062</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129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423</v>
      </c>
      <c r="B66" s="783"/>
      <c r="C66" s="783"/>
      <c r="D66" s="783"/>
      <c r="E66" s="783"/>
      <c r="F66" s="783"/>
      <c r="G66" s="783"/>
      <c r="H66" s="783"/>
      <c r="I66" s="783"/>
      <c r="J66" s="783"/>
      <c r="K66" s="783"/>
      <c r="L66" s="783"/>
      <c r="M66" s="783"/>
      <c r="N66" s="783"/>
      <c r="O66" s="783"/>
      <c r="P66" s="784"/>
      <c r="Q66" s="759" t="s">
        <v>392</v>
      </c>
      <c r="R66" s="760"/>
      <c r="S66" s="760"/>
      <c r="T66" s="760"/>
      <c r="U66" s="761"/>
      <c r="V66" s="759" t="s">
        <v>424</v>
      </c>
      <c r="W66" s="760"/>
      <c r="X66" s="760"/>
      <c r="Y66" s="760"/>
      <c r="Z66" s="761"/>
      <c r="AA66" s="759" t="s">
        <v>394</v>
      </c>
      <c r="AB66" s="760"/>
      <c r="AC66" s="760"/>
      <c r="AD66" s="760"/>
      <c r="AE66" s="761"/>
      <c r="AF66" s="894" t="s">
        <v>425</v>
      </c>
      <c r="AG66" s="855"/>
      <c r="AH66" s="855"/>
      <c r="AI66" s="855"/>
      <c r="AJ66" s="895"/>
      <c r="AK66" s="759" t="s">
        <v>426</v>
      </c>
      <c r="AL66" s="783"/>
      <c r="AM66" s="783"/>
      <c r="AN66" s="783"/>
      <c r="AO66" s="784"/>
      <c r="AP66" s="759" t="s">
        <v>397</v>
      </c>
      <c r="AQ66" s="760"/>
      <c r="AR66" s="760"/>
      <c r="AS66" s="760"/>
      <c r="AT66" s="761"/>
      <c r="AU66" s="759" t="s">
        <v>427</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590</v>
      </c>
      <c r="C68" s="912"/>
      <c r="D68" s="912"/>
      <c r="E68" s="912"/>
      <c r="F68" s="912"/>
      <c r="G68" s="912"/>
      <c r="H68" s="912"/>
      <c r="I68" s="912"/>
      <c r="J68" s="912"/>
      <c r="K68" s="912"/>
      <c r="L68" s="912"/>
      <c r="M68" s="912"/>
      <c r="N68" s="912"/>
      <c r="O68" s="912"/>
      <c r="P68" s="913"/>
      <c r="Q68" s="914">
        <v>4226</v>
      </c>
      <c r="R68" s="908"/>
      <c r="S68" s="908"/>
      <c r="T68" s="908"/>
      <c r="U68" s="908"/>
      <c r="V68" s="908">
        <v>4069</v>
      </c>
      <c r="W68" s="908"/>
      <c r="X68" s="908"/>
      <c r="Y68" s="908"/>
      <c r="Z68" s="908"/>
      <c r="AA68" s="908">
        <v>157</v>
      </c>
      <c r="AB68" s="908"/>
      <c r="AC68" s="908"/>
      <c r="AD68" s="908"/>
      <c r="AE68" s="908"/>
      <c r="AF68" s="908">
        <v>135</v>
      </c>
      <c r="AG68" s="908"/>
      <c r="AH68" s="908"/>
      <c r="AI68" s="908"/>
      <c r="AJ68" s="908"/>
      <c r="AK68" s="908">
        <v>113</v>
      </c>
      <c r="AL68" s="908"/>
      <c r="AM68" s="908"/>
      <c r="AN68" s="908"/>
      <c r="AO68" s="908"/>
      <c r="AP68" s="908">
        <v>1174</v>
      </c>
      <c r="AQ68" s="908"/>
      <c r="AR68" s="908"/>
      <c r="AS68" s="908"/>
      <c r="AT68" s="908"/>
      <c r="AU68" s="908">
        <v>1071</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591</v>
      </c>
      <c r="C69" s="916"/>
      <c r="D69" s="916"/>
      <c r="E69" s="916"/>
      <c r="F69" s="916"/>
      <c r="G69" s="916"/>
      <c r="H69" s="916"/>
      <c r="I69" s="916"/>
      <c r="J69" s="916"/>
      <c r="K69" s="916"/>
      <c r="L69" s="916"/>
      <c r="M69" s="916"/>
      <c r="N69" s="916"/>
      <c r="O69" s="916"/>
      <c r="P69" s="917"/>
      <c r="Q69" s="918">
        <v>4</v>
      </c>
      <c r="R69" s="873"/>
      <c r="S69" s="873"/>
      <c r="T69" s="873"/>
      <c r="U69" s="873"/>
      <c r="V69" s="873">
        <v>4</v>
      </c>
      <c r="W69" s="873"/>
      <c r="X69" s="873"/>
      <c r="Y69" s="873"/>
      <c r="Z69" s="873"/>
      <c r="AA69" s="873" t="s">
        <v>585</v>
      </c>
      <c r="AB69" s="873"/>
      <c r="AC69" s="873"/>
      <c r="AD69" s="873"/>
      <c r="AE69" s="873"/>
      <c r="AF69" s="873" t="s">
        <v>587</v>
      </c>
      <c r="AG69" s="873"/>
      <c r="AH69" s="873"/>
      <c r="AI69" s="873"/>
      <c r="AJ69" s="873"/>
      <c r="AK69" s="873" t="s">
        <v>585</v>
      </c>
      <c r="AL69" s="873"/>
      <c r="AM69" s="873"/>
      <c r="AN69" s="873"/>
      <c r="AO69" s="873"/>
      <c r="AP69" s="873" t="s">
        <v>585</v>
      </c>
      <c r="AQ69" s="873"/>
      <c r="AR69" s="873"/>
      <c r="AS69" s="873"/>
      <c r="AT69" s="873"/>
      <c r="AU69" s="873" t="s">
        <v>601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592</v>
      </c>
      <c r="C70" s="916"/>
      <c r="D70" s="916"/>
      <c r="E70" s="916"/>
      <c r="F70" s="916"/>
      <c r="G70" s="916"/>
      <c r="H70" s="916"/>
      <c r="I70" s="916"/>
      <c r="J70" s="916"/>
      <c r="K70" s="916"/>
      <c r="L70" s="916"/>
      <c r="M70" s="916"/>
      <c r="N70" s="916"/>
      <c r="O70" s="916"/>
      <c r="P70" s="917"/>
      <c r="Q70" s="918">
        <v>1174</v>
      </c>
      <c r="R70" s="873"/>
      <c r="S70" s="873"/>
      <c r="T70" s="873"/>
      <c r="U70" s="873"/>
      <c r="V70" s="873">
        <v>1130</v>
      </c>
      <c r="W70" s="873"/>
      <c r="X70" s="873"/>
      <c r="Y70" s="873"/>
      <c r="Z70" s="873"/>
      <c r="AA70" s="873">
        <v>44</v>
      </c>
      <c r="AB70" s="873"/>
      <c r="AC70" s="873"/>
      <c r="AD70" s="873"/>
      <c r="AE70" s="873"/>
      <c r="AF70" s="873">
        <v>44</v>
      </c>
      <c r="AG70" s="873"/>
      <c r="AH70" s="873"/>
      <c r="AI70" s="873"/>
      <c r="AJ70" s="873"/>
      <c r="AK70" s="873" t="s">
        <v>606</v>
      </c>
      <c r="AL70" s="873"/>
      <c r="AM70" s="873"/>
      <c r="AN70" s="873"/>
      <c r="AO70" s="873"/>
      <c r="AP70" s="873" t="s">
        <v>606</v>
      </c>
      <c r="AQ70" s="873"/>
      <c r="AR70" s="873"/>
      <c r="AS70" s="873"/>
      <c r="AT70" s="873"/>
      <c r="AU70" s="873" t="s">
        <v>606</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593</v>
      </c>
      <c r="C71" s="916"/>
      <c r="D71" s="916"/>
      <c r="E71" s="916"/>
      <c r="F71" s="916"/>
      <c r="G71" s="916"/>
      <c r="H71" s="916"/>
      <c r="I71" s="916"/>
      <c r="J71" s="916"/>
      <c r="K71" s="916"/>
      <c r="L71" s="916"/>
      <c r="M71" s="916"/>
      <c r="N71" s="916"/>
      <c r="O71" s="916"/>
      <c r="P71" s="917"/>
      <c r="Q71" s="918">
        <v>250623</v>
      </c>
      <c r="R71" s="873"/>
      <c r="S71" s="873"/>
      <c r="T71" s="873"/>
      <c r="U71" s="873"/>
      <c r="V71" s="873">
        <v>237946</v>
      </c>
      <c r="W71" s="873"/>
      <c r="X71" s="873"/>
      <c r="Y71" s="873"/>
      <c r="Z71" s="873"/>
      <c r="AA71" s="873">
        <v>12677</v>
      </c>
      <c r="AB71" s="873"/>
      <c r="AC71" s="873"/>
      <c r="AD71" s="873"/>
      <c r="AE71" s="873"/>
      <c r="AF71" s="873">
        <v>12677</v>
      </c>
      <c r="AG71" s="873"/>
      <c r="AH71" s="873"/>
      <c r="AI71" s="873"/>
      <c r="AJ71" s="873"/>
      <c r="AK71" s="873">
        <v>923</v>
      </c>
      <c r="AL71" s="873"/>
      <c r="AM71" s="873"/>
      <c r="AN71" s="873"/>
      <c r="AO71" s="873"/>
      <c r="AP71" s="873" t="s">
        <v>607</v>
      </c>
      <c r="AQ71" s="873"/>
      <c r="AR71" s="873"/>
      <c r="AS71" s="873"/>
      <c r="AT71" s="873"/>
      <c r="AU71" s="873" t="s">
        <v>606</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594</v>
      </c>
      <c r="C72" s="916"/>
      <c r="D72" s="916"/>
      <c r="E72" s="916"/>
      <c r="F72" s="916"/>
      <c r="G72" s="916"/>
      <c r="H72" s="916"/>
      <c r="I72" s="916"/>
      <c r="J72" s="916"/>
      <c r="K72" s="916"/>
      <c r="L72" s="916"/>
      <c r="M72" s="916"/>
      <c r="N72" s="916"/>
      <c r="O72" s="916"/>
      <c r="P72" s="917"/>
      <c r="Q72" s="918">
        <v>239</v>
      </c>
      <c r="R72" s="873"/>
      <c r="S72" s="873"/>
      <c r="T72" s="873"/>
      <c r="U72" s="873"/>
      <c r="V72" s="873">
        <v>239</v>
      </c>
      <c r="W72" s="873"/>
      <c r="X72" s="873"/>
      <c r="Y72" s="873"/>
      <c r="Z72" s="873"/>
      <c r="AA72" s="873" t="s">
        <v>608</v>
      </c>
      <c r="AB72" s="873"/>
      <c r="AC72" s="873"/>
      <c r="AD72" s="873"/>
      <c r="AE72" s="873"/>
      <c r="AF72" s="873" t="s">
        <v>608</v>
      </c>
      <c r="AG72" s="873"/>
      <c r="AH72" s="873"/>
      <c r="AI72" s="873"/>
      <c r="AJ72" s="873"/>
      <c r="AK72" s="873" t="s">
        <v>608</v>
      </c>
      <c r="AL72" s="873"/>
      <c r="AM72" s="873"/>
      <c r="AN72" s="873"/>
      <c r="AO72" s="873"/>
      <c r="AP72" s="873" t="s">
        <v>609</v>
      </c>
      <c r="AQ72" s="873"/>
      <c r="AR72" s="873"/>
      <c r="AS72" s="873"/>
      <c r="AT72" s="873"/>
      <c r="AU72" s="873" t="s">
        <v>608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595</v>
      </c>
      <c r="C73" s="916"/>
      <c r="D73" s="916"/>
      <c r="E73" s="916"/>
      <c r="F73" s="916"/>
      <c r="G73" s="916"/>
      <c r="H73" s="916"/>
      <c r="I73" s="916"/>
      <c r="J73" s="916"/>
      <c r="K73" s="916"/>
      <c r="L73" s="916"/>
      <c r="M73" s="916"/>
      <c r="N73" s="916"/>
      <c r="O73" s="916"/>
      <c r="P73" s="917"/>
      <c r="Q73" s="918">
        <v>9184</v>
      </c>
      <c r="R73" s="873"/>
      <c r="S73" s="873"/>
      <c r="T73" s="873"/>
      <c r="U73" s="873"/>
      <c r="V73" s="873">
        <v>9066</v>
      </c>
      <c r="W73" s="873"/>
      <c r="X73" s="873"/>
      <c r="Y73" s="873"/>
      <c r="Z73" s="873"/>
      <c r="AA73" s="873">
        <v>118</v>
      </c>
      <c r="AB73" s="873"/>
      <c r="AC73" s="873"/>
      <c r="AD73" s="873"/>
      <c r="AE73" s="873"/>
      <c r="AF73" s="873">
        <v>118</v>
      </c>
      <c r="AG73" s="873"/>
      <c r="AH73" s="873"/>
      <c r="AI73" s="873"/>
      <c r="AJ73" s="873"/>
      <c r="AK73" s="873">
        <v>15</v>
      </c>
      <c r="AL73" s="873"/>
      <c r="AM73" s="873"/>
      <c r="AN73" s="873"/>
      <c r="AO73" s="873"/>
      <c r="AP73" s="873" t="s">
        <v>606</v>
      </c>
      <c r="AQ73" s="873"/>
      <c r="AR73" s="873"/>
      <c r="AS73" s="873"/>
      <c r="AT73" s="873"/>
      <c r="AU73" s="873" t="s">
        <v>606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596</v>
      </c>
      <c r="C74" s="916"/>
      <c r="D74" s="916"/>
      <c r="E74" s="916"/>
      <c r="F74" s="916"/>
      <c r="G74" s="916"/>
      <c r="H74" s="916"/>
      <c r="I74" s="916"/>
      <c r="J74" s="916"/>
      <c r="K74" s="916"/>
      <c r="L74" s="916"/>
      <c r="M74" s="916"/>
      <c r="N74" s="916"/>
      <c r="O74" s="916"/>
      <c r="P74" s="917"/>
      <c r="Q74" s="918">
        <v>1536</v>
      </c>
      <c r="R74" s="873"/>
      <c r="S74" s="873"/>
      <c r="T74" s="873"/>
      <c r="U74" s="873"/>
      <c r="V74" s="873">
        <v>1535</v>
      </c>
      <c r="W74" s="873"/>
      <c r="X74" s="873"/>
      <c r="Y74" s="873"/>
      <c r="Z74" s="873"/>
      <c r="AA74" s="873">
        <v>1</v>
      </c>
      <c r="AB74" s="873"/>
      <c r="AC74" s="873"/>
      <c r="AD74" s="873"/>
      <c r="AE74" s="873"/>
      <c r="AF74" s="873">
        <v>1</v>
      </c>
      <c r="AG74" s="873"/>
      <c r="AH74" s="873"/>
      <c r="AI74" s="873"/>
      <c r="AJ74" s="873"/>
      <c r="AK74" s="873" t="s">
        <v>606</v>
      </c>
      <c r="AL74" s="873"/>
      <c r="AM74" s="873"/>
      <c r="AN74" s="873"/>
      <c r="AO74" s="873"/>
      <c r="AP74" s="873" t="s">
        <v>606</v>
      </c>
      <c r="AQ74" s="873"/>
      <c r="AR74" s="873"/>
      <c r="AS74" s="873"/>
      <c r="AT74" s="873"/>
      <c r="AU74" s="873" t="s">
        <v>607</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597</v>
      </c>
      <c r="C75" s="916"/>
      <c r="D75" s="916"/>
      <c r="E75" s="916"/>
      <c r="F75" s="916"/>
      <c r="G75" s="916"/>
      <c r="H75" s="916"/>
      <c r="I75" s="916"/>
      <c r="J75" s="916"/>
      <c r="K75" s="916"/>
      <c r="L75" s="916"/>
      <c r="M75" s="916"/>
      <c r="N75" s="916"/>
      <c r="O75" s="916"/>
      <c r="P75" s="917"/>
      <c r="Q75" s="921">
        <v>1</v>
      </c>
      <c r="R75" s="922"/>
      <c r="S75" s="922"/>
      <c r="T75" s="922"/>
      <c r="U75" s="872"/>
      <c r="V75" s="923">
        <v>1</v>
      </c>
      <c r="W75" s="922"/>
      <c r="X75" s="922"/>
      <c r="Y75" s="922"/>
      <c r="Z75" s="872"/>
      <c r="AA75" s="923">
        <v>0</v>
      </c>
      <c r="AB75" s="922"/>
      <c r="AC75" s="922"/>
      <c r="AD75" s="922"/>
      <c r="AE75" s="872"/>
      <c r="AF75" s="923" t="s">
        <v>605</v>
      </c>
      <c r="AG75" s="922"/>
      <c r="AH75" s="922"/>
      <c r="AI75" s="922"/>
      <c r="AJ75" s="872"/>
      <c r="AK75" s="923" t="s">
        <v>606</v>
      </c>
      <c r="AL75" s="922"/>
      <c r="AM75" s="922"/>
      <c r="AN75" s="922"/>
      <c r="AO75" s="872"/>
      <c r="AP75" s="923" t="s">
        <v>606</v>
      </c>
      <c r="AQ75" s="922"/>
      <c r="AR75" s="922"/>
      <c r="AS75" s="922"/>
      <c r="AT75" s="872"/>
      <c r="AU75" s="923" t="s">
        <v>607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598</v>
      </c>
      <c r="C76" s="916"/>
      <c r="D76" s="916"/>
      <c r="E76" s="916"/>
      <c r="F76" s="916"/>
      <c r="G76" s="916"/>
      <c r="H76" s="916"/>
      <c r="I76" s="916"/>
      <c r="J76" s="916"/>
      <c r="K76" s="916"/>
      <c r="L76" s="916"/>
      <c r="M76" s="916"/>
      <c r="N76" s="916"/>
      <c r="O76" s="916"/>
      <c r="P76" s="917"/>
      <c r="Q76" s="921">
        <v>60</v>
      </c>
      <c r="R76" s="922"/>
      <c r="S76" s="922"/>
      <c r="T76" s="922"/>
      <c r="U76" s="872"/>
      <c r="V76" s="923">
        <v>59</v>
      </c>
      <c r="W76" s="922"/>
      <c r="X76" s="922"/>
      <c r="Y76" s="922"/>
      <c r="Z76" s="872"/>
      <c r="AA76" s="923">
        <v>1</v>
      </c>
      <c r="AB76" s="922"/>
      <c r="AC76" s="922"/>
      <c r="AD76" s="922"/>
      <c r="AE76" s="872"/>
      <c r="AF76" s="923">
        <v>1</v>
      </c>
      <c r="AG76" s="922"/>
      <c r="AH76" s="922"/>
      <c r="AI76" s="922"/>
      <c r="AJ76" s="872"/>
      <c r="AK76" s="923" t="s">
        <v>606</v>
      </c>
      <c r="AL76" s="922"/>
      <c r="AM76" s="922"/>
      <c r="AN76" s="922"/>
      <c r="AO76" s="872"/>
      <c r="AP76" s="923" t="s">
        <v>606</v>
      </c>
      <c r="AQ76" s="922"/>
      <c r="AR76" s="922"/>
      <c r="AS76" s="922"/>
      <c r="AT76" s="872"/>
      <c r="AU76" s="923" t="s">
        <v>606</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599</v>
      </c>
      <c r="C77" s="916"/>
      <c r="D77" s="916"/>
      <c r="E77" s="916"/>
      <c r="F77" s="916"/>
      <c r="G77" s="916"/>
      <c r="H77" s="916"/>
      <c r="I77" s="916"/>
      <c r="J77" s="916"/>
      <c r="K77" s="916"/>
      <c r="L77" s="916"/>
      <c r="M77" s="916"/>
      <c r="N77" s="916"/>
      <c r="O77" s="916"/>
      <c r="P77" s="917"/>
      <c r="Q77" s="921">
        <v>39</v>
      </c>
      <c r="R77" s="922"/>
      <c r="S77" s="922"/>
      <c r="T77" s="922"/>
      <c r="U77" s="872"/>
      <c r="V77" s="923">
        <v>37</v>
      </c>
      <c r="W77" s="922"/>
      <c r="X77" s="922"/>
      <c r="Y77" s="922"/>
      <c r="Z77" s="872"/>
      <c r="AA77" s="923">
        <v>2</v>
      </c>
      <c r="AB77" s="922"/>
      <c r="AC77" s="922"/>
      <c r="AD77" s="922"/>
      <c r="AE77" s="872"/>
      <c r="AF77" s="923">
        <v>2</v>
      </c>
      <c r="AG77" s="922"/>
      <c r="AH77" s="922"/>
      <c r="AI77" s="922"/>
      <c r="AJ77" s="872"/>
      <c r="AK77" s="923" t="s">
        <v>607</v>
      </c>
      <c r="AL77" s="922"/>
      <c r="AM77" s="922"/>
      <c r="AN77" s="922"/>
      <c r="AO77" s="872"/>
      <c r="AP77" s="923" t="s">
        <v>607</v>
      </c>
      <c r="AQ77" s="922"/>
      <c r="AR77" s="922"/>
      <c r="AS77" s="922"/>
      <c r="AT77" s="872"/>
      <c r="AU77" s="923" t="s">
        <v>607</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600</v>
      </c>
      <c r="C78" s="916"/>
      <c r="D78" s="916"/>
      <c r="E78" s="916"/>
      <c r="F78" s="916"/>
      <c r="G78" s="916"/>
      <c r="H78" s="916"/>
      <c r="I78" s="916"/>
      <c r="J78" s="916"/>
      <c r="K78" s="916"/>
      <c r="L78" s="916"/>
      <c r="M78" s="916"/>
      <c r="N78" s="916"/>
      <c r="O78" s="916"/>
      <c r="P78" s="917"/>
      <c r="Q78" s="918">
        <v>4319</v>
      </c>
      <c r="R78" s="873"/>
      <c r="S78" s="873"/>
      <c r="T78" s="873"/>
      <c r="U78" s="873"/>
      <c r="V78" s="873">
        <v>4337</v>
      </c>
      <c r="W78" s="873"/>
      <c r="X78" s="873"/>
      <c r="Y78" s="873"/>
      <c r="Z78" s="873"/>
      <c r="AA78" s="873">
        <v>-18</v>
      </c>
      <c r="AB78" s="873"/>
      <c r="AC78" s="873"/>
      <c r="AD78" s="873"/>
      <c r="AE78" s="873"/>
      <c r="AF78" s="873">
        <v>6537</v>
      </c>
      <c r="AG78" s="873"/>
      <c r="AH78" s="873"/>
      <c r="AI78" s="873"/>
      <c r="AJ78" s="873"/>
      <c r="AK78" s="873" t="s">
        <v>601</v>
      </c>
      <c r="AL78" s="873"/>
      <c r="AM78" s="873"/>
      <c r="AN78" s="873"/>
      <c r="AO78" s="873"/>
      <c r="AP78" s="873" t="s">
        <v>585</v>
      </c>
      <c r="AQ78" s="873"/>
      <c r="AR78" s="873"/>
      <c r="AS78" s="873"/>
      <c r="AT78" s="873"/>
      <c r="AU78" s="873" t="s">
        <v>585</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428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437</v>
      </c>
      <c r="AB109" s="937"/>
      <c r="AC109" s="937"/>
      <c r="AD109" s="937"/>
      <c r="AE109" s="938"/>
      <c r="AF109" s="936" t="s">
        <v>307</v>
      </c>
      <c r="AG109" s="937"/>
      <c r="AH109" s="937"/>
      <c r="AI109" s="937"/>
      <c r="AJ109" s="938"/>
      <c r="AK109" s="936" t="s">
        <v>306</v>
      </c>
      <c r="AL109" s="937"/>
      <c r="AM109" s="937"/>
      <c r="AN109" s="937"/>
      <c r="AO109" s="938"/>
      <c r="AP109" s="936" t="s">
        <v>438</v>
      </c>
      <c r="AQ109" s="937"/>
      <c r="AR109" s="937"/>
      <c r="AS109" s="937"/>
      <c r="AT109" s="939"/>
      <c r="AU109" s="956" t="s">
        <v>436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437</v>
      </c>
      <c r="BR109" s="937"/>
      <c r="BS109" s="937"/>
      <c r="BT109" s="937"/>
      <c r="BU109" s="938"/>
      <c r="BV109" s="936" t="s">
        <v>307</v>
      </c>
      <c r="BW109" s="937"/>
      <c r="BX109" s="937"/>
      <c r="BY109" s="937"/>
      <c r="BZ109" s="938"/>
      <c r="CA109" s="936" t="s">
        <v>306</v>
      </c>
      <c r="CB109" s="937"/>
      <c r="CC109" s="937"/>
      <c r="CD109" s="937"/>
      <c r="CE109" s="938"/>
      <c r="CF109" s="957" t="s">
        <v>438</v>
      </c>
      <c r="CG109" s="957"/>
      <c r="CH109" s="957"/>
      <c r="CI109" s="957"/>
      <c r="CJ109" s="957"/>
      <c r="CK109" s="936" t="s">
        <v>439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437</v>
      </c>
      <c r="DH109" s="937"/>
      <c r="DI109" s="937"/>
      <c r="DJ109" s="937"/>
      <c r="DK109" s="938"/>
      <c r="DL109" s="936" t="s">
        <v>307</v>
      </c>
      <c r="DM109" s="937"/>
      <c r="DN109" s="937"/>
      <c r="DO109" s="937"/>
      <c r="DP109" s="938"/>
      <c r="DQ109" s="936" t="s">
        <v>306</v>
      </c>
      <c r="DR109" s="937"/>
      <c r="DS109" s="937"/>
      <c r="DT109" s="937"/>
      <c r="DU109" s="938"/>
      <c r="DV109" s="936" t="s">
        <v>438</v>
      </c>
      <c r="DW109" s="937"/>
      <c r="DX109" s="937"/>
      <c r="DY109" s="937"/>
      <c r="DZ109" s="939"/>
    </row>
    <row r="110" spans="1:131" s="246" customFormat="1" ht="26.25" customHeight="1" x14ac:dyDescent="0.15">
      <c r="A110" s="940" t="s">
        <v>440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3106713</v>
      </c>
      <c r="AB110" s="944"/>
      <c r="AC110" s="944"/>
      <c r="AD110" s="944"/>
      <c r="AE110" s="945"/>
      <c r="AF110" s="946">
        <v>3028657</v>
      </c>
      <c r="AG110" s="944"/>
      <c r="AH110" s="944"/>
      <c r="AI110" s="944"/>
      <c r="AJ110" s="945"/>
      <c r="AK110" s="946">
        <v>3106592</v>
      </c>
      <c r="AL110" s="944"/>
      <c r="AM110" s="944"/>
      <c r="AN110" s="944"/>
      <c r="AO110" s="945"/>
      <c r="AP110" s="947">
        <v>22.2</v>
      </c>
      <c r="AQ110" s="948"/>
      <c r="AR110" s="948"/>
      <c r="AS110" s="948"/>
      <c r="AT110" s="949"/>
      <c r="AU110" s="950" t="s">
        <v>73</v>
      </c>
      <c r="AV110" s="951"/>
      <c r="AW110" s="951"/>
      <c r="AX110" s="951"/>
      <c r="AY110" s="951"/>
      <c r="AZ110" s="992" t="s">
        <v>441</v>
      </c>
      <c r="BA110" s="941"/>
      <c r="BB110" s="941"/>
      <c r="BC110" s="941"/>
      <c r="BD110" s="941"/>
      <c r="BE110" s="941"/>
      <c r="BF110" s="941"/>
      <c r="BG110" s="941"/>
      <c r="BH110" s="941"/>
      <c r="BI110" s="941"/>
      <c r="BJ110" s="941"/>
      <c r="BK110" s="941"/>
      <c r="BL110" s="941"/>
      <c r="BM110" s="941"/>
      <c r="BN110" s="941"/>
      <c r="BO110" s="941"/>
      <c r="BP110" s="942"/>
      <c r="BQ110" s="978">
        <v>32952917</v>
      </c>
      <c r="BR110" s="979"/>
      <c r="BS110" s="979"/>
      <c r="BT110" s="979"/>
      <c r="BU110" s="979"/>
      <c r="BV110" s="979">
        <v>32931437</v>
      </c>
      <c r="BW110" s="979"/>
      <c r="BX110" s="979"/>
      <c r="BY110" s="979"/>
      <c r="BZ110" s="979"/>
      <c r="CA110" s="979">
        <v>32828859</v>
      </c>
      <c r="CB110" s="979"/>
      <c r="CC110" s="979"/>
      <c r="CD110" s="979"/>
      <c r="CE110" s="979"/>
      <c r="CF110" s="993">
        <v>235</v>
      </c>
      <c r="CG110" s="994"/>
      <c r="CH110" s="994"/>
      <c r="CI110" s="994"/>
      <c r="CJ110" s="994"/>
      <c r="CK110" s="995" t="s">
        <v>442</v>
      </c>
      <c r="CL110" s="996"/>
      <c r="CM110" s="975" t="s">
        <v>443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129</v>
      </c>
      <c r="DH110" s="979"/>
      <c r="DI110" s="979"/>
      <c r="DJ110" s="979"/>
      <c r="DK110" s="979"/>
      <c r="DL110" s="979" t="s">
        <v>129</v>
      </c>
      <c r="DM110" s="979"/>
      <c r="DN110" s="979"/>
      <c r="DO110" s="979"/>
      <c r="DP110" s="979"/>
      <c r="DQ110" s="979" t="s">
        <v>129</v>
      </c>
      <c r="DR110" s="979"/>
      <c r="DS110" s="979"/>
      <c r="DT110" s="979"/>
      <c r="DU110" s="979"/>
      <c r="DV110" s="980" t="s">
        <v>444</v>
      </c>
      <c r="DW110" s="980"/>
      <c r="DX110" s="980"/>
      <c r="DY110" s="980"/>
      <c r="DZ110" s="981"/>
    </row>
    <row r="111" spans="1:131" s="246" customFormat="1" ht="26.25" customHeight="1" x14ac:dyDescent="0.15">
      <c r="A111" s="982" t="s">
        <v>445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129</v>
      </c>
      <c r="AB111" s="986"/>
      <c r="AC111" s="986"/>
      <c r="AD111" s="986"/>
      <c r="AE111" s="987"/>
      <c r="AF111" s="988" t="s">
        <v>446</v>
      </c>
      <c r="AG111" s="986"/>
      <c r="AH111" s="986"/>
      <c r="AI111" s="986"/>
      <c r="AJ111" s="987"/>
      <c r="AK111" s="988" t="s">
        <v>129</v>
      </c>
      <c r="AL111" s="986"/>
      <c r="AM111" s="986"/>
      <c r="AN111" s="986"/>
      <c r="AO111" s="987"/>
      <c r="AP111" s="989" t="s">
        <v>129</v>
      </c>
      <c r="AQ111" s="990"/>
      <c r="AR111" s="990"/>
      <c r="AS111" s="990"/>
      <c r="AT111" s="991"/>
      <c r="AU111" s="952"/>
      <c r="AV111" s="953"/>
      <c r="AW111" s="953"/>
      <c r="AX111" s="953"/>
      <c r="AY111" s="953"/>
      <c r="AZ111" s="1001" t="s">
        <v>447</v>
      </c>
      <c r="BA111" s="1002"/>
      <c r="BB111" s="1002"/>
      <c r="BC111" s="1002"/>
      <c r="BD111" s="1002"/>
      <c r="BE111" s="1002"/>
      <c r="BF111" s="1002"/>
      <c r="BG111" s="1002"/>
      <c r="BH111" s="1002"/>
      <c r="BI111" s="1002"/>
      <c r="BJ111" s="1002"/>
      <c r="BK111" s="1002"/>
      <c r="BL111" s="1002"/>
      <c r="BM111" s="1002"/>
      <c r="BN111" s="1002"/>
      <c r="BO111" s="1002"/>
      <c r="BP111" s="1003"/>
      <c r="BQ111" s="971">
        <v>1331603</v>
      </c>
      <c r="BR111" s="972"/>
      <c r="BS111" s="972"/>
      <c r="BT111" s="972"/>
      <c r="BU111" s="972"/>
      <c r="BV111" s="972">
        <v>1141051</v>
      </c>
      <c r="BW111" s="972"/>
      <c r="BX111" s="972"/>
      <c r="BY111" s="972"/>
      <c r="BZ111" s="972"/>
      <c r="CA111" s="972">
        <v>912500</v>
      </c>
      <c r="CB111" s="972"/>
      <c r="CC111" s="972"/>
      <c r="CD111" s="972"/>
      <c r="CE111" s="972"/>
      <c r="CF111" s="966">
        <v>6.5</v>
      </c>
      <c r="CG111" s="967"/>
      <c r="CH111" s="967"/>
      <c r="CI111" s="967"/>
      <c r="CJ111" s="967"/>
      <c r="CK111" s="997"/>
      <c r="CL111" s="998"/>
      <c r="CM111" s="968" t="s">
        <v>448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129</v>
      </c>
      <c r="DH111" s="972"/>
      <c r="DI111" s="972"/>
      <c r="DJ111" s="972"/>
      <c r="DK111" s="972"/>
      <c r="DL111" s="972" t="s">
        <v>129</v>
      </c>
      <c r="DM111" s="972"/>
      <c r="DN111" s="972"/>
      <c r="DO111" s="972"/>
      <c r="DP111" s="972"/>
      <c r="DQ111" s="972" t="s">
        <v>129</v>
      </c>
      <c r="DR111" s="972"/>
      <c r="DS111" s="972"/>
      <c r="DT111" s="972"/>
      <c r="DU111" s="972"/>
      <c r="DV111" s="973" t="s">
        <v>129</v>
      </c>
      <c r="DW111" s="973"/>
      <c r="DX111" s="973"/>
      <c r="DY111" s="973"/>
      <c r="DZ111" s="974"/>
    </row>
    <row r="112" spans="1:131" s="246" customFormat="1" ht="26.25" customHeight="1" x14ac:dyDescent="0.15">
      <c r="A112" s="1004" t="s">
        <v>449</v>
      </c>
      <c r="B112" s="1005"/>
      <c r="C112" s="1002" t="s">
        <v>450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129</v>
      </c>
      <c r="AB112" s="1011"/>
      <c r="AC112" s="1011"/>
      <c r="AD112" s="1011"/>
      <c r="AE112" s="1012"/>
      <c r="AF112" s="1013" t="s">
        <v>129</v>
      </c>
      <c r="AG112" s="1011"/>
      <c r="AH112" s="1011"/>
      <c r="AI112" s="1011"/>
      <c r="AJ112" s="1012"/>
      <c r="AK112" s="1013" t="s">
        <v>129</v>
      </c>
      <c r="AL112" s="1011"/>
      <c r="AM112" s="1011"/>
      <c r="AN112" s="1011"/>
      <c r="AO112" s="1012"/>
      <c r="AP112" s="1014" t="s">
        <v>129</v>
      </c>
      <c r="AQ112" s="1015"/>
      <c r="AR112" s="1015"/>
      <c r="AS112" s="1015"/>
      <c r="AT112" s="1016"/>
      <c r="AU112" s="952"/>
      <c r="AV112" s="953"/>
      <c r="AW112" s="953"/>
      <c r="AX112" s="953"/>
      <c r="AY112" s="953"/>
      <c r="AZ112" s="1001" t="s">
        <v>451</v>
      </c>
      <c r="BA112" s="1002"/>
      <c r="BB112" s="1002"/>
      <c r="BC112" s="1002"/>
      <c r="BD112" s="1002"/>
      <c r="BE112" s="1002"/>
      <c r="BF112" s="1002"/>
      <c r="BG112" s="1002"/>
      <c r="BH112" s="1002"/>
      <c r="BI112" s="1002"/>
      <c r="BJ112" s="1002"/>
      <c r="BK112" s="1002"/>
      <c r="BL112" s="1002"/>
      <c r="BM112" s="1002"/>
      <c r="BN112" s="1002"/>
      <c r="BO112" s="1002"/>
      <c r="BP112" s="1003"/>
      <c r="BQ112" s="971">
        <v>8714306</v>
      </c>
      <c r="BR112" s="972"/>
      <c r="BS112" s="972"/>
      <c r="BT112" s="972"/>
      <c r="BU112" s="972"/>
      <c r="BV112" s="972">
        <v>8394074</v>
      </c>
      <c r="BW112" s="972"/>
      <c r="BX112" s="972"/>
      <c r="BY112" s="972"/>
      <c r="BZ112" s="972"/>
      <c r="CA112" s="972">
        <v>8003576</v>
      </c>
      <c r="CB112" s="972"/>
      <c r="CC112" s="972"/>
      <c r="CD112" s="972"/>
      <c r="CE112" s="972"/>
      <c r="CF112" s="966">
        <v>57.3</v>
      </c>
      <c r="CG112" s="967"/>
      <c r="CH112" s="967"/>
      <c r="CI112" s="967"/>
      <c r="CJ112" s="967"/>
      <c r="CK112" s="997"/>
      <c r="CL112" s="998"/>
      <c r="CM112" s="968" t="s">
        <v>452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129</v>
      </c>
      <c r="DH112" s="972"/>
      <c r="DI112" s="972"/>
      <c r="DJ112" s="972"/>
      <c r="DK112" s="972"/>
      <c r="DL112" s="972" t="s">
        <v>129</v>
      </c>
      <c r="DM112" s="972"/>
      <c r="DN112" s="972"/>
      <c r="DO112" s="972"/>
      <c r="DP112" s="972"/>
      <c r="DQ112" s="972" t="s">
        <v>129</v>
      </c>
      <c r="DR112" s="972"/>
      <c r="DS112" s="972"/>
      <c r="DT112" s="972"/>
      <c r="DU112" s="972"/>
      <c r="DV112" s="973" t="s">
        <v>129</v>
      </c>
      <c r="DW112" s="973"/>
      <c r="DX112" s="973"/>
      <c r="DY112" s="973"/>
      <c r="DZ112" s="974"/>
    </row>
    <row r="113" spans="1:130" s="246" customFormat="1" ht="26.25" customHeight="1" x14ac:dyDescent="0.15">
      <c r="A113" s="1006"/>
      <c r="B113" s="1007"/>
      <c r="C113" s="1002" t="s">
        <v>453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641647</v>
      </c>
      <c r="AB113" s="986"/>
      <c r="AC113" s="986"/>
      <c r="AD113" s="986"/>
      <c r="AE113" s="987"/>
      <c r="AF113" s="988">
        <v>610435</v>
      </c>
      <c r="AG113" s="986"/>
      <c r="AH113" s="986"/>
      <c r="AI113" s="986"/>
      <c r="AJ113" s="987"/>
      <c r="AK113" s="988">
        <v>630384</v>
      </c>
      <c r="AL113" s="986"/>
      <c r="AM113" s="986"/>
      <c r="AN113" s="986"/>
      <c r="AO113" s="987"/>
      <c r="AP113" s="989">
        <v>4.5</v>
      </c>
      <c r="AQ113" s="990"/>
      <c r="AR113" s="990"/>
      <c r="AS113" s="990"/>
      <c r="AT113" s="991"/>
      <c r="AU113" s="952"/>
      <c r="AV113" s="953"/>
      <c r="AW113" s="953"/>
      <c r="AX113" s="953"/>
      <c r="AY113" s="953"/>
      <c r="AZ113" s="1001" t="s">
        <v>454</v>
      </c>
      <c r="BA113" s="1002"/>
      <c r="BB113" s="1002"/>
      <c r="BC113" s="1002"/>
      <c r="BD113" s="1002"/>
      <c r="BE113" s="1002"/>
      <c r="BF113" s="1002"/>
      <c r="BG113" s="1002"/>
      <c r="BH113" s="1002"/>
      <c r="BI113" s="1002"/>
      <c r="BJ113" s="1002"/>
      <c r="BK113" s="1002"/>
      <c r="BL113" s="1002"/>
      <c r="BM113" s="1002"/>
      <c r="BN113" s="1002"/>
      <c r="BO113" s="1002"/>
      <c r="BP113" s="1003"/>
      <c r="BQ113" s="971">
        <v>1783485</v>
      </c>
      <c r="BR113" s="972"/>
      <c r="BS113" s="972"/>
      <c r="BT113" s="972"/>
      <c r="BU113" s="972"/>
      <c r="BV113" s="972">
        <v>1342727</v>
      </c>
      <c r="BW113" s="972"/>
      <c r="BX113" s="972"/>
      <c r="BY113" s="972"/>
      <c r="BZ113" s="972"/>
      <c r="CA113" s="972">
        <v>1070493</v>
      </c>
      <c r="CB113" s="972"/>
      <c r="CC113" s="972"/>
      <c r="CD113" s="972"/>
      <c r="CE113" s="972"/>
      <c r="CF113" s="966">
        <v>7.7</v>
      </c>
      <c r="CG113" s="967"/>
      <c r="CH113" s="967"/>
      <c r="CI113" s="967"/>
      <c r="CJ113" s="967"/>
      <c r="CK113" s="997"/>
      <c r="CL113" s="998"/>
      <c r="CM113" s="968" t="s">
        <v>455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456</v>
      </c>
      <c r="DH113" s="1011"/>
      <c r="DI113" s="1011"/>
      <c r="DJ113" s="1011"/>
      <c r="DK113" s="1012"/>
      <c r="DL113" s="1013" t="s">
        <v>129</v>
      </c>
      <c r="DM113" s="1011"/>
      <c r="DN113" s="1011"/>
      <c r="DO113" s="1011"/>
      <c r="DP113" s="1012"/>
      <c r="DQ113" s="1013" t="s">
        <v>129</v>
      </c>
      <c r="DR113" s="1011"/>
      <c r="DS113" s="1011"/>
      <c r="DT113" s="1011"/>
      <c r="DU113" s="1012"/>
      <c r="DV113" s="1014" t="s">
        <v>444</v>
      </c>
      <c r="DW113" s="1015"/>
      <c r="DX113" s="1015"/>
      <c r="DY113" s="1015"/>
      <c r="DZ113" s="1016"/>
    </row>
    <row r="114" spans="1:130" s="246" customFormat="1" ht="26.25" customHeight="1" x14ac:dyDescent="0.15">
      <c r="A114" s="1006"/>
      <c r="B114" s="1007"/>
      <c r="C114" s="1002" t="s">
        <v>457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532106</v>
      </c>
      <c r="AB114" s="1011"/>
      <c r="AC114" s="1011"/>
      <c r="AD114" s="1011"/>
      <c r="AE114" s="1012"/>
      <c r="AF114" s="1013">
        <v>464637</v>
      </c>
      <c r="AG114" s="1011"/>
      <c r="AH114" s="1011"/>
      <c r="AI114" s="1011"/>
      <c r="AJ114" s="1012"/>
      <c r="AK114" s="1013">
        <v>307150</v>
      </c>
      <c r="AL114" s="1011"/>
      <c r="AM114" s="1011"/>
      <c r="AN114" s="1011"/>
      <c r="AO114" s="1012"/>
      <c r="AP114" s="1014">
        <v>2.2000000000000002</v>
      </c>
      <c r="AQ114" s="1015"/>
      <c r="AR114" s="1015"/>
      <c r="AS114" s="1015"/>
      <c r="AT114" s="1016"/>
      <c r="AU114" s="952"/>
      <c r="AV114" s="953"/>
      <c r="AW114" s="953"/>
      <c r="AX114" s="953"/>
      <c r="AY114" s="953"/>
      <c r="AZ114" s="1001" t="s">
        <v>458</v>
      </c>
      <c r="BA114" s="1002"/>
      <c r="BB114" s="1002"/>
      <c r="BC114" s="1002"/>
      <c r="BD114" s="1002"/>
      <c r="BE114" s="1002"/>
      <c r="BF114" s="1002"/>
      <c r="BG114" s="1002"/>
      <c r="BH114" s="1002"/>
      <c r="BI114" s="1002"/>
      <c r="BJ114" s="1002"/>
      <c r="BK114" s="1002"/>
      <c r="BL114" s="1002"/>
      <c r="BM114" s="1002"/>
      <c r="BN114" s="1002"/>
      <c r="BO114" s="1002"/>
      <c r="BP114" s="1003"/>
      <c r="BQ114" s="971">
        <v>4114971</v>
      </c>
      <c r="BR114" s="972"/>
      <c r="BS114" s="972"/>
      <c r="BT114" s="972"/>
      <c r="BU114" s="972"/>
      <c r="BV114" s="972">
        <v>4041096</v>
      </c>
      <c r="BW114" s="972"/>
      <c r="BX114" s="972"/>
      <c r="BY114" s="972"/>
      <c r="BZ114" s="972"/>
      <c r="CA114" s="972">
        <v>3824929</v>
      </c>
      <c r="CB114" s="972"/>
      <c r="CC114" s="972"/>
      <c r="CD114" s="972"/>
      <c r="CE114" s="972"/>
      <c r="CF114" s="966">
        <v>27.4</v>
      </c>
      <c r="CG114" s="967"/>
      <c r="CH114" s="967"/>
      <c r="CI114" s="967"/>
      <c r="CJ114" s="967"/>
      <c r="CK114" s="997"/>
      <c r="CL114" s="998"/>
      <c r="CM114" s="968" t="s">
        <v>459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444</v>
      </c>
      <c r="DM114" s="1011"/>
      <c r="DN114" s="1011"/>
      <c r="DO114" s="1011"/>
      <c r="DP114" s="1012"/>
      <c r="DQ114" s="1013" t="s">
        <v>129</v>
      </c>
      <c r="DR114" s="1011"/>
      <c r="DS114" s="1011"/>
      <c r="DT114" s="1011"/>
      <c r="DU114" s="1012"/>
      <c r="DV114" s="1014" t="s">
        <v>444</v>
      </c>
      <c r="DW114" s="1015"/>
      <c r="DX114" s="1015"/>
      <c r="DY114" s="1015"/>
      <c r="DZ114" s="1016"/>
    </row>
    <row r="115" spans="1:130" s="246" customFormat="1" ht="26.25" customHeight="1" x14ac:dyDescent="0.15">
      <c r="A115" s="1006"/>
      <c r="B115" s="1007"/>
      <c r="C115" s="1002" t="s">
        <v>460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311942</v>
      </c>
      <c r="AB115" s="986"/>
      <c r="AC115" s="986"/>
      <c r="AD115" s="986"/>
      <c r="AE115" s="987"/>
      <c r="AF115" s="988">
        <v>308416</v>
      </c>
      <c r="AG115" s="986"/>
      <c r="AH115" s="986"/>
      <c r="AI115" s="986"/>
      <c r="AJ115" s="987"/>
      <c r="AK115" s="988">
        <v>249970</v>
      </c>
      <c r="AL115" s="986"/>
      <c r="AM115" s="986"/>
      <c r="AN115" s="986"/>
      <c r="AO115" s="987"/>
      <c r="AP115" s="989">
        <v>1.8</v>
      </c>
      <c r="AQ115" s="990"/>
      <c r="AR115" s="990"/>
      <c r="AS115" s="990"/>
      <c r="AT115" s="991"/>
      <c r="AU115" s="952"/>
      <c r="AV115" s="953"/>
      <c r="AW115" s="953"/>
      <c r="AX115" s="953"/>
      <c r="AY115" s="953"/>
      <c r="AZ115" s="1001" t="s">
        <v>461</v>
      </c>
      <c r="BA115" s="1002"/>
      <c r="BB115" s="1002"/>
      <c r="BC115" s="1002"/>
      <c r="BD115" s="1002"/>
      <c r="BE115" s="1002"/>
      <c r="BF115" s="1002"/>
      <c r="BG115" s="1002"/>
      <c r="BH115" s="1002"/>
      <c r="BI115" s="1002"/>
      <c r="BJ115" s="1002"/>
      <c r="BK115" s="1002"/>
      <c r="BL115" s="1002"/>
      <c r="BM115" s="1002"/>
      <c r="BN115" s="1002"/>
      <c r="BO115" s="1002"/>
      <c r="BP115" s="1003"/>
      <c r="BQ115" s="971" t="s">
        <v>129</v>
      </c>
      <c r="BR115" s="972"/>
      <c r="BS115" s="972"/>
      <c r="BT115" s="972"/>
      <c r="BU115" s="972"/>
      <c r="BV115" s="972" t="s">
        <v>129</v>
      </c>
      <c r="BW115" s="972"/>
      <c r="BX115" s="972"/>
      <c r="BY115" s="972"/>
      <c r="BZ115" s="972"/>
      <c r="CA115" s="972" t="s">
        <v>129</v>
      </c>
      <c r="CB115" s="972"/>
      <c r="CC115" s="972"/>
      <c r="CD115" s="972"/>
      <c r="CE115" s="972"/>
      <c r="CF115" s="966" t="s">
        <v>129</v>
      </c>
      <c r="CG115" s="967"/>
      <c r="CH115" s="967"/>
      <c r="CI115" s="967"/>
      <c r="CJ115" s="967"/>
      <c r="CK115" s="997"/>
      <c r="CL115" s="998"/>
      <c r="CM115" s="1001" t="s">
        <v>462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129</v>
      </c>
      <c r="DH115" s="1011"/>
      <c r="DI115" s="1011"/>
      <c r="DJ115" s="1011"/>
      <c r="DK115" s="1012"/>
      <c r="DL115" s="1013" t="s">
        <v>129</v>
      </c>
      <c r="DM115" s="1011"/>
      <c r="DN115" s="1011"/>
      <c r="DO115" s="1011"/>
      <c r="DP115" s="1012"/>
      <c r="DQ115" s="1013" t="s">
        <v>456</v>
      </c>
      <c r="DR115" s="1011"/>
      <c r="DS115" s="1011"/>
      <c r="DT115" s="1011"/>
      <c r="DU115" s="1012"/>
      <c r="DV115" s="1014" t="s">
        <v>463</v>
      </c>
      <c r="DW115" s="1015"/>
      <c r="DX115" s="1015"/>
      <c r="DY115" s="1015"/>
      <c r="DZ115" s="1016"/>
    </row>
    <row r="116" spans="1:130" s="246" customFormat="1" ht="26.25" customHeight="1" x14ac:dyDescent="0.15">
      <c r="A116" s="1008"/>
      <c r="B116" s="1009"/>
      <c r="C116" s="1017" t="s">
        <v>464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350</v>
      </c>
      <c r="AB116" s="1011"/>
      <c r="AC116" s="1011"/>
      <c r="AD116" s="1011"/>
      <c r="AE116" s="1012"/>
      <c r="AF116" s="1013">
        <v>349</v>
      </c>
      <c r="AG116" s="1011"/>
      <c r="AH116" s="1011"/>
      <c r="AI116" s="1011"/>
      <c r="AJ116" s="1012"/>
      <c r="AK116" s="1013">
        <v>53</v>
      </c>
      <c r="AL116" s="1011"/>
      <c r="AM116" s="1011"/>
      <c r="AN116" s="1011"/>
      <c r="AO116" s="1012"/>
      <c r="AP116" s="1014">
        <v>0</v>
      </c>
      <c r="AQ116" s="1015"/>
      <c r="AR116" s="1015"/>
      <c r="AS116" s="1015"/>
      <c r="AT116" s="1016"/>
      <c r="AU116" s="952"/>
      <c r="AV116" s="953"/>
      <c r="AW116" s="953"/>
      <c r="AX116" s="953"/>
      <c r="AY116" s="953"/>
      <c r="AZ116" s="1019" t="s">
        <v>465</v>
      </c>
      <c r="BA116" s="1020"/>
      <c r="BB116" s="1020"/>
      <c r="BC116" s="1020"/>
      <c r="BD116" s="1020"/>
      <c r="BE116" s="1020"/>
      <c r="BF116" s="1020"/>
      <c r="BG116" s="1020"/>
      <c r="BH116" s="1020"/>
      <c r="BI116" s="1020"/>
      <c r="BJ116" s="1020"/>
      <c r="BK116" s="1020"/>
      <c r="BL116" s="1020"/>
      <c r="BM116" s="1020"/>
      <c r="BN116" s="1020"/>
      <c r="BO116" s="1020"/>
      <c r="BP116" s="1021"/>
      <c r="BQ116" s="971" t="s">
        <v>129</v>
      </c>
      <c r="BR116" s="972"/>
      <c r="BS116" s="972"/>
      <c r="BT116" s="972"/>
      <c r="BU116" s="972"/>
      <c r="BV116" s="972" t="s">
        <v>129</v>
      </c>
      <c r="BW116" s="972"/>
      <c r="BX116" s="972"/>
      <c r="BY116" s="972"/>
      <c r="BZ116" s="972"/>
      <c r="CA116" s="972" t="s">
        <v>456</v>
      </c>
      <c r="CB116" s="972"/>
      <c r="CC116" s="972"/>
      <c r="CD116" s="972"/>
      <c r="CE116" s="972"/>
      <c r="CF116" s="966" t="s">
        <v>129</v>
      </c>
      <c r="CG116" s="967"/>
      <c r="CH116" s="967"/>
      <c r="CI116" s="967"/>
      <c r="CJ116" s="967"/>
      <c r="CK116" s="997"/>
      <c r="CL116" s="998"/>
      <c r="CM116" s="968" t="s">
        <v>466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123105</v>
      </c>
      <c r="DH116" s="1011"/>
      <c r="DI116" s="1011"/>
      <c r="DJ116" s="1011"/>
      <c r="DK116" s="1012"/>
      <c r="DL116" s="1013">
        <v>85464</v>
      </c>
      <c r="DM116" s="1011"/>
      <c r="DN116" s="1011"/>
      <c r="DO116" s="1011"/>
      <c r="DP116" s="1012"/>
      <c r="DQ116" s="1013">
        <v>47823</v>
      </c>
      <c r="DR116" s="1011"/>
      <c r="DS116" s="1011"/>
      <c r="DT116" s="1011"/>
      <c r="DU116" s="1012"/>
      <c r="DV116" s="1014">
        <v>0.3</v>
      </c>
      <c r="DW116" s="1015"/>
      <c r="DX116" s="1015"/>
      <c r="DY116" s="1015"/>
      <c r="DZ116" s="1016"/>
    </row>
    <row r="117" spans="1:130" s="246" customFormat="1" ht="26.25" customHeight="1" x14ac:dyDescent="0.15">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467</v>
      </c>
      <c r="Z117" s="938"/>
      <c r="AA117" s="1028">
        <v>4592758</v>
      </c>
      <c r="AB117" s="1029"/>
      <c r="AC117" s="1029"/>
      <c r="AD117" s="1029"/>
      <c r="AE117" s="1030"/>
      <c r="AF117" s="1031">
        <v>4412494</v>
      </c>
      <c r="AG117" s="1029"/>
      <c r="AH117" s="1029"/>
      <c r="AI117" s="1029"/>
      <c r="AJ117" s="1030"/>
      <c r="AK117" s="1031">
        <v>4294149</v>
      </c>
      <c r="AL117" s="1029"/>
      <c r="AM117" s="1029"/>
      <c r="AN117" s="1029"/>
      <c r="AO117" s="1030"/>
      <c r="AP117" s="1032"/>
      <c r="AQ117" s="1033"/>
      <c r="AR117" s="1033"/>
      <c r="AS117" s="1033"/>
      <c r="AT117" s="1034"/>
      <c r="AU117" s="952"/>
      <c r="AV117" s="953"/>
      <c r="AW117" s="953"/>
      <c r="AX117" s="953"/>
      <c r="AY117" s="953"/>
      <c r="AZ117" s="1019" t="s">
        <v>468</v>
      </c>
      <c r="BA117" s="1020"/>
      <c r="BB117" s="1020"/>
      <c r="BC117" s="1020"/>
      <c r="BD117" s="1020"/>
      <c r="BE117" s="1020"/>
      <c r="BF117" s="1020"/>
      <c r="BG117" s="1020"/>
      <c r="BH117" s="1020"/>
      <c r="BI117" s="1020"/>
      <c r="BJ117" s="1020"/>
      <c r="BK117" s="1020"/>
      <c r="BL117" s="1020"/>
      <c r="BM117" s="1020"/>
      <c r="BN117" s="1020"/>
      <c r="BO117" s="1020"/>
      <c r="BP117" s="1021"/>
      <c r="BQ117" s="971" t="s">
        <v>129</v>
      </c>
      <c r="BR117" s="972"/>
      <c r="BS117" s="972"/>
      <c r="BT117" s="972"/>
      <c r="BU117" s="972"/>
      <c r="BV117" s="972" t="s">
        <v>444</v>
      </c>
      <c r="BW117" s="972"/>
      <c r="BX117" s="972"/>
      <c r="BY117" s="972"/>
      <c r="BZ117" s="972"/>
      <c r="CA117" s="972" t="s">
        <v>129</v>
      </c>
      <c r="CB117" s="972"/>
      <c r="CC117" s="972"/>
      <c r="CD117" s="972"/>
      <c r="CE117" s="972"/>
      <c r="CF117" s="966" t="s">
        <v>129</v>
      </c>
      <c r="CG117" s="967"/>
      <c r="CH117" s="967"/>
      <c r="CI117" s="967"/>
      <c r="CJ117" s="967"/>
      <c r="CK117" s="997"/>
      <c r="CL117" s="998"/>
      <c r="CM117" s="968" t="s">
        <v>469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129</v>
      </c>
      <c r="DM117" s="1011"/>
      <c r="DN117" s="1011"/>
      <c r="DO117" s="1011"/>
      <c r="DP117" s="1012"/>
      <c r="DQ117" s="1013" t="s">
        <v>129</v>
      </c>
      <c r="DR117" s="1011"/>
      <c r="DS117" s="1011"/>
      <c r="DT117" s="1011"/>
      <c r="DU117" s="1012"/>
      <c r="DV117" s="1014" t="s">
        <v>129</v>
      </c>
      <c r="DW117" s="1015"/>
      <c r="DX117" s="1015"/>
      <c r="DY117" s="1015"/>
      <c r="DZ117" s="1016"/>
    </row>
    <row r="118" spans="1:130" s="246" customFormat="1" ht="26.25" customHeight="1" x14ac:dyDescent="0.15">
      <c r="A118" s="956" t="s">
        <v>439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437</v>
      </c>
      <c r="AB118" s="937"/>
      <c r="AC118" s="937"/>
      <c r="AD118" s="937"/>
      <c r="AE118" s="938"/>
      <c r="AF118" s="936" t="s">
        <v>307</v>
      </c>
      <c r="AG118" s="937"/>
      <c r="AH118" s="937"/>
      <c r="AI118" s="937"/>
      <c r="AJ118" s="938"/>
      <c r="AK118" s="936" t="s">
        <v>306</v>
      </c>
      <c r="AL118" s="937"/>
      <c r="AM118" s="937"/>
      <c r="AN118" s="937"/>
      <c r="AO118" s="938"/>
      <c r="AP118" s="1023" t="s">
        <v>438</v>
      </c>
      <c r="AQ118" s="1024"/>
      <c r="AR118" s="1024"/>
      <c r="AS118" s="1024"/>
      <c r="AT118" s="1025"/>
      <c r="AU118" s="952"/>
      <c r="AV118" s="953"/>
      <c r="AW118" s="953"/>
      <c r="AX118" s="953"/>
      <c r="AY118" s="953"/>
      <c r="AZ118" s="1026" t="s">
        <v>470</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129</v>
      </c>
      <c r="BW118" s="1050"/>
      <c r="BX118" s="1050"/>
      <c r="BY118" s="1050"/>
      <c r="BZ118" s="1050"/>
      <c r="CA118" s="1050" t="s">
        <v>129</v>
      </c>
      <c r="CB118" s="1050"/>
      <c r="CC118" s="1050"/>
      <c r="CD118" s="1050"/>
      <c r="CE118" s="1050"/>
      <c r="CF118" s="966" t="s">
        <v>129</v>
      </c>
      <c r="CG118" s="967"/>
      <c r="CH118" s="967"/>
      <c r="CI118" s="967"/>
      <c r="CJ118" s="967"/>
      <c r="CK118" s="997"/>
      <c r="CL118" s="998"/>
      <c r="CM118" s="968" t="s">
        <v>471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444</v>
      </c>
      <c r="DH118" s="1011"/>
      <c r="DI118" s="1011"/>
      <c r="DJ118" s="1011"/>
      <c r="DK118" s="1012"/>
      <c r="DL118" s="1013" t="s">
        <v>129</v>
      </c>
      <c r="DM118" s="1011"/>
      <c r="DN118" s="1011"/>
      <c r="DO118" s="1011"/>
      <c r="DP118" s="1012"/>
      <c r="DQ118" s="1013" t="s">
        <v>129</v>
      </c>
      <c r="DR118" s="1011"/>
      <c r="DS118" s="1011"/>
      <c r="DT118" s="1011"/>
      <c r="DU118" s="1012"/>
      <c r="DV118" s="1014" t="s">
        <v>129</v>
      </c>
      <c r="DW118" s="1015"/>
      <c r="DX118" s="1015"/>
      <c r="DY118" s="1015"/>
      <c r="DZ118" s="1016"/>
    </row>
    <row r="119" spans="1:130" s="246" customFormat="1" ht="26.25" customHeight="1" x14ac:dyDescent="0.15">
      <c r="A119" s="1110" t="s">
        <v>442</v>
      </c>
      <c r="B119" s="996"/>
      <c r="C119" s="975" t="s">
        <v>443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129</v>
      </c>
      <c r="AB119" s="944"/>
      <c r="AC119" s="944"/>
      <c r="AD119" s="944"/>
      <c r="AE119" s="945"/>
      <c r="AF119" s="946" t="s">
        <v>129</v>
      </c>
      <c r="AG119" s="944"/>
      <c r="AH119" s="944"/>
      <c r="AI119" s="944"/>
      <c r="AJ119" s="945"/>
      <c r="AK119" s="946" t="s">
        <v>129</v>
      </c>
      <c r="AL119" s="944"/>
      <c r="AM119" s="944"/>
      <c r="AN119" s="944"/>
      <c r="AO119" s="945"/>
      <c r="AP119" s="947" t="s">
        <v>444</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472</v>
      </c>
      <c r="BP119" s="1058"/>
      <c r="BQ119" s="1049">
        <v>48897282</v>
      </c>
      <c r="BR119" s="1050"/>
      <c r="BS119" s="1050"/>
      <c r="BT119" s="1050"/>
      <c r="BU119" s="1050"/>
      <c r="BV119" s="1050">
        <v>47850385</v>
      </c>
      <c r="BW119" s="1050"/>
      <c r="BX119" s="1050"/>
      <c r="BY119" s="1050"/>
      <c r="BZ119" s="1050"/>
      <c r="CA119" s="1050">
        <v>46640357</v>
      </c>
      <c r="CB119" s="1050"/>
      <c r="CC119" s="1050"/>
      <c r="CD119" s="1050"/>
      <c r="CE119" s="1050"/>
      <c r="CF119" s="1051"/>
      <c r="CG119" s="1052"/>
      <c r="CH119" s="1052"/>
      <c r="CI119" s="1052"/>
      <c r="CJ119" s="1053"/>
      <c r="CK119" s="999"/>
      <c r="CL119" s="1000"/>
      <c r="CM119" s="1054" t="s">
        <v>473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1208498</v>
      </c>
      <c r="DH119" s="1036"/>
      <c r="DI119" s="1036"/>
      <c r="DJ119" s="1036"/>
      <c r="DK119" s="1037"/>
      <c r="DL119" s="1035">
        <v>1055587</v>
      </c>
      <c r="DM119" s="1036"/>
      <c r="DN119" s="1036"/>
      <c r="DO119" s="1036"/>
      <c r="DP119" s="1037"/>
      <c r="DQ119" s="1035">
        <v>864677</v>
      </c>
      <c r="DR119" s="1036"/>
      <c r="DS119" s="1036"/>
      <c r="DT119" s="1036"/>
      <c r="DU119" s="1037"/>
      <c r="DV119" s="1038">
        <v>6.2</v>
      </c>
      <c r="DW119" s="1039"/>
      <c r="DX119" s="1039"/>
      <c r="DY119" s="1039"/>
      <c r="DZ119" s="1040"/>
    </row>
    <row r="120" spans="1:130" s="246" customFormat="1" ht="26.25" customHeight="1" x14ac:dyDescent="0.15">
      <c r="A120" s="1111"/>
      <c r="B120" s="998"/>
      <c r="C120" s="968" t="s">
        <v>448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129</v>
      </c>
      <c r="AB120" s="1011"/>
      <c r="AC120" s="1011"/>
      <c r="AD120" s="1011"/>
      <c r="AE120" s="1012"/>
      <c r="AF120" s="1013" t="s">
        <v>129</v>
      </c>
      <c r="AG120" s="1011"/>
      <c r="AH120" s="1011"/>
      <c r="AI120" s="1011"/>
      <c r="AJ120" s="1012"/>
      <c r="AK120" s="1013" t="s">
        <v>129</v>
      </c>
      <c r="AL120" s="1011"/>
      <c r="AM120" s="1011"/>
      <c r="AN120" s="1011"/>
      <c r="AO120" s="1012"/>
      <c r="AP120" s="1014" t="s">
        <v>129</v>
      </c>
      <c r="AQ120" s="1015"/>
      <c r="AR120" s="1015"/>
      <c r="AS120" s="1015"/>
      <c r="AT120" s="1016"/>
      <c r="AU120" s="1041" t="s">
        <v>474</v>
      </c>
      <c r="AV120" s="1042"/>
      <c r="AW120" s="1042"/>
      <c r="AX120" s="1042"/>
      <c r="AY120" s="1043"/>
      <c r="AZ120" s="992" t="s">
        <v>475</v>
      </c>
      <c r="BA120" s="941"/>
      <c r="BB120" s="941"/>
      <c r="BC120" s="941"/>
      <c r="BD120" s="941"/>
      <c r="BE120" s="941"/>
      <c r="BF120" s="941"/>
      <c r="BG120" s="941"/>
      <c r="BH120" s="941"/>
      <c r="BI120" s="941"/>
      <c r="BJ120" s="941"/>
      <c r="BK120" s="941"/>
      <c r="BL120" s="941"/>
      <c r="BM120" s="941"/>
      <c r="BN120" s="941"/>
      <c r="BO120" s="941"/>
      <c r="BP120" s="942"/>
      <c r="BQ120" s="978">
        <v>9059843</v>
      </c>
      <c r="BR120" s="979"/>
      <c r="BS120" s="979"/>
      <c r="BT120" s="979"/>
      <c r="BU120" s="979"/>
      <c r="BV120" s="979">
        <v>9405169</v>
      </c>
      <c r="BW120" s="979"/>
      <c r="BX120" s="979"/>
      <c r="BY120" s="979"/>
      <c r="BZ120" s="979"/>
      <c r="CA120" s="979">
        <v>9310184</v>
      </c>
      <c r="CB120" s="979"/>
      <c r="CC120" s="979"/>
      <c r="CD120" s="979"/>
      <c r="CE120" s="979"/>
      <c r="CF120" s="993">
        <v>66.599999999999994</v>
      </c>
      <c r="CG120" s="994"/>
      <c r="CH120" s="994"/>
      <c r="CI120" s="994"/>
      <c r="CJ120" s="994"/>
      <c r="CK120" s="1059" t="s">
        <v>476</v>
      </c>
      <c r="CL120" s="1060"/>
      <c r="CM120" s="1060"/>
      <c r="CN120" s="1060"/>
      <c r="CO120" s="1061"/>
      <c r="CP120" s="1067" t="s">
        <v>477</v>
      </c>
      <c r="CQ120" s="1068"/>
      <c r="CR120" s="1068"/>
      <c r="CS120" s="1068"/>
      <c r="CT120" s="1068"/>
      <c r="CU120" s="1068"/>
      <c r="CV120" s="1068"/>
      <c r="CW120" s="1068"/>
      <c r="CX120" s="1068"/>
      <c r="CY120" s="1068"/>
      <c r="CZ120" s="1068"/>
      <c r="DA120" s="1068"/>
      <c r="DB120" s="1068"/>
      <c r="DC120" s="1068"/>
      <c r="DD120" s="1068"/>
      <c r="DE120" s="1068"/>
      <c r="DF120" s="1069"/>
      <c r="DG120" s="978">
        <v>4437796</v>
      </c>
      <c r="DH120" s="979"/>
      <c r="DI120" s="979"/>
      <c r="DJ120" s="979"/>
      <c r="DK120" s="979"/>
      <c r="DL120" s="979">
        <v>4186580</v>
      </c>
      <c r="DM120" s="979"/>
      <c r="DN120" s="979"/>
      <c r="DO120" s="979"/>
      <c r="DP120" s="979"/>
      <c r="DQ120" s="979">
        <v>3986264</v>
      </c>
      <c r="DR120" s="979"/>
      <c r="DS120" s="979"/>
      <c r="DT120" s="979"/>
      <c r="DU120" s="979"/>
      <c r="DV120" s="980">
        <v>28.5</v>
      </c>
      <c r="DW120" s="980"/>
      <c r="DX120" s="980"/>
      <c r="DY120" s="980"/>
      <c r="DZ120" s="981"/>
    </row>
    <row r="121" spans="1:130" s="246" customFormat="1" ht="26.25" customHeight="1" x14ac:dyDescent="0.15">
      <c r="A121" s="1111"/>
      <c r="B121" s="998"/>
      <c r="C121" s="1019" t="s">
        <v>478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129</v>
      </c>
      <c r="AG121" s="1011"/>
      <c r="AH121" s="1011"/>
      <c r="AI121" s="1011"/>
      <c r="AJ121" s="1012"/>
      <c r="AK121" s="1013" t="s">
        <v>129</v>
      </c>
      <c r="AL121" s="1011"/>
      <c r="AM121" s="1011"/>
      <c r="AN121" s="1011"/>
      <c r="AO121" s="1012"/>
      <c r="AP121" s="1014" t="s">
        <v>129</v>
      </c>
      <c r="AQ121" s="1015"/>
      <c r="AR121" s="1015"/>
      <c r="AS121" s="1015"/>
      <c r="AT121" s="1016"/>
      <c r="AU121" s="1044"/>
      <c r="AV121" s="1045"/>
      <c r="AW121" s="1045"/>
      <c r="AX121" s="1045"/>
      <c r="AY121" s="1046"/>
      <c r="AZ121" s="1001" t="s">
        <v>479</v>
      </c>
      <c r="BA121" s="1002"/>
      <c r="BB121" s="1002"/>
      <c r="BC121" s="1002"/>
      <c r="BD121" s="1002"/>
      <c r="BE121" s="1002"/>
      <c r="BF121" s="1002"/>
      <c r="BG121" s="1002"/>
      <c r="BH121" s="1002"/>
      <c r="BI121" s="1002"/>
      <c r="BJ121" s="1002"/>
      <c r="BK121" s="1002"/>
      <c r="BL121" s="1002"/>
      <c r="BM121" s="1002"/>
      <c r="BN121" s="1002"/>
      <c r="BO121" s="1002"/>
      <c r="BP121" s="1003"/>
      <c r="BQ121" s="971">
        <v>462457</v>
      </c>
      <c r="BR121" s="972"/>
      <c r="BS121" s="972"/>
      <c r="BT121" s="972"/>
      <c r="BU121" s="972"/>
      <c r="BV121" s="972">
        <v>569734</v>
      </c>
      <c r="BW121" s="972"/>
      <c r="BX121" s="972"/>
      <c r="BY121" s="972"/>
      <c r="BZ121" s="972"/>
      <c r="CA121" s="972">
        <v>656196</v>
      </c>
      <c r="CB121" s="972"/>
      <c r="CC121" s="972"/>
      <c r="CD121" s="972"/>
      <c r="CE121" s="972"/>
      <c r="CF121" s="966">
        <v>4.7</v>
      </c>
      <c r="CG121" s="967"/>
      <c r="CH121" s="967"/>
      <c r="CI121" s="967"/>
      <c r="CJ121" s="967"/>
      <c r="CK121" s="1062"/>
      <c r="CL121" s="1063"/>
      <c r="CM121" s="1063"/>
      <c r="CN121" s="1063"/>
      <c r="CO121" s="1064"/>
      <c r="CP121" s="1072" t="s">
        <v>415</v>
      </c>
      <c r="CQ121" s="1073"/>
      <c r="CR121" s="1073"/>
      <c r="CS121" s="1073"/>
      <c r="CT121" s="1073"/>
      <c r="CU121" s="1073"/>
      <c r="CV121" s="1073"/>
      <c r="CW121" s="1073"/>
      <c r="CX121" s="1073"/>
      <c r="CY121" s="1073"/>
      <c r="CZ121" s="1073"/>
      <c r="DA121" s="1073"/>
      <c r="DB121" s="1073"/>
      <c r="DC121" s="1073"/>
      <c r="DD121" s="1073"/>
      <c r="DE121" s="1073"/>
      <c r="DF121" s="1074"/>
      <c r="DG121" s="971">
        <v>1644538</v>
      </c>
      <c r="DH121" s="972"/>
      <c r="DI121" s="972"/>
      <c r="DJ121" s="972"/>
      <c r="DK121" s="972"/>
      <c r="DL121" s="972">
        <v>1583639</v>
      </c>
      <c r="DM121" s="972"/>
      <c r="DN121" s="972"/>
      <c r="DO121" s="972"/>
      <c r="DP121" s="972"/>
      <c r="DQ121" s="972">
        <v>1481943</v>
      </c>
      <c r="DR121" s="972"/>
      <c r="DS121" s="972"/>
      <c r="DT121" s="972"/>
      <c r="DU121" s="972"/>
      <c r="DV121" s="973">
        <v>10.6</v>
      </c>
      <c r="DW121" s="973"/>
      <c r="DX121" s="973"/>
      <c r="DY121" s="973"/>
      <c r="DZ121" s="974"/>
    </row>
    <row r="122" spans="1:130" s="246" customFormat="1" ht="26.25" customHeight="1" x14ac:dyDescent="0.15">
      <c r="A122" s="1111"/>
      <c r="B122" s="998"/>
      <c r="C122" s="968" t="s">
        <v>459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129</v>
      </c>
      <c r="AB122" s="1011"/>
      <c r="AC122" s="1011"/>
      <c r="AD122" s="1011"/>
      <c r="AE122" s="1012"/>
      <c r="AF122" s="1013" t="s">
        <v>129</v>
      </c>
      <c r="AG122" s="1011"/>
      <c r="AH122" s="1011"/>
      <c r="AI122" s="1011"/>
      <c r="AJ122" s="1012"/>
      <c r="AK122" s="1013" t="s">
        <v>129</v>
      </c>
      <c r="AL122" s="1011"/>
      <c r="AM122" s="1011"/>
      <c r="AN122" s="1011"/>
      <c r="AO122" s="1012"/>
      <c r="AP122" s="1014" t="s">
        <v>129</v>
      </c>
      <c r="AQ122" s="1015"/>
      <c r="AR122" s="1015"/>
      <c r="AS122" s="1015"/>
      <c r="AT122" s="1016"/>
      <c r="AU122" s="1044"/>
      <c r="AV122" s="1045"/>
      <c r="AW122" s="1045"/>
      <c r="AX122" s="1045"/>
      <c r="AY122" s="1046"/>
      <c r="AZ122" s="1026" t="s">
        <v>480</v>
      </c>
      <c r="BA122" s="1017"/>
      <c r="BB122" s="1017"/>
      <c r="BC122" s="1017"/>
      <c r="BD122" s="1017"/>
      <c r="BE122" s="1017"/>
      <c r="BF122" s="1017"/>
      <c r="BG122" s="1017"/>
      <c r="BH122" s="1017"/>
      <c r="BI122" s="1017"/>
      <c r="BJ122" s="1017"/>
      <c r="BK122" s="1017"/>
      <c r="BL122" s="1017"/>
      <c r="BM122" s="1017"/>
      <c r="BN122" s="1017"/>
      <c r="BO122" s="1017"/>
      <c r="BP122" s="1018"/>
      <c r="BQ122" s="1049">
        <v>30225654</v>
      </c>
      <c r="BR122" s="1050"/>
      <c r="BS122" s="1050"/>
      <c r="BT122" s="1050"/>
      <c r="BU122" s="1050"/>
      <c r="BV122" s="1050">
        <v>29837876</v>
      </c>
      <c r="BW122" s="1050"/>
      <c r="BX122" s="1050"/>
      <c r="BY122" s="1050"/>
      <c r="BZ122" s="1050"/>
      <c r="CA122" s="1050">
        <v>29458196</v>
      </c>
      <c r="CB122" s="1050"/>
      <c r="CC122" s="1050"/>
      <c r="CD122" s="1050"/>
      <c r="CE122" s="1050"/>
      <c r="CF122" s="1070">
        <v>210.9</v>
      </c>
      <c r="CG122" s="1071"/>
      <c r="CH122" s="1071"/>
      <c r="CI122" s="1071"/>
      <c r="CJ122" s="1071"/>
      <c r="CK122" s="1062"/>
      <c r="CL122" s="1063"/>
      <c r="CM122" s="1063"/>
      <c r="CN122" s="1063"/>
      <c r="CO122" s="1064"/>
      <c r="CP122" s="1072" t="s">
        <v>413</v>
      </c>
      <c r="CQ122" s="1073"/>
      <c r="CR122" s="1073"/>
      <c r="CS122" s="1073"/>
      <c r="CT122" s="1073"/>
      <c r="CU122" s="1073"/>
      <c r="CV122" s="1073"/>
      <c r="CW122" s="1073"/>
      <c r="CX122" s="1073"/>
      <c r="CY122" s="1073"/>
      <c r="CZ122" s="1073"/>
      <c r="DA122" s="1073"/>
      <c r="DB122" s="1073"/>
      <c r="DC122" s="1073"/>
      <c r="DD122" s="1073"/>
      <c r="DE122" s="1073"/>
      <c r="DF122" s="1074"/>
      <c r="DG122" s="971">
        <v>962706</v>
      </c>
      <c r="DH122" s="972"/>
      <c r="DI122" s="972"/>
      <c r="DJ122" s="972"/>
      <c r="DK122" s="972"/>
      <c r="DL122" s="972">
        <v>953746</v>
      </c>
      <c r="DM122" s="972"/>
      <c r="DN122" s="972"/>
      <c r="DO122" s="972"/>
      <c r="DP122" s="972"/>
      <c r="DQ122" s="972">
        <v>916077</v>
      </c>
      <c r="DR122" s="972"/>
      <c r="DS122" s="972"/>
      <c r="DT122" s="972"/>
      <c r="DU122" s="972"/>
      <c r="DV122" s="973">
        <v>6.6</v>
      </c>
      <c r="DW122" s="973"/>
      <c r="DX122" s="973"/>
      <c r="DY122" s="973"/>
      <c r="DZ122" s="974"/>
    </row>
    <row r="123" spans="1:130" s="246" customFormat="1" ht="26.25" customHeight="1" x14ac:dyDescent="0.15">
      <c r="A123" s="1111"/>
      <c r="B123" s="998"/>
      <c r="C123" s="968" t="s">
        <v>466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37753</v>
      </c>
      <c r="AB123" s="1011"/>
      <c r="AC123" s="1011"/>
      <c r="AD123" s="1011"/>
      <c r="AE123" s="1012"/>
      <c r="AF123" s="1013">
        <v>37350</v>
      </c>
      <c r="AG123" s="1011"/>
      <c r="AH123" s="1011"/>
      <c r="AI123" s="1011"/>
      <c r="AJ123" s="1012"/>
      <c r="AK123" s="1013">
        <v>36945</v>
      </c>
      <c r="AL123" s="1011"/>
      <c r="AM123" s="1011"/>
      <c r="AN123" s="1011"/>
      <c r="AO123" s="1012"/>
      <c r="AP123" s="1014">
        <v>0.3</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481</v>
      </c>
      <c r="BP123" s="1058"/>
      <c r="BQ123" s="1117">
        <v>39747954</v>
      </c>
      <c r="BR123" s="1118"/>
      <c r="BS123" s="1118"/>
      <c r="BT123" s="1118"/>
      <c r="BU123" s="1118"/>
      <c r="BV123" s="1118">
        <v>39812779</v>
      </c>
      <c r="BW123" s="1118"/>
      <c r="BX123" s="1118"/>
      <c r="BY123" s="1118"/>
      <c r="BZ123" s="1118"/>
      <c r="CA123" s="1118">
        <v>39424576</v>
      </c>
      <c r="CB123" s="1118"/>
      <c r="CC123" s="1118"/>
      <c r="CD123" s="1118"/>
      <c r="CE123" s="1118"/>
      <c r="CF123" s="1051"/>
      <c r="CG123" s="1052"/>
      <c r="CH123" s="1052"/>
      <c r="CI123" s="1052"/>
      <c r="CJ123" s="1053"/>
      <c r="CK123" s="1062"/>
      <c r="CL123" s="1063"/>
      <c r="CM123" s="1063"/>
      <c r="CN123" s="1063"/>
      <c r="CO123" s="1064"/>
      <c r="CP123" s="1072" t="s">
        <v>482</v>
      </c>
      <c r="CQ123" s="1073"/>
      <c r="CR123" s="1073"/>
      <c r="CS123" s="1073"/>
      <c r="CT123" s="1073"/>
      <c r="CU123" s="1073"/>
      <c r="CV123" s="1073"/>
      <c r="CW123" s="1073"/>
      <c r="CX123" s="1073"/>
      <c r="CY123" s="1073"/>
      <c r="CZ123" s="1073"/>
      <c r="DA123" s="1073"/>
      <c r="DB123" s="1073"/>
      <c r="DC123" s="1073"/>
      <c r="DD123" s="1073"/>
      <c r="DE123" s="1073"/>
      <c r="DF123" s="1074"/>
      <c r="DG123" s="1010">
        <v>701092</v>
      </c>
      <c r="DH123" s="1011"/>
      <c r="DI123" s="1011"/>
      <c r="DJ123" s="1011"/>
      <c r="DK123" s="1012"/>
      <c r="DL123" s="1013">
        <v>699428</v>
      </c>
      <c r="DM123" s="1011"/>
      <c r="DN123" s="1011"/>
      <c r="DO123" s="1011"/>
      <c r="DP123" s="1012"/>
      <c r="DQ123" s="1013">
        <v>693605</v>
      </c>
      <c r="DR123" s="1011"/>
      <c r="DS123" s="1011"/>
      <c r="DT123" s="1011"/>
      <c r="DU123" s="1012"/>
      <c r="DV123" s="1014">
        <v>5</v>
      </c>
      <c r="DW123" s="1015"/>
      <c r="DX123" s="1015"/>
      <c r="DY123" s="1015"/>
      <c r="DZ123" s="1016"/>
    </row>
    <row r="124" spans="1:130" s="246" customFormat="1" ht="26.25" customHeight="1" thickBot="1" x14ac:dyDescent="0.2">
      <c r="A124" s="1111"/>
      <c r="B124" s="998"/>
      <c r="C124" s="968" t="s">
        <v>469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129</v>
      </c>
      <c r="AB124" s="1011"/>
      <c r="AC124" s="1011"/>
      <c r="AD124" s="1011"/>
      <c r="AE124" s="1012"/>
      <c r="AF124" s="1013" t="s">
        <v>129</v>
      </c>
      <c r="AG124" s="1011"/>
      <c r="AH124" s="1011"/>
      <c r="AI124" s="1011"/>
      <c r="AJ124" s="1012"/>
      <c r="AK124" s="1013" t="s">
        <v>129</v>
      </c>
      <c r="AL124" s="1011"/>
      <c r="AM124" s="1011"/>
      <c r="AN124" s="1011"/>
      <c r="AO124" s="1012"/>
      <c r="AP124" s="1014" t="s">
        <v>129</v>
      </c>
      <c r="AQ124" s="1015"/>
      <c r="AR124" s="1015"/>
      <c r="AS124" s="1015"/>
      <c r="AT124" s="1016"/>
      <c r="AU124" s="1113" t="s">
        <v>483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64.099999999999994</v>
      </c>
      <c r="BR124" s="1080"/>
      <c r="BS124" s="1080"/>
      <c r="BT124" s="1080"/>
      <c r="BU124" s="1080"/>
      <c r="BV124" s="1080">
        <v>56.9</v>
      </c>
      <c r="BW124" s="1080"/>
      <c r="BX124" s="1080"/>
      <c r="BY124" s="1080"/>
      <c r="BZ124" s="1080"/>
      <c r="CA124" s="1080">
        <v>51.6</v>
      </c>
      <c r="CB124" s="1080"/>
      <c r="CC124" s="1080"/>
      <c r="CD124" s="1080"/>
      <c r="CE124" s="1080"/>
      <c r="CF124" s="1081"/>
      <c r="CG124" s="1082"/>
      <c r="CH124" s="1082"/>
      <c r="CI124" s="1082"/>
      <c r="CJ124" s="1083"/>
      <c r="CK124" s="1065"/>
      <c r="CL124" s="1065"/>
      <c r="CM124" s="1065"/>
      <c r="CN124" s="1065"/>
      <c r="CO124" s="1066"/>
      <c r="CP124" s="1072" t="s">
        <v>484</v>
      </c>
      <c r="CQ124" s="1073"/>
      <c r="CR124" s="1073"/>
      <c r="CS124" s="1073"/>
      <c r="CT124" s="1073"/>
      <c r="CU124" s="1073"/>
      <c r="CV124" s="1073"/>
      <c r="CW124" s="1073"/>
      <c r="CX124" s="1073"/>
      <c r="CY124" s="1073"/>
      <c r="CZ124" s="1073"/>
      <c r="DA124" s="1073"/>
      <c r="DB124" s="1073"/>
      <c r="DC124" s="1073"/>
      <c r="DD124" s="1073"/>
      <c r="DE124" s="1073"/>
      <c r="DF124" s="1074"/>
      <c r="DG124" s="1057">
        <v>968174</v>
      </c>
      <c r="DH124" s="1036"/>
      <c r="DI124" s="1036"/>
      <c r="DJ124" s="1036"/>
      <c r="DK124" s="1037"/>
      <c r="DL124" s="1035">
        <v>970681</v>
      </c>
      <c r="DM124" s="1036"/>
      <c r="DN124" s="1036"/>
      <c r="DO124" s="1036"/>
      <c r="DP124" s="1037"/>
      <c r="DQ124" s="1035">
        <v>925687</v>
      </c>
      <c r="DR124" s="1036"/>
      <c r="DS124" s="1036"/>
      <c r="DT124" s="1036"/>
      <c r="DU124" s="1037"/>
      <c r="DV124" s="1038">
        <v>6.6</v>
      </c>
      <c r="DW124" s="1039"/>
      <c r="DX124" s="1039"/>
      <c r="DY124" s="1039"/>
      <c r="DZ124" s="1040"/>
    </row>
    <row r="125" spans="1:130" s="246" customFormat="1" ht="26.25" customHeight="1" x14ac:dyDescent="0.15">
      <c r="A125" s="1111"/>
      <c r="B125" s="998"/>
      <c r="C125" s="968" t="s">
        <v>471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129</v>
      </c>
      <c r="AB125" s="1011"/>
      <c r="AC125" s="1011"/>
      <c r="AD125" s="1011"/>
      <c r="AE125" s="1012"/>
      <c r="AF125" s="1013" t="s">
        <v>129</v>
      </c>
      <c r="AG125" s="1011"/>
      <c r="AH125" s="1011"/>
      <c r="AI125" s="1011"/>
      <c r="AJ125" s="1012"/>
      <c r="AK125" s="1013" t="s">
        <v>444</v>
      </c>
      <c r="AL125" s="1011"/>
      <c r="AM125" s="1011"/>
      <c r="AN125" s="1011"/>
      <c r="AO125" s="1012"/>
      <c r="AP125" s="1014" t="s">
        <v>446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485</v>
      </c>
      <c r="CL125" s="1060"/>
      <c r="CM125" s="1060"/>
      <c r="CN125" s="1060"/>
      <c r="CO125" s="1061"/>
      <c r="CP125" s="992" t="s">
        <v>486</v>
      </c>
      <c r="CQ125" s="941"/>
      <c r="CR125" s="941"/>
      <c r="CS125" s="941"/>
      <c r="CT125" s="941"/>
      <c r="CU125" s="941"/>
      <c r="CV125" s="941"/>
      <c r="CW125" s="941"/>
      <c r="CX125" s="941"/>
      <c r="CY125" s="941"/>
      <c r="CZ125" s="941"/>
      <c r="DA125" s="941"/>
      <c r="DB125" s="941"/>
      <c r="DC125" s="941"/>
      <c r="DD125" s="941"/>
      <c r="DE125" s="941"/>
      <c r="DF125" s="942"/>
      <c r="DG125" s="978" t="s">
        <v>129</v>
      </c>
      <c r="DH125" s="979"/>
      <c r="DI125" s="979"/>
      <c r="DJ125" s="979"/>
      <c r="DK125" s="979"/>
      <c r="DL125" s="979" t="s">
        <v>129</v>
      </c>
      <c r="DM125" s="979"/>
      <c r="DN125" s="979"/>
      <c r="DO125" s="979"/>
      <c r="DP125" s="979"/>
      <c r="DQ125" s="979" t="s">
        <v>129</v>
      </c>
      <c r="DR125" s="979"/>
      <c r="DS125" s="979"/>
      <c r="DT125" s="979"/>
      <c r="DU125" s="979"/>
      <c r="DV125" s="980" t="s">
        <v>129</v>
      </c>
      <c r="DW125" s="980"/>
      <c r="DX125" s="980"/>
      <c r="DY125" s="980"/>
      <c r="DZ125" s="981"/>
    </row>
    <row r="126" spans="1:130" s="246" customFormat="1" ht="26.25" customHeight="1" thickBot="1" x14ac:dyDescent="0.2">
      <c r="A126" s="1111"/>
      <c r="B126" s="998"/>
      <c r="C126" s="968" t="s">
        <v>473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273685</v>
      </c>
      <c r="AB126" s="1011"/>
      <c r="AC126" s="1011"/>
      <c r="AD126" s="1011"/>
      <c r="AE126" s="1012"/>
      <c r="AF126" s="1013">
        <v>270947</v>
      </c>
      <c r="AG126" s="1011"/>
      <c r="AH126" s="1011"/>
      <c r="AI126" s="1011"/>
      <c r="AJ126" s="1012"/>
      <c r="AK126" s="1013">
        <v>212745</v>
      </c>
      <c r="AL126" s="1011"/>
      <c r="AM126" s="1011"/>
      <c r="AN126" s="1011"/>
      <c r="AO126" s="1012"/>
      <c r="AP126" s="1014">
        <v>1.5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487</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129</v>
      </c>
      <c r="DM126" s="972"/>
      <c r="DN126" s="972"/>
      <c r="DO126" s="972"/>
      <c r="DP126" s="972"/>
      <c r="DQ126" s="972" t="s">
        <v>129</v>
      </c>
      <c r="DR126" s="972"/>
      <c r="DS126" s="972"/>
      <c r="DT126" s="972"/>
      <c r="DU126" s="972"/>
      <c r="DV126" s="973" t="s">
        <v>129</v>
      </c>
      <c r="DW126" s="973"/>
      <c r="DX126" s="973"/>
      <c r="DY126" s="973"/>
      <c r="DZ126" s="974"/>
    </row>
    <row r="127" spans="1:130" s="246" customFormat="1" ht="26.25" customHeight="1" x14ac:dyDescent="0.15">
      <c r="A127" s="1112"/>
      <c r="B127" s="1000"/>
      <c r="C127" s="1054" t="s">
        <v>488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504</v>
      </c>
      <c r="AB127" s="1011"/>
      <c r="AC127" s="1011"/>
      <c r="AD127" s="1011"/>
      <c r="AE127" s="1012"/>
      <c r="AF127" s="1013">
        <v>119</v>
      </c>
      <c r="AG127" s="1011"/>
      <c r="AH127" s="1011"/>
      <c r="AI127" s="1011"/>
      <c r="AJ127" s="1012"/>
      <c r="AK127" s="1013">
        <v>280</v>
      </c>
      <c r="AL127" s="1011"/>
      <c r="AM127" s="1011"/>
      <c r="AN127" s="1011"/>
      <c r="AO127" s="1012"/>
      <c r="AP127" s="1014">
        <v>0</v>
      </c>
      <c r="AQ127" s="1015"/>
      <c r="AR127" s="1015"/>
      <c r="AS127" s="1015"/>
      <c r="AT127" s="1016"/>
      <c r="AU127" s="282"/>
      <c r="AV127" s="282"/>
      <c r="AW127" s="282"/>
      <c r="AX127" s="1084" t="s">
        <v>489</v>
      </c>
      <c r="AY127" s="1085"/>
      <c r="AZ127" s="1085"/>
      <c r="BA127" s="1085"/>
      <c r="BB127" s="1085"/>
      <c r="BC127" s="1085"/>
      <c r="BD127" s="1085"/>
      <c r="BE127" s="1086"/>
      <c r="BF127" s="1087" t="s">
        <v>490</v>
      </c>
      <c r="BG127" s="1085"/>
      <c r="BH127" s="1085"/>
      <c r="BI127" s="1085"/>
      <c r="BJ127" s="1085"/>
      <c r="BK127" s="1085"/>
      <c r="BL127" s="1086"/>
      <c r="BM127" s="1087" t="s">
        <v>491</v>
      </c>
      <c r="BN127" s="1085"/>
      <c r="BO127" s="1085"/>
      <c r="BP127" s="1085"/>
      <c r="BQ127" s="1085"/>
      <c r="BR127" s="1085"/>
      <c r="BS127" s="1086"/>
      <c r="BT127" s="1087" t="s">
        <v>492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493</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129</v>
      </c>
      <c r="DM127" s="972"/>
      <c r="DN127" s="972"/>
      <c r="DO127" s="972"/>
      <c r="DP127" s="972"/>
      <c r="DQ127" s="972" t="s">
        <v>129</v>
      </c>
      <c r="DR127" s="972"/>
      <c r="DS127" s="972"/>
      <c r="DT127" s="972"/>
      <c r="DU127" s="972"/>
      <c r="DV127" s="973" t="s">
        <v>129</v>
      </c>
      <c r="DW127" s="973"/>
      <c r="DX127" s="973"/>
      <c r="DY127" s="973"/>
      <c r="DZ127" s="974"/>
    </row>
    <row r="128" spans="1:130" s="246" customFormat="1" ht="26.25" customHeight="1" thickBot="1" x14ac:dyDescent="0.2">
      <c r="A128" s="1095" t="s">
        <v>494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495</v>
      </c>
      <c r="X128" s="1097"/>
      <c r="Y128" s="1097"/>
      <c r="Z128" s="1098"/>
      <c r="AA128" s="1099">
        <v>77812</v>
      </c>
      <c r="AB128" s="1100"/>
      <c r="AC128" s="1100"/>
      <c r="AD128" s="1100"/>
      <c r="AE128" s="1101"/>
      <c r="AF128" s="1102">
        <v>79966</v>
      </c>
      <c r="AG128" s="1100"/>
      <c r="AH128" s="1100"/>
      <c r="AI128" s="1100"/>
      <c r="AJ128" s="1101"/>
      <c r="AK128" s="1102">
        <v>92781</v>
      </c>
      <c r="AL128" s="1100"/>
      <c r="AM128" s="1100"/>
      <c r="AN128" s="1100"/>
      <c r="AO128" s="1101"/>
      <c r="AP128" s="1103"/>
      <c r="AQ128" s="1104"/>
      <c r="AR128" s="1104"/>
      <c r="AS128" s="1104"/>
      <c r="AT128" s="1105"/>
      <c r="AU128" s="282"/>
      <c r="AV128" s="282"/>
      <c r="AW128" s="282"/>
      <c r="AX128" s="940" t="s">
        <v>496</v>
      </c>
      <c r="AY128" s="941"/>
      <c r="AZ128" s="941"/>
      <c r="BA128" s="941"/>
      <c r="BB128" s="941"/>
      <c r="BC128" s="941"/>
      <c r="BD128" s="941"/>
      <c r="BE128" s="942"/>
      <c r="BF128" s="1106" t="s">
        <v>129</v>
      </c>
      <c r="BG128" s="1107"/>
      <c r="BH128" s="1107"/>
      <c r="BI128" s="1107"/>
      <c r="BJ128" s="1107"/>
      <c r="BK128" s="1107"/>
      <c r="BL128" s="1108"/>
      <c r="BM128" s="1106">
        <v>12.66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497</v>
      </c>
      <c r="CQ128" s="1089"/>
      <c r="CR128" s="1089"/>
      <c r="CS128" s="1089"/>
      <c r="CT128" s="1089"/>
      <c r="CU128" s="1089"/>
      <c r="CV128" s="1089"/>
      <c r="CW128" s="1089"/>
      <c r="CX128" s="1089"/>
      <c r="CY128" s="1089"/>
      <c r="CZ128" s="1089"/>
      <c r="DA128" s="1089"/>
      <c r="DB128" s="1089"/>
      <c r="DC128" s="1089"/>
      <c r="DD128" s="1089"/>
      <c r="DE128" s="1089"/>
      <c r="DF128" s="1090"/>
      <c r="DG128" s="1091" t="s">
        <v>129</v>
      </c>
      <c r="DH128" s="1092"/>
      <c r="DI128" s="1092"/>
      <c r="DJ128" s="1092"/>
      <c r="DK128" s="1092"/>
      <c r="DL128" s="1092" t="s">
        <v>129</v>
      </c>
      <c r="DM128" s="1092"/>
      <c r="DN128" s="1092"/>
      <c r="DO128" s="1092"/>
      <c r="DP128" s="1092"/>
      <c r="DQ128" s="1092" t="s">
        <v>129</v>
      </c>
      <c r="DR128" s="1092"/>
      <c r="DS128" s="1092"/>
      <c r="DT128" s="1092"/>
      <c r="DU128" s="1092"/>
      <c r="DV128" s="1093" t="s">
        <v>129</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498</v>
      </c>
      <c r="X129" s="1126"/>
      <c r="Y129" s="1126"/>
      <c r="Z129" s="1127"/>
      <c r="AA129" s="1010">
        <v>17232911</v>
      </c>
      <c r="AB129" s="1011"/>
      <c r="AC129" s="1011"/>
      <c r="AD129" s="1011"/>
      <c r="AE129" s="1012"/>
      <c r="AF129" s="1013">
        <v>16996641</v>
      </c>
      <c r="AG129" s="1011"/>
      <c r="AH129" s="1011"/>
      <c r="AI129" s="1011"/>
      <c r="AJ129" s="1012"/>
      <c r="AK129" s="1013">
        <v>16814654</v>
      </c>
      <c r="AL129" s="1011"/>
      <c r="AM129" s="1011"/>
      <c r="AN129" s="1011"/>
      <c r="AO129" s="1012"/>
      <c r="AP129" s="1128"/>
      <c r="AQ129" s="1129"/>
      <c r="AR129" s="1129"/>
      <c r="AS129" s="1129"/>
      <c r="AT129" s="1130"/>
      <c r="AU129" s="284"/>
      <c r="AV129" s="284"/>
      <c r="AW129" s="284"/>
      <c r="AX129" s="1119" t="s">
        <v>499</v>
      </c>
      <c r="AY129" s="1002"/>
      <c r="AZ129" s="1002"/>
      <c r="BA129" s="1002"/>
      <c r="BB129" s="1002"/>
      <c r="BC129" s="1002"/>
      <c r="BD129" s="1002"/>
      <c r="BE129" s="1003"/>
      <c r="BF129" s="1120" t="s">
        <v>444</v>
      </c>
      <c r="BG129" s="1121"/>
      <c r="BH129" s="1121"/>
      <c r="BI129" s="1121"/>
      <c r="BJ129" s="1121"/>
      <c r="BK129" s="1121"/>
      <c r="BL129" s="1122"/>
      <c r="BM129" s="1120">
        <v>17.66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501</v>
      </c>
      <c r="X130" s="1126"/>
      <c r="Y130" s="1126"/>
      <c r="Z130" s="1127"/>
      <c r="AA130" s="1010">
        <v>2973529</v>
      </c>
      <c r="AB130" s="1011"/>
      <c r="AC130" s="1011"/>
      <c r="AD130" s="1011"/>
      <c r="AE130" s="1012"/>
      <c r="AF130" s="1013">
        <v>2877900</v>
      </c>
      <c r="AG130" s="1011"/>
      <c r="AH130" s="1011"/>
      <c r="AI130" s="1011"/>
      <c r="AJ130" s="1012"/>
      <c r="AK130" s="1013">
        <v>2843612</v>
      </c>
      <c r="AL130" s="1011"/>
      <c r="AM130" s="1011"/>
      <c r="AN130" s="1011"/>
      <c r="AO130" s="1012"/>
      <c r="AP130" s="1128"/>
      <c r="AQ130" s="1129"/>
      <c r="AR130" s="1129"/>
      <c r="AS130" s="1129"/>
      <c r="AT130" s="1130"/>
      <c r="AU130" s="284"/>
      <c r="AV130" s="284"/>
      <c r="AW130" s="284"/>
      <c r="AX130" s="1119" t="s">
        <v>502</v>
      </c>
      <c r="AY130" s="1002"/>
      <c r="AZ130" s="1002"/>
      <c r="BA130" s="1002"/>
      <c r="BB130" s="1002"/>
      <c r="BC130" s="1002"/>
      <c r="BD130" s="1002"/>
      <c r="BE130" s="1003"/>
      <c r="BF130" s="1156">
        <v>10.199999999999999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503</v>
      </c>
      <c r="X131" s="1164"/>
      <c r="Y131" s="1164"/>
      <c r="Z131" s="1165"/>
      <c r="AA131" s="1057">
        <v>14259382</v>
      </c>
      <c r="AB131" s="1036"/>
      <c r="AC131" s="1036"/>
      <c r="AD131" s="1036"/>
      <c r="AE131" s="1037"/>
      <c r="AF131" s="1035">
        <v>14118741</v>
      </c>
      <c r="AG131" s="1036"/>
      <c r="AH131" s="1036"/>
      <c r="AI131" s="1036"/>
      <c r="AJ131" s="1037"/>
      <c r="AK131" s="1035">
        <v>13971042</v>
      </c>
      <c r="AL131" s="1036"/>
      <c r="AM131" s="1036"/>
      <c r="AN131" s="1036"/>
      <c r="AO131" s="1037"/>
      <c r="AP131" s="1166"/>
      <c r="AQ131" s="1167"/>
      <c r="AR131" s="1167"/>
      <c r="AS131" s="1167"/>
      <c r="AT131" s="1168"/>
      <c r="AU131" s="284"/>
      <c r="AV131" s="284"/>
      <c r="AW131" s="284"/>
      <c r="AX131" s="1138" t="s">
        <v>504</v>
      </c>
      <c r="AY131" s="1089"/>
      <c r="AZ131" s="1089"/>
      <c r="BA131" s="1089"/>
      <c r="BB131" s="1089"/>
      <c r="BC131" s="1089"/>
      <c r="BD131" s="1089"/>
      <c r="BE131" s="1090"/>
      <c r="BF131" s="1139">
        <v>51.6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506</v>
      </c>
      <c r="W132" s="1149"/>
      <c r="X132" s="1149"/>
      <c r="Y132" s="1149"/>
      <c r="Z132" s="1150"/>
      <c r="AA132" s="1151">
        <v>10.809844350000001</v>
      </c>
      <c r="AB132" s="1152"/>
      <c r="AC132" s="1152"/>
      <c r="AD132" s="1152"/>
      <c r="AE132" s="1153"/>
      <c r="AF132" s="1154">
        <v>10.30281666</v>
      </c>
      <c r="AG132" s="1152"/>
      <c r="AH132" s="1152"/>
      <c r="AI132" s="1152"/>
      <c r="AJ132" s="1153"/>
      <c r="AK132" s="1154">
        <v>9.7183588739999998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507</v>
      </c>
      <c r="W133" s="1132"/>
      <c r="X133" s="1132"/>
      <c r="Y133" s="1132"/>
      <c r="Z133" s="1133"/>
      <c r="AA133" s="1134">
        <v>11.6</v>
      </c>
      <c r="AB133" s="1135"/>
      <c r="AC133" s="1135"/>
      <c r="AD133" s="1135"/>
      <c r="AE133" s="1136"/>
      <c r="AF133" s="1134">
        <v>10.9</v>
      </c>
      <c r="AG133" s="1135"/>
      <c r="AH133" s="1135"/>
      <c r="AI133" s="1135"/>
      <c r="AJ133" s="1136"/>
      <c r="AK133" s="1134">
        <v>10.199999999999999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B+LNWSx/NWVQqV0Iv38FzgOzsFgME0dVLEV7qn6/Usa7IAZnfngyokLnH9m9E2vbPmjIP/z7RUY2nM7aY7XeA==" saltValue="zTEwnPd/7q3ZXyNv54x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KpAy3ZqEkzW9EmBblv54xlLZHuAQqNQHEKH0auvalgByQ3sQV0XwtheM1WLeeO81twuonabtnbIDzUeaWV3Vg==" saltValue="cPjzgxBVTauMxB8sWkG4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RVK8UcnkzFPw6OR50hPWmjF/m0tku1VVsydE4cpNTUNkEtjtxo6yQyC2bV3r0QBqhGRw/IpRyzcV/hOsrMtQA==" saltValue="HL3v31H4HN4Y/z7GQT1k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516</v>
      </c>
      <c r="AL9" s="1175"/>
      <c r="AM9" s="1175"/>
      <c r="AN9" s="1176"/>
      <c r="AO9" s="312">
        <v>3977767</v>
      </c>
      <c r="AP9" s="312">
        <v>72255</v>
      </c>
      <c r="AQ9" s="313">
        <v>66275</v>
      </c>
      <c r="AR9" s="314">
        <v>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517</v>
      </c>
      <c r="AL10" s="1175"/>
      <c r="AM10" s="1175"/>
      <c r="AN10" s="1176"/>
      <c r="AO10" s="315">
        <v>391028</v>
      </c>
      <c r="AP10" s="315">
        <v>7103</v>
      </c>
      <c r="AQ10" s="316">
        <v>6024</v>
      </c>
      <c r="AR10" s="317">
        <v>17.899999999999999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518</v>
      </c>
      <c r="AL11" s="1175"/>
      <c r="AM11" s="1175"/>
      <c r="AN11" s="1176"/>
      <c r="AO11" s="315">
        <v>634423</v>
      </c>
      <c r="AP11" s="315">
        <v>11524</v>
      </c>
      <c r="AQ11" s="316">
        <v>9864</v>
      </c>
      <c r="AR11" s="317">
        <v>16.8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519</v>
      </c>
      <c r="AL12" s="1175"/>
      <c r="AM12" s="1175"/>
      <c r="AN12" s="1176"/>
      <c r="AO12" s="315">
        <v>28726</v>
      </c>
      <c r="AP12" s="315">
        <v>522</v>
      </c>
      <c r="AQ12" s="316">
        <v>290</v>
      </c>
      <c r="AR12" s="317">
        <v>80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520</v>
      </c>
      <c r="AL13" s="1175"/>
      <c r="AM13" s="1175"/>
      <c r="AN13" s="1176"/>
      <c r="AO13" s="315" t="s">
        <v>521</v>
      </c>
      <c r="AP13" s="315" t="s">
        <v>521</v>
      </c>
      <c r="AQ13" s="316" t="s">
        <v>521</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522</v>
      </c>
      <c r="AL14" s="1175"/>
      <c r="AM14" s="1175"/>
      <c r="AN14" s="1176"/>
      <c r="AO14" s="315">
        <v>117175</v>
      </c>
      <c r="AP14" s="315">
        <v>2128</v>
      </c>
      <c r="AQ14" s="316">
        <v>2880</v>
      </c>
      <c r="AR14" s="317">
        <v>-26.1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523</v>
      </c>
      <c r="AL15" s="1175"/>
      <c r="AM15" s="1175"/>
      <c r="AN15" s="1176"/>
      <c r="AO15" s="315">
        <v>117632</v>
      </c>
      <c r="AP15" s="315">
        <v>2137</v>
      </c>
      <c r="AQ15" s="316">
        <v>1647</v>
      </c>
      <c r="AR15" s="317">
        <v>29.8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524</v>
      </c>
      <c r="AL16" s="1178"/>
      <c r="AM16" s="1178"/>
      <c r="AN16" s="1179"/>
      <c r="AO16" s="315">
        <v>-429800</v>
      </c>
      <c r="AP16" s="315">
        <v>-7807</v>
      </c>
      <c r="AQ16" s="316">
        <v>-6247</v>
      </c>
      <c r="AR16" s="317">
        <v>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4836951</v>
      </c>
      <c r="AP17" s="315">
        <v>87861</v>
      </c>
      <c r="AQ17" s="316">
        <v>80733</v>
      </c>
      <c r="AR17" s="317">
        <v>8.8000000000000007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529</v>
      </c>
      <c r="AL21" s="1170"/>
      <c r="AM21" s="1170"/>
      <c r="AN21" s="1171"/>
      <c r="AO21" s="327">
        <v>8.2100000000000009</v>
      </c>
      <c r="AP21" s="328">
        <v>7.61</v>
      </c>
      <c r="AQ21" s="329">
        <v>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530</v>
      </c>
      <c r="AL22" s="1170"/>
      <c r="AM22" s="1170"/>
      <c r="AN22" s="1171"/>
      <c r="AO22" s="332">
        <v>98.6</v>
      </c>
      <c r="AP22" s="333">
        <v>98.3</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534</v>
      </c>
      <c r="AL32" s="1186"/>
      <c r="AM32" s="1186"/>
      <c r="AN32" s="1187"/>
      <c r="AO32" s="342">
        <v>3106592</v>
      </c>
      <c r="AP32" s="342">
        <v>56430</v>
      </c>
      <c r="AQ32" s="343">
        <v>41690</v>
      </c>
      <c r="AR32" s="344">
        <v>35.4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535</v>
      </c>
      <c r="AL33" s="1186"/>
      <c r="AM33" s="1186"/>
      <c r="AN33" s="1187"/>
      <c r="AO33" s="342" t="s">
        <v>521</v>
      </c>
      <c r="AP33" s="342" t="s">
        <v>521</v>
      </c>
      <c r="AQ33" s="343">
        <v>10</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536</v>
      </c>
      <c r="AL34" s="1186"/>
      <c r="AM34" s="1186"/>
      <c r="AN34" s="1187"/>
      <c r="AO34" s="342" t="s">
        <v>521</v>
      </c>
      <c r="AP34" s="342" t="s">
        <v>521</v>
      </c>
      <c r="AQ34" s="343">
        <v>211</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537</v>
      </c>
      <c r="AL35" s="1186"/>
      <c r="AM35" s="1186"/>
      <c r="AN35" s="1187"/>
      <c r="AO35" s="342">
        <v>630384</v>
      </c>
      <c r="AP35" s="342">
        <v>11451</v>
      </c>
      <c r="AQ35" s="343">
        <v>11112</v>
      </c>
      <c r="AR35" s="344">
        <v>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538</v>
      </c>
      <c r="AL36" s="1186"/>
      <c r="AM36" s="1186"/>
      <c r="AN36" s="1187"/>
      <c r="AO36" s="342">
        <v>307150</v>
      </c>
      <c r="AP36" s="342">
        <v>5579</v>
      </c>
      <c r="AQ36" s="343">
        <v>2406</v>
      </c>
      <c r="AR36" s="344">
        <v>131.9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539</v>
      </c>
      <c r="AL37" s="1186"/>
      <c r="AM37" s="1186"/>
      <c r="AN37" s="1187"/>
      <c r="AO37" s="342">
        <v>249970</v>
      </c>
      <c r="AP37" s="342">
        <v>4541</v>
      </c>
      <c r="AQ37" s="343">
        <v>3744</v>
      </c>
      <c r="AR37" s="344">
        <v>21.3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540</v>
      </c>
      <c r="AL38" s="1189"/>
      <c r="AM38" s="1189"/>
      <c r="AN38" s="1190"/>
      <c r="AO38" s="345">
        <v>53</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541</v>
      </c>
      <c r="AL39" s="1189"/>
      <c r="AM39" s="1189"/>
      <c r="AN39" s="1190"/>
      <c r="AO39" s="342">
        <v>-92781</v>
      </c>
      <c r="AP39" s="342">
        <v>-1685</v>
      </c>
      <c r="AQ39" s="343">
        <v>-3238</v>
      </c>
      <c r="AR39" s="344">
        <v>-48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542</v>
      </c>
      <c r="AL40" s="1186"/>
      <c r="AM40" s="1186"/>
      <c r="AN40" s="1187"/>
      <c r="AO40" s="342">
        <v>-2843612</v>
      </c>
      <c r="AP40" s="342">
        <v>-51653</v>
      </c>
      <c r="AQ40" s="343">
        <v>-38466</v>
      </c>
      <c r="AR40" s="344">
        <v>34.299999999999997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1357756</v>
      </c>
      <c r="AP41" s="342">
        <v>24663</v>
      </c>
      <c r="AQ41" s="343">
        <v>17470</v>
      </c>
      <c r="AR41" s="344">
        <v>41.2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511</v>
      </c>
      <c r="AN49" s="1182" t="s">
        <v>546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5569677</v>
      </c>
      <c r="AN51" s="364">
        <v>96573</v>
      </c>
      <c r="AO51" s="365">
        <v>-0.3</v>
      </c>
      <c r="AP51" s="366">
        <v>65988</v>
      </c>
      <c r="AQ51" s="367">
        <v>-5.0999999999999996</v>
      </c>
      <c r="AR51" s="368">
        <v>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2441720</v>
      </c>
      <c r="AN52" s="372">
        <v>42337</v>
      </c>
      <c r="AO52" s="373">
        <v>-10.5</v>
      </c>
      <c r="AP52" s="374">
        <v>36473</v>
      </c>
      <c r="AQ52" s="375">
        <v>3.3</v>
      </c>
      <c r="AR52" s="376">
        <v>-13.8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8822421</v>
      </c>
      <c r="AN53" s="364">
        <v>154883</v>
      </c>
      <c r="AO53" s="365">
        <v>60.4</v>
      </c>
      <c r="AP53" s="366">
        <v>77507</v>
      </c>
      <c r="AQ53" s="367">
        <v>17.5</v>
      </c>
      <c r="AR53" s="368">
        <v>42.9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3543544</v>
      </c>
      <c r="AN54" s="372">
        <v>62209</v>
      </c>
      <c r="AO54" s="373">
        <v>46.9</v>
      </c>
      <c r="AP54" s="374">
        <v>42788</v>
      </c>
      <c r="AQ54" s="375">
        <v>17.3</v>
      </c>
      <c r="AR54" s="376">
        <v>29.6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10614727</v>
      </c>
      <c r="AN55" s="364">
        <v>188629</v>
      </c>
      <c r="AO55" s="365">
        <v>21.8</v>
      </c>
      <c r="AP55" s="366">
        <v>86564</v>
      </c>
      <c r="AQ55" s="367">
        <v>11.7</v>
      </c>
      <c r="AR55" s="368">
        <v>10.1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2544550</v>
      </c>
      <c r="AN56" s="372">
        <v>45218</v>
      </c>
      <c r="AO56" s="373">
        <v>-27.3</v>
      </c>
      <c r="AP56" s="374">
        <v>44869</v>
      </c>
      <c r="AQ56" s="375">
        <v>4.9000000000000004</v>
      </c>
      <c r="AR56" s="376">
        <v>-32.200000000000003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6505327</v>
      </c>
      <c r="AN57" s="364">
        <v>117091</v>
      </c>
      <c r="AO57" s="365">
        <v>-37.9</v>
      </c>
      <c r="AP57" s="366">
        <v>62698</v>
      </c>
      <c r="AQ57" s="367">
        <v>-27.6</v>
      </c>
      <c r="AR57" s="368">
        <v>-10.3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2401295</v>
      </c>
      <c r="AN58" s="372">
        <v>43221</v>
      </c>
      <c r="AO58" s="373">
        <v>-4.4000000000000004</v>
      </c>
      <c r="AP58" s="374">
        <v>31973</v>
      </c>
      <c r="AQ58" s="375">
        <v>-28.7</v>
      </c>
      <c r="AR58" s="376">
        <v>24.3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5723114</v>
      </c>
      <c r="AN59" s="364">
        <v>103958</v>
      </c>
      <c r="AO59" s="365">
        <v>-11.2</v>
      </c>
      <c r="AP59" s="366">
        <v>79245</v>
      </c>
      <c r="AQ59" s="367">
        <v>26.4</v>
      </c>
      <c r="AR59" s="368">
        <v>-37.6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2489637</v>
      </c>
      <c r="AN60" s="372">
        <v>45223</v>
      </c>
      <c r="AO60" s="373">
        <v>4.5999999999999996</v>
      </c>
      <c r="AP60" s="374">
        <v>40378</v>
      </c>
      <c r="AQ60" s="375">
        <v>26.3</v>
      </c>
      <c r="AR60" s="376">
        <v>-21.7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7447053</v>
      </c>
      <c r="AN61" s="379">
        <v>132227</v>
      </c>
      <c r="AO61" s="380">
        <v>6.6</v>
      </c>
      <c r="AP61" s="381">
        <v>74400</v>
      </c>
      <c r="AQ61" s="382">
        <v>4.5999999999999996</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2684149</v>
      </c>
      <c r="AN62" s="372">
        <v>47642</v>
      </c>
      <c r="AO62" s="373">
        <v>1.9</v>
      </c>
      <c r="AP62" s="374">
        <v>39296</v>
      </c>
      <c r="AQ62" s="375">
        <v>4.5999999999999996</v>
      </c>
      <c r="AR62" s="376">
        <v>-2.7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cX1GsGKvTr/AMpQx+/naG10mvTpn/acblAbKRdkzuL/tr0Kcc8ZWWEeRrQdFJXkpqN7+6bkgKnDVrIZCpM+g==" saltValue="RjG3mX/ryCw9u4ZxOacF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yjAjQwD1SayoWGI0sFdSEF5ONI2AT1xVPH0IGEsmF9qWG+6Rxo2kJTQdNEWRTou0g1FEQKuvsEK6lklD6wR+A==" saltValue="NWExaMJd+gHIMtGffTHt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AgQmuTb/u9CYVu+zUXehqyeW9AZxACFmfv+sBvCLvgPzcCGlXTeMmy1XaKXHQYGjbIRLLTKclFkSUSSqQ+E+w==" saltValue="T2B9SZmmvBgGQP+uIDsm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4" t="s">
        <v>3</v>
      </c>
      <c r="D47" s="1194"/>
      <c r="E47" s="1195"/>
      <c r="F47" s="11">
        <v>21.53</v>
      </c>
      <c r="G47" s="12">
        <v>21.97</v>
      </c>
      <c r="H47" s="12">
        <v>22.95</v>
      </c>
      <c r="I47" s="12">
        <v>22.63</v>
      </c>
      <c r="J47" s="13">
        <v>22.38</v>
      </c>
    </row>
    <row r="48" spans="2:10" ht="57.75" customHeight="1" x14ac:dyDescent="0.15">
      <c r="B48" s="14"/>
      <c r="C48" s="1196" t="s">
        <v>4</v>
      </c>
      <c r="D48" s="1196"/>
      <c r="E48" s="1197"/>
      <c r="F48" s="15">
        <v>3.44</v>
      </c>
      <c r="G48" s="16">
        <v>10.07</v>
      </c>
      <c r="H48" s="16">
        <v>9.0399999999999991</v>
      </c>
      <c r="I48" s="16">
        <v>6.05</v>
      </c>
      <c r="J48" s="17">
        <v>8.19</v>
      </c>
    </row>
    <row r="49" spans="2:10" ht="57.75" customHeight="1" thickBot="1" x14ac:dyDescent="0.2">
      <c r="B49" s="18"/>
      <c r="C49" s="1198" t="s">
        <v>5</v>
      </c>
      <c r="D49" s="1198"/>
      <c r="E49" s="1199"/>
      <c r="F49" s="19" t="s">
        <v>567</v>
      </c>
      <c r="G49" s="20">
        <v>7.5</v>
      </c>
      <c r="H49" s="20" t="s">
        <v>568</v>
      </c>
      <c r="I49" s="20" t="s">
        <v>569</v>
      </c>
      <c r="J49" s="21">
        <v>1.57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STZ3ATJtdlzuLyqyIn1dAZ+1D/pcYsDZz37b2toatlNyEDOr9PmA2RkWxyikdvsiI+WY3OfKXRzvW3i8Oe1gg==" saltValue="YuCH7qhXt16E9uwyPceX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nihonmatsu</cp:lastModifiedBy>
  <cp:lastPrinted>2020-03-08T23:41:41Z</cp:lastPrinted>
  <dcterms:created xsi:type="dcterms:W3CDTF">2020-02-10T02:37:50Z</dcterms:created>
  <dcterms:modified xsi:type="dcterms:W3CDTF">2020-08-20T04:35:36Z</dcterms:modified>
  <cp:category/>
</cp:coreProperties>
</file>