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76shinpo-m\Desktop\財政状況資料集\"/>
    </mc:Choice>
  </mc:AlternateContent>
  <bookViews>
    <workbookView xWindow="0" yWindow="0" windowWidth="19200" windowHeight="11370" tabRatio="917"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E38" i="10"/>
  <c r="AM38" i="10"/>
  <c r="U38" i="10"/>
  <c r="C38" i="10"/>
  <c r="CO37" i="10"/>
  <c r="BE37" i="10"/>
  <c r="AM37" i="10"/>
  <c r="C37" i="10"/>
  <c r="CO36" i="10"/>
  <c r="AM36" i="10"/>
  <c r="C36" i="10"/>
  <c r="CO35" i="10"/>
  <c r="BW35" i="10"/>
  <c r="BW36" i="10" s="1"/>
  <c r="BW37" i="10" s="1"/>
  <c r="AM35" i="10"/>
  <c r="C35" i="10"/>
  <c r="CO34" i="10"/>
  <c r="BW34" i="10"/>
  <c r="C34" i="10"/>
  <c r="AM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<sst xmlns="http://schemas.openxmlformats.org/spreadsheetml/2006/main" count="1039" uniqueCount="605">
  <si>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</si>
  <si>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</si>
  <si>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</si>
  <si>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</si>
  <si>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</si>
  <si>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</si>
  <si>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</si>
  <si>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</si>
  <si>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</si>
  <si>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</si>
  <si>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</si>
  <si>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</si>
  <si>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</si>
  <si>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</si>
  <si>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</si>
  <si>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</si>
  <si>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</si>
  <si>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</si>
  <si>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</si>
  <si>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</si>
  <si>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</si>
  <si>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</si>
  <si>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</si>
  <si>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</si>
  <si>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</si>
  <si>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</si>
  <si>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</si>
  <si>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</si>
  <si>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</si>
  <si>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</si>
  <si>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</si>
  <si>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</si>
  <si>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</si>
  <si>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</si>
  <si>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</si>
  <si>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</si>
  <si>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</si>
  <si>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</si>
  <si>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</si>
  <si>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</si>
  <si>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</si>
  <si>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</si>
  <si>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</si>
  <si>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</si>
  <si>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</si>
  <si>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</si>
  <si>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</si>
  <si>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</si>
  <si>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</si>
  <si>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</si>
  <si>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</si>
  <si>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</si>
  <si>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</si>
  <si>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</si>
  <si>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</si>
  <si>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</si>
  <si>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</si>
  <si>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</si>
  <si>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</si>
  <si>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</si>
  <si>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</si>
  <si>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</si>
  <si>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</si>
  <si>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</si>
  <si>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</si>
  <si>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</si>
  <si>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</si>
  <si>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</si>
  <si>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</si>
  <si>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</si>
  <si>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</si>
  <si>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</si>
  <si>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</si>
  <si>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</si>
  <si>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</si>
  <si>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</si>
  <si>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</si>
  <si>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</si>
  <si>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</si>
  <si>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</si>
  <si>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</si>
  <si>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</si>
  <si>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</si>
  <si>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</si>
  <si>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</si>
  <si>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</si>
  <si>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</si>
  <si>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</si>
  <si>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</si>
  <si>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</si>
  <si>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</si>
  <si>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</si>
  <si>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</si>
  <si>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</si>
  <si>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</si>
  <si>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</si>
  <si>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</si>
  <si>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本宮市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</si>
  <si>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</si>
  <si>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</si>
  <si>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</si>
  <si>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</si>
  <si>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</si>
  <si>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</si>
  <si>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</si>
  <si>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</si>
  <si>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</si>
  <si>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</si>
  <si>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</si>
  <si>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</si>
  <si>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</si>
  <si>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</si>
  <si>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</si>
  <si>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</si>
  <si>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</si>
  <si>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</si>
  <si>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</si>
  <si>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</si>
  <si>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</si>
  <si>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</si>
  <si>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</si>
  <si>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</si>
  <si>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</si>
  <si>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</si>
  <si>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</si>
  <si>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</si>
  <si>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</si>
  <si>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</si>
  <si>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</si>
  <si>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</si>
  <si>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</si>
  <si>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</si>
  <si>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</si>
  <si>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</si>
  <si>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</si>
  <si>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</si>
  <si>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</si>
  <si>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</si>
  <si>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</si>
  <si>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</si>
  <si>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</si>
  <si>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</si>
  <si>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</si>
  <si>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</si>
  <si>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</si>
  <si>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</si>
  <si>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</si>
  <si>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</si>
  <si>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</si>
  <si>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</si>
  <si>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</si>
  <si>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</si>
  <si>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</si>
  <si>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</si>
  <si>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</si>
  <si>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</si>
  <si>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</si>
  <si>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</si>
  <si>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</si>
  <si>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</si>
  <si>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</si>
  <si>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</si>
  <si>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</si>
  <si>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</si>
  <si>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</si>
  <si>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</si>
  <si>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</si>
  <si>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</si>
  <si>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</si>
  <si>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</si>
  <si>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</si>
  <si>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</si>
  <si>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</si>
  <si>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</si>
  <si>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</si>
  <si>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</si>
  <si>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</si>
  <si>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</si>
  <si>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</si>
  <si>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</si>
  <si>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</si>
  <si>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</si>
  <si>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</si>
  <si>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</si>
  <si>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</si>
  <si>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</si>
  <si>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</si>
  <si>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</si>
  <si>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</si>
  <si>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</si>
  <si>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</si>
  <si>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</si>
  <si>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</si>
  <si>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</si>
  <si>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</si>
  <si>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</si>
  <si>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</si>
  <si>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</si>
  <si>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</si>
  <si>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</si>
  <si>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</si>
  <si>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</si>
  <si>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</si>
  <si>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</si>
  <si>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</si>
  <si>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</si>
  <si>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</si>
  <si>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</si>
  <si>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</si>
  <si>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福島県本宮市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</si>
  <si>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</si>
  <si>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</si>
  <si>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</si>
  <si>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</si>
  <si>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</si>
  <si>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</si>
  <si>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</si>
  <si>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</si>
  <si>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</si>
  <si>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</si>
  <si>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</si>
  <si>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</si>
  <si>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</si>
  <si>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</si>
  <si>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</si>
  <si>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</si>
  <si>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</si>
  <si>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</si>
  <si>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</si>
  <si>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</si>
  <si>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</si>
  <si>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</si>
  <si>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</si>
  <si>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</si>
  <si>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</si>
  <si>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</si>
  <si>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</si>
  <si>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</si>
  <si>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</si>
  <si>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</si>
  <si>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</si>
  <si>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</si>
  <si>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</si>
  <si>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</si>
  <si>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</si>
  <si>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</si>
  <si>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</si>
  <si>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</si>
  <si>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</si>
  <si>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</si>
  <si>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</si>
  <si>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</si>
  <si>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</si>
  <si>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</si>
  <si>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</si>
  <si>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</si>
  <si>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</si>
  <si>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</si>
  <si>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</si>
  <si>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</si>
  <si>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</si>
  <si>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</si>
  <si>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</si>
  <si>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</si>
  <si>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</si>
  <si>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</si>
  <si>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</si>
  <si>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</si>
  <si>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</si>
  <si>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</si>
  <si>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</si>
  <si>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</si>
  <si>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</si>
  <si>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</si>
  <si>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</si>
  <si>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</si>
  <si>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</si>
  <si>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</si>
  <si>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</si>
  <si>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</si>
  <si>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</si>
  <si>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</si>
  <si>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</si>
  <si>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</si>
  <si>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</si>
  <si>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</si>
  <si>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</si>
  <si>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</si>
  <si>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</si>
  <si>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</si>
  <si>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</si>
  <si>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</si>
  <si>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</si>
  <si>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</si>
  <si>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</si>
  <si>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</si>
  <si>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</si>
  <si>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</si>
  <si>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</si>
  <si>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</si>
  <si>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</si>
  <si>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</si>
  <si>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</si>
  <si>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</si>
  <si>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</si>
  <si>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</si>
  <si>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</si>
  <si>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</si>
  <si>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</si>
  <si>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</si>
  <si>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</si>
  <si>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</si>
  <si>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</si>
  <si>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</si>
  <si>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</si>
  <si>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</si>
  <si>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</si>
  <si>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</si>
  <si>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</si>
  <si>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</si>
  <si>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</si>
  <si>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</si>
  <si>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</si>
  <si>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</si>
  <si>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</si>
  <si>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</si>
  <si>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</si>
  <si>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</si>
  <si>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</si>
  <si>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</si>
  <si>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</si>
  <si>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</si>
  <si>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</si>
  <si>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</si>
  <si>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</si>
  <si>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</si>
  <si>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</si>
  <si>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</si>
  <si>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</si>
  <si>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</si>
  <si>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</si>
  <si>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</si>
  <si>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</si>
  <si>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</si>
  <si>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</si>
  <si>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</si>
  <si>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</si>
  <si>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</si>
  <si>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</si>
  <si>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</si>
  <si>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</si>
  <si>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</si>
  <si>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</si>
  <si>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</si>
  <si>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</si>
  <si>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</si>
  <si>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</si>
  <si>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</si>
  <si>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</si>
  <si>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福島県本宮市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</si>
  <si>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</si>
  <si>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</si>
  <si>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</si>
  <si>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</si>
  <si>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</si>
  <si>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</si>
  <si>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</si>
  <si>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</si>
  <si>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</si>
  <si>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</si>
  <si>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</si>
  <si>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</si>
  <si>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</si>
  <si>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</si>
  <si>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</si>
  <si>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</si>
  <si>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</si>
  <si>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</si>
  <si>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</si>
  <si>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</si>
  <si>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</si>
  <si>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</si>
  <si>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</si>
  <si>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</si>
  <si>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</si>
  <si>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</si>
  <si>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</si>
  <si>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</si>
  <si>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</si>
  <si>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</si>
  <si>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</si>
  <si>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</si>
  <si>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</si>
  <si>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</si>
  <si>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</si>
  <si>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</si>
  <si>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</si>
  <si>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</si>
  <si>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</si>
  <si>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</si>
  <si>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</si>
  <si>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</si>
  <si>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工業用地造成事業特別会計</t>
    <phoneticPr fontId="5"/>
  </si>
  <si>
    <t>工業用地資産運用事業特別会計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</si>
  <si>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</si>
  <si>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</si>
  <si>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</si>
  <si>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</si>
  <si>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</si>
  <si>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</si>
  <si>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</si>
  <si>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</si>
  <si>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</si>
  <si>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</si>
  <si>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</si>
  <si>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</si>
  <si>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</si>
  <si>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</si>
  <si>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</si>
  <si>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</si>
  <si>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</si>
  <si>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</si>
  <si>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</si>
  <si>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</si>
  <si>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</si>
  <si>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</si>
  <si>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</si>
  <si>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</si>
  <si>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</si>
  <si>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</si>
  <si>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</si>
  <si>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</si>
  <si>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</si>
  <si>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</si>
  <si>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</si>
  <si>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</si>
  <si>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</si>
  <si>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</si>
  <si>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</si>
  <si>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</si>
  <si>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</si>
  <si>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</si>
  <si>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</si>
  <si>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</si>
  <si>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</si>
  <si>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</si>
  <si>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</si>
  <si>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</si>
  <si>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</si>
  <si>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</si>
  <si>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</si>
  <si>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</si>
  <si>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</si>
  <si>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</si>
  <si>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</si>
  <si>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</si>
  <si>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</si>
  <si>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</si>
  <si>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</si>
  <si>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</si>
  <si>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</si>
  <si>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</si>
  <si>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</si>
  <si>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</si>
  <si>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</si>
  <si>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</si>
  <si>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</si>
  <si>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</si>
  <si>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</si>
  <si>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</si>
  <si>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</si>
  <si>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</si>
  <si>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</si>
  <si>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</si>
  <si>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</si>
  <si>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</si>
  <si>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</si>
  <si>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</si>
  <si>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</si>
  <si>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</si>
  <si>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</si>
  <si>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</si>
  <si>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</si>
  <si>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</si>
  <si>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</si>
  <si>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</si>
  <si>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</si>
  <si>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</si>
  <si>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</si>
  <si>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</si>
  <si>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</si>
  <si>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</si>
  <si>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</si>
  <si>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</si>
  <si>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</si>
  <si>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</si>
  <si>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</si>
  <si>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</si>
  <si>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</si>
  <si>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</si>
  <si>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</si>
  <si>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</si>
  <si>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</si>
  <si>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</si>
  <si>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</si>
  <si>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</si>
  <si>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</si>
  <si>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</si>
  <si>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</si>
  <si>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</si>
  <si>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</si>
  <si>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</si>
  <si>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</si>
  <si>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</si>
  <si>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</si>
  <si>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</si>
  <si>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</si>
  <si>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</si>
  <si>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</si>
  <si>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</si>
  <si>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</si>
  <si>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</si>
  <si>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</si>
  <si>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</si>
  <si>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</si>
  <si>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</si>
  <si>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</si>
  <si>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</si>
  <si>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</si>
  <si>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</si>
  <si>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</si>
  <si>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</si>
  <si>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</si>
  <si>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</si>
  <si>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</si>
  <si>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</si>
  <si>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</si>
  <si>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</si>
  <si>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</si>
  <si>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</si>
  <si>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</si>
  <si>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</si>
  <si>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</si>
  <si>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</si>
  <si>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</si>
  <si>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</si>
  <si>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</si>
  <si>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</si>
  <si>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</si>
  <si>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</si>
  <si>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</si>
  <si>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</si>
  <si>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</si>
  <si>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</si>
  <si>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</si>
  <si>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</si>
  <si>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</si>
  <si>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</si>
  <si>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</si>
  <si>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1.95</t>
  </si>
  <si>
    <t>▲ 3.48</t>
  </si>
  <si>
    <t>▲ 3.04</t>
  </si>
  <si>
    <t>▲ 0.65</t>
  </si>
  <si>
    <t>水道事業会計</t>
  </si>
  <si>
    <t>一般会計</t>
  </si>
  <si>
    <t>公共下水道事業特別会計</t>
  </si>
  <si>
    <t>国民健康保険特別会計（事業勘定）</t>
  </si>
  <si>
    <t>介護保険特別会計</t>
  </si>
  <si>
    <t>工業用地造成事業特別会計</t>
  </si>
  <si>
    <t>国民健康保険特別会計（直診勘定）</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</si>
  <si>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</si>
  <si>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</si>
  <si>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</si>
  <si>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</si>
  <si>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</si>
  <si>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</si>
  <si>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</si>
  <si>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</si>
  <si>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安達地方広域行政組合　一般会計</t>
    <rPh sb="0" eb="2">
      <t>アダチ</t>
    </rPh>
    <rPh sb="2" eb="4">
      <t>チホウ</t>
    </rPh>
    <rPh sb="4" eb="6">
      <t>コウイキ</t>
    </rPh>
    <rPh sb="6" eb="8">
      <t>ギョウセイ</t>
    </rPh>
    <rPh sb="8" eb="10">
      <t>クミアイ</t>
    </rPh>
    <rPh sb="11" eb="13">
      <t>イッパン</t>
    </rPh>
    <rPh sb="13" eb="15">
      <t>カイケイ</t>
    </rPh>
    <phoneticPr fontId="2"/>
  </si>
  <si>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4" eb="16">
      <t>イッパン</t>
    </rPh>
    <rPh sb="16" eb="18">
      <t>カイケイ</t>
    </rPh>
    <phoneticPr fontId="2"/>
  </si>
  <si>
    <t>″後期高齢者医療特別会計</t>
    <rPh sb="1" eb="3">
      <t>コウキ</t>
    </rPh>
    <rPh sb="3" eb="6">
      <t>コウレイシャ</t>
    </rPh>
    <rPh sb="6" eb="8">
      <t>イリョウ</t>
    </rPh>
    <rPh sb="8" eb="10">
      <t>トクベツ</t>
    </rPh>
    <rPh sb="10" eb="12">
      <t>カイケイ</t>
    </rPh>
    <phoneticPr fontId="2"/>
  </si>
  <si>
    <t>″安達地方地域振興事業特別会計</t>
    <rPh sb="1" eb="3">
      <t>アダチ</t>
    </rPh>
    <rPh sb="3" eb="5">
      <t>チホウ</t>
    </rPh>
    <rPh sb="5" eb="7">
      <t>チイキ</t>
    </rPh>
    <rPh sb="7" eb="9">
      <t>シンコウ</t>
    </rPh>
    <rPh sb="9" eb="11">
      <t>ジギョウ</t>
    </rPh>
    <rPh sb="11" eb="13">
      <t>トクベツ</t>
    </rPh>
    <rPh sb="13" eb="15">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</si>
  <si>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</si>
  <si>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″消防補償等特別会計</t>
    <rPh sb="1" eb="3">
      <t>ショウボウ</t>
    </rPh>
    <rPh sb="3" eb="5">
      <t>ホショウ</t>
    </rPh>
    <rPh sb="5" eb="6">
      <t>トウ</t>
    </rPh>
    <rPh sb="6" eb="8">
      <t>トクベツ</t>
    </rPh>
    <rPh sb="8" eb="10">
      <t>カイケイ</t>
    </rPh>
    <phoneticPr fontId="2"/>
  </si>
  <si>
    <t>″消防賞じゅつ特別会計</t>
    <rPh sb="1" eb="3">
      <t>ショウボウ</t>
    </rPh>
    <rPh sb="3" eb="4">
      <t>ショウ</t>
    </rPh>
    <rPh sb="7" eb="9">
      <t>トクベツ</t>
    </rPh>
    <rPh sb="9" eb="11">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</si>
  <si>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</si>
  <si>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″自治会館管理特別会計</t>
    <rPh sb="1" eb="3">
      <t>ジチ</t>
    </rPh>
    <rPh sb="3" eb="5">
      <t>カイカン</t>
    </rPh>
    <rPh sb="5" eb="7">
      <t>カンリ</t>
    </rPh>
    <rPh sb="7" eb="9">
      <t>トクベツ</t>
    </rPh>
    <rPh sb="9" eb="11">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</si>
  <si>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</si>
  <si>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教育施設等整備事業基金</t>
    <rPh sb="0" eb="2">
      <t>キョウイク</t>
    </rPh>
    <rPh sb="2" eb="5">
      <t>シセツトウ</t>
    </rPh>
    <rPh sb="5" eb="7">
      <t>セイビ</t>
    </rPh>
    <rPh sb="7" eb="9">
      <t>ジギョウ</t>
    </rPh>
    <rPh sb="9" eb="11">
      <t>キキン</t>
    </rPh>
    <phoneticPr fontId="2"/>
  </si>
  <si>
    <t>地域福祉基金</t>
    <rPh sb="0" eb="2">
      <t>チイキ</t>
    </rPh>
    <rPh sb="2" eb="4">
      <t>フクシ</t>
    </rPh>
    <rPh sb="4" eb="6">
      <t>キキン</t>
    </rPh>
    <phoneticPr fontId="2"/>
  </si>
  <si>
    <t>市営住宅等管理基金</t>
    <phoneticPr fontId="2"/>
  </si>
  <si>
    <t>長期避難者生活拠点形成基金</t>
    <phoneticPr fontId="2"/>
  </si>
  <si>
    <t>本宮駅東西自由通路等整備基金積立金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</si>
  <si>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</si>
  <si>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</si>
  <si>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</si>
  <si>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</si>
  <si>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</si>
  <si>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</si>
  <si>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</si>
  <si>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</si>
  <si>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</si>
  <si>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</si>
  <si>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将来負担比率は、類似団体内平均値をやや上回っているが、前年度比19.1ポイント減となっており、年々効果が表れてきている。
　有形固定資産減価償却率については、1.6ポイント増となっているが、類似団体内平均値より下回っている。施設の老朽化が進んでいることから、長寿命化に向けた取り組みを進めていく必要がある。今後も、自主的財政健全化計画を堅持し計画的な市債の発行と債務の償還により健全な財政運営に努める。</t>
    <rPh sb="9" eb="11">
      <t>ルイジ</t>
    </rPh>
    <rPh sb="11" eb="13">
      <t>ダンタイ</t>
    </rPh>
    <rPh sb="13" eb="14">
      <t>ナイ</t>
    </rPh>
    <rPh sb="14" eb="17">
      <t>ヘイキンチ</t>
    </rPh>
    <rPh sb="20" eb="22">
      <t>ウワマワ</t>
    </rPh>
    <rPh sb="48" eb="50">
      <t>ネンネン</t>
    </rPh>
    <rPh sb="50" eb="52">
      <t>コウカ</t>
    </rPh>
    <rPh sb="53" eb="54">
      <t>アラワ</t>
    </rPh>
    <rPh sb="96" eb="98">
      <t>ルイジ</t>
    </rPh>
    <rPh sb="98" eb="100">
      <t>ダンタイ</t>
    </rPh>
    <rPh sb="100" eb="101">
      <t>ナイ</t>
    </rPh>
    <rPh sb="101" eb="104">
      <t>ヘイキンチ</t>
    </rPh>
    <rPh sb="106" eb="108">
      <t>シタマワ</t>
    </rPh>
    <rPh sb="113" eb="115">
      <t>シセツ</t>
    </rPh>
    <rPh sb="116" eb="119">
      <t>ロウキュウカ</t>
    </rPh>
    <rPh sb="120" eb="121">
      <t>スス</t>
    </rPh>
    <rPh sb="130" eb="132">
      <t>チョウジュ</t>
    </rPh>
    <rPh sb="132" eb="133">
      <t>ミョウ</t>
    </rPh>
    <rPh sb="133" eb="134">
      <t>カ</t>
    </rPh>
    <rPh sb="135" eb="136">
      <t>ム</t>
    </rPh>
    <rPh sb="138" eb="139">
      <t>ト</t>
    </rPh>
    <rPh sb="140" eb="141">
      <t>ク</t>
    </rPh>
    <rPh sb="143" eb="144">
      <t>スス</t>
    </rPh>
    <rPh sb="148" eb="150">
      <t>ヒツヨウ</t>
    </rPh>
    <phoneticPr fontId="5"/>
  </si>
  <si>
    <t>実質公債費率は、前年度比0.7ポイント減となっている。類似団体内平均値よりも下回っており、年々改善傾向がみられる。今後も、将来への負担を減らせるよう自主的財政健全化計画を堅持し計画的な市債の発行と債務の償還により健全な財政運営に努める。</t>
    <rPh sb="8" eb="11">
      <t>ゼンネンド</t>
    </rPh>
    <rPh sb="11" eb="12">
      <t>ヒ</t>
    </rPh>
    <rPh sb="27" eb="29">
      <t>ルイジ</t>
    </rPh>
    <rPh sb="29" eb="31">
      <t>ダンタイ</t>
    </rPh>
    <rPh sb="31" eb="32">
      <t>ナイ</t>
    </rPh>
    <rPh sb="32" eb="35">
      <t>ヘイキンチ</t>
    </rPh>
    <rPh sb="38" eb="40">
      <t>シタマワ</t>
    </rPh>
    <rPh sb="45" eb="47">
      <t>ネンネン</t>
    </rPh>
    <rPh sb="47" eb="49">
      <t>カイゼン</t>
    </rPh>
    <rPh sb="49" eb="51">
      <t>ケイコウ</t>
    </rPh>
    <rPh sb="61" eb="63">
      <t>ショウライ</t>
    </rPh>
    <rPh sb="65" eb="67">
      <t>フタン</t>
    </rPh>
    <rPh sb="68" eb="69">
      <t>ヘ</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</si>
</sst>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47F8-4DFA-BEC5-29F50D4D3F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135051</c:v>
                </c:pt>
                <c:pt idx="1">
                  <c:v>144385</c:v>
                </c:pt>
                <c:pt idx="2">
                  <c:v>105311</c:v>
                </c:pt>
                <c:pt idx="3">
                  <c:v>49037</c:v>
                </c:pt>
                <c:pt idx="4">
                  <c:v>57377</c:v>
                </c:pt>
              </c:numCache>
            </c:numRef>
          </c:val>
          <c:smooth val="0"/>
          <c:extLst>
            <c:ext xmlns:c16="http://schemas.microsoft.com/office/drawing/2014/chart" uri="{C3380CC4-5D6E-409C-BE32-E72D297353CC}">
              <c16:uniqueId val="{00000001-47F8-4DFA-BEC5-29F50D4D3F4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9.86</c:v>
                </c:pt>
                <c:pt idx="1">
                  <c:v>11.36</c:v>
                </c:pt>
                <c:pt idx="2">
                  <c:v>9.02</c:v>
                </c:pt>
                <c:pt idx="3">
                  <c:v>8.66</c:v>
                </c:pt>
                <c:pt idx="4">
                  <c:v>7.47</c:v>
                </c:pt>
              </c:numCache>
            </c:numRef>
          </c:val>
          <c:extLst>
            <c:ext xmlns:c16="http://schemas.microsoft.com/office/drawing/2014/chart" uri="{C3380CC4-5D6E-409C-BE32-E72D297353CC}">
              <c16:uniqueId val="{00000000-C684-4592-AA04-67C4060DF9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16.670000000000002</c:v>
                </c:pt>
                <c:pt idx="1">
                  <c:v>16.12</c:v>
                </c:pt>
                <c:pt idx="2">
                  <c:v>17.46</c:v>
                </c:pt>
                <c:pt idx="3">
                  <c:v>18.2</c:v>
                </c:pt>
                <c:pt idx="4">
                  <c:v>18.47</c:v>
                </c:pt>
              </c:numCache>
            </c:numRef>
          </c:val>
          <c:extLst>
            <c:ext xmlns:c16="http://schemas.microsoft.com/office/drawing/2014/chart" uri="{C3380CC4-5D6E-409C-BE32-E72D297353CC}">
              <c16:uniqueId val="{00000001-C684-4592-AA04-67C4060DF90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-1.95</c:v>
                </c:pt>
                <c:pt idx="1">
                  <c:v>-3.48</c:v>
                </c:pt>
                <c:pt idx="2">
                  <c:v>-3.04</c:v>
                </c:pt>
                <c:pt idx="3">
                  <c:v>0.54</c:v>
                </c:pt>
                <c:pt idx="4">
                  <c:v>-0.65</c:v>
                </c:pt>
              </c:numCache>
            </c:numRef>
          </c:val>
          <c:smooth val="0"/>
          <c:extLst>
            <c:ext xmlns:c16="http://schemas.microsoft.com/office/drawing/2014/chart" uri="{C3380CC4-5D6E-409C-BE32-E72D297353CC}">
              <c16:uniqueId val="{00000002-C684-4592-AA04-67C4060DF90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0.76</c:v>
                </c:pt>
                <c:pt idx="2">
                  <c:v>#N/A</c:v>
                </c:pt>
                <c:pt idx="3">
                  <c:v>0.65</c:v>
                </c:pt>
                <c:pt idx="4">
                  <c:v>#N/A</c:v>
                </c:pt>
                <c:pt idx="5">
                  <c:v>0.04</c:v>
                </c:pt>
                <c:pt idx="6">
                  <c:v>#N/A</c:v>
                </c:pt>
                <c:pt idx="7">
                  <c:v>0</c:v>
                </c:pt>
                <c:pt idx="8">
                  <c:v>#N/A</c:v>
                </c:pt>
                <c:pt idx="9">
                  <c:v>0</c:v>
                </c:pt>
              </c:numCache>
            </c:numRef>
          </c:val>
          <c:extLst>
            <c:ext xmlns:c16="http://schemas.microsoft.com/office/drawing/2014/chart" uri="{C3380CC4-5D6E-409C-BE32-E72D297353CC}">
              <c16:uniqueId val="{00000000-4C97-444A-B8AB-026672A3AF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97-444A-B8AB-026672A3AFD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0.01</c:v>
                </c:pt>
                <c:pt idx="4">
                  <c:v>#N/A</c:v>
                </c:pt>
                <c:pt idx="5">
                  <c:v>0.03</c:v>
                </c:pt>
                <c:pt idx="6">
                  <c:v>#N/A</c:v>
                </c:pt>
                <c:pt idx="7">
                  <c:v>0.05</c:v>
                </c:pt>
                <c:pt idx="8">
                  <c:v>#N/A</c:v>
                </c:pt>
                <c:pt idx="9">
                  <c:v>0.02</c:v>
                </c:pt>
              </c:numCache>
            </c:numRef>
          </c:val>
          <c:extLst>
            <c:ext xmlns:c16="http://schemas.microsoft.com/office/drawing/2014/chart" uri="{C3380CC4-5D6E-409C-BE32-E72D297353CC}">
              <c16:uniqueId val="{00000002-4C97-444A-B8AB-026672A3AFD0}"/>
            </c:ext>
          </c:extLst>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0.1</c:v>
                </c:pt>
                <c:pt idx="6">
                  <c:v>#N/A</c:v>
                </c:pt>
                <c:pt idx="7">
                  <c:v>0.08</c:v>
                </c:pt>
                <c:pt idx="8">
                  <c:v>#N/A</c:v>
                </c:pt>
                <c:pt idx="9">
                  <c:v>0.14000000000000001</c:v>
                </c:pt>
              </c:numCache>
            </c:numRef>
          </c:val>
          <c:extLst>
            <c:ext xmlns:c16="http://schemas.microsoft.com/office/drawing/2014/chart" uri="{C3380CC4-5D6E-409C-BE32-E72D297353CC}">
              <c16:uniqueId val="{00000003-4C97-444A-B8AB-026672A3AFD0}"/>
            </c:ext>
          </c:extLst>
        </c:ser>
        <c:ser>
          <c:idx val="4"/>
          <c:order val="4"/>
          <c:tx>
            <c:strRef>
              <c:f>データシート!$A$31</c:f>
              <c:strCache>
                <c:ptCount val="1"/>
                <c:pt idx="0">
                  <c:v>工業用地造成事業特別会計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1.07</c:v>
                </c:pt>
                <c:pt idx="2">
                  <c:v>#N/A</c:v>
                </c:pt>
                <c:pt idx="3">
                  <c:v>1.05</c:v>
                </c:pt>
                <c:pt idx="4">
                  <c:v>#N/A</c:v>
                </c:pt>
                <c:pt idx="5">
                  <c:v>1.05</c:v>
                </c:pt>
                <c:pt idx="6">
                  <c:v>#N/A</c:v>
                </c:pt>
                <c:pt idx="7">
                  <c:v>1.04</c:v>
                </c:pt>
                <c:pt idx="8">
                  <c:v>#N/A</c:v>
                </c:pt>
                <c:pt idx="9">
                  <c:v>1.02</c:v>
                </c:pt>
              </c:numCache>
            </c:numRef>
          </c:val>
          <c:extLst>
            <c:ext xmlns:c16="http://schemas.microsoft.com/office/drawing/2014/chart" uri="{C3380CC4-5D6E-409C-BE32-E72D297353CC}">
              <c16:uniqueId val="{00000004-4C97-444A-B8AB-026672A3AFD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#N/A</c:v>
                </c:pt>
                <c:pt idx="5">
                  <c:v>1.1299999999999999</c:v>
                </c:pt>
                <c:pt idx="6">
                  <c:v>#N/A</c:v>
                </c:pt>
                <c:pt idx="7">
                  <c:v>0.99</c:v>
                </c:pt>
                <c:pt idx="8">
                  <c:v>#N/A</c:v>
                </c:pt>
                <c:pt idx="9">
                  <c:v>1.26</c:v>
                </c:pt>
              </c:numCache>
            </c:numRef>
          </c:val>
          <c:extLst>
            <c:ext xmlns:c16="http://schemas.microsoft.com/office/drawing/2014/chart" uri="{C3380CC4-5D6E-409C-BE32-E72D297353CC}">
              <c16:uniqueId val="{00000005-4C97-444A-B8AB-026672A3AFD0}"/>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3.17</c:v>
                </c:pt>
                <c:pt idx="2">
                  <c:v>#N/A</c:v>
                </c:pt>
                <c:pt idx="3">
                  <c:v>3.37</c:v>
                </c:pt>
                <c:pt idx="4">
                  <c:v>#N/A</c:v>
                </c:pt>
                <c:pt idx="5">
                  <c:v>4.91</c:v>
                </c:pt>
                <c:pt idx="6">
                  <c:v>#N/A</c:v>
                </c:pt>
                <c:pt idx="7">
                  <c:v>3.73</c:v>
                </c:pt>
                <c:pt idx="8">
                  <c:v>#N/A</c:v>
                </c:pt>
                <c:pt idx="9">
                  <c:v>1.44</c:v>
                </c:pt>
              </c:numCache>
            </c:numRef>
          </c:val>
          <c:extLst>
            <c:ext xmlns:c16="http://schemas.microsoft.com/office/drawing/2014/chart" uri="{C3380CC4-5D6E-409C-BE32-E72D297353CC}">
              <c16:uniqueId val="{00000006-4C97-444A-B8AB-026672A3AFD0}"/>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c:v>
                </c:pt>
                <c:pt idx="2">
                  <c:v>#N/A</c:v>
                </c:pt>
                <c:pt idx="3">
                  <c:v>0.47</c:v>
                </c:pt>
                <c:pt idx="4">
                  <c:v>#N/A</c:v>
                </c:pt>
                <c:pt idx="5">
                  <c:v>0.35</c:v>
                </c:pt>
                <c:pt idx="6">
                  <c:v>#N/A</c:v>
                </c:pt>
                <c:pt idx="7">
                  <c:v>0.44</c:v>
                </c:pt>
                <c:pt idx="8">
                  <c:v>#N/A</c:v>
                </c:pt>
                <c:pt idx="9">
                  <c:v>2.31</c:v>
                </c:pt>
              </c:numCache>
            </c:numRef>
          </c:val>
          <c:extLst>
            <c:ext xmlns:c16="http://schemas.microsoft.com/office/drawing/2014/chart" uri="{C3380CC4-5D6E-409C-BE32-E72D297353CC}">
              <c16:uniqueId val="{00000007-4C97-444A-B8AB-026672A3AFD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9.85</c:v>
                </c:pt>
                <c:pt idx="2">
                  <c:v>#N/A</c:v>
                </c:pt>
                <c:pt idx="3">
                  <c:v>11.41</c:v>
                </c:pt>
                <c:pt idx="4">
                  <c:v>#N/A</c:v>
                </c:pt>
                <c:pt idx="5">
                  <c:v>9.02</c:v>
                </c:pt>
                <c:pt idx="6">
                  <c:v>#N/A</c:v>
                </c:pt>
                <c:pt idx="7">
                  <c:v>8.66</c:v>
                </c:pt>
                <c:pt idx="8">
                  <c:v>#N/A</c:v>
                </c:pt>
                <c:pt idx="9">
                  <c:v>7.46</c:v>
                </c:pt>
              </c:numCache>
            </c:numRef>
          </c:val>
          <c:extLst>
            <c:ext xmlns:c16="http://schemas.microsoft.com/office/drawing/2014/chart" uri="{C3380CC4-5D6E-409C-BE32-E72D297353CC}">
              <c16:uniqueId val="{00000008-4C97-444A-B8AB-026672A3AFD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9.4499999999999993</c:v>
                </c:pt>
                <c:pt idx="2">
                  <c:v>#N/A</c:v>
                </c:pt>
                <c:pt idx="3">
                  <c:v>11.79</c:v>
                </c:pt>
                <c:pt idx="4">
                  <c:v>#N/A</c:v>
                </c:pt>
                <c:pt idx="5">
                  <c:v>12.8</c:v>
                </c:pt>
                <c:pt idx="6">
                  <c:v>#N/A</c:v>
                </c:pt>
                <c:pt idx="7">
                  <c:v>13.14</c:v>
                </c:pt>
                <c:pt idx="8">
                  <c:v>#N/A</c:v>
                </c:pt>
                <c:pt idx="9">
                  <c:v>11.05</c:v>
                </c:pt>
              </c:numCache>
            </c:numRef>
          </c:val>
          <c:extLst>
            <c:ext xmlns:c16="http://schemas.microsoft.com/office/drawing/2014/chart" uri="{C3380CC4-5D6E-409C-BE32-E72D297353CC}">
              <c16:uniqueId val="{00000009-4C97-444A-B8AB-026672A3AF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905</c:v>
                </c:pt>
                <c:pt idx="5">
                  <c:v>898</c:v>
                </c:pt>
                <c:pt idx="8">
                  <c:v>920</c:v>
                </c:pt>
                <c:pt idx="11">
                  <c:v>1006</c:v>
                </c:pt>
                <c:pt idx="14">
                  <c:v>1004</c:v>
                </c:pt>
              </c:numCache>
            </c:numRef>
          </c:val>
          <c:extLst>
            <c:ext xmlns:c16="http://schemas.microsoft.com/office/drawing/2014/chart" uri="{C3380CC4-5D6E-409C-BE32-E72D297353CC}">
              <c16:uniqueId val="{00000000-4542-4CD5-ACB5-A114A77442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42-4CD5-ACB5-A114A77442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72</c:v>
                </c:pt>
                <c:pt idx="3">
                  <c:v>53</c:v>
                </c:pt>
                <c:pt idx="6">
                  <c:v>38</c:v>
                </c:pt>
                <c:pt idx="9">
                  <c:v>35</c:v>
                </c:pt>
                <c:pt idx="12">
                  <c:v>30</c:v>
                </c:pt>
              </c:numCache>
            </c:numRef>
          </c:val>
          <c:extLst>
            <c:ext xmlns:c16="http://schemas.microsoft.com/office/drawing/2014/chart" uri="{C3380CC4-5D6E-409C-BE32-E72D297353CC}">
              <c16:uniqueId val="{00000002-4542-4CD5-ACB5-A114A77442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124</c:v>
                </c:pt>
                <c:pt idx="3">
                  <c:v>100</c:v>
                </c:pt>
                <c:pt idx="6">
                  <c:v>96</c:v>
                </c:pt>
                <c:pt idx="9">
                  <c:v>92</c:v>
                </c:pt>
                <c:pt idx="12">
                  <c:v>48</c:v>
                </c:pt>
              </c:numCache>
            </c:numRef>
          </c:val>
          <c:extLst>
            <c:ext xmlns:c16="http://schemas.microsoft.com/office/drawing/2014/chart" uri="{C3380CC4-5D6E-409C-BE32-E72D297353CC}">
              <c16:uniqueId val="{00000003-4542-4CD5-ACB5-A114A77442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361</c:v>
                </c:pt>
                <c:pt idx="3">
                  <c:v>347</c:v>
                </c:pt>
                <c:pt idx="6">
                  <c:v>322</c:v>
                </c:pt>
                <c:pt idx="9">
                  <c:v>329</c:v>
                </c:pt>
                <c:pt idx="12">
                  <c:v>328</c:v>
                </c:pt>
              </c:numCache>
            </c:numRef>
          </c:val>
          <c:extLst>
            <c:ext xmlns:c16="http://schemas.microsoft.com/office/drawing/2014/chart" uri="{C3380CC4-5D6E-409C-BE32-E72D297353CC}">
              <c16:uniqueId val="{00000004-4542-4CD5-ACB5-A114A77442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100</c:v>
                </c:pt>
                <c:pt idx="3">
                  <c:v>100</c:v>
                </c:pt>
                <c:pt idx="6">
                  <c:v>100</c:v>
                </c:pt>
                <c:pt idx="9">
                  <c:v>89</c:v>
                </c:pt>
                <c:pt idx="12">
                  <c:v>77</c:v>
                </c:pt>
              </c:numCache>
            </c:numRef>
          </c:val>
          <c:extLst>
            <c:ext xmlns:c16="http://schemas.microsoft.com/office/drawing/2014/chart" uri="{C3380CC4-5D6E-409C-BE32-E72D297353CC}">
              <c16:uniqueId val="{00000005-4542-4CD5-ACB5-A114A77442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42-4CD5-ACB5-A114A77442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1041</c:v>
                </c:pt>
                <c:pt idx="3">
                  <c:v>963</c:v>
                </c:pt>
                <c:pt idx="6">
                  <c:v>942</c:v>
                </c:pt>
                <c:pt idx="9">
                  <c:v>1011</c:v>
                </c:pt>
                <c:pt idx="12">
                  <c:v>1039</c:v>
                </c:pt>
              </c:numCache>
            </c:numRef>
          </c:val>
          <c:extLst>
            <c:ext xmlns:c16="http://schemas.microsoft.com/office/drawing/2014/chart" uri="{C3380CC4-5D6E-409C-BE32-E72D297353CC}">
              <c16:uniqueId val="{00000007-4542-4CD5-ACB5-A114A77442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793</c:v>
                </c:pt>
                <c:pt idx="2">
                  <c:v>#N/A</c:v>
                </c:pt>
                <c:pt idx="3">
                  <c:v>#N/A</c:v>
                </c:pt>
                <c:pt idx="4">
                  <c:v>665</c:v>
                </c:pt>
                <c:pt idx="5">
                  <c:v>#N/A</c:v>
                </c:pt>
                <c:pt idx="6">
                  <c:v>#N/A</c:v>
                </c:pt>
                <c:pt idx="7">
                  <c:v>578</c:v>
                </c:pt>
                <c:pt idx="8">
                  <c:v>#N/A</c:v>
                </c:pt>
                <c:pt idx="9">
                  <c:v>#N/A</c:v>
                </c:pt>
                <c:pt idx="10">
                  <c:v>550</c:v>
                </c:pt>
                <c:pt idx="11">
                  <c:v>#N/A</c:v>
                </c:pt>
                <c:pt idx="12">
                  <c:v>#N/A</c:v>
                </c:pt>
                <c:pt idx="13">
                  <c:v>518</c:v>
                </c:pt>
                <c:pt idx="14">
                  <c:v>#N/A</c:v>
                </c:pt>
              </c:numCache>
            </c:numRef>
          </c:val>
          <c:smooth val="0"/>
          <c:extLst>
            <c:ext xmlns:c16="http://schemas.microsoft.com/office/drawing/2014/chart" uri="{C3380CC4-5D6E-409C-BE32-E72D297353CC}">
              <c16:uniqueId val="{00000008-4542-4CD5-ACB5-A114A77442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11659</c:v>
                </c:pt>
                <c:pt idx="5">
                  <c:v>12361</c:v>
                </c:pt>
                <c:pt idx="8">
                  <c:v>12151</c:v>
                </c:pt>
                <c:pt idx="11">
                  <c:v>11935</c:v>
                </c:pt>
                <c:pt idx="14">
                  <c:v>11971</c:v>
                </c:pt>
              </c:numCache>
            </c:numRef>
          </c:val>
          <c:extLst>
            <c:ext xmlns:c16="http://schemas.microsoft.com/office/drawing/2014/chart" uri="{C3380CC4-5D6E-409C-BE32-E72D297353CC}">
              <c16:uniqueId val="{00000000-4381-4542-81F7-B4F0099A35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1997</c:v>
                </c:pt>
                <c:pt idx="5">
                  <c:v>2131</c:v>
                </c:pt>
                <c:pt idx="8">
                  <c:v>2251</c:v>
                </c:pt>
                <c:pt idx="11">
                  <c:v>2243</c:v>
                </c:pt>
                <c:pt idx="14">
                  <c:v>2148</c:v>
                </c:pt>
              </c:numCache>
            </c:numRef>
          </c:val>
          <c:extLst>
            <c:ext xmlns:c16="http://schemas.microsoft.com/office/drawing/2014/chart" uri="{C3380CC4-5D6E-409C-BE32-E72D297353CC}">
              <c16:uniqueId val="{00000001-4381-4542-81F7-B4F0099A35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2827</c:v>
                </c:pt>
                <c:pt idx="5">
                  <c:v>3285</c:v>
                </c:pt>
                <c:pt idx="8">
                  <c:v>3519</c:v>
                </c:pt>
                <c:pt idx="11">
                  <c:v>3556</c:v>
                </c:pt>
                <c:pt idx="14">
                  <c:v>3986</c:v>
                </c:pt>
              </c:numCache>
            </c:numRef>
          </c:val>
          <c:extLst>
            <c:ext xmlns:c16="http://schemas.microsoft.com/office/drawing/2014/chart" uri="{C3380CC4-5D6E-409C-BE32-E72D297353CC}">
              <c16:uniqueId val="{00000002-4381-4542-81F7-B4F0099A35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81-4542-81F7-B4F0099A35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81-4542-81F7-B4F0099A35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81-4542-81F7-B4F0099A35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1931</c:v>
                </c:pt>
                <c:pt idx="3">
                  <c:v>1915</c:v>
                </c:pt>
                <c:pt idx="6">
                  <c:v>1982</c:v>
                </c:pt>
                <c:pt idx="9">
                  <c:v>1930</c:v>
                </c:pt>
                <c:pt idx="12">
                  <c:v>1781</c:v>
                </c:pt>
              </c:numCache>
            </c:numRef>
          </c:val>
          <c:extLst>
            <c:ext xmlns:c16="http://schemas.microsoft.com/office/drawing/2014/chart" uri="{C3380CC4-5D6E-409C-BE32-E72D297353CC}">
              <c16:uniqueId val="{00000006-4381-4542-81F7-B4F0099A35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422</c:v>
                </c:pt>
                <c:pt idx="3">
                  <c:v>317</c:v>
                </c:pt>
                <c:pt idx="6">
                  <c:v>212</c:v>
                </c:pt>
                <c:pt idx="9">
                  <c:v>128</c:v>
                </c:pt>
                <c:pt idx="12">
                  <c:v>78</c:v>
                </c:pt>
              </c:numCache>
            </c:numRef>
          </c:val>
          <c:extLst>
            <c:ext xmlns:c16="http://schemas.microsoft.com/office/drawing/2014/chart" uri="{C3380CC4-5D6E-409C-BE32-E72D297353CC}">
              <c16:uniqueId val="{00000007-4381-4542-81F7-B4F0099A35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4597</c:v>
                </c:pt>
                <c:pt idx="3">
                  <c:v>4472</c:v>
                </c:pt>
                <c:pt idx="6">
                  <c:v>4037</c:v>
                </c:pt>
                <c:pt idx="9">
                  <c:v>3831</c:v>
                </c:pt>
                <c:pt idx="12">
                  <c:v>3735</c:v>
                </c:pt>
              </c:numCache>
            </c:numRef>
          </c:val>
          <c:extLst>
            <c:ext xmlns:c16="http://schemas.microsoft.com/office/drawing/2014/chart" uri="{C3380CC4-5D6E-409C-BE32-E72D297353CC}">
              <c16:uniqueId val="{00000008-4381-4542-81F7-B4F0099A35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4090</c:v>
                </c:pt>
                <c:pt idx="3">
                  <c:v>3534</c:v>
                </c:pt>
                <c:pt idx="6">
                  <c:v>2979</c:v>
                </c:pt>
                <c:pt idx="9">
                  <c:v>2413</c:v>
                </c:pt>
                <c:pt idx="12">
                  <c:v>1836</c:v>
                </c:pt>
              </c:numCache>
            </c:numRef>
          </c:val>
          <c:extLst>
            <c:ext xmlns:c16="http://schemas.microsoft.com/office/drawing/2014/chart" uri="{C3380CC4-5D6E-409C-BE32-E72D297353CC}">
              <c16:uniqueId val="{00000009-4381-4542-81F7-B4F0099A35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14829</c:v>
                </c:pt>
                <c:pt idx="3">
                  <c:v>15229</c:v>
                </c:pt>
                <c:pt idx="6">
                  <c:v>15367</c:v>
                </c:pt>
                <c:pt idx="9">
                  <c:v>14999</c:v>
                </c:pt>
                <c:pt idx="12">
                  <c:v>14928</c:v>
                </c:pt>
              </c:numCache>
            </c:numRef>
          </c:val>
          <c:extLst>
            <c:ext xmlns:c16="http://schemas.microsoft.com/office/drawing/2014/chart" uri="{C3380CC4-5D6E-409C-BE32-E72D297353CC}">
              <c16:uniqueId val="{0000000A-4381-4542-81F7-B4F0099A357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9386</c:v>
                </c:pt>
                <c:pt idx="2">
                  <c:v>#N/A</c:v>
                </c:pt>
                <c:pt idx="3">
                  <c:v>#N/A</c:v>
                </c:pt>
                <c:pt idx="4">
                  <c:v>7690</c:v>
                </c:pt>
                <c:pt idx="5">
                  <c:v>#N/A</c:v>
                </c:pt>
                <c:pt idx="6">
                  <c:v>#N/A</c:v>
                </c:pt>
                <c:pt idx="7">
                  <c:v>6656</c:v>
                </c:pt>
                <c:pt idx="8">
                  <c:v>#N/A</c:v>
                </c:pt>
                <c:pt idx="9">
                  <c:v>#N/A</c:v>
                </c:pt>
                <c:pt idx="10">
                  <c:v>5566</c:v>
                </c:pt>
                <c:pt idx="11">
                  <c:v>#N/A</c:v>
                </c:pt>
                <c:pt idx="12">
                  <c:v>#N/A</c:v>
                </c:pt>
                <c:pt idx="13">
                  <c:v>4254</c:v>
                </c:pt>
                <c:pt idx="14">
                  <c:v>#N/A</c:v>
                </c:pt>
              </c:numCache>
            </c:numRef>
          </c:val>
          <c:smooth val="0"/>
          <c:extLst>
            <c:ext xmlns:c16="http://schemas.microsoft.com/office/drawing/2014/chart" uri="{C3380CC4-5D6E-409C-BE32-E72D297353CC}">
              <c16:uniqueId val="{0000000B-4381-4542-81F7-B4F0099A357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1404</c:v>
                </c:pt>
                <c:pt idx="1">
                  <c:v>1489</c:v>
                </c:pt>
                <c:pt idx="2">
                  <c:v>1529</c:v>
                </c:pt>
              </c:numCache>
            </c:numRef>
          </c:val>
          <c:extLst>
            <c:ext xmlns:c16="http://schemas.microsoft.com/office/drawing/2014/chart" uri="{C3380CC4-5D6E-409C-BE32-E72D297353CC}">
              <c16:uniqueId val="{00000000-82C1-4659-809B-47E6928F40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152</c:v>
                </c:pt>
                <c:pt idx="1">
                  <c:v>102</c:v>
                </c:pt>
                <c:pt idx="2">
                  <c:v>127</c:v>
                </c:pt>
              </c:numCache>
            </c:numRef>
          </c:val>
          <c:extLst>
            <c:ext xmlns:c16="http://schemas.microsoft.com/office/drawing/2014/chart" uri="{C3380CC4-5D6E-409C-BE32-E72D297353CC}">
              <c16:uniqueId val="{00000001-82C1-4659-809B-47E6928F40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1966</c:v>
                </c:pt>
                <c:pt idx="1">
                  <c:v>1837</c:v>
                </c:pt>
                <c:pt idx="2">
                  <c:v>1881</c:v>
                </c:pt>
              </c:numCache>
            </c:numRef>
          </c:val>
          <c:extLst>
            <c:ext xmlns:c16="http://schemas.microsoft.com/office/drawing/2014/chart" uri="{C3380CC4-5D6E-409C-BE32-E72D297353CC}">
              <c16:uniqueId val="{00000002-82C1-4659-809B-47E6928F408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{F85007C9-8A78-4307-9060-7052D836352D}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C75-48CE-A2F0-5859D5F9F0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{76EC30CF-4BE1-416A-B6D2-A6DDCAA67CFC}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75-48CE-A2F0-5859D5F9F0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{A59AD4CF-38AC-4E20-AC49-9009FA3AAE4F}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75-48CE-A2F0-5859D5F9F0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{E1C442CA-308E-4971-8193-7548AF85A356}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75-48CE-A2F0-5859D5F9F0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{CB7801F2-F93B-4AEB-9E99-8F657A0E9479}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75-48CE-A2F0-5859D5F9F0E5}"/>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{5734F5FE-7C00-41C8-B3B3-A74D31368F72}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C75-48CE-A2F0-5859D5F9F0E5}"/>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{3A1A6585-42FF-4579-B325-159B2AFEB5E0}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C75-48CE-A2F0-5859D5F9F0E5}"/>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{BDC09DEA-0FAE-4ABF-9B5A-150756AA5913}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C75-48CE-A2F0-5859D5F9F0E5}"/>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{B327319F-95C6-4982-9801-BF7D5FE35FDF}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C75-48CE-A2F0-5859D5F9F0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32.799999999999997</c:v>
                </c:pt>
                <c:pt idx="16">
                  <c:v>34.5</c:v>
                </c:pt>
                <c:pt idx="24">
                  <c:v>35.4</c:v>
                </c:pt>
                <c:pt idx="32">
                  <c:v>37</c:v>
                </c:pt>
              </c:numCache>
            </c:numRef>
          </c:xVal>
          <c:yVal>
            <c:numRef>
              <c:f>公会計指標分析・財政指標組合せ分析表!$BP$51:$DC$51</c:f>
              <c:numCache>
                <c:formatCode>#,##0.0;"▲ "#,##0.0</c:formatCode>
                <c:ptCount val="40"/>
                <c:pt idx="8">
                  <c:v>106</c:v>
                </c:pt>
                <c:pt idx="16">
                  <c:v>93.3</c:v>
                </c:pt>
                <c:pt idx="24">
                  <c:v>77.400000000000006</c:v>
                </c:pt>
                <c:pt idx="32">
                  <c:v>58.3</c:v>
                </c:pt>
              </c:numCache>
            </c:numRef>
          </c:yVal>
          <c:smooth val="0"/>
          <c:extLst>
            <c:ext xmlns:c16="http://schemas.microsoft.com/office/drawing/2014/chart" uri="{C3380CC4-5D6E-409C-BE32-E72D297353CC}">
              <c16:uniqueId val="{00000009-8C75-48CE-A2F0-5859D5F9F0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{F8890E26-5D8F-46AA-A9BB-E11363511628}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C75-48CE-A2F0-5859D5F9F0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{DA583E13-6CA4-4D5D-BD03-4FFB988A75EE}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75-48CE-A2F0-5859D5F9F0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{81D21205-B8A8-4E21-9EA2-4AFB92CDE4C6}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75-48CE-A2F0-5859D5F9F0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{7825E4AC-5A54-4B85-96CA-62C1E9666583}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75-48CE-A2F0-5859D5F9F0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{2321E1BE-33B5-40B7-8858-D923617926FF}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75-48CE-A2F0-5859D5F9F0E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{59F59D63-7DCE-4A85-A747-BB4DE8C45FBF}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C75-48CE-A2F0-5859D5F9F0E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{5C760A12-7514-4E26-BD91-BBD2478780BA}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C75-48CE-A2F0-5859D5F9F0E5}"/>
                </c:ext>
              </c:extLst>
            </c:dLbl>
            <c:dLbl>
              <c:idx val="24"/>
              <c:layout>
                <c:manualLayout>
                  <c:x val="-3.4729610051713079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{1783CB45-B494-4CE4-BFEC-B8331418BB2D}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C75-48CE-A2F0-5859D5F9F0E5}"/>
                </c:ext>
              </c:extLst>
            </c:dLbl>
            <c:dLbl>
              <c:idx val="32"/>
              <c:layout>
                <c:manualLayout>
                  <c:x val="-2.9560790887431795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{5F128E25-D0CF-4556-A329-DCBAA4F36D99}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C75-48CE-A2F0-5859D5F9F0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8C75-48CE-A2F0-5859D5F9F0E5}"/>
            </c:ext>
          </c:extLst>
        </c:ser>
        <c:dLbls>
          <c:showLegendKey val="0"/>
          <c:showVal val="1"/>
          <c:showCatName val="0"/>
          <c:showSerName val="0"/>
          <c:showPercent val="0"/>
          <c:showBubbleSize val="0"/>
        </c:dLbls>
        <c:axId val="46179840"/>
        <c:axId val="46181760"/>
      </c:scatterChart>
      <c:valAx>
        <c:axId val="46179840"/>
        <c:scaling>
          <c:orientation val="minMax"/>
          <c:max val="62"/>
          <c:min val="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5"/>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{A09C413D-4792-4FE2-819F-97B498847467}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6ED-49B4-A31F-C15EB9B3A7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{2A67A5C3-6344-4C3D-A554-3DB4A8839638}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ED-49B4-A31F-C15EB9B3A7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{AEA7B017-8FF7-47E3-AC44-64EA50A8C1ED}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ED-49B4-A31F-C15EB9B3A7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{5D455940-2446-4431-9D8C-25DACD4C0CC2}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ED-49B4-A31F-C15EB9B3A7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{3F6F25B5-3597-4578-AEAA-2342D432C841}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ED-49B4-A31F-C15EB9B3A76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{04D5B90A-7E69-43A9-BBB6-62A30AAE2156}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6ED-49B4-A31F-C15EB9B3A76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{3506E62A-A9E4-496F-B50B-4DD9DEBB6BA1}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6ED-49B4-A31F-C15EB9B3A76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{7977CB50-9FB4-4BFE-8F4A-6518CC0E5C8C}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6ED-49B4-A31F-C15EB9B3A76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{8224DD33-4402-4429-9EB2-AEA9C3BBD87C}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6ED-49B4-A31F-C15EB9B3A7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11.1</c:v>
                </c:pt>
                <c:pt idx="16">
                  <c:v>9.4</c:v>
                </c:pt>
                <c:pt idx="24">
                  <c:v>8.3000000000000007</c:v>
                </c:pt>
                <c:pt idx="32">
                  <c:v>7.6</c:v>
                </c:pt>
              </c:numCache>
            </c:numRef>
          </c:xVal>
          <c:yVal>
            <c:numRef>
              <c:f>公会計指標分析・財政指標組合せ分析表!$BP$73:$DC$73</c:f>
              <c:numCache>
                <c:formatCode>#,##0.0;"▲ "#,##0.0</c:formatCode>
                <c:ptCount val="40"/>
                <c:pt idx="0">
                  <c:v>132.1</c:v>
                </c:pt>
                <c:pt idx="8">
                  <c:v>106</c:v>
                </c:pt>
                <c:pt idx="16">
                  <c:v>93.3</c:v>
                </c:pt>
                <c:pt idx="24">
                  <c:v>77.400000000000006</c:v>
                </c:pt>
                <c:pt idx="32">
                  <c:v>58.3</c:v>
                </c:pt>
              </c:numCache>
            </c:numRef>
          </c:yVal>
          <c:smooth val="0"/>
          <c:extLst>
            <c:ext xmlns:c16="http://schemas.microsoft.com/office/drawing/2014/chart" uri="{C3380CC4-5D6E-409C-BE32-E72D297353CC}">
              <c16:uniqueId val="{00000009-76ED-49B4-A31F-C15EB9B3A7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{2CA404B4-057F-44C4-AD65-2FB3CFCEA223}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6ED-49B4-A31F-C15EB9B3A7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{829F85E5-F5ED-450C-B23B-4C77C6CE748F}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ED-49B4-A31F-C15EB9B3A7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{12E481AF-3B1F-4417-8025-951CBBB9C436}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ED-49B4-A31F-C15EB9B3A7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{7EC4AF3E-B0D0-4E3E-B813-EE467B07F62E}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ED-49B4-A31F-C15EB9B3A7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{BEC91DEA-8E32-4A9A-A3B4-EE2CB76FC351}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ED-49B4-A31F-C15EB9B3A76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{CD2EB29E-4B31-46E8-86B5-33D31CCBDF4B}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6ED-49B4-A31F-C15EB9B3A76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{98DF1A2D-383C-4469-8358-BCFC7A0C91D3}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6ED-49B4-A31F-C15EB9B3A76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{98F2587F-9FBE-42D2-856F-732C5C0898E4}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6ED-49B4-A31F-C15EB9B3A76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{5B8E3B9D-D82C-413A-BEE6-5E2CD8174A53}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6ED-49B4-A31F-C15EB9B3A7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c:ext xmlns:c16="http://schemas.microsoft.com/office/drawing/2014/chart" uri="{C3380CC4-5D6E-409C-BE32-E72D297353CC}">
              <c16:uniqueId val="{00000013-76ED-49B4-A31F-C15EB9B3A760}"/>
            </c:ext>
          </c:extLst>
        </c:ser>
        <c:dLbls>
          <c:showLegendKey val="0"/>
          <c:showVal val="1"/>
          <c:showCatName val="0"/>
          <c:showSerName val="0"/>
          <c:showPercent val="0"/>
          <c:showBubbleSize val="0"/>
        </c:dLbls>
        <c:axId val="84219776"/>
        <c:axId val="84234240"/>
      </c:scatterChart>
      <c:valAx>
        <c:axId val="84219776"/>
        <c:scaling>
          <c:orientation val="minMax"/>
          <c:max val="13.299999999999999"/>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6"/>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市の自主的財政健全化計画に基づき、計画的に償還を行うことにより平成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年度から償還金の額が減少しているが、東日本大震災による災害復旧事業に係る地方債の据置期間が過ぎたため、平成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年度が増加に転じている。</a:t>
          </a:r>
          <a:endParaRPr lang="ja-JP" altLang="ja-JP" sz="1400">
            <a:effectLst/>
          </a:endParaRPr>
        </a:p>
        <a:p>
          <a:r>
            <a:rPr kumimoji="1" lang="ja-JP" altLang="ja-JP" sz="1100">
              <a:solidFill>
                <a:schemeClr val="dk1"/>
              </a:solidFill>
              <a:effectLst/>
              <a:latin typeface="+mn-lt"/>
              <a:ea typeface="+mn-ea"/>
              <a:cs typeface="+mn-cs"/>
            </a:rPr>
            <a:t>　債務負担行為についても新たな設定を抑えていることから支出額が減少している。</a:t>
          </a:r>
          <a:endParaRPr lang="ja-JP" altLang="ja-JP" sz="1400">
            <a:effectLst/>
          </a:endParaRPr>
        </a:p>
        <a:p>
          <a:r>
            <a:rPr kumimoji="1" lang="ja-JP" altLang="ja-JP" sz="1100">
              <a:solidFill>
                <a:schemeClr val="dk1"/>
              </a:solidFill>
              <a:effectLst/>
              <a:latin typeface="+mn-lt"/>
              <a:ea typeface="+mn-ea"/>
              <a:cs typeface="+mn-cs"/>
            </a:rPr>
            <a:t>　今後も、自主的財政健全化計画を堅持し計画的な市債の発行と債務の償還により健全な財政運営に努める。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当該減債基金は満期一括償還に対応するため、積立てを行なっているものであるが、繰上償還を行なうことで、利子軽減が図られるため、満期を待つことなく平成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年度から毎年度繰上償還を行なっている。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市の自主的財政健全化計画を順守し、計画的に債務の償還を行っており、その結果、債務負担行為が着実に減少している。</a:t>
          </a:r>
          <a:endParaRPr lang="ja-JP" altLang="ja-JP" sz="1400">
            <a:effectLst/>
          </a:endParaRPr>
        </a:p>
        <a:p>
          <a:r>
            <a:rPr kumimoji="1" lang="ja-JP" altLang="ja-JP" sz="1100">
              <a:solidFill>
                <a:schemeClr val="dk1"/>
              </a:solidFill>
              <a:effectLst/>
              <a:latin typeface="+mn-lt"/>
              <a:ea typeface="+mn-ea"/>
              <a:cs typeface="+mn-cs"/>
            </a:rPr>
            <a:t>　これにより、将来負担比率の分子は、前年度対比で減少しているが、依然将来負担比率が高い数値となっていることから、今後も自主的財政健全化計画に基づき、計画的な市債の発行と債務の償還により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福島県本宮市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決算において実質収支額が黒字となったため、一部を財政調整基金へ積立てを</a:t>
          </a:r>
          <a:r>
            <a:rPr kumimoji="1" lang="ja-JP" altLang="en-US" sz="1100">
              <a:solidFill>
                <a:schemeClr val="dk1"/>
              </a:solidFill>
              <a:effectLst/>
              <a:latin typeface="+mn-lt"/>
              <a:ea typeface="+mn-ea"/>
              <a:cs typeface="+mn-cs"/>
            </a:rPr>
            <a:t>行ない、市営住宅等管理基金が新設となったため、基金全体としても</a:t>
          </a:r>
          <a:r>
            <a:rPr kumimoji="1" lang="ja-JP" altLang="ja-JP" sz="1100">
              <a:solidFill>
                <a:schemeClr val="dk1"/>
              </a:solidFill>
              <a:effectLst/>
              <a:latin typeface="+mn-lt"/>
              <a:ea typeface="+mn-ea"/>
              <a:cs typeface="+mn-cs"/>
            </a:rPr>
            <a:t>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本宮駅東西アクセス整備事業の完了による本宮駅東西自由通路等整備基金の取り崩し、また各教育施設の耐震改修事業等による教育施設等整備事業基金の取り崩しにより、中長期的に特定目的基金の減少傾向</a:t>
          </a:r>
          <a:r>
            <a:rPr kumimoji="1" lang="ja-JP" altLang="en-US" sz="1100">
              <a:solidFill>
                <a:schemeClr val="dk1"/>
              </a:solidFill>
              <a:effectLst/>
              <a:latin typeface="+mn-lt"/>
              <a:ea typeface="+mn-ea"/>
              <a:cs typeface="+mn-cs"/>
            </a:rPr>
            <a:t>であると思われる。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教育施設等整備事業基金：本宮市教育施設及び児童福祉施設の整備事業に資するため。</a:t>
          </a:r>
          <a:endParaRPr lang="ja-JP" altLang="ja-JP" sz="1400">
            <a:effectLst/>
          </a:endParaRPr>
        </a:p>
        <a:p>
          <a:r>
            <a:rPr kumimoji="1" lang="ja-JP" altLang="ja-JP" sz="1100">
              <a:solidFill>
                <a:schemeClr val="dk1"/>
              </a:solidFill>
              <a:effectLst/>
              <a:latin typeface="+mn-lt"/>
              <a:ea typeface="+mn-ea"/>
              <a:cs typeface="+mn-cs"/>
            </a:rPr>
            <a:t>本宮駅東西自由通路等整備基金：本宮駅東西自由通路及び同駅周辺整備推進の資金の一部に充てるため。</a:t>
          </a:r>
          <a:endParaRPr lang="ja-JP" altLang="ja-JP" sz="1400">
            <a:effectLst/>
          </a:endParaRPr>
        </a:p>
        <a:p>
          <a:r>
            <a:rPr kumimoji="1" lang="ja-JP" altLang="ja-JP" sz="1100">
              <a:solidFill>
                <a:schemeClr val="dk1"/>
              </a:solidFill>
              <a:effectLst/>
              <a:latin typeface="+mn-lt"/>
              <a:ea typeface="+mn-ea"/>
              <a:cs typeface="+mn-cs"/>
            </a:rPr>
            <a:t>地域福祉基金：長寿社会に備えて在宅福祉の向上、健康づくり、ボランティア活動の活発化等を推進するため。</a:t>
          </a:r>
          <a:endParaRPr lang="ja-JP" altLang="ja-JP" sz="1400">
            <a:effectLst/>
          </a:endParaRPr>
        </a:p>
        <a:p>
          <a:r>
            <a:rPr kumimoji="1" lang="ja-JP" altLang="ja-JP" sz="1100">
              <a:solidFill>
                <a:schemeClr val="dk1"/>
              </a:solidFill>
              <a:effectLst/>
              <a:latin typeface="+mn-lt"/>
              <a:ea typeface="+mn-ea"/>
              <a:cs typeface="+mn-cs"/>
            </a:rPr>
            <a:t>長期避難者生活拠点形成基金：福島復興再生特別措置法第</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項第</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項に規定する長期避難者生活拠点形成事業等に要する経費の財源に充てるため。</a:t>
          </a:r>
          <a:endParaRPr lang="ja-JP" altLang="ja-JP" sz="1400">
            <a:effectLst/>
          </a:endParaRPr>
        </a:p>
        <a:p>
          <a:r>
            <a:rPr kumimoji="1" lang="ja-JP" altLang="en-US" sz="1100">
              <a:solidFill>
                <a:schemeClr val="dk1"/>
              </a:solidFill>
              <a:effectLst/>
              <a:latin typeface="+mn-lt"/>
              <a:ea typeface="+mn-ea"/>
              <a:cs typeface="+mn-cs"/>
            </a:rPr>
            <a:t>市営住宅等管理基金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福島復興再生特別措置法第</a:t>
          </a:r>
          <a:r>
            <a:rPr kumimoji="1" lang="en-US" altLang="ja-JP" sz="1100">
              <a:solidFill>
                <a:schemeClr val="dk1"/>
              </a:solidFill>
              <a:effectLst/>
              <a:latin typeface="+mn-lt"/>
              <a:ea typeface="+mn-ea"/>
              <a:cs typeface="+mn-cs"/>
            </a:rPr>
            <a:t>46</a:t>
          </a:r>
          <a:r>
            <a:rPr kumimoji="1" lang="ja-JP" altLang="en-US"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項に規定する長期避難者生活拠点形成交付金事業等に要する経費の財源に充てるため。</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教育施設等整備事業基金：保育所の新設や、教育施設等の耐震改修に備え、毎年度積み増しを行ったため増。</a:t>
          </a:r>
          <a:endParaRPr lang="ja-JP" altLang="ja-JP" sz="1400">
            <a:effectLst/>
          </a:endParaRPr>
        </a:p>
        <a:p>
          <a:r>
            <a:rPr kumimoji="1" lang="ja-JP" altLang="ja-JP" sz="1100">
              <a:solidFill>
                <a:schemeClr val="dk1"/>
              </a:solidFill>
              <a:effectLst/>
              <a:latin typeface="+mn-lt"/>
              <a:ea typeface="+mn-ea"/>
              <a:cs typeface="+mn-cs"/>
            </a:rPr>
            <a:t>本宮駅東西自由通路等整備基金：平成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年度では、</a:t>
          </a:r>
          <a:r>
            <a:rPr kumimoji="1" lang="ja-JP" altLang="en-US" sz="1100">
              <a:solidFill>
                <a:schemeClr val="dk1"/>
              </a:solidFill>
              <a:effectLst/>
              <a:latin typeface="+mn-lt"/>
              <a:ea typeface="+mn-ea"/>
              <a:cs typeface="+mn-cs"/>
            </a:rPr>
            <a:t>事業が本格化したことに</a:t>
          </a:r>
          <a:r>
            <a:rPr kumimoji="1" lang="ja-JP" altLang="ja-JP" sz="1100">
              <a:solidFill>
                <a:schemeClr val="dk1"/>
              </a:solidFill>
              <a:effectLst/>
              <a:latin typeface="+mn-lt"/>
              <a:ea typeface="+mn-ea"/>
              <a:cs typeface="+mn-cs"/>
            </a:rPr>
            <a:t>より減。</a:t>
          </a:r>
          <a:endParaRPr lang="ja-JP" altLang="ja-JP" sz="1400">
            <a:effectLst/>
          </a:endParaRPr>
        </a:p>
        <a:p>
          <a:r>
            <a:rPr kumimoji="1" lang="ja-JP" altLang="ja-JP" sz="1100">
              <a:solidFill>
                <a:schemeClr val="dk1"/>
              </a:solidFill>
              <a:effectLst/>
              <a:latin typeface="+mn-lt"/>
              <a:ea typeface="+mn-ea"/>
              <a:cs typeface="+mn-cs"/>
            </a:rPr>
            <a:t>地域福祉基金：</a:t>
          </a:r>
          <a:r>
            <a:rPr kumimoji="1" lang="ja-JP" altLang="en-US" sz="1100">
              <a:solidFill>
                <a:schemeClr val="dk1"/>
              </a:solidFill>
              <a:effectLst/>
              <a:latin typeface="+mn-lt"/>
              <a:ea typeface="+mn-ea"/>
              <a:cs typeface="+mn-cs"/>
            </a:rPr>
            <a:t>積立てを実施したこと</a:t>
          </a:r>
          <a:r>
            <a:rPr kumimoji="1" lang="ja-JP" altLang="ja-JP" sz="1100">
              <a:solidFill>
                <a:schemeClr val="dk1"/>
              </a:solidFill>
              <a:effectLst/>
              <a:latin typeface="+mn-lt"/>
              <a:ea typeface="+mn-ea"/>
              <a:cs typeface="+mn-cs"/>
            </a:rPr>
            <a:t>により増。</a:t>
          </a:r>
          <a:endParaRPr lang="ja-JP" altLang="ja-JP" sz="1400">
            <a:effectLst/>
          </a:endParaRPr>
        </a:p>
        <a:p>
          <a:r>
            <a:rPr kumimoji="1" lang="ja-JP" altLang="ja-JP" sz="1100">
              <a:solidFill>
                <a:schemeClr val="dk1"/>
              </a:solidFill>
              <a:effectLst/>
              <a:latin typeface="+mn-lt"/>
              <a:ea typeface="+mn-ea"/>
              <a:cs typeface="+mn-cs"/>
            </a:rPr>
            <a:t>長期避難者生活拠点形成基金：事業等の完了による減。</a:t>
          </a:r>
          <a:endParaRPr lang="ja-JP" altLang="ja-JP" sz="1400">
            <a:effectLst/>
          </a:endParaRPr>
        </a:p>
        <a:p>
          <a:r>
            <a:rPr kumimoji="1" lang="ja-JP" altLang="ja-JP" sz="1100">
              <a:solidFill>
                <a:schemeClr val="dk1"/>
              </a:solidFill>
              <a:effectLst/>
              <a:latin typeface="+mn-lt"/>
              <a:ea typeface="+mn-ea"/>
              <a:cs typeface="+mn-cs"/>
            </a:rPr>
            <a:t>市営住宅等管理基金</a:t>
          </a:r>
          <a:r>
            <a:rPr kumimoji="1" lang="ja-JP" altLang="en-US" sz="1100">
              <a:solidFill>
                <a:schemeClr val="dk1"/>
              </a:solidFill>
              <a:effectLst/>
              <a:latin typeface="+mn-lt"/>
              <a:ea typeface="+mn-ea"/>
              <a:cs typeface="+mn-cs"/>
            </a:rPr>
            <a:t>：新設したため増</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教育施設等整備事業基金：学校、保育所、社会教育施設等の耐震改修を行っていくため、計画的な管理を行う。</a:t>
          </a:r>
          <a:endParaRPr lang="ja-JP" altLang="ja-JP" sz="1400">
            <a:effectLst/>
          </a:endParaRPr>
        </a:p>
        <a:p>
          <a:r>
            <a:rPr kumimoji="1" lang="ja-JP" altLang="ja-JP" sz="1100">
              <a:solidFill>
                <a:schemeClr val="dk1"/>
              </a:solidFill>
              <a:effectLst/>
              <a:latin typeface="+mn-lt"/>
              <a:ea typeface="+mn-ea"/>
              <a:cs typeface="+mn-cs"/>
            </a:rPr>
            <a:t>本宮駅東西自由通路等整備基金：平成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年度までの年次計画の事業となるため、事業完了に伴い、減少の予定。</a:t>
          </a:r>
          <a:endParaRPr lang="ja-JP" altLang="ja-JP" sz="1400">
            <a:effectLst/>
          </a:endParaRPr>
        </a:p>
        <a:p>
          <a:r>
            <a:rPr kumimoji="1" lang="ja-JP" altLang="ja-JP" sz="1100">
              <a:solidFill>
                <a:schemeClr val="dk1"/>
              </a:solidFill>
              <a:effectLst/>
              <a:latin typeface="+mn-lt"/>
              <a:ea typeface="+mn-ea"/>
              <a:cs typeface="+mn-cs"/>
            </a:rPr>
            <a:t>地域福祉基金：地域福祉の向上に資するため、計画的な管理を行う。</a:t>
          </a:r>
          <a:endParaRPr lang="ja-JP" altLang="ja-JP" sz="1400">
            <a:effectLst/>
          </a:endParaRPr>
        </a:p>
        <a:p>
          <a:r>
            <a:rPr kumimoji="1" lang="ja-JP" altLang="ja-JP" sz="1100">
              <a:solidFill>
                <a:schemeClr val="dk1"/>
              </a:solidFill>
              <a:effectLst/>
              <a:latin typeface="+mn-lt"/>
              <a:ea typeface="+mn-ea"/>
              <a:cs typeface="+mn-cs"/>
            </a:rPr>
            <a:t>長期避難者生活拠点形成基金：事業完了に伴い廃止の予定。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将来的な財政支出に備え、決算において実質収支額が黒字となったため、一部を財政調整基金へ積立てをしたことによる増。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今後も財政支出を抑制し、健全な財政運営を図るため、標準財政規模に対して適正な基金を確保していく。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将来世代の負担を抑えるために、将来負担額の大きい地方債について平成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年度にて繰上償還を実施</a:t>
          </a:r>
          <a:r>
            <a:rPr kumimoji="1" lang="ja-JP" altLang="en-US" sz="1100">
              <a:solidFill>
                <a:schemeClr val="dk1"/>
              </a:solidFill>
              <a:effectLst/>
              <a:latin typeface="+mn-lt"/>
              <a:ea typeface="+mn-ea"/>
              <a:cs typeface="+mn-cs"/>
            </a:rPr>
            <a:t>している状況であるが、端数の関係で平成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今後も繰上償還を実施していくことにより、健全な財政運営を目指す。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30,597
30,386
88.02
21,053,086
19,167,921
617,978
8,277,142
14,927,725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有形固定資産減価償却率は</a:t>
          </a:r>
          <a:r>
            <a:rPr kumimoji="1" lang="ja-JP" altLang="ja-JP" sz="1100" baseline="0">
              <a:solidFill>
                <a:schemeClr val="dk1"/>
              </a:solidFill>
              <a:effectLst/>
              <a:latin typeface="+mn-lt"/>
              <a:ea typeface="+mn-ea"/>
              <a:cs typeface="+mn-cs"/>
            </a:rPr>
            <a:t>前年度比</a:t>
          </a:r>
          <a:r>
            <a:rPr kumimoji="1" lang="en-US" altLang="ja-JP" sz="1100" baseline="0">
              <a:solidFill>
                <a:schemeClr val="dk1"/>
              </a:solidFill>
              <a:effectLst/>
              <a:latin typeface="+mn-lt"/>
              <a:ea typeface="+mn-ea"/>
              <a:cs typeface="+mn-cs"/>
            </a:rPr>
            <a:t>1.6</a:t>
          </a:r>
          <a:r>
            <a:rPr kumimoji="1" lang="ja-JP" altLang="ja-JP" sz="1100" baseline="0">
              <a:solidFill>
                <a:schemeClr val="dk1"/>
              </a:solidFill>
              <a:effectLst/>
              <a:latin typeface="+mn-lt"/>
              <a:ea typeface="+mn-ea"/>
              <a:cs typeface="+mn-cs"/>
            </a:rPr>
            <a:t>ポイント増となっているが、類似比較団体平均値比較では、低い数値となっている。</a:t>
          </a:r>
          <a:endParaRPr lang="ja-JP" altLang="ja-JP">
            <a:effectLst/>
          </a:endParaRPr>
        </a:p>
        <a:p>
          <a:r>
            <a:rPr kumimoji="1" lang="ja-JP" altLang="ja-JP" sz="1100" baseline="0">
              <a:solidFill>
                <a:schemeClr val="dk1"/>
              </a:solidFill>
              <a:effectLst/>
              <a:latin typeface="+mn-lt"/>
              <a:ea typeface="+mn-ea"/>
              <a:cs typeface="+mn-cs"/>
            </a:rPr>
            <a:t>　市では財政健全化計画に基づき、主要道路等の計画的な維持・更新等を行っており、減価償却費が低いことから、償却率が全国的平均よりもかなり低い状況となっている。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0747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1275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3987800" y="65876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1275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3987800" y="52737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1" name="有形固定資産減価償却率平均値テキスト"/>
        <xdr:cNvSpPr txBox="1"/>
      </xdr:nvSpPr>
      <xdr:spPr>
        <a:xfrm>
          <a:off x="41275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0259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3429000" y="58675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2781300" y="59169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133600" y="60125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107497</xdr:rowOff>
    </xdr:from>
    <xdr:to>
      <xdr:col>23</xdr:col>
      <xdr:colOff>136525</xdr:colOff>
      <xdr:row>34</xdr:row>
      <xdr:rowOff>37647</xdr:rowOff>
    </xdr:to>
    <xdr:sp macro="" textlink="">
      <xdr:nvSpPr>
        <xdr:cNvPr id="81" name="楕円 80"/>
        <xdr:cNvSpPr/>
      </xdr:nvSpPr>
      <xdr:spPr>
        <a:xfrm>
          <a:off x="40259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22424</xdr:rowOff>
    </xdr:from>
    <xdr:ext cx="405111" cy="259045"/>
    <xdr:sp macro="" textlink="">
      <xdr:nvSpPr>
        <xdr:cNvPr id="82" name="有形固定資産減価償却率該当値テキスト"/>
        <xdr:cNvSpPr txBox="1"/>
      </xdr:nvSpPr>
      <xdr:spPr>
        <a:xfrm>
          <a:off x="4127500" y="6451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156845</xdr:rowOff>
    </xdr:from>
    <xdr:to>
      <xdr:col>19</xdr:col>
      <xdr:colOff>187325</xdr:colOff>
      <xdr:row>34</xdr:row>
      <xdr:rowOff>86995</xdr:rowOff>
    </xdr:to>
    <xdr:sp macro="" textlink="">
      <xdr:nvSpPr>
        <xdr:cNvPr id="83" name="楕円 82"/>
        <xdr:cNvSpPr/>
      </xdr:nvSpPr>
      <xdr:spPr>
        <a:xfrm>
          <a:off x="3429000" y="65862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158297</xdr:rowOff>
    </xdr:from>
    <xdr:to>
      <xdr:col>23</xdr:col>
      <xdr:colOff>85725</xdr:colOff>
      <xdr:row>34</xdr:row>
      <xdr:rowOff>36195</xdr:rowOff>
    </xdr:to>
    <xdr:cxnSp macro="">
      <xdr:nvCxnSpPr>
        <xdr:cNvPr id="84" name="直線コネクタ 83"/>
        <xdr:cNvCxnSpPr/>
      </xdr:nvCxnSpPr>
      <xdr:spPr>
        <a:xfrm flipV="1">
          <a:off x="3479800" y="6587672"/>
          <a:ext cx="5969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13153</xdr:rowOff>
    </xdr:from>
    <xdr:to>
      <xdr:col>15</xdr:col>
      <xdr:colOff>187325</xdr:colOff>
      <xdr:row>34</xdr:row>
      <xdr:rowOff>114753</xdr:rowOff>
    </xdr:to>
    <xdr:sp macro="" textlink="">
      <xdr:nvSpPr>
        <xdr:cNvPr id="85" name="楕円 84"/>
        <xdr:cNvSpPr/>
      </xdr:nvSpPr>
      <xdr:spPr>
        <a:xfrm>
          <a:off x="2781300" y="66139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36195</xdr:rowOff>
    </xdr:from>
    <xdr:to>
      <xdr:col>19</xdr:col>
      <xdr:colOff>136525</xdr:colOff>
      <xdr:row>34</xdr:row>
      <xdr:rowOff>63953</xdr:rowOff>
    </xdr:to>
    <xdr:cxnSp macro="">
      <xdr:nvCxnSpPr>
        <xdr:cNvPr id="86" name="直線コネクタ 85"/>
        <xdr:cNvCxnSpPr/>
      </xdr:nvCxnSpPr>
      <xdr:spPr>
        <a:xfrm flipV="1">
          <a:off x="2832100" y="6637020"/>
          <a:ext cx="647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65587</xdr:rowOff>
    </xdr:from>
    <xdr:to>
      <xdr:col>11</xdr:col>
      <xdr:colOff>187325</xdr:colOff>
      <xdr:row>34</xdr:row>
      <xdr:rowOff>167187</xdr:rowOff>
    </xdr:to>
    <xdr:sp macro="" textlink="">
      <xdr:nvSpPr>
        <xdr:cNvPr id="87" name="楕円 86"/>
        <xdr:cNvSpPr/>
      </xdr:nvSpPr>
      <xdr:spPr>
        <a:xfrm>
          <a:off x="2133600" y="66664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63953</xdr:rowOff>
    </xdr:from>
    <xdr:to>
      <xdr:col>15</xdr:col>
      <xdr:colOff>136525</xdr:colOff>
      <xdr:row>34</xdr:row>
      <xdr:rowOff>116387</xdr:rowOff>
    </xdr:to>
    <xdr:cxnSp macro="">
      <xdr:nvCxnSpPr>
        <xdr:cNvPr id="88" name="直線コネクタ 87"/>
        <xdr:cNvCxnSpPr/>
      </xdr:nvCxnSpPr>
      <xdr:spPr>
        <a:xfrm flipV="1">
          <a:off x="2184400" y="6664778"/>
          <a:ext cx="647700"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9" name="n_1aveValue有形固定資産減価償却率"/>
        <xdr:cNvSpPr txBox="1"/>
      </xdr:nvSpPr>
      <xdr:spPr>
        <a:xfrm>
          <a:off x="3293119"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0" name="n_2aveValue有形固定資産減価償却率"/>
        <xdr:cNvSpPr txBox="1"/>
      </xdr:nvSpPr>
      <xdr:spPr>
        <a:xfrm>
          <a:off x="2658119"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91" name="n_3aveValue有形固定資産減価償却率"/>
        <xdr:cNvSpPr txBox="1"/>
      </xdr:nvSpPr>
      <xdr:spPr>
        <a:xfrm>
          <a:off x="2010419"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78122</xdr:rowOff>
    </xdr:from>
    <xdr:ext cx="405111" cy="259045"/>
    <xdr:sp macro="" textlink="">
      <xdr:nvSpPr>
        <xdr:cNvPr id="92" name="n_1mainValue有形固定資産減価償却率"/>
        <xdr:cNvSpPr txBox="1"/>
      </xdr:nvSpPr>
      <xdr:spPr>
        <a:xfrm>
          <a:off x="3293119"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105880</xdr:rowOff>
    </xdr:from>
    <xdr:ext cx="405111" cy="259045"/>
    <xdr:sp macro="" textlink="">
      <xdr:nvSpPr>
        <xdr:cNvPr id="93" name="n_2mainValue有形固定資産減価償却率"/>
        <xdr:cNvSpPr txBox="1"/>
      </xdr:nvSpPr>
      <xdr:spPr>
        <a:xfrm>
          <a:off x="2658119"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158314</xdr:rowOff>
    </xdr:from>
    <xdr:ext cx="405111" cy="259045"/>
    <xdr:sp macro="" textlink="">
      <xdr:nvSpPr>
        <xdr:cNvPr id="94" name="n_3mainValue有形固定資産減価償却率"/>
        <xdr:cNvSpPr txBox="1"/>
      </xdr:nvSpPr>
      <xdr:spPr>
        <a:xfrm>
          <a:off x="2010419" y="6759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rPr>
            <a:t>　前年度比</a:t>
          </a:r>
          <a:r>
            <a:rPr lang="en-US" altLang="ja-JP">
              <a:effectLst/>
            </a:rPr>
            <a:t>76.9</a:t>
          </a:r>
          <a:r>
            <a:rPr lang="ja-JP" altLang="en-US">
              <a:effectLst/>
            </a:rPr>
            <a:t>ポイント減となり、類似団体内平均値を下回っている。</a:t>
          </a:r>
          <a:endParaRPr lang="en-US" altLang="ja-JP">
            <a:effectLst/>
          </a:endParaRPr>
        </a:p>
        <a:p>
          <a:r>
            <a:rPr kumimoji="1" lang="ja-JP" altLang="ja-JP" sz="1100">
              <a:solidFill>
                <a:schemeClr val="dk1"/>
              </a:solidFill>
              <a:effectLst/>
              <a:latin typeface="+mn-lt"/>
              <a:ea typeface="+mn-ea"/>
              <a:cs typeface="+mn-cs"/>
            </a:rPr>
            <a:t>　工業等団地用地取得事業に係る債務負担行為支出予定額が大きい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当該債務負担行為の定時償還を行い、債務残高を減少させて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今後も、市の自主的財政健全化計画に基づき、計画的な市債の発行と債務の償還に努め、当該比率を減少させていく。</a:t>
          </a:r>
          <a:endParaRPr lang="ja-JP" altLang="ja-JP">
            <a:effectLst/>
          </a:endParaRPr>
        </a:p>
        <a:p>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93312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92286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917552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917552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917552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2593320"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2646025"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2534900" y="67476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2646025"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2534900" y="54213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9" name="債務償還比率平均値テキスト"/>
        <xdr:cNvSpPr txBox="1"/>
      </xdr:nvSpPr>
      <xdr:spPr>
        <a:xfrm>
          <a:off x="12646025"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2573000" y="62146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1947525"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37430</xdr:rowOff>
    </xdr:from>
    <xdr:to>
      <xdr:col>76</xdr:col>
      <xdr:colOff>73025</xdr:colOff>
      <xdr:row>32</xdr:row>
      <xdr:rowOff>139030</xdr:rowOff>
    </xdr:to>
    <xdr:sp macro="" textlink="">
      <xdr:nvSpPr>
        <xdr:cNvPr id="137" name="楕円 136"/>
        <xdr:cNvSpPr/>
      </xdr:nvSpPr>
      <xdr:spPr>
        <a:xfrm>
          <a:off x="12573000" y="62953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15857</xdr:rowOff>
    </xdr:from>
    <xdr:ext cx="469744" cy="259045"/>
    <xdr:sp macro="" textlink="">
      <xdr:nvSpPr>
        <xdr:cNvPr id="138" name="債務償還比率該当値テキスト"/>
        <xdr:cNvSpPr txBox="1"/>
      </xdr:nvSpPr>
      <xdr:spPr>
        <a:xfrm>
          <a:off x="12646025" y="627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116642</xdr:rowOff>
    </xdr:from>
    <xdr:to>
      <xdr:col>72</xdr:col>
      <xdr:colOff>123825</xdr:colOff>
      <xdr:row>32</xdr:row>
      <xdr:rowOff>46792</xdr:rowOff>
    </xdr:to>
    <xdr:sp macro="" textlink="">
      <xdr:nvSpPr>
        <xdr:cNvPr id="139" name="楕円 138"/>
        <xdr:cNvSpPr/>
      </xdr:nvSpPr>
      <xdr:spPr>
        <a:xfrm>
          <a:off x="11947525" y="62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167442</xdr:rowOff>
    </xdr:from>
    <xdr:to>
      <xdr:col>76</xdr:col>
      <xdr:colOff>22225</xdr:colOff>
      <xdr:row>32</xdr:row>
      <xdr:rowOff>88230</xdr:rowOff>
    </xdr:to>
    <xdr:cxnSp macro="">
      <xdr:nvCxnSpPr>
        <xdr:cNvPr id="140" name="直線コネクタ 139"/>
        <xdr:cNvCxnSpPr/>
      </xdr:nvCxnSpPr>
      <xdr:spPr>
        <a:xfrm>
          <a:off x="11998325" y="6253917"/>
          <a:ext cx="596900" cy="9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41" name="n_1aveValue債務償還比率"/>
        <xdr:cNvSpPr txBox="1"/>
      </xdr:nvSpPr>
      <xdr:spPr>
        <a:xfrm>
          <a:off x="117793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63319</xdr:rowOff>
    </xdr:from>
    <xdr:ext cx="469744" cy="259045"/>
    <xdr:sp macro="" textlink="">
      <xdr:nvSpPr>
        <xdr:cNvPr id="142" name="n_1mainValue債務償還比率"/>
        <xdr:cNvSpPr txBox="1"/>
      </xdr:nvSpPr>
      <xdr:spPr>
        <a:xfrm>
          <a:off x="11779327" y="597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30,597
30,386
88.02
21,053,086
19,167,921
617,978
8,277,142
14,927,725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39490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39878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3889375" y="70680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39878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3889375" y="57895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39878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38989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203575" y="62972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428875"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68275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123372</xdr:rowOff>
    </xdr:from>
    <xdr:to>
      <xdr:col>24</xdr:col>
      <xdr:colOff>114300</xdr:colOff>
      <xdr:row>41</xdr:row>
      <xdr:rowOff>53522</xdr:rowOff>
    </xdr:to>
    <xdr:sp macro="" textlink="">
      <xdr:nvSpPr>
        <xdr:cNvPr id="72" name="楕円 71"/>
        <xdr:cNvSpPr/>
      </xdr:nvSpPr>
      <xdr:spPr>
        <a:xfrm>
          <a:off x="38989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38299</xdr:rowOff>
    </xdr:from>
    <xdr:ext cx="405111" cy="259045"/>
    <xdr:sp macro="" textlink="">
      <xdr:nvSpPr>
        <xdr:cNvPr id="73" name="【道路】&#10;有形固定資産減価償却率該当値テキスト"/>
        <xdr:cNvSpPr txBox="1"/>
      </xdr:nvSpPr>
      <xdr:spPr>
        <a:xfrm>
          <a:off x="3987800" y="689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156028</xdr:rowOff>
    </xdr:from>
    <xdr:to>
      <xdr:col>20</xdr:col>
      <xdr:colOff>38100</xdr:colOff>
      <xdr:row>41</xdr:row>
      <xdr:rowOff>86178</xdr:rowOff>
    </xdr:to>
    <xdr:sp macro="" textlink="">
      <xdr:nvSpPr>
        <xdr:cNvPr id="74" name="楕円 73"/>
        <xdr:cNvSpPr/>
      </xdr:nvSpPr>
      <xdr:spPr>
        <a:xfrm>
          <a:off x="3203575" y="70140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2722</xdr:rowOff>
    </xdr:from>
    <xdr:to>
      <xdr:col>24</xdr:col>
      <xdr:colOff>63500</xdr:colOff>
      <xdr:row>41</xdr:row>
      <xdr:rowOff>35378</xdr:rowOff>
    </xdr:to>
    <xdr:cxnSp macro="">
      <xdr:nvCxnSpPr>
        <xdr:cNvPr id="75" name="直線コネクタ 74"/>
        <xdr:cNvCxnSpPr/>
      </xdr:nvCxnSpPr>
      <xdr:spPr>
        <a:xfrm flipV="1">
          <a:off x="3235325" y="7032172"/>
          <a:ext cx="714375"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17235</xdr:rowOff>
    </xdr:from>
    <xdr:to>
      <xdr:col>15</xdr:col>
      <xdr:colOff>101600</xdr:colOff>
      <xdr:row>41</xdr:row>
      <xdr:rowOff>118835</xdr:rowOff>
    </xdr:to>
    <xdr:sp macro="" textlink="">
      <xdr:nvSpPr>
        <xdr:cNvPr id="76" name="楕円 75"/>
        <xdr:cNvSpPr/>
      </xdr:nvSpPr>
      <xdr:spPr>
        <a:xfrm>
          <a:off x="2428875"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35378</xdr:rowOff>
    </xdr:from>
    <xdr:to>
      <xdr:col>19</xdr:col>
      <xdr:colOff>177800</xdr:colOff>
      <xdr:row>41</xdr:row>
      <xdr:rowOff>68035</xdr:rowOff>
    </xdr:to>
    <xdr:cxnSp macro="">
      <xdr:nvCxnSpPr>
        <xdr:cNvPr id="77" name="直線コネクタ 76"/>
        <xdr:cNvCxnSpPr/>
      </xdr:nvCxnSpPr>
      <xdr:spPr>
        <a:xfrm flipV="1">
          <a:off x="2479675" y="7064828"/>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48260</xdr:rowOff>
    </xdr:from>
    <xdr:to>
      <xdr:col>10</xdr:col>
      <xdr:colOff>165100</xdr:colOff>
      <xdr:row>41</xdr:row>
      <xdr:rowOff>149860</xdr:rowOff>
    </xdr:to>
    <xdr:sp macro="" textlink="">
      <xdr:nvSpPr>
        <xdr:cNvPr id="78" name="楕円 77"/>
        <xdr:cNvSpPr/>
      </xdr:nvSpPr>
      <xdr:spPr>
        <a:xfrm>
          <a:off x="168275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68035</xdr:rowOff>
    </xdr:from>
    <xdr:to>
      <xdr:col>15</xdr:col>
      <xdr:colOff>50800</xdr:colOff>
      <xdr:row>41</xdr:row>
      <xdr:rowOff>99060</xdr:rowOff>
    </xdr:to>
    <xdr:cxnSp macro="">
      <xdr:nvCxnSpPr>
        <xdr:cNvPr id="79" name="直線コネクタ 78"/>
        <xdr:cNvCxnSpPr/>
      </xdr:nvCxnSpPr>
      <xdr:spPr>
        <a:xfrm flipV="1">
          <a:off x="1733550" y="7097485"/>
          <a:ext cx="74612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80" name="n_1aveValue【道路】&#10;有形固定資産減価償却率"/>
        <xdr:cNvSpPr txBox="1"/>
      </xdr:nvSpPr>
      <xdr:spPr>
        <a:xfrm>
          <a:off x="306769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xdr:cNvSpPr txBox="1"/>
      </xdr:nvSpPr>
      <xdr:spPr>
        <a:xfrm>
          <a:off x="230569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2" name="n_3aveValue【道路】&#10;有形固定資産減価償却率"/>
        <xdr:cNvSpPr txBox="1"/>
      </xdr:nvSpPr>
      <xdr:spPr>
        <a:xfrm>
          <a:off x="1559569"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77305</xdr:rowOff>
    </xdr:from>
    <xdr:ext cx="405111" cy="259045"/>
    <xdr:sp macro="" textlink="">
      <xdr:nvSpPr>
        <xdr:cNvPr id="83" name="n_1mainValue【道路】&#10;有形固定資産減価償却率"/>
        <xdr:cNvSpPr txBox="1"/>
      </xdr:nvSpPr>
      <xdr:spPr>
        <a:xfrm>
          <a:off x="306769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109962</xdr:rowOff>
    </xdr:from>
    <xdr:ext cx="405111" cy="259045"/>
    <xdr:sp macro="" textlink="">
      <xdr:nvSpPr>
        <xdr:cNvPr id="84" name="n_2mainValue【道路】&#10;有形固定資産減価償却率"/>
        <xdr:cNvSpPr txBox="1"/>
      </xdr:nvSpPr>
      <xdr:spPr>
        <a:xfrm>
          <a:off x="230569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140987</xdr:rowOff>
    </xdr:from>
    <xdr:ext cx="405111" cy="259045"/>
    <xdr:sp macro="" textlink="">
      <xdr:nvSpPr>
        <xdr:cNvPr id="85" name="n_3mainValue【道路】&#10;有形固定資産減価償却率"/>
        <xdr:cNvSpPr txBox="1"/>
      </xdr:nvSpPr>
      <xdr:spPr>
        <a:xfrm>
          <a:off x="1559569"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8905240"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8943975"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8845550" y="70825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8943975"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8845550" y="57510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4" name="【道路】&#10;一人当たり延長平均値テキスト"/>
        <xdr:cNvSpPr txBox="1"/>
      </xdr:nvSpPr>
      <xdr:spPr>
        <a:xfrm>
          <a:off x="8943975"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8883650" y="65826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815975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7413625" y="65592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6638925"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7684</xdr:rowOff>
    </xdr:from>
    <xdr:to>
      <xdr:col>55</xdr:col>
      <xdr:colOff>50800</xdr:colOff>
      <xdr:row>35</xdr:row>
      <xdr:rowOff>109284</xdr:rowOff>
    </xdr:to>
    <xdr:sp macro="" textlink="">
      <xdr:nvSpPr>
        <xdr:cNvPr id="124" name="楕円 123"/>
        <xdr:cNvSpPr/>
      </xdr:nvSpPr>
      <xdr:spPr>
        <a:xfrm>
          <a:off x="8883650" y="60084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30561</xdr:rowOff>
    </xdr:from>
    <xdr:ext cx="534377" cy="259045"/>
    <xdr:sp macro="" textlink="">
      <xdr:nvSpPr>
        <xdr:cNvPr id="125" name="【道路】&#10;一人当たり延長該当値テキスト"/>
        <xdr:cNvSpPr txBox="1"/>
      </xdr:nvSpPr>
      <xdr:spPr>
        <a:xfrm>
          <a:off x="8943975" y="58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24638</xdr:rowOff>
    </xdr:from>
    <xdr:to>
      <xdr:col>50</xdr:col>
      <xdr:colOff>165100</xdr:colOff>
      <xdr:row>35</xdr:row>
      <xdr:rowOff>126238</xdr:rowOff>
    </xdr:to>
    <xdr:sp macro="" textlink="">
      <xdr:nvSpPr>
        <xdr:cNvPr id="126" name="楕円 125"/>
        <xdr:cNvSpPr/>
      </xdr:nvSpPr>
      <xdr:spPr>
        <a:xfrm>
          <a:off x="8159750" y="60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58484</xdr:rowOff>
    </xdr:from>
    <xdr:to>
      <xdr:col>55</xdr:col>
      <xdr:colOff>0</xdr:colOff>
      <xdr:row>35</xdr:row>
      <xdr:rowOff>75438</xdr:rowOff>
    </xdr:to>
    <xdr:cxnSp macro="">
      <xdr:nvCxnSpPr>
        <xdr:cNvPr id="127" name="直線コネクタ 126"/>
        <xdr:cNvCxnSpPr/>
      </xdr:nvCxnSpPr>
      <xdr:spPr>
        <a:xfrm flipV="1">
          <a:off x="8210550" y="6059234"/>
          <a:ext cx="695325"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30962</xdr:rowOff>
    </xdr:from>
    <xdr:to>
      <xdr:col>46</xdr:col>
      <xdr:colOff>38100</xdr:colOff>
      <xdr:row>35</xdr:row>
      <xdr:rowOff>132562</xdr:rowOff>
    </xdr:to>
    <xdr:sp macro="" textlink="">
      <xdr:nvSpPr>
        <xdr:cNvPr id="128" name="楕円 127"/>
        <xdr:cNvSpPr/>
      </xdr:nvSpPr>
      <xdr:spPr>
        <a:xfrm>
          <a:off x="7413625" y="60317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75438</xdr:rowOff>
    </xdr:from>
    <xdr:to>
      <xdr:col>50</xdr:col>
      <xdr:colOff>114300</xdr:colOff>
      <xdr:row>35</xdr:row>
      <xdr:rowOff>81762</xdr:rowOff>
    </xdr:to>
    <xdr:cxnSp macro="">
      <xdr:nvCxnSpPr>
        <xdr:cNvPr id="129" name="直線コネクタ 128"/>
        <xdr:cNvCxnSpPr/>
      </xdr:nvCxnSpPr>
      <xdr:spPr>
        <a:xfrm flipV="1">
          <a:off x="7445375" y="6076188"/>
          <a:ext cx="765175"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39421</xdr:rowOff>
    </xdr:from>
    <xdr:to>
      <xdr:col>41</xdr:col>
      <xdr:colOff>101600</xdr:colOff>
      <xdr:row>35</xdr:row>
      <xdr:rowOff>141021</xdr:rowOff>
    </xdr:to>
    <xdr:sp macro="" textlink="">
      <xdr:nvSpPr>
        <xdr:cNvPr id="130" name="楕円 129"/>
        <xdr:cNvSpPr/>
      </xdr:nvSpPr>
      <xdr:spPr>
        <a:xfrm>
          <a:off x="6638925" y="60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81762</xdr:rowOff>
    </xdr:from>
    <xdr:to>
      <xdr:col>45</xdr:col>
      <xdr:colOff>177800</xdr:colOff>
      <xdr:row>35</xdr:row>
      <xdr:rowOff>90221</xdr:rowOff>
    </xdr:to>
    <xdr:cxnSp macro="">
      <xdr:nvCxnSpPr>
        <xdr:cNvPr id="131" name="直線コネクタ 130"/>
        <xdr:cNvCxnSpPr/>
      </xdr:nvCxnSpPr>
      <xdr:spPr>
        <a:xfrm flipV="1">
          <a:off x="6689725" y="6082512"/>
          <a:ext cx="75565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32" name="n_1aveValue【道路】&#10;一人当たり延長"/>
        <xdr:cNvSpPr txBox="1"/>
      </xdr:nvSpPr>
      <xdr:spPr>
        <a:xfrm>
          <a:off x="7959236"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33" name="n_2aveValue【道路】&#10;一人当たり延長"/>
        <xdr:cNvSpPr txBox="1"/>
      </xdr:nvSpPr>
      <xdr:spPr>
        <a:xfrm>
          <a:off x="72258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133101</xdr:rowOff>
    </xdr:from>
    <xdr:ext cx="534377" cy="259045"/>
    <xdr:sp macro="" textlink="">
      <xdr:nvSpPr>
        <xdr:cNvPr id="134" name="n_3aveValue【道路】&#10;一人当たり延長"/>
        <xdr:cNvSpPr txBox="1"/>
      </xdr:nvSpPr>
      <xdr:spPr>
        <a:xfrm>
          <a:off x="6479686"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142765</xdr:rowOff>
    </xdr:from>
    <xdr:ext cx="534377" cy="259045"/>
    <xdr:sp macro="" textlink="">
      <xdr:nvSpPr>
        <xdr:cNvPr id="135" name="n_1mainValue【道路】&#10;一人当たり延長"/>
        <xdr:cNvSpPr txBox="1"/>
      </xdr:nvSpPr>
      <xdr:spPr>
        <a:xfrm>
          <a:off x="7959236" y="580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149089</xdr:rowOff>
    </xdr:from>
    <xdr:ext cx="534377" cy="259045"/>
    <xdr:sp macro="" textlink="">
      <xdr:nvSpPr>
        <xdr:cNvPr id="136" name="n_2mainValue【道路】&#10;一人当たり延長"/>
        <xdr:cNvSpPr txBox="1"/>
      </xdr:nvSpPr>
      <xdr:spPr>
        <a:xfrm>
          <a:off x="7225811" y="58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157548</xdr:rowOff>
    </xdr:from>
    <xdr:ext cx="534377" cy="259045"/>
    <xdr:sp macro="" textlink="">
      <xdr:nvSpPr>
        <xdr:cNvPr id="137" name="n_3mainValue【道路】&#10;一人当たり延長"/>
        <xdr:cNvSpPr txBox="1"/>
      </xdr:nvSpPr>
      <xdr:spPr>
        <a:xfrm>
          <a:off x="6479686" y="58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39490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39878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3889375" y="11075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39878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3889375" y="95799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8" name="【橋りょう・トンネル】&#10;有形固定資産減価償却率平均値テキスト"/>
        <xdr:cNvSpPr txBox="1"/>
      </xdr:nvSpPr>
      <xdr:spPr>
        <a:xfrm>
          <a:off x="39878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38989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203575" y="100843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428875"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68275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8" name="楕円 177"/>
        <xdr:cNvSpPr/>
      </xdr:nvSpPr>
      <xdr:spPr>
        <a:xfrm>
          <a:off x="38989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167657</xdr:rowOff>
    </xdr:from>
    <xdr:ext cx="405111" cy="259045"/>
    <xdr:sp macro="" textlink="">
      <xdr:nvSpPr>
        <xdr:cNvPr id="179" name="【橋りょう・トンネル】&#10;有形固定資産減価償却率該当値テキスト"/>
        <xdr:cNvSpPr txBox="1"/>
      </xdr:nvSpPr>
      <xdr:spPr>
        <a:xfrm>
          <a:off x="39878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19413</xdr:rowOff>
    </xdr:from>
    <xdr:to>
      <xdr:col>20</xdr:col>
      <xdr:colOff>38100</xdr:colOff>
      <xdr:row>60</xdr:row>
      <xdr:rowOff>121013</xdr:rowOff>
    </xdr:to>
    <xdr:sp macro="" textlink="">
      <xdr:nvSpPr>
        <xdr:cNvPr id="180" name="楕円 179"/>
        <xdr:cNvSpPr/>
      </xdr:nvSpPr>
      <xdr:spPr>
        <a:xfrm>
          <a:off x="3203575" y="103064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70213</xdr:rowOff>
    </xdr:to>
    <xdr:cxnSp macro="">
      <xdr:nvCxnSpPr>
        <xdr:cNvPr id="181" name="直線コネクタ 180"/>
        <xdr:cNvCxnSpPr/>
      </xdr:nvCxnSpPr>
      <xdr:spPr>
        <a:xfrm flipV="1">
          <a:off x="3235325" y="10355580"/>
          <a:ext cx="71437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楕円 181"/>
        <xdr:cNvSpPr/>
      </xdr:nvSpPr>
      <xdr:spPr>
        <a:xfrm>
          <a:off x="2428875"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70213</xdr:rowOff>
    </xdr:from>
    <xdr:to>
      <xdr:col>19</xdr:col>
      <xdr:colOff>177800</xdr:colOff>
      <xdr:row>60</xdr:row>
      <xdr:rowOff>122465</xdr:rowOff>
    </xdr:to>
    <xdr:cxnSp macro="">
      <xdr:nvCxnSpPr>
        <xdr:cNvPr id="183" name="直線コネクタ 182"/>
        <xdr:cNvCxnSpPr/>
      </xdr:nvCxnSpPr>
      <xdr:spPr>
        <a:xfrm flipV="1">
          <a:off x="2479675" y="10357213"/>
          <a:ext cx="75565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4" name="楕円 183"/>
        <xdr:cNvSpPr/>
      </xdr:nvSpPr>
      <xdr:spPr>
        <a:xfrm>
          <a:off x="168275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122465</xdr:rowOff>
    </xdr:from>
    <xdr:to>
      <xdr:col>15</xdr:col>
      <xdr:colOff>50800</xdr:colOff>
      <xdr:row>60</xdr:row>
      <xdr:rowOff>148590</xdr:rowOff>
    </xdr:to>
    <xdr:cxnSp macro="">
      <xdr:nvCxnSpPr>
        <xdr:cNvPr id="185" name="直線コネクタ 184"/>
        <xdr:cNvCxnSpPr/>
      </xdr:nvCxnSpPr>
      <xdr:spPr>
        <a:xfrm flipV="1">
          <a:off x="1733550" y="10409465"/>
          <a:ext cx="746125"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86" name="n_1aveValue【橋りょう・トンネル】&#10;有形固定資産減価償却率"/>
        <xdr:cNvSpPr txBox="1"/>
      </xdr:nvSpPr>
      <xdr:spPr>
        <a:xfrm>
          <a:off x="306769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87" name="n_2aveValue【橋りょう・トンネル】&#10;有形固定資産減価償却率"/>
        <xdr:cNvSpPr txBox="1"/>
      </xdr:nvSpPr>
      <xdr:spPr>
        <a:xfrm>
          <a:off x="230569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8" name="n_3aveValue【橋りょう・トンネル】&#10;有形固定資産減価償却率"/>
        <xdr:cNvSpPr txBox="1"/>
      </xdr:nvSpPr>
      <xdr:spPr>
        <a:xfrm>
          <a:off x="1559569"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112140</xdr:rowOff>
    </xdr:from>
    <xdr:ext cx="405111" cy="259045"/>
    <xdr:sp macro="" textlink="">
      <xdr:nvSpPr>
        <xdr:cNvPr id="189" name="n_1mainValue【橋りょう・トンネル】&#10;有形固定資産減価償却率"/>
        <xdr:cNvSpPr txBox="1"/>
      </xdr:nvSpPr>
      <xdr:spPr>
        <a:xfrm>
          <a:off x="306769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0" name="n_2mainValue【橋りょう・トンネル】&#10;有形固定資産減価償却率"/>
        <xdr:cNvSpPr txBox="1"/>
      </xdr:nvSpPr>
      <xdr:spPr>
        <a:xfrm>
          <a:off x="230569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1" name="n_3mainValue【橋りょう・トンネル】&#10;有形固定資産減価償却率"/>
        <xdr:cNvSpPr txBox="1"/>
      </xdr:nvSpPr>
      <xdr:spPr>
        <a:xfrm>
          <a:off x="1559569"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5122756"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8905240"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8943975"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8845550" y="110458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8943975"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8845550" y="95177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xdr:cNvSpPr txBox="1"/>
      </xdr:nvSpPr>
      <xdr:spPr>
        <a:xfrm>
          <a:off x="8943975"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8883650" y="105776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815975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7413625" y="105416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6638925"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7552</xdr:rowOff>
    </xdr:from>
    <xdr:to>
      <xdr:col>55</xdr:col>
      <xdr:colOff>50800</xdr:colOff>
      <xdr:row>62</xdr:row>
      <xdr:rowOff>109152</xdr:rowOff>
    </xdr:to>
    <xdr:sp macro="" textlink="">
      <xdr:nvSpPr>
        <xdr:cNvPr id="230" name="楕円 229"/>
        <xdr:cNvSpPr/>
      </xdr:nvSpPr>
      <xdr:spPr>
        <a:xfrm>
          <a:off x="8883650" y="106374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157429</xdr:rowOff>
    </xdr:from>
    <xdr:ext cx="599010" cy="259045"/>
    <xdr:sp macro="" textlink="">
      <xdr:nvSpPr>
        <xdr:cNvPr id="231" name="【橋りょう・トンネル】&#10;一人当たり有形固定資産（償却資産）額該当値テキスト"/>
        <xdr:cNvSpPr txBox="1"/>
      </xdr:nvSpPr>
      <xdr:spPr>
        <a:xfrm>
          <a:off x="8943975" y="1061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46443</xdr:rowOff>
    </xdr:from>
    <xdr:to>
      <xdr:col>50</xdr:col>
      <xdr:colOff>165100</xdr:colOff>
      <xdr:row>62</xdr:row>
      <xdr:rowOff>148043</xdr:rowOff>
    </xdr:to>
    <xdr:sp macro="" textlink="">
      <xdr:nvSpPr>
        <xdr:cNvPr id="232" name="楕円 231"/>
        <xdr:cNvSpPr/>
      </xdr:nvSpPr>
      <xdr:spPr>
        <a:xfrm>
          <a:off x="8159750" y="1067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58352</xdr:rowOff>
    </xdr:from>
    <xdr:to>
      <xdr:col>55</xdr:col>
      <xdr:colOff>0</xdr:colOff>
      <xdr:row>62</xdr:row>
      <xdr:rowOff>97243</xdr:rowOff>
    </xdr:to>
    <xdr:cxnSp macro="">
      <xdr:nvCxnSpPr>
        <xdr:cNvPr id="233" name="直線コネクタ 232"/>
        <xdr:cNvCxnSpPr/>
      </xdr:nvCxnSpPr>
      <xdr:spPr>
        <a:xfrm flipV="1">
          <a:off x="8210550" y="10688252"/>
          <a:ext cx="695325" cy="3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9126</xdr:rowOff>
    </xdr:from>
    <xdr:to>
      <xdr:col>46</xdr:col>
      <xdr:colOff>38100</xdr:colOff>
      <xdr:row>62</xdr:row>
      <xdr:rowOff>110726</xdr:rowOff>
    </xdr:to>
    <xdr:sp macro="" textlink="">
      <xdr:nvSpPr>
        <xdr:cNvPr id="234" name="楕円 233"/>
        <xdr:cNvSpPr/>
      </xdr:nvSpPr>
      <xdr:spPr>
        <a:xfrm>
          <a:off x="7413625" y="106390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59926</xdr:rowOff>
    </xdr:from>
    <xdr:to>
      <xdr:col>50</xdr:col>
      <xdr:colOff>114300</xdr:colOff>
      <xdr:row>62</xdr:row>
      <xdr:rowOff>97243</xdr:rowOff>
    </xdr:to>
    <xdr:cxnSp macro="">
      <xdr:nvCxnSpPr>
        <xdr:cNvPr id="235" name="直線コネクタ 234"/>
        <xdr:cNvCxnSpPr/>
      </xdr:nvCxnSpPr>
      <xdr:spPr>
        <a:xfrm>
          <a:off x="7445375" y="10689826"/>
          <a:ext cx="765175" cy="3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9465</xdr:rowOff>
    </xdr:from>
    <xdr:to>
      <xdr:col>41</xdr:col>
      <xdr:colOff>101600</xdr:colOff>
      <xdr:row>62</xdr:row>
      <xdr:rowOff>111065</xdr:rowOff>
    </xdr:to>
    <xdr:sp macro="" textlink="">
      <xdr:nvSpPr>
        <xdr:cNvPr id="236" name="楕円 235"/>
        <xdr:cNvSpPr/>
      </xdr:nvSpPr>
      <xdr:spPr>
        <a:xfrm>
          <a:off x="6638925" y="106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59926</xdr:rowOff>
    </xdr:from>
    <xdr:to>
      <xdr:col>45</xdr:col>
      <xdr:colOff>177800</xdr:colOff>
      <xdr:row>62</xdr:row>
      <xdr:rowOff>60265</xdr:rowOff>
    </xdr:to>
    <xdr:cxnSp macro="">
      <xdr:nvCxnSpPr>
        <xdr:cNvPr id="237" name="直線コネクタ 236"/>
        <xdr:cNvCxnSpPr/>
      </xdr:nvCxnSpPr>
      <xdr:spPr>
        <a:xfrm flipV="1">
          <a:off x="6689725" y="10689826"/>
          <a:ext cx="75565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38" name="n_1aveValue【橋りょう・トンネル】&#10;一人当たり有形固定資産（償却資産）額"/>
        <xdr:cNvSpPr txBox="1"/>
      </xdr:nvSpPr>
      <xdr:spPr>
        <a:xfrm>
          <a:off x="793644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xdr:cNvSpPr txBox="1"/>
      </xdr:nvSpPr>
      <xdr:spPr>
        <a:xfrm>
          <a:off x="71934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40" name="n_3aveValue【橋りょう・トンネル】&#10;一人当たり有形固定資産（償却資産）額"/>
        <xdr:cNvSpPr txBox="1"/>
      </xdr:nvSpPr>
      <xdr:spPr>
        <a:xfrm>
          <a:off x="6447370"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139170</xdr:rowOff>
    </xdr:from>
    <xdr:ext cx="599010" cy="259045"/>
    <xdr:sp macro="" textlink="">
      <xdr:nvSpPr>
        <xdr:cNvPr id="241" name="n_1mainValue【橋りょう・トンネル】&#10;一人当たり有形固定資産（償却資産）額"/>
        <xdr:cNvSpPr txBox="1"/>
      </xdr:nvSpPr>
      <xdr:spPr>
        <a:xfrm>
          <a:off x="7936445" y="1076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101853</xdr:rowOff>
    </xdr:from>
    <xdr:ext cx="599010" cy="259045"/>
    <xdr:sp macro="" textlink="">
      <xdr:nvSpPr>
        <xdr:cNvPr id="242" name="n_2mainValue【橋りょう・トンネル】&#10;一人当たり有形固定資産（償却資産）額"/>
        <xdr:cNvSpPr txBox="1"/>
      </xdr:nvSpPr>
      <xdr:spPr>
        <a:xfrm>
          <a:off x="7193495" y="1073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102192</xdr:rowOff>
    </xdr:from>
    <xdr:ext cx="599010" cy="259045"/>
    <xdr:sp macro="" textlink="">
      <xdr:nvSpPr>
        <xdr:cNvPr id="243" name="n_3mainValue【橋りょう・トンネル】&#10;一人当たり有形固定資産（償却資産）額"/>
        <xdr:cNvSpPr txBox="1"/>
      </xdr:nvSpPr>
      <xdr:spPr>
        <a:xfrm>
          <a:off x="6447370" y="1073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39490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39878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3889375" y="147223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39878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3889375" y="132920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39878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38989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203575" y="138665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428875"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68275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124461</xdr:rowOff>
    </xdr:from>
    <xdr:to>
      <xdr:col>24</xdr:col>
      <xdr:colOff>114300</xdr:colOff>
      <xdr:row>81</xdr:row>
      <xdr:rowOff>54611</xdr:rowOff>
    </xdr:to>
    <xdr:sp macro="" textlink="">
      <xdr:nvSpPr>
        <xdr:cNvPr id="284" name="楕円 283"/>
        <xdr:cNvSpPr/>
      </xdr:nvSpPr>
      <xdr:spPr>
        <a:xfrm>
          <a:off x="38989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147338</xdr:rowOff>
    </xdr:from>
    <xdr:ext cx="405111" cy="259045"/>
    <xdr:sp macro="" textlink="">
      <xdr:nvSpPr>
        <xdr:cNvPr id="285" name="【公営住宅】&#10;有形固定資産減価償却率該当値テキスト"/>
        <xdr:cNvSpPr txBox="1"/>
      </xdr:nvSpPr>
      <xdr:spPr>
        <a:xfrm>
          <a:off x="39878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162016</xdr:rowOff>
    </xdr:from>
    <xdr:to>
      <xdr:col>20</xdr:col>
      <xdr:colOff>38100</xdr:colOff>
      <xdr:row>81</xdr:row>
      <xdr:rowOff>92166</xdr:rowOff>
    </xdr:to>
    <xdr:sp macro="" textlink="">
      <xdr:nvSpPr>
        <xdr:cNvPr id="286" name="楕円 285"/>
        <xdr:cNvSpPr/>
      </xdr:nvSpPr>
      <xdr:spPr>
        <a:xfrm>
          <a:off x="3203575" y="138780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3811</xdr:rowOff>
    </xdr:from>
    <xdr:to>
      <xdr:col>24</xdr:col>
      <xdr:colOff>63500</xdr:colOff>
      <xdr:row>81</xdr:row>
      <xdr:rowOff>41366</xdr:rowOff>
    </xdr:to>
    <xdr:cxnSp macro="">
      <xdr:nvCxnSpPr>
        <xdr:cNvPr id="287" name="直線コネクタ 286"/>
        <xdr:cNvCxnSpPr/>
      </xdr:nvCxnSpPr>
      <xdr:spPr>
        <a:xfrm flipV="1">
          <a:off x="3235325" y="13891261"/>
          <a:ext cx="714375"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29755</xdr:rowOff>
    </xdr:from>
    <xdr:to>
      <xdr:col>15</xdr:col>
      <xdr:colOff>101600</xdr:colOff>
      <xdr:row>81</xdr:row>
      <xdr:rowOff>131355</xdr:rowOff>
    </xdr:to>
    <xdr:sp macro="" textlink="">
      <xdr:nvSpPr>
        <xdr:cNvPr id="288" name="楕円 287"/>
        <xdr:cNvSpPr/>
      </xdr:nvSpPr>
      <xdr:spPr>
        <a:xfrm>
          <a:off x="2428875"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41366</xdr:rowOff>
    </xdr:from>
    <xdr:to>
      <xdr:col>19</xdr:col>
      <xdr:colOff>177800</xdr:colOff>
      <xdr:row>81</xdr:row>
      <xdr:rowOff>80555</xdr:rowOff>
    </xdr:to>
    <xdr:cxnSp macro="">
      <xdr:nvCxnSpPr>
        <xdr:cNvPr id="289" name="直線コネクタ 288"/>
        <xdr:cNvCxnSpPr/>
      </xdr:nvCxnSpPr>
      <xdr:spPr>
        <a:xfrm flipV="1">
          <a:off x="2479675" y="13928816"/>
          <a:ext cx="75565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50981</xdr:rowOff>
    </xdr:from>
    <xdr:to>
      <xdr:col>10</xdr:col>
      <xdr:colOff>165100</xdr:colOff>
      <xdr:row>79</xdr:row>
      <xdr:rowOff>152581</xdr:rowOff>
    </xdr:to>
    <xdr:sp macro="" textlink="">
      <xdr:nvSpPr>
        <xdr:cNvPr id="290" name="楕円 289"/>
        <xdr:cNvSpPr/>
      </xdr:nvSpPr>
      <xdr:spPr>
        <a:xfrm>
          <a:off x="1682750" y="1359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101781</xdr:rowOff>
    </xdr:from>
    <xdr:to>
      <xdr:col>15</xdr:col>
      <xdr:colOff>50800</xdr:colOff>
      <xdr:row>81</xdr:row>
      <xdr:rowOff>80555</xdr:rowOff>
    </xdr:to>
    <xdr:cxnSp macro="">
      <xdr:nvCxnSpPr>
        <xdr:cNvPr id="291" name="直線コネクタ 290"/>
        <xdr:cNvCxnSpPr/>
      </xdr:nvCxnSpPr>
      <xdr:spPr>
        <a:xfrm>
          <a:off x="1733550" y="13646331"/>
          <a:ext cx="746125" cy="3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97263</xdr:rowOff>
    </xdr:from>
    <xdr:ext cx="405111" cy="259045"/>
    <xdr:sp macro="" textlink="">
      <xdr:nvSpPr>
        <xdr:cNvPr id="292" name="n_1aveValue【公営住宅】&#10;有形固定資産減価償却率"/>
        <xdr:cNvSpPr txBox="1"/>
      </xdr:nvSpPr>
      <xdr:spPr>
        <a:xfrm>
          <a:off x="306769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93" name="n_2aveValue【公営住宅】&#10;有形固定資産減価償却率"/>
        <xdr:cNvSpPr txBox="1"/>
      </xdr:nvSpPr>
      <xdr:spPr>
        <a:xfrm>
          <a:off x="230569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50635</xdr:rowOff>
    </xdr:from>
    <xdr:ext cx="405111" cy="259045"/>
    <xdr:sp macro="" textlink="">
      <xdr:nvSpPr>
        <xdr:cNvPr id="294" name="n_3aveValue【公営住宅】&#10;有形固定資産減価償却率"/>
        <xdr:cNvSpPr txBox="1"/>
      </xdr:nvSpPr>
      <xdr:spPr>
        <a:xfrm>
          <a:off x="1559569"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83293</xdr:rowOff>
    </xdr:from>
    <xdr:ext cx="405111" cy="259045"/>
    <xdr:sp macro="" textlink="">
      <xdr:nvSpPr>
        <xdr:cNvPr id="295" name="n_1mainValue【公営住宅】&#10;有形固定資産減価償却率"/>
        <xdr:cNvSpPr txBox="1"/>
      </xdr:nvSpPr>
      <xdr:spPr>
        <a:xfrm>
          <a:off x="3067694" y="1397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122482</xdr:rowOff>
    </xdr:from>
    <xdr:ext cx="405111" cy="259045"/>
    <xdr:sp macro="" textlink="">
      <xdr:nvSpPr>
        <xdr:cNvPr id="296" name="n_2mainValue【公営住宅】&#10;有形固定資産減価償却率"/>
        <xdr:cNvSpPr txBox="1"/>
      </xdr:nvSpPr>
      <xdr:spPr>
        <a:xfrm>
          <a:off x="2305694" y="1400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169108</xdr:rowOff>
    </xdr:from>
    <xdr:ext cx="405111" cy="259045"/>
    <xdr:sp macro="" textlink="">
      <xdr:nvSpPr>
        <xdr:cNvPr id="297" name="n_3mainValue【公営住宅】&#10;有形固定資産減価償却率"/>
        <xdr:cNvSpPr txBox="1"/>
      </xdr:nvSpPr>
      <xdr:spPr>
        <a:xfrm>
          <a:off x="1559569" y="1337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8905240"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8943975"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8845550" y="14838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8943975"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8845550" y="134031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26" name="【公営住宅】&#10;一人当たり面積平均値テキスト"/>
        <xdr:cNvSpPr txBox="1"/>
      </xdr:nvSpPr>
      <xdr:spPr>
        <a:xfrm>
          <a:off x="8943975"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8883650" y="145308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815975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7413625" y="145117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6638925"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52832</xdr:rowOff>
    </xdr:from>
    <xdr:to>
      <xdr:col>55</xdr:col>
      <xdr:colOff>50800</xdr:colOff>
      <xdr:row>84</xdr:row>
      <xdr:rowOff>154432</xdr:rowOff>
    </xdr:to>
    <xdr:sp macro="" textlink="">
      <xdr:nvSpPr>
        <xdr:cNvPr id="336" name="楕円 335"/>
        <xdr:cNvSpPr/>
      </xdr:nvSpPr>
      <xdr:spPr>
        <a:xfrm>
          <a:off x="8883650" y="144546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75709</xdr:rowOff>
    </xdr:from>
    <xdr:ext cx="469744" cy="259045"/>
    <xdr:sp macro="" textlink="">
      <xdr:nvSpPr>
        <xdr:cNvPr id="337" name="【公営住宅】&#10;一人当たり面積該当値テキスト"/>
        <xdr:cNvSpPr txBox="1"/>
      </xdr:nvSpPr>
      <xdr:spPr>
        <a:xfrm>
          <a:off x="8943975"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42926</xdr:rowOff>
    </xdr:from>
    <xdr:to>
      <xdr:col>50</xdr:col>
      <xdr:colOff>165100</xdr:colOff>
      <xdr:row>84</xdr:row>
      <xdr:rowOff>144526</xdr:rowOff>
    </xdr:to>
    <xdr:sp macro="" textlink="">
      <xdr:nvSpPr>
        <xdr:cNvPr id="338" name="楕円 337"/>
        <xdr:cNvSpPr/>
      </xdr:nvSpPr>
      <xdr:spPr>
        <a:xfrm>
          <a:off x="8159750" y="1444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93726</xdr:rowOff>
    </xdr:from>
    <xdr:to>
      <xdr:col>55</xdr:col>
      <xdr:colOff>0</xdr:colOff>
      <xdr:row>84</xdr:row>
      <xdr:rowOff>103632</xdr:rowOff>
    </xdr:to>
    <xdr:cxnSp macro="">
      <xdr:nvCxnSpPr>
        <xdr:cNvPr id="339" name="直線コネクタ 338"/>
        <xdr:cNvCxnSpPr/>
      </xdr:nvCxnSpPr>
      <xdr:spPr>
        <a:xfrm>
          <a:off x="8210550" y="14495526"/>
          <a:ext cx="695325"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44069</xdr:rowOff>
    </xdr:from>
    <xdr:to>
      <xdr:col>46</xdr:col>
      <xdr:colOff>38100</xdr:colOff>
      <xdr:row>84</xdr:row>
      <xdr:rowOff>145669</xdr:rowOff>
    </xdr:to>
    <xdr:sp macro="" textlink="">
      <xdr:nvSpPr>
        <xdr:cNvPr id="340" name="楕円 339"/>
        <xdr:cNvSpPr/>
      </xdr:nvSpPr>
      <xdr:spPr>
        <a:xfrm>
          <a:off x="7413625" y="144458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93726</xdr:rowOff>
    </xdr:from>
    <xdr:to>
      <xdr:col>50</xdr:col>
      <xdr:colOff>114300</xdr:colOff>
      <xdr:row>84</xdr:row>
      <xdr:rowOff>94869</xdr:rowOff>
    </xdr:to>
    <xdr:cxnSp macro="">
      <xdr:nvCxnSpPr>
        <xdr:cNvPr id="341" name="直線コネクタ 340"/>
        <xdr:cNvCxnSpPr/>
      </xdr:nvCxnSpPr>
      <xdr:spPr>
        <a:xfrm flipV="1">
          <a:off x="7445375" y="14495526"/>
          <a:ext cx="765175"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128651</xdr:rowOff>
    </xdr:from>
    <xdr:to>
      <xdr:col>41</xdr:col>
      <xdr:colOff>101600</xdr:colOff>
      <xdr:row>85</xdr:row>
      <xdr:rowOff>58801</xdr:rowOff>
    </xdr:to>
    <xdr:sp macro="" textlink="">
      <xdr:nvSpPr>
        <xdr:cNvPr id="342" name="楕円 341"/>
        <xdr:cNvSpPr/>
      </xdr:nvSpPr>
      <xdr:spPr>
        <a:xfrm>
          <a:off x="6638925" y="1453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94869</xdr:rowOff>
    </xdr:from>
    <xdr:to>
      <xdr:col>45</xdr:col>
      <xdr:colOff>177800</xdr:colOff>
      <xdr:row>85</xdr:row>
      <xdr:rowOff>8001</xdr:rowOff>
    </xdr:to>
    <xdr:cxnSp macro="">
      <xdr:nvCxnSpPr>
        <xdr:cNvPr id="343" name="直線コネクタ 342"/>
        <xdr:cNvCxnSpPr/>
      </xdr:nvCxnSpPr>
      <xdr:spPr>
        <a:xfrm flipV="1">
          <a:off x="6689725" y="14496669"/>
          <a:ext cx="75565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44" name="n_1aveValue【公営住宅】&#10;一人当たり面積"/>
        <xdr:cNvSpPr txBox="1"/>
      </xdr:nvSpPr>
      <xdr:spPr>
        <a:xfrm>
          <a:off x="7991552"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45" name="n_2aveValue【公営住宅】&#10;一人当たり面積"/>
        <xdr:cNvSpPr txBox="1"/>
      </xdr:nvSpPr>
      <xdr:spPr>
        <a:xfrm>
          <a:off x="72581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xdr:cNvSpPr txBox="1"/>
      </xdr:nvSpPr>
      <xdr:spPr>
        <a:xfrm>
          <a:off x="6483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161053</xdr:rowOff>
    </xdr:from>
    <xdr:ext cx="469744" cy="259045"/>
    <xdr:sp macro="" textlink="">
      <xdr:nvSpPr>
        <xdr:cNvPr id="347" name="n_1mainValue【公営住宅】&#10;一人当たり面積"/>
        <xdr:cNvSpPr txBox="1"/>
      </xdr:nvSpPr>
      <xdr:spPr>
        <a:xfrm>
          <a:off x="7991552" y="1421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162196</xdr:rowOff>
    </xdr:from>
    <xdr:ext cx="469744" cy="259045"/>
    <xdr:sp macro="" textlink="">
      <xdr:nvSpPr>
        <xdr:cNvPr id="348" name="n_2mainValue【公営住宅】&#10;一人当たり面積"/>
        <xdr:cNvSpPr txBox="1"/>
      </xdr:nvSpPr>
      <xdr:spPr>
        <a:xfrm>
          <a:off x="7258127" y="1422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49928</xdr:rowOff>
    </xdr:from>
    <xdr:ext cx="469744" cy="259045"/>
    <xdr:sp macro="" textlink="">
      <xdr:nvSpPr>
        <xdr:cNvPr id="349" name="n_3mainValue【公営住宅】&#10;一人当たり面積"/>
        <xdr:cNvSpPr txBox="1"/>
      </xdr:nvSpPr>
      <xdr:spPr>
        <a:xfrm>
          <a:off x="6483427" y="1462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3889989"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3928725"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3801725" y="70648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392872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380172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6" name="【認定こども園・幼稚園・保育所】&#10;有形固定資産減価償却率平均値テキスト"/>
        <xdr:cNvSpPr txBox="1"/>
      </xdr:nvSpPr>
      <xdr:spPr>
        <a:xfrm>
          <a:off x="13928725"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3839825" y="63706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3115925"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23698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xdr:cNvSpPr/>
      </xdr:nvSpPr>
      <xdr:spPr>
        <a:xfrm>
          <a:off x="11623675" y="63755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62956</xdr:rowOff>
    </xdr:from>
    <xdr:to>
      <xdr:col>85</xdr:col>
      <xdr:colOff>177800</xdr:colOff>
      <xdr:row>35</xdr:row>
      <xdr:rowOff>164556</xdr:rowOff>
    </xdr:to>
    <xdr:sp macro="" textlink="">
      <xdr:nvSpPr>
        <xdr:cNvPr id="406" name="楕円 405"/>
        <xdr:cNvSpPr/>
      </xdr:nvSpPr>
      <xdr:spPr>
        <a:xfrm>
          <a:off x="13839825" y="60637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85833</xdr:rowOff>
    </xdr:from>
    <xdr:ext cx="405111" cy="259045"/>
    <xdr:sp macro="" textlink="">
      <xdr:nvSpPr>
        <xdr:cNvPr id="407" name="【認定こども園・幼稚園・保育所】&#10;有形固定資産減価償却率該当値テキスト"/>
        <xdr:cNvSpPr txBox="1"/>
      </xdr:nvSpPr>
      <xdr:spPr>
        <a:xfrm>
          <a:off x="13928725" y="59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89081</xdr:rowOff>
    </xdr:from>
    <xdr:to>
      <xdr:col>81</xdr:col>
      <xdr:colOff>101600</xdr:colOff>
      <xdr:row>36</xdr:row>
      <xdr:rowOff>19231</xdr:rowOff>
    </xdr:to>
    <xdr:sp macro="" textlink="">
      <xdr:nvSpPr>
        <xdr:cNvPr id="408" name="楕円 407"/>
        <xdr:cNvSpPr/>
      </xdr:nvSpPr>
      <xdr:spPr>
        <a:xfrm>
          <a:off x="13115925"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113756</xdr:rowOff>
    </xdr:from>
    <xdr:to>
      <xdr:col>85</xdr:col>
      <xdr:colOff>127000</xdr:colOff>
      <xdr:row>35</xdr:row>
      <xdr:rowOff>139881</xdr:rowOff>
    </xdr:to>
    <xdr:cxnSp macro="">
      <xdr:nvCxnSpPr>
        <xdr:cNvPr id="409" name="直線コネクタ 408"/>
        <xdr:cNvCxnSpPr/>
      </xdr:nvCxnSpPr>
      <xdr:spPr>
        <a:xfrm flipV="1">
          <a:off x="13166725" y="6114506"/>
          <a:ext cx="7239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72753</xdr:rowOff>
    </xdr:from>
    <xdr:to>
      <xdr:col>76</xdr:col>
      <xdr:colOff>165100</xdr:colOff>
      <xdr:row>36</xdr:row>
      <xdr:rowOff>2903</xdr:rowOff>
    </xdr:to>
    <xdr:sp macro="" textlink="">
      <xdr:nvSpPr>
        <xdr:cNvPr id="410" name="楕円 409"/>
        <xdr:cNvSpPr/>
      </xdr:nvSpPr>
      <xdr:spPr>
        <a:xfrm>
          <a:off x="123698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123553</xdr:rowOff>
    </xdr:from>
    <xdr:to>
      <xdr:col>81</xdr:col>
      <xdr:colOff>50800</xdr:colOff>
      <xdr:row>35</xdr:row>
      <xdr:rowOff>139881</xdr:rowOff>
    </xdr:to>
    <xdr:cxnSp macro="">
      <xdr:nvCxnSpPr>
        <xdr:cNvPr id="411" name="直線コネクタ 410"/>
        <xdr:cNvCxnSpPr/>
      </xdr:nvCxnSpPr>
      <xdr:spPr>
        <a:xfrm>
          <a:off x="12420600" y="6124303"/>
          <a:ext cx="74612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102144</xdr:rowOff>
    </xdr:from>
    <xdr:to>
      <xdr:col>72</xdr:col>
      <xdr:colOff>38100</xdr:colOff>
      <xdr:row>36</xdr:row>
      <xdr:rowOff>32294</xdr:rowOff>
    </xdr:to>
    <xdr:sp macro="" textlink="">
      <xdr:nvSpPr>
        <xdr:cNvPr id="412" name="楕円 411"/>
        <xdr:cNvSpPr/>
      </xdr:nvSpPr>
      <xdr:spPr>
        <a:xfrm>
          <a:off x="11623675" y="61028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123553</xdr:rowOff>
    </xdr:from>
    <xdr:to>
      <xdr:col>76</xdr:col>
      <xdr:colOff>114300</xdr:colOff>
      <xdr:row>35</xdr:row>
      <xdr:rowOff>152944</xdr:rowOff>
    </xdr:to>
    <xdr:cxnSp macro="">
      <xdr:nvCxnSpPr>
        <xdr:cNvPr id="413" name="直線コネクタ 412"/>
        <xdr:cNvCxnSpPr/>
      </xdr:nvCxnSpPr>
      <xdr:spPr>
        <a:xfrm flipV="1">
          <a:off x="11655425" y="6124303"/>
          <a:ext cx="765175"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14" name="n_1aveValue【認定こども園・幼稚園・保育所】&#10;有形固定資産減価償却率"/>
        <xdr:cNvSpPr txBox="1"/>
      </xdr:nvSpPr>
      <xdr:spPr>
        <a:xfrm>
          <a:off x="12980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15" name="n_2aveValue【認定こども園・幼稚園・保育所】&#10;有形固定資産減価償却率"/>
        <xdr:cNvSpPr txBox="1"/>
      </xdr:nvSpPr>
      <xdr:spPr>
        <a:xfrm>
          <a:off x="12246619"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416" name="n_3aveValue【認定こども園・幼稚園・保育所】&#10;有形固定資産減価償却率"/>
        <xdr:cNvSpPr txBox="1"/>
      </xdr:nvSpPr>
      <xdr:spPr>
        <a:xfrm>
          <a:off x="1150049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35758</xdr:rowOff>
    </xdr:from>
    <xdr:ext cx="405111" cy="259045"/>
    <xdr:sp macro="" textlink="">
      <xdr:nvSpPr>
        <xdr:cNvPr id="417" name="n_1mainValue【認定こども園・幼稚園・保育所】&#10;有形固定資産減価償却率"/>
        <xdr:cNvSpPr txBox="1"/>
      </xdr:nvSpPr>
      <xdr:spPr>
        <a:xfrm>
          <a:off x="1298004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19430</xdr:rowOff>
    </xdr:from>
    <xdr:ext cx="405111" cy="259045"/>
    <xdr:sp macro="" textlink="">
      <xdr:nvSpPr>
        <xdr:cNvPr id="418" name="n_2mainValue【認定こども園・幼稚園・保育所】&#10;有形固定資産減価償却率"/>
        <xdr:cNvSpPr txBox="1"/>
      </xdr:nvSpPr>
      <xdr:spPr>
        <a:xfrm>
          <a:off x="12246619"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48821</xdr:rowOff>
    </xdr:from>
    <xdr:ext cx="405111" cy="259045"/>
    <xdr:sp macro="" textlink="">
      <xdr:nvSpPr>
        <xdr:cNvPr id="419" name="n_3mainValue【認定こども園・幼稚園・保育所】&#10;有形固定資産減価償却率"/>
        <xdr:cNvSpPr txBox="1"/>
      </xdr:nvSpPr>
      <xdr:spPr>
        <a:xfrm>
          <a:off x="1150049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188461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188849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18786475" y="72575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188849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18786475" y="58238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50" name="【認定こども園・幼稚園・保育所】&#10;一人当たり面積平均値テキスト"/>
        <xdr:cNvSpPr txBox="1"/>
      </xdr:nvSpPr>
      <xdr:spPr>
        <a:xfrm>
          <a:off x="188849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187960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18100675" y="6654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17325975"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xdr:cNvSpPr/>
      </xdr:nvSpPr>
      <xdr:spPr>
        <a:xfrm>
          <a:off x="1657985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167459</xdr:rowOff>
    </xdr:from>
    <xdr:to>
      <xdr:col>116</xdr:col>
      <xdr:colOff>114300</xdr:colOff>
      <xdr:row>38</xdr:row>
      <xdr:rowOff>97609</xdr:rowOff>
    </xdr:to>
    <xdr:sp macro="" textlink="">
      <xdr:nvSpPr>
        <xdr:cNvPr id="460" name="楕円 459"/>
        <xdr:cNvSpPr/>
      </xdr:nvSpPr>
      <xdr:spPr>
        <a:xfrm>
          <a:off x="187960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18885</xdr:rowOff>
    </xdr:from>
    <xdr:ext cx="469744" cy="259045"/>
    <xdr:sp macro="" textlink="">
      <xdr:nvSpPr>
        <xdr:cNvPr id="461" name="【認定こども園・幼稚園・保育所】&#10;一人当たり面積該当値テキスト"/>
        <xdr:cNvSpPr txBox="1"/>
      </xdr:nvSpPr>
      <xdr:spPr>
        <a:xfrm>
          <a:off x="18884900" y="636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167459</xdr:rowOff>
    </xdr:from>
    <xdr:to>
      <xdr:col>112</xdr:col>
      <xdr:colOff>38100</xdr:colOff>
      <xdr:row>38</xdr:row>
      <xdr:rowOff>97609</xdr:rowOff>
    </xdr:to>
    <xdr:sp macro="" textlink="">
      <xdr:nvSpPr>
        <xdr:cNvPr id="462" name="楕円 461"/>
        <xdr:cNvSpPr/>
      </xdr:nvSpPr>
      <xdr:spPr>
        <a:xfrm>
          <a:off x="18100675" y="651110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46809</xdr:rowOff>
    </xdr:from>
    <xdr:to>
      <xdr:col>116</xdr:col>
      <xdr:colOff>63500</xdr:colOff>
      <xdr:row>38</xdr:row>
      <xdr:rowOff>46809</xdr:rowOff>
    </xdr:to>
    <xdr:cxnSp macro="">
      <xdr:nvCxnSpPr>
        <xdr:cNvPr id="463" name="直線コネクタ 462"/>
        <xdr:cNvCxnSpPr/>
      </xdr:nvCxnSpPr>
      <xdr:spPr>
        <a:xfrm>
          <a:off x="18132425" y="6561909"/>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170724</xdr:rowOff>
    </xdr:from>
    <xdr:to>
      <xdr:col>107</xdr:col>
      <xdr:colOff>101600</xdr:colOff>
      <xdr:row>38</xdr:row>
      <xdr:rowOff>100874</xdr:rowOff>
    </xdr:to>
    <xdr:sp macro="" textlink="">
      <xdr:nvSpPr>
        <xdr:cNvPr id="464" name="楕円 463"/>
        <xdr:cNvSpPr/>
      </xdr:nvSpPr>
      <xdr:spPr>
        <a:xfrm>
          <a:off x="17325975"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46809</xdr:rowOff>
    </xdr:from>
    <xdr:to>
      <xdr:col>111</xdr:col>
      <xdr:colOff>177800</xdr:colOff>
      <xdr:row>38</xdr:row>
      <xdr:rowOff>50074</xdr:rowOff>
    </xdr:to>
    <xdr:cxnSp macro="">
      <xdr:nvCxnSpPr>
        <xdr:cNvPr id="465" name="直線コネクタ 464"/>
        <xdr:cNvCxnSpPr/>
      </xdr:nvCxnSpPr>
      <xdr:spPr>
        <a:xfrm flipV="1">
          <a:off x="17376775" y="6561909"/>
          <a:ext cx="7556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170724</xdr:rowOff>
    </xdr:from>
    <xdr:to>
      <xdr:col>102</xdr:col>
      <xdr:colOff>165100</xdr:colOff>
      <xdr:row>38</xdr:row>
      <xdr:rowOff>100874</xdr:rowOff>
    </xdr:to>
    <xdr:sp macro="" textlink="">
      <xdr:nvSpPr>
        <xdr:cNvPr id="466" name="楕円 465"/>
        <xdr:cNvSpPr/>
      </xdr:nvSpPr>
      <xdr:spPr>
        <a:xfrm>
          <a:off x="1657985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50074</xdr:rowOff>
    </xdr:from>
    <xdr:to>
      <xdr:col>107</xdr:col>
      <xdr:colOff>50800</xdr:colOff>
      <xdr:row>38</xdr:row>
      <xdr:rowOff>50074</xdr:rowOff>
    </xdr:to>
    <xdr:cxnSp macro="">
      <xdr:nvCxnSpPr>
        <xdr:cNvPr id="467" name="直線コネクタ 466"/>
        <xdr:cNvCxnSpPr/>
      </xdr:nvCxnSpPr>
      <xdr:spPr>
        <a:xfrm>
          <a:off x="16630650" y="6565174"/>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68" name="n_1aveValue【認定こども園・幼稚園・保育所】&#10;一人当たり面積"/>
        <xdr:cNvSpPr txBox="1"/>
      </xdr:nvSpPr>
      <xdr:spPr>
        <a:xfrm>
          <a:off x="1793247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69" name="n_2aveValue【認定こども園・幼稚園・保育所】&#10;一人当たり面積"/>
        <xdr:cNvSpPr txBox="1"/>
      </xdr:nvSpPr>
      <xdr:spPr>
        <a:xfrm>
          <a:off x="1717047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44649</xdr:rowOff>
    </xdr:from>
    <xdr:ext cx="469744" cy="259045"/>
    <xdr:sp macro="" textlink="">
      <xdr:nvSpPr>
        <xdr:cNvPr id="470" name="n_3aveValue【認定こども園・幼稚園・保育所】&#10;一人当たり面積"/>
        <xdr:cNvSpPr txBox="1"/>
      </xdr:nvSpPr>
      <xdr:spPr>
        <a:xfrm>
          <a:off x="16424352"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114135</xdr:rowOff>
    </xdr:from>
    <xdr:ext cx="469744" cy="259045"/>
    <xdr:sp macro="" textlink="">
      <xdr:nvSpPr>
        <xdr:cNvPr id="471" name="n_1mainValue【認定こども園・幼稚園・保育所】&#10;一人当たり面積"/>
        <xdr:cNvSpPr txBox="1"/>
      </xdr:nvSpPr>
      <xdr:spPr>
        <a:xfrm>
          <a:off x="17932477" y="628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117401</xdr:rowOff>
    </xdr:from>
    <xdr:ext cx="469744" cy="259045"/>
    <xdr:sp macro="" textlink="">
      <xdr:nvSpPr>
        <xdr:cNvPr id="472" name="n_2mainValue【認定こども園・幼稚園・保育所】&#10;一人当たり面積"/>
        <xdr:cNvSpPr txBox="1"/>
      </xdr:nvSpPr>
      <xdr:spPr>
        <a:xfrm>
          <a:off x="17170477" y="628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117401</xdr:rowOff>
    </xdr:from>
    <xdr:ext cx="469744" cy="259045"/>
    <xdr:sp macro="" textlink="">
      <xdr:nvSpPr>
        <xdr:cNvPr id="473" name="n_3mainValue【認定こども園・幼稚園・保育所】&#10;一人当たり面積"/>
        <xdr:cNvSpPr txBox="1"/>
      </xdr:nvSpPr>
      <xdr:spPr>
        <a:xfrm>
          <a:off x="16424352" y="628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3889989"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3928725"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3801725" y="109785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3928725"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3801725" y="9761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503" name="【学校施設】&#10;有形固定資産減価償却率平均値テキスト"/>
        <xdr:cNvSpPr txBox="1"/>
      </xdr:nvSpPr>
      <xdr:spPr>
        <a:xfrm>
          <a:off x="13928725"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3839825" y="10200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3115925"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23698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xdr:cNvSpPr/>
      </xdr:nvSpPr>
      <xdr:spPr>
        <a:xfrm>
          <a:off x="11623675" y="102990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13" name="楕円 512"/>
        <xdr:cNvSpPr/>
      </xdr:nvSpPr>
      <xdr:spPr>
        <a:xfrm>
          <a:off x="13839825" y="104400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131462</xdr:rowOff>
    </xdr:from>
    <xdr:ext cx="405111" cy="259045"/>
    <xdr:sp macro="" textlink="">
      <xdr:nvSpPr>
        <xdr:cNvPr id="514" name="【学校施設】&#10;有形固定資産減価償却率該当値テキスト"/>
        <xdr:cNvSpPr txBox="1"/>
      </xdr:nvSpPr>
      <xdr:spPr>
        <a:xfrm>
          <a:off x="13928725"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13970</xdr:rowOff>
    </xdr:from>
    <xdr:to>
      <xdr:col>81</xdr:col>
      <xdr:colOff>101600</xdr:colOff>
      <xdr:row>61</xdr:row>
      <xdr:rowOff>115570</xdr:rowOff>
    </xdr:to>
    <xdr:sp macro="" textlink="">
      <xdr:nvSpPr>
        <xdr:cNvPr id="515" name="楕円 514"/>
        <xdr:cNvSpPr/>
      </xdr:nvSpPr>
      <xdr:spPr>
        <a:xfrm>
          <a:off x="13115925"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32385</xdr:rowOff>
    </xdr:from>
    <xdr:to>
      <xdr:col>85</xdr:col>
      <xdr:colOff>127000</xdr:colOff>
      <xdr:row>61</xdr:row>
      <xdr:rowOff>64770</xdr:rowOff>
    </xdr:to>
    <xdr:cxnSp macro="">
      <xdr:nvCxnSpPr>
        <xdr:cNvPr id="516" name="直線コネクタ 515"/>
        <xdr:cNvCxnSpPr/>
      </xdr:nvCxnSpPr>
      <xdr:spPr>
        <a:xfrm flipV="1">
          <a:off x="13166725" y="10490835"/>
          <a:ext cx="7239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42545</xdr:rowOff>
    </xdr:from>
    <xdr:to>
      <xdr:col>76</xdr:col>
      <xdr:colOff>165100</xdr:colOff>
      <xdr:row>61</xdr:row>
      <xdr:rowOff>144145</xdr:rowOff>
    </xdr:to>
    <xdr:sp macro="" textlink="">
      <xdr:nvSpPr>
        <xdr:cNvPr id="517" name="楕円 516"/>
        <xdr:cNvSpPr/>
      </xdr:nvSpPr>
      <xdr:spPr>
        <a:xfrm>
          <a:off x="123698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64770</xdr:rowOff>
    </xdr:from>
    <xdr:to>
      <xdr:col>81</xdr:col>
      <xdr:colOff>50800</xdr:colOff>
      <xdr:row>61</xdr:row>
      <xdr:rowOff>93345</xdr:rowOff>
    </xdr:to>
    <xdr:cxnSp macro="">
      <xdr:nvCxnSpPr>
        <xdr:cNvPr id="518" name="直線コネクタ 517"/>
        <xdr:cNvCxnSpPr/>
      </xdr:nvCxnSpPr>
      <xdr:spPr>
        <a:xfrm flipV="1">
          <a:off x="12420600" y="10523220"/>
          <a:ext cx="7461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44450</xdr:rowOff>
    </xdr:from>
    <xdr:to>
      <xdr:col>72</xdr:col>
      <xdr:colOff>38100</xdr:colOff>
      <xdr:row>61</xdr:row>
      <xdr:rowOff>146050</xdr:rowOff>
    </xdr:to>
    <xdr:sp macro="" textlink="">
      <xdr:nvSpPr>
        <xdr:cNvPr id="519" name="楕円 518"/>
        <xdr:cNvSpPr/>
      </xdr:nvSpPr>
      <xdr:spPr>
        <a:xfrm>
          <a:off x="11623675" y="105029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93345</xdr:rowOff>
    </xdr:from>
    <xdr:to>
      <xdr:col>76</xdr:col>
      <xdr:colOff>114300</xdr:colOff>
      <xdr:row>61</xdr:row>
      <xdr:rowOff>95250</xdr:rowOff>
    </xdr:to>
    <xdr:cxnSp macro="">
      <xdr:nvCxnSpPr>
        <xdr:cNvPr id="520" name="直線コネクタ 519"/>
        <xdr:cNvCxnSpPr/>
      </xdr:nvCxnSpPr>
      <xdr:spPr>
        <a:xfrm flipV="1">
          <a:off x="11655425" y="10551795"/>
          <a:ext cx="7651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521" name="n_1aveValue【学校施設】&#10;有形固定資産減価償却率"/>
        <xdr:cNvSpPr txBox="1"/>
      </xdr:nvSpPr>
      <xdr:spPr>
        <a:xfrm>
          <a:off x="12980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522" name="n_2aveValue【学校施設】&#10;有形固定資産減価償却率"/>
        <xdr:cNvSpPr txBox="1"/>
      </xdr:nvSpPr>
      <xdr:spPr>
        <a:xfrm>
          <a:off x="12246619"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523" name="n_3aveValue【学校施設】&#10;有形固定資産減価償却率"/>
        <xdr:cNvSpPr txBox="1"/>
      </xdr:nvSpPr>
      <xdr:spPr>
        <a:xfrm>
          <a:off x="1150049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106697</xdr:rowOff>
    </xdr:from>
    <xdr:ext cx="405111" cy="259045"/>
    <xdr:sp macro="" textlink="">
      <xdr:nvSpPr>
        <xdr:cNvPr id="524" name="n_1mainValue【学校施設】&#10;有形固定資産減価償却率"/>
        <xdr:cNvSpPr txBox="1"/>
      </xdr:nvSpPr>
      <xdr:spPr>
        <a:xfrm>
          <a:off x="129800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135272</xdr:rowOff>
    </xdr:from>
    <xdr:ext cx="405111" cy="259045"/>
    <xdr:sp macro="" textlink="">
      <xdr:nvSpPr>
        <xdr:cNvPr id="525" name="n_2mainValue【学校施設】&#10;有形固定資産減価償却率"/>
        <xdr:cNvSpPr txBox="1"/>
      </xdr:nvSpPr>
      <xdr:spPr>
        <a:xfrm>
          <a:off x="12246619"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137177</xdr:rowOff>
    </xdr:from>
    <xdr:ext cx="405111" cy="259045"/>
    <xdr:sp macro="" textlink="">
      <xdr:nvSpPr>
        <xdr:cNvPr id="526" name="n_3mainValue【学校施設】&#10;有形固定資産減価償却率"/>
        <xdr:cNvSpPr txBox="1"/>
      </xdr:nvSpPr>
      <xdr:spPr>
        <a:xfrm>
          <a:off x="1150049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188461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188849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18786475" y="109888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188849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18786475" y="98540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54" name="【学校施設】&#10;一人当たり面積平均値テキスト"/>
        <xdr:cNvSpPr txBox="1"/>
      </xdr:nvSpPr>
      <xdr:spPr>
        <a:xfrm>
          <a:off x="188849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187960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18100675" y="105132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17325975"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xdr:cNvSpPr/>
      </xdr:nvSpPr>
      <xdr:spPr>
        <a:xfrm>
          <a:off x="1657985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74473</xdr:rowOff>
    </xdr:from>
    <xdr:to>
      <xdr:col>116</xdr:col>
      <xdr:colOff>114300</xdr:colOff>
      <xdr:row>62</xdr:row>
      <xdr:rowOff>4623</xdr:rowOff>
    </xdr:to>
    <xdr:sp macro="" textlink="">
      <xdr:nvSpPr>
        <xdr:cNvPr id="564" name="楕円 563"/>
        <xdr:cNvSpPr/>
      </xdr:nvSpPr>
      <xdr:spPr>
        <a:xfrm>
          <a:off x="18796000" y="105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52900</xdr:rowOff>
    </xdr:from>
    <xdr:ext cx="469744" cy="259045"/>
    <xdr:sp macro="" textlink="">
      <xdr:nvSpPr>
        <xdr:cNvPr id="565" name="【学校施設】&#10;一人当たり面積該当値テキスト"/>
        <xdr:cNvSpPr txBox="1"/>
      </xdr:nvSpPr>
      <xdr:spPr>
        <a:xfrm>
          <a:off x="18884900" y="1051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75387</xdr:rowOff>
    </xdr:from>
    <xdr:to>
      <xdr:col>112</xdr:col>
      <xdr:colOff>38100</xdr:colOff>
      <xdr:row>62</xdr:row>
      <xdr:rowOff>5537</xdr:rowOff>
    </xdr:to>
    <xdr:sp macro="" textlink="">
      <xdr:nvSpPr>
        <xdr:cNvPr id="566" name="楕円 565"/>
        <xdr:cNvSpPr/>
      </xdr:nvSpPr>
      <xdr:spPr>
        <a:xfrm>
          <a:off x="18100675" y="105338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125273</xdr:rowOff>
    </xdr:from>
    <xdr:to>
      <xdr:col>116</xdr:col>
      <xdr:colOff>63500</xdr:colOff>
      <xdr:row>61</xdr:row>
      <xdr:rowOff>126187</xdr:rowOff>
    </xdr:to>
    <xdr:cxnSp macro="">
      <xdr:nvCxnSpPr>
        <xdr:cNvPr id="567" name="直線コネクタ 566"/>
        <xdr:cNvCxnSpPr/>
      </xdr:nvCxnSpPr>
      <xdr:spPr>
        <a:xfrm flipV="1">
          <a:off x="18132425" y="10583723"/>
          <a:ext cx="714375"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78130</xdr:rowOff>
    </xdr:from>
    <xdr:to>
      <xdr:col>107</xdr:col>
      <xdr:colOff>101600</xdr:colOff>
      <xdr:row>62</xdr:row>
      <xdr:rowOff>8280</xdr:rowOff>
    </xdr:to>
    <xdr:sp macro="" textlink="">
      <xdr:nvSpPr>
        <xdr:cNvPr id="568" name="楕円 567"/>
        <xdr:cNvSpPr/>
      </xdr:nvSpPr>
      <xdr:spPr>
        <a:xfrm>
          <a:off x="17325975" y="105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126187</xdr:rowOff>
    </xdr:from>
    <xdr:to>
      <xdr:col>111</xdr:col>
      <xdr:colOff>177800</xdr:colOff>
      <xdr:row>61</xdr:row>
      <xdr:rowOff>128930</xdr:rowOff>
    </xdr:to>
    <xdr:cxnSp macro="">
      <xdr:nvCxnSpPr>
        <xdr:cNvPr id="569" name="直線コネクタ 568"/>
        <xdr:cNvCxnSpPr/>
      </xdr:nvCxnSpPr>
      <xdr:spPr>
        <a:xfrm flipV="1">
          <a:off x="17376775" y="10584637"/>
          <a:ext cx="75565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79045</xdr:rowOff>
    </xdr:from>
    <xdr:to>
      <xdr:col>102</xdr:col>
      <xdr:colOff>165100</xdr:colOff>
      <xdr:row>62</xdr:row>
      <xdr:rowOff>9195</xdr:rowOff>
    </xdr:to>
    <xdr:sp macro="" textlink="">
      <xdr:nvSpPr>
        <xdr:cNvPr id="570" name="楕円 569"/>
        <xdr:cNvSpPr/>
      </xdr:nvSpPr>
      <xdr:spPr>
        <a:xfrm>
          <a:off x="16579850" y="105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128930</xdr:rowOff>
    </xdr:from>
    <xdr:to>
      <xdr:col>107</xdr:col>
      <xdr:colOff>50800</xdr:colOff>
      <xdr:row>61</xdr:row>
      <xdr:rowOff>129845</xdr:rowOff>
    </xdr:to>
    <xdr:cxnSp macro="">
      <xdr:nvCxnSpPr>
        <xdr:cNvPr id="571" name="直線コネクタ 570"/>
        <xdr:cNvCxnSpPr/>
      </xdr:nvCxnSpPr>
      <xdr:spPr>
        <a:xfrm flipV="1">
          <a:off x="16630650" y="10587380"/>
          <a:ext cx="746125"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72" name="n_1aveValue【学校施設】&#10;一人当たり面積"/>
        <xdr:cNvSpPr txBox="1"/>
      </xdr:nvSpPr>
      <xdr:spPr>
        <a:xfrm>
          <a:off x="1793247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73" name="n_2aveValue【学校施設】&#10;一人当たり面積"/>
        <xdr:cNvSpPr txBox="1"/>
      </xdr:nvSpPr>
      <xdr:spPr>
        <a:xfrm>
          <a:off x="1717047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74" name="n_3aveValue【学校施設】&#10;一人当たり面積"/>
        <xdr:cNvSpPr txBox="1"/>
      </xdr:nvSpPr>
      <xdr:spPr>
        <a:xfrm>
          <a:off x="16424352"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168114</xdr:rowOff>
    </xdr:from>
    <xdr:ext cx="469744" cy="259045"/>
    <xdr:sp macro="" textlink="">
      <xdr:nvSpPr>
        <xdr:cNvPr id="575" name="n_1mainValue【学校施設】&#10;一人当たり面積"/>
        <xdr:cNvSpPr txBox="1"/>
      </xdr:nvSpPr>
      <xdr:spPr>
        <a:xfrm>
          <a:off x="17932477" y="106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170857</xdr:rowOff>
    </xdr:from>
    <xdr:ext cx="469744" cy="259045"/>
    <xdr:sp macro="" textlink="">
      <xdr:nvSpPr>
        <xdr:cNvPr id="576" name="n_2mainValue【学校施設】&#10;一人当たり面積"/>
        <xdr:cNvSpPr txBox="1"/>
      </xdr:nvSpPr>
      <xdr:spPr>
        <a:xfrm>
          <a:off x="17170477" y="106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322</xdr:rowOff>
    </xdr:from>
    <xdr:ext cx="469744" cy="259045"/>
    <xdr:sp macro="" textlink="">
      <xdr:nvSpPr>
        <xdr:cNvPr id="577" name="n_3mainValue【学校施設】&#10;一人当たり面積"/>
        <xdr:cNvSpPr txBox="1"/>
      </xdr:nvSpPr>
      <xdr:spPr>
        <a:xfrm>
          <a:off x="16424352"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9" name="テキスト ボックス 588"/>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9" name="テキスト ボックス 598"/>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3" name="直線コネクタ 602"/>
        <xdr:cNvCxnSpPr/>
      </xdr:nvCxnSpPr>
      <xdr:spPr>
        <a:xfrm flipV="1">
          <a:off x="13889989"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4" name="【児童館】&#10;有形固定資産減価償却率最小値テキスト"/>
        <xdr:cNvSpPr txBox="1"/>
      </xdr:nvSpPr>
      <xdr:spPr>
        <a:xfrm>
          <a:off x="13928725"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5" name="直線コネクタ 604"/>
        <xdr:cNvCxnSpPr/>
      </xdr:nvCxnSpPr>
      <xdr:spPr>
        <a:xfrm>
          <a:off x="13801725" y="148807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6" name="【児童館】&#10;有形固定資産減価償却率最大値テキスト"/>
        <xdr:cNvSpPr txBox="1"/>
      </xdr:nvSpPr>
      <xdr:spPr>
        <a:xfrm>
          <a:off x="1392872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7" name="直線コネクタ 606"/>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608" name="【児童館】&#10;有形固定資産減価償却率平均値テキスト"/>
        <xdr:cNvSpPr txBox="1"/>
      </xdr:nvSpPr>
      <xdr:spPr>
        <a:xfrm>
          <a:off x="13928725"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09" name="フローチャート: 判断 608"/>
        <xdr:cNvSpPr/>
      </xdr:nvSpPr>
      <xdr:spPr>
        <a:xfrm>
          <a:off x="13839825" y="141327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10" name="フローチャート: 判断 609"/>
        <xdr:cNvSpPr/>
      </xdr:nvSpPr>
      <xdr:spPr>
        <a:xfrm>
          <a:off x="13115925"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11" name="フローチャート: 判断 610"/>
        <xdr:cNvSpPr/>
      </xdr:nvSpPr>
      <xdr:spPr>
        <a:xfrm>
          <a:off x="123698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612" name="フローチャート: 判断 611"/>
        <xdr:cNvSpPr/>
      </xdr:nvSpPr>
      <xdr:spPr>
        <a:xfrm>
          <a:off x="11623675" y="142094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75474</xdr:rowOff>
    </xdr:from>
    <xdr:to>
      <xdr:col>85</xdr:col>
      <xdr:colOff>177800</xdr:colOff>
      <xdr:row>78</xdr:row>
      <xdr:rowOff>5624</xdr:rowOff>
    </xdr:to>
    <xdr:sp macro="" textlink="">
      <xdr:nvSpPr>
        <xdr:cNvPr id="618" name="楕円 617"/>
        <xdr:cNvSpPr/>
      </xdr:nvSpPr>
      <xdr:spPr>
        <a:xfrm>
          <a:off x="13839825" y="132771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161851</xdr:rowOff>
    </xdr:from>
    <xdr:ext cx="405111" cy="259045"/>
    <xdr:sp macro="" textlink="">
      <xdr:nvSpPr>
        <xdr:cNvPr id="619" name="【児童館】&#10;有形固定資産減価償却率該当値テキスト"/>
        <xdr:cNvSpPr txBox="1"/>
      </xdr:nvSpPr>
      <xdr:spPr>
        <a:xfrm>
          <a:off x="13928725" y="13192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80373</xdr:rowOff>
    </xdr:from>
    <xdr:to>
      <xdr:col>81</xdr:col>
      <xdr:colOff>101600</xdr:colOff>
      <xdr:row>78</xdr:row>
      <xdr:rowOff>10523</xdr:rowOff>
    </xdr:to>
    <xdr:sp macro="" textlink="">
      <xdr:nvSpPr>
        <xdr:cNvPr id="620" name="楕円 619"/>
        <xdr:cNvSpPr/>
      </xdr:nvSpPr>
      <xdr:spPr>
        <a:xfrm>
          <a:off x="13115925" y="132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126274</xdr:rowOff>
    </xdr:from>
    <xdr:to>
      <xdr:col>85</xdr:col>
      <xdr:colOff>127000</xdr:colOff>
      <xdr:row>77</xdr:row>
      <xdr:rowOff>131173</xdr:rowOff>
    </xdr:to>
    <xdr:cxnSp macro="">
      <xdr:nvCxnSpPr>
        <xdr:cNvPr id="621" name="直線コネクタ 620"/>
        <xdr:cNvCxnSpPr/>
      </xdr:nvCxnSpPr>
      <xdr:spPr>
        <a:xfrm flipV="1">
          <a:off x="13166725" y="13327924"/>
          <a:ext cx="7239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62412</xdr:rowOff>
    </xdr:from>
    <xdr:to>
      <xdr:col>76</xdr:col>
      <xdr:colOff>165100</xdr:colOff>
      <xdr:row>77</xdr:row>
      <xdr:rowOff>164012</xdr:rowOff>
    </xdr:to>
    <xdr:sp macro="" textlink="">
      <xdr:nvSpPr>
        <xdr:cNvPr id="622" name="楕円 621"/>
        <xdr:cNvSpPr/>
      </xdr:nvSpPr>
      <xdr:spPr>
        <a:xfrm>
          <a:off x="12369800" y="132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113212</xdr:rowOff>
    </xdr:from>
    <xdr:to>
      <xdr:col>81</xdr:col>
      <xdr:colOff>50800</xdr:colOff>
      <xdr:row>77</xdr:row>
      <xdr:rowOff>131173</xdr:rowOff>
    </xdr:to>
    <xdr:cxnSp macro="">
      <xdr:nvCxnSpPr>
        <xdr:cNvPr id="623" name="直線コネクタ 622"/>
        <xdr:cNvCxnSpPr/>
      </xdr:nvCxnSpPr>
      <xdr:spPr>
        <a:xfrm>
          <a:off x="12420600" y="13314862"/>
          <a:ext cx="746125"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24" name="n_1aveValue【児童館】&#10;有形固定資産減価償却率"/>
        <xdr:cNvSpPr txBox="1"/>
      </xdr:nvSpPr>
      <xdr:spPr>
        <a:xfrm>
          <a:off x="12980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25" name="n_2aveValue【児童館】&#10;有形固定資産減価償却率"/>
        <xdr:cNvSpPr txBox="1"/>
      </xdr:nvSpPr>
      <xdr:spPr>
        <a:xfrm>
          <a:off x="12246619"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626" name="n_3aveValue【児童館】&#10;有形固定資産減価償却率"/>
        <xdr:cNvSpPr txBox="1"/>
      </xdr:nvSpPr>
      <xdr:spPr>
        <a:xfrm>
          <a:off x="1150049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27050</xdr:rowOff>
    </xdr:from>
    <xdr:ext cx="405111" cy="259045"/>
    <xdr:sp macro="" textlink="">
      <xdr:nvSpPr>
        <xdr:cNvPr id="627" name="n_1mainValue【児童館】&#10;有形固定資産減価償却率"/>
        <xdr:cNvSpPr txBox="1"/>
      </xdr:nvSpPr>
      <xdr:spPr>
        <a:xfrm>
          <a:off x="12980044" y="1305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9089</xdr:rowOff>
    </xdr:from>
    <xdr:ext cx="405111" cy="259045"/>
    <xdr:sp macro="" textlink="">
      <xdr:nvSpPr>
        <xdr:cNvPr id="628" name="n_2mainValue【児童館】&#10;有形固定資産減価償却率"/>
        <xdr:cNvSpPr txBox="1"/>
      </xdr:nvSpPr>
      <xdr:spPr>
        <a:xfrm>
          <a:off x="12246619" y="1303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9" name="直線コネクタ 638"/>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0" name="テキスト ボックス 639"/>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1" name="直線コネクタ 640"/>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2" name="テキスト ボックス 641"/>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3" name="直線コネクタ 642"/>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4" name="テキスト ボックス 643"/>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5" name="直線コネクタ 644"/>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6" name="テキスト ボックス 645"/>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50" name="直線コネクタ 649"/>
        <xdr:cNvCxnSpPr/>
      </xdr:nvCxnSpPr>
      <xdr:spPr>
        <a:xfrm flipV="1">
          <a:off x="188461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1" name="【児童館】&#10;一人当たり面積最小値テキスト"/>
        <xdr:cNvSpPr txBox="1"/>
      </xdr:nvSpPr>
      <xdr:spPr>
        <a:xfrm>
          <a:off x="188849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2" name="直線コネクタ 651"/>
        <xdr:cNvCxnSpPr/>
      </xdr:nvCxnSpPr>
      <xdr:spPr>
        <a:xfrm>
          <a:off x="18786475" y="147645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53" name="【児童館】&#10;一人当たり面積最大値テキスト"/>
        <xdr:cNvSpPr txBox="1"/>
      </xdr:nvSpPr>
      <xdr:spPr>
        <a:xfrm>
          <a:off x="188849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54" name="直線コネクタ 653"/>
        <xdr:cNvCxnSpPr/>
      </xdr:nvCxnSpPr>
      <xdr:spPr>
        <a:xfrm>
          <a:off x="18786475" y="135757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55" name="【児童館】&#10;一人当たり面積平均値テキスト"/>
        <xdr:cNvSpPr txBox="1"/>
      </xdr:nvSpPr>
      <xdr:spPr>
        <a:xfrm>
          <a:off x="188849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56" name="フローチャート: 判断 655"/>
        <xdr:cNvSpPr/>
      </xdr:nvSpPr>
      <xdr:spPr>
        <a:xfrm>
          <a:off x="187960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57" name="フローチャート: 判断 656"/>
        <xdr:cNvSpPr/>
      </xdr:nvSpPr>
      <xdr:spPr>
        <a:xfrm>
          <a:off x="18100675" y="145445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58" name="フローチャート: 判断 657"/>
        <xdr:cNvSpPr/>
      </xdr:nvSpPr>
      <xdr:spPr>
        <a:xfrm>
          <a:off x="17325975"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59" name="フローチャート: 判断 658"/>
        <xdr:cNvSpPr/>
      </xdr:nvSpPr>
      <xdr:spPr>
        <a:xfrm>
          <a:off x="1657985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665" name="楕円 664"/>
        <xdr:cNvSpPr/>
      </xdr:nvSpPr>
      <xdr:spPr>
        <a:xfrm>
          <a:off x="187960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666" name="【児童館】&#10;一人当たり面積該当値テキスト"/>
        <xdr:cNvSpPr txBox="1"/>
      </xdr:nvSpPr>
      <xdr:spPr>
        <a:xfrm>
          <a:off x="188849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667" name="楕円 666"/>
        <xdr:cNvSpPr/>
      </xdr:nvSpPr>
      <xdr:spPr>
        <a:xfrm>
          <a:off x="18100675" y="146954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668" name="直線コネクタ 667"/>
        <xdr:cNvCxnSpPr/>
      </xdr:nvCxnSpPr>
      <xdr:spPr>
        <a:xfrm>
          <a:off x="18132425" y="14746224"/>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669" name="楕円 668"/>
        <xdr:cNvSpPr/>
      </xdr:nvSpPr>
      <xdr:spPr>
        <a:xfrm>
          <a:off x="17325975"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670" name="直線コネクタ 669"/>
        <xdr:cNvCxnSpPr/>
      </xdr:nvCxnSpPr>
      <xdr:spPr>
        <a:xfrm>
          <a:off x="17376775" y="14746224"/>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671" name="楕円 670"/>
        <xdr:cNvSpPr/>
      </xdr:nvSpPr>
      <xdr:spPr>
        <a:xfrm>
          <a:off x="1657985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672" name="直線コネクタ 671"/>
        <xdr:cNvCxnSpPr/>
      </xdr:nvCxnSpPr>
      <xdr:spPr>
        <a:xfrm>
          <a:off x="16630650" y="14746224"/>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73" name="n_1aveValue【児童館】&#10;一人当たり面積"/>
        <xdr:cNvSpPr txBox="1"/>
      </xdr:nvSpPr>
      <xdr:spPr>
        <a:xfrm>
          <a:off x="1793247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74" name="n_2aveValue【児童館】&#10;一人当たり面積"/>
        <xdr:cNvSpPr txBox="1"/>
      </xdr:nvSpPr>
      <xdr:spPr>
        <a:xfrm>
          <a:off x="1717047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75" name="n_3aveValue【児童館】&#10;一人当たり面積"/>
        <xdr:cNvSpPr txBox="1"/>
      </xdr:nvSpPr>
      <xdr:spPr>
        <a:xfrm>
          <a:off x="16424352"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676" name="n_1mainValue【児童館】&#10;一人当たり面積"/>
        <xdr:cNvSpPr txBox="1"/>
      </xdr:nvSpPr>
      <xdr:spPr>
        <a:xfrm>
          <a:off x="1793247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677" name="n_2mainValue【児童館】&#10;一人当たり面積"/>
        <xdr:cNvSpPr txBox="1"/>
      </xdr:nvSpPr>
      <xdr:spPr>
        <a:xfrm>
          <a:off x="1717047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678" name="n_3mainValue【児童館】&#10;一人当たり面積"/>
        <xdr:cNvSpPr txBox="1"/>
      </xdr:nvSpPr>
      <xdr:spPr>
        <a:xfrm>
          <a:off x="16424352"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9" name="テキスト ボックス 688"/>
        <xdr:cNvSpPr txBox="1"/>
      </xdr:nvSpPr>
      <xdr:spPr>
        <a:xfrm>
          <a:off x="1024271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0" name="直線コネクタ 689"/>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1" name="テキスト ボックス 690"/>
        <xdr:cNvSpPr txBox="1"/>
      </xdr:nvSpPr>
      <xdr:spPr>
        <a:xfrm>
          <a:off x="1024271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2" name="直線コネクタ 691"/>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3" name="テキスト ボックス 692"/>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4" name="直線コネクタ 693"/>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5" name="テキスト ボックス 694"/>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6" name="直線コネクタ 695"/>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7" name="テキスト ボックス 696"/>
        <xdr:cNvSpPr txBox="1"/>
      </xdr:nvSpPr>
      <xdr:spPr>
        <a:xfrm>
          <a:off x="101976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01" name="直線コネクタ 700"/>
        <xdr:cNvCxnSpPr/>
      </xdr:nvCxnSpPr>
      <xdr:spPr>
        <a:xfrm flipV="1">
          <a:off x="13889989"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02" name="【公民館】&#10;有形固定資産減価償却率最小値テキスト"/>
        <xdr:cNvSpPr txBox="1"/>
      </xdr:nvSpPr>
      <xdr:spPr>
        <a:xfrm>
          <a:off x="13928725"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03" name="直線コネクタ 702"/>
        <xdr:cNvCxnSpPr/>
      </xdr:nvCxnSpPr>
      <xdr:spPr>
        <a:xfrm>
          <a:off x="13801725" y="186590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04" name="【公民館】&#10;有形固定資産減価償却率最大値テキスト"/>
        <xdr:cNvSpPr txBox="1"/>
      </xdr:nvSpPr>
      <xdr:spPr>
        <a:xfrm>
          <a:off x="13928725"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05" name="直線コネクタ 704"/>
        <xdr:cNvCxnSpPr/>
      </xdr:nvCxnSpPr>
      <xdr:spPr>
        <a:xfrm>
          <a:off x="13801725" y="173469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706" name="【公民館】&#10;有形固定資産減価償却率平均値テキスト"/>
        <xdr:cNvSpPr txBox="1"/>
      </xdr:nvSpPr>
      <xdr:spPr>
        <a:xfrm>
          <a:off x="13928725"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707" name="フローチャート: 判断 706"/>
        <xdr:cNvSpPr/>
      </xdr:nvSpPr>
      <xdr:spPr>
        <a:xfrm>
          <a:off x="13839825" y="179727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708" name="フローチャート: 判断 707"/>
        <xdr:cNvSpPr/>
      </xdr:nvSpPr>
      <xdr:spPr>
        <a:xfrm>
          <a:off x="13115925"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709" name="フローチャート: 判断 708"/>
        <xdr:cNvSpPr/>
      </xdr:nvSpPr>
      <xdr:spPr>
        <a:xfrm>
          <a:off x="123698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710" name="フローチャート: 判断 709"/>
        <xdr:cNvSpPr/>
      </xdr:nvSpPr>
      <xdr:spPr>
        <a:xfrm>
          <a:off x="11623675" y="180230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11685</xdr:rowOff>
    </xdr:from>
    <xdr:to>
      <xdr:col>85</xdr:col>
      <xdr:colOff>177800</xdr:colOff>
      <xdr:row>102</xdr:row>
      <xdr:rowOff>113285</xdr:rowOff>
    </xdr:to>
    <xdr:sp macro="" textlink="">
      <xdr:nvSpPr>
        <xdr:cNvPr id="716" name="楕円 715"/>
        <xdr:cNvSpPr/>
      </xdr:nvSpPr>
      <xdr:spPr>
        <a:xfrm>
          <a:off x="13839825" y="17499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34562</xdr:rowOff>
    </xdr:from>
    <xdr:ext cx="405111" cy="259045"/>
    <xdr:sp macro="" textlink="">
      <xdr:nvSpPr>
        <xdr:cNvPr id="717" name="【公民館】&#10;有形固定資産減価償却率該当値テキスト"/>
        <xdr:cNvSpPr txBox="1"/>
      </xdr:nvSpPr>
      <xdr:spPr>
        <a:xfrm>
          <a:off x="13928725" y="1735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45974</xdr:rowOff>
    </xdr:from>
    <xdr:to>
      <xdr:col>81</xdr:col>
      <xdr:colOff>101600</xdr:colOff>
      <xdr:row>102</xdr:row>
      <xdr:rowOff>147574</xdr:rowOff>
    </xdr:to>
    <xdr:sp macro="" textlink="">
      <xdr:nvSpPr>
        <xdr:cNvPr id="718" name="楕円 717"/>
        <xdr:cNvSpPr/>
      </xdr:nvSpPr>
      <xdr:spPr>
        <a:xfrm>
          <a:off x="13115925" y="175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62485</xdr:rowOff>
    </xdr:from>
    <xdr:to>
      <xdr:col>85</xdr:col>
      <xdr:colOff>127000</xdr:colOff>
      <xdr:row>102</xdr:row>
      <xdr:rowOff>96774</xdr:rowOff>
    </xdr:to>
    <xdr:cxnSp macro="">
      <xdr:nvCxnSpPr>
        <xdr:cNvPr id="719" name="直線コネクタ 718"/>
        <xdr:cNvCxnSpPr/>
      </xdr:nvCxnSpPr>
      <xdr:spPr>
        <a:xfrm flipV="1">
          <a:off x="13166725" y="17550385"/>
          <a:ext cx="7239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84837</xdr:rowOff>
    </xdr:from>
    <xdr:to>
      <xdr:col>76</xdr:col>
      <xdr:colOff>165100</xdr:colOff>
      <xdr:row>103</xdr:row>
      <xdr:rowOff>14987</xdr:rowOff>
    </xdr:to>
    <xdr:sp macro="" textlink="">
      <xdr:nvSpPr>
        <xdr:cNvPr id="720" name="楕円 719"/>
        <xdr:cNvSpPr/>
      </xdr:nvSpPr>
      <xdr:spPr>
        <a:xfrm>
          <a:off x="123698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96774</xdr:rowOff>
    </xdr:from>
    <xdr:to>
      <xdr:col>81</xdr:col>
      <xdr:colOff>50800</xdr:colOff>
      <xdr:row>102</xdr:row>
      <xdr:rowOff>135637</xdr:rowOff>
    </xdr:to>
    <xdr:cxnSp macro="">
      <xdr:nvCxnSpPr>
        <xdr:cNvPr id="721" name="直線コネクタ 720"/>
        <xdr:cNvCxnSpPr/>
      </xdr:nvCxnSpPr>
      <xdr:spPr>
        <a:xfrm flipV="1">
          <a:off x="12420600" y="17584674"/>
          <a:ext cx="746125"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130556</xdr:rowOff>
    </xdr:from>
    <xdr:to>
      <xdr:col>72</xdr:col>
      <xdr:colOff>38100</xdr:colOff>
      <xdr:row>103</xdr:row>
      <xdr:rowOff>60706</xdr:rowOff>
    </xdr:to>
    <xdr:sp macro="" textlink="">
      <xdr:nvSpPr>
        <xdr:cNvPr id="722" name="楕円 721"/>
        <xdr:cNvSpPr/>
      </xdr:nvSpPr>
      <xdr:spPr>
        <a:xfrm>
          <a:off x="11623675" y="176184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135637</xdr:rowOff>
    </xdr:from>
    <xdr:to>
      <xdr:col>76</xdr:col>
      <xdr:colOff>114300</xdr:colOff>
      <xdr:row>103</xdr:row>
      <xdr:rowOff>9906</xdr:rowOff>
    </xdr:to>
    <xdr:cxnSp macro="">
      <xdr:nvCxnSpPr>
        <xdr:cNvPr id="723" name="直線コネクタ 722"/>
        <xdr:cNvCxnSpPr/>
      </xdr:nvCxnSpPr>
      <xdr:spPr>
        <a:xfrm flipV="1">
          <a:off x="11655425" y="17623537"/>
          <a:ext cx="765175"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724" name="n_1aveValue【公民館】&#10;有形固定資産減価償却率"/>
        <xdr:cNvSpPr txBox="1"/>
      </xdr:nvSpPr>
      <xdr:spPr>
        <a:xfrm>
          <a:off x="12980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725" name="n_2aveValue【公民館】&#10;有形固定資産減価償却率"/>
        <xdr:cNvSpPr txBox="1"/>
      </xdr:nvSpPr>
      <xdr:spPr>
        <a:xfrm>
          <a:off x="12246619"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726" name="n_3aveValue【公民館】&#10;有形固定資産減価償却率"/>
        <xdr:cNvSpPr txBox="1"/>
      </xdr:nvSpPr>
      <xdr:spPr>
        <a:xfrm>
          <a:off x="1150049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164101</xdr:rowOff>
    </xdr:from>
    <xdr:ext cx="405111" cy="259045"/>
    <xdr:sp macro="" textlink="">
      <xdr:nvSpPr>
        <xdr:cNvPr id="727" name="n_1mainValue【公民館】&#10;有形固定資産減価償却率"/>
        <xdr:cNvSpPr txBox="1"/>
      </xdr:nvSpPr>
      <xdr:spPr>
        <a:xfrm>
          <a:off x="12980044" y="1730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31514</xdr:rowOff>
    </xdr:from>
    <xdr:ext cx="405111" cy="259045"/>
    <xdr:sp macro="" textlink="">
      <xdr:nvSpPr>
        <xdr:cNvPr id="728" name="n_2mainValue【公民館】&#10;有形固定資産減価償却率"/>
        <xdr:cNvSpPr txBox="1"/>
      </xdr:nvSpPr>
      <xdr:spPr>
        <a:xfrm>
          <a:off x="12246619" y="1734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77233</xdr:rowOff>
    </xdr:from>
    <xdr:ext cx="405111" cy="259045"/>
    <xdr:sp macro="" textlink="">
      <xdr:nvSpPr>
        <xdr:cNvPr id="729" name="n_3mainValue【公民館】&#10;有形固定資産減価償却率"/>
        <xdr:cNvSpPr txBox="1"/>
      </xdr:nvSpPr>
      <xdr:spPr>
        <a:xfrm>
          <a:off x="1150049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0" name="直線コネクタ 739"/>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1" name="テキスト ボックス 740"/>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2" name="直線コネクタ 741"/>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3" name="テキスト ボックス 742"/>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4" name="直線コネクタ 743"/>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5" name="テキスト ボックス 744"/>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6" name="直線コネクタ 745"/>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7" name="テキスト ボックス 746"/>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51" name="直線コネクタ 750"/>
        <xdr:cNvCxnSpPr/>
      </xdr:nvCxnSpPr>
      <xdr:spPr>
        <a:xfrm flipV="1">
          <a:off x="188461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52" name="【公民館】&#10;一人当たり面積最小値テキスト"/>
        <xdr:cNvSpPr txBox="1"/>
      </xdr:nvSpPr>
      <xdr:spPr>
        <a:xfrm>
          <a:off x="188849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53" name="直線コネクタ 752"/>
        <xdr:cNvCxnSpPr/>
      </xdr:nvCxnSpPr>
      <xdr:spPr>
        <a:xfrm>
          <a:off x="18786475" y="185516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54" name="【公民館】&#10;一人当たり面積最大値テキスト"/>
        <xdr:cNvSpPr txBox="1"/>
      </xdr:nvSpPr>
      <xdr:spPr>
        <a:xfrm>
          <a:off x="188849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55" name="直線コネクタ 754"/>
        <xdr:cNvCxnSpPr/>
      </xdr:nvCxnSpPr>
      <xdr:spPr>
        <a:xfrm>
          <a:off x="18786475" y="171114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756" name="【公民館】&#10;一人当たり面積平均値テキスト"/>
        <xdr:cNvSpPr txBox="1"/>
      </xdr:nvSpPr>
      <xdr:spPr>
        <a:xfrm>
          <a:off x="188849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57" name="フローチャート: 判断 756"/>
        <xdr:cNvSpPr/>
      </xdr:nvSpPr>
      <xdr:spPr>
        <a:xfrm>
          <a:off x="187960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58" name="フローチャート: 判断 757"/>
        <xdr:cNvSpPr/>
      </xdr:nvSpPr>
      <xdr:spPr>
        <a:xfrm>
          <a:off x="18100675" y="181168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59" name="フローチャート: 判断 758"/>
        <xdr:cNvSpPr/>
      </xdr:nvSpPr>
      <xdr:spPr>
        <a:xfrm>
          <a:off x="17325975"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60" name="フローチャート: 判断 759"/>
        <xdr:cNvSpPr/>
      </xdr:nvSpPr>
      <xdr:spPr>
        <a:xfrm>
          <a:off x="1657985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155702</xdr:rowOff>
    </xdr:from>
    <xdr:to>
      <xdr:col>116</xdr:col>
      <xdr:colOff>114300</xdr:colOff>
      <xdr:row>105</xdr:row>
      <xdr:rowOff>85852</xdr:rowOff>
    </xdr:to>
    <xdr:sp macro="" textlink="">
      <xdr:nvSpPr>
        <xdr:cNvPr id="766" name="楕円 765"/>
        <xdr:cNvSpPr/>
      </xdr:nvSpPr>
      <xdr:spPr>
        <a:xfrm>
          <a:off x="187960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7129</xdr:rowOff>
    </xdr:from>
    <xdr:ext cx="469744" cy="259045"/>
    <xdr:sp macro="" textlink="">
      <xdr:nvSpPr>
        <xdr:cNvPr id="767" name="【公民館】&#10;一人当たり面積該当値テキスト"/>
        <xdr:cNvSpPr txBox="1"/>
      </xdr:nvSpPr>
      <xdr:spPr>
        <a:xfrm>
          <a:off x="18884900" y="1783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xdr:rowOff>
    </xdr:from>
    <xdr:to>
      <xdr:col>112</xdr:col>
      <xdr:colOff>38100</xdr:colOff>
      <xdr:row>105</xdr:row>
      <xdr:rowOff>110998</xdr:rowOff>
    </xdr:to>
    <xdr:sp macro="" textlink="">
      <xdr:nvSpPr>
        <xdr:cNvPr id="768" name="楕円 767"/>
        <xdr:cNvSpPr/>
      </xdr:nvSpPr>
      <xdr:spPr>
        <a:xfrm>
          <a:off x="18100675" y="180116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35052</xdr:rowOff>
    </xdr:from>
    <xdr:to>
      <xdr:col>116</xdr:col>
      <xdr:colOff>63500</xdr:colOff>
      <xdr:row>105</xdr:row>
      <xdr:rowOff>60198</xdr:rowOff>
    </xdr:to>
    <xdr:cxnSp macro="">
      <xdr:nvCxnSpPr>
        <xdr:cNvPr id="769" name="直線コネクタ 768"/>
        <xdr:cNvCxnSpPr/>
      </xdr:nvCxnSpPr>
      <xdr:spPr>
        <a:xfrm flipV="1">
          <a:off x="18132425" y="18037302"/>
          <a:ext cx="714375"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11685</xdr:rowOff>
    </xdr:from>
    <xdr:to>
      <xdr:col>107</xdr:col>
      <xdr:colOff>101600</xdr:colOff>
      <xdr:row>105</xdr:row>
      <xdr:rowOff>113285</xdr:rowOff>
    </xdr:to>
    <xdr:sp macro="" textlink="">
      <xdr:nvSpPr>
        <xdr:cNvPr id="770" name="楕円 769"/>
        <xdr:cNvSpPr/>
      </xdr:nvSpPr>
      <xdr:spPr>
        <a:xfrm>
          <a:off x="17325975"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60198</xdr:rowOff>
    </xdr:from>
    <xdr:to>
      <xdr:col>111</xdr:col>
      <xdr:colOff>177800</xdr:colOff>
      <xdr:row>105</xdr:row>
      <xdr:rowOff>62485</xdr:rowOff>
    </xdr:to>
    <xdr:cxnSp macro="">
      <xdr:nvCxnSpPr>
        <xdr:cNvPr id="771" name="直線コネクタ 770"/>
        <xdr:cNvCxnSpPr/>
      </xdr:nvCxnSpPr>
      <xdr:spPr>
        <a:xfrm flipV="1">
          <a:off x="17376775" y="18062448"/>
          <a:ext cx="7556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11685</xdr:rowOff>
    </xdr:from>
    <xdr:to>
      <xdr:col>102</xdr:col>
      <xdr:colOff>165100</xdr:colOff>
      <xdr:row>105</xdr:row>
      <xdr:rowOff>113285</xdr:rowOff>
    </xdr:to>
    <xdr:sp macro="" textlink="">
      <xdr:nvSpPr>
        <xdr:cNvPr id="772" name="楕円 771"/>
        <xdr:cNvSpPr/>
      </xdr:nvSpPr>
      <xdr:spPr>
        <a:xfrm>
          <a:off x="1657985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62485</xdr:rowOff>
    </xdr:from>
    <xdr:to>
      <xdr:col>107</xdr:col>
      <xdr:colOff>50800</xdr:colOff>
      <xdr:row>105</xdr:row>
      <xdr:rowOff>62485</xdr:rowOff>
    </xdr:to>
    <xdr:cxnSp macro="">
      <xdr:nvCxnSpPr>
        <xdr:cNvPr id="773" name="直線コネクタ 772"/>
        <xdr:cNvCxnSpPr/>
      </xdr:nvCxnSpPr>
      <xdr:spPr>
        <a:xfrm>
          <a:off x="16630650" y="18064735"/>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774" name="n_1aveValue【公民館】&#10;一人当たり面積"/>
        <xdr:cNvSpPr txBox="1"/>
      </xdr:nvSpPr>
      <xdr:spPr>
        <a:xfrm>
          <a:off x="1793247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775" name="n_2aveValue【公民館】&#10;一人当たり面積"/>
        <xdr:cNvSpPr txBox="1"/>
      </xdr:nvSpPr>
      <xdr:spPr>
        <a:xfrm>
          <a:off x="1717047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17542</xdr:rowOff>
    </xdr:from>
    <xdr:ext cx="469744" cy="259045"/>
    <xdr:sp macro="" textlink="">
      <xdr:nvSpPr>
        <xdr:cNvPr id="776" name="n_3aveValue【公民館】&#10;一人当たり面積"/>
        <xdr:cNvSpPr txBox="1"/>
      </xdr:nvSpPr>
      <xdr:spPr>
        <a:xfrm>
          <a:off x="16424352"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127525</xdr:rowOff>
    </xdr:from>
    <xdr:ext cx="469744" cy="259045"/>
    <xdr:sp macro="" textlink="">
      <xdr:nvSpPr>
        <xdr:cNvPr id="777" name="n_1mainValue【公民館】&#10;一人当たり面積"/>
        <xdr:cNvSpPr txBox="1"/>
      </xdr:nvSpPr>
      <xdr:spPr>
        <a:xfrm>
          <a:off x="1793247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129812</xdr:rowOff>
    </xdr:from>
    <xdr:ext cx="469744" cy="259045"/>
    <xdr:sp macro="" textlink="">
      <xdr:nvSpPr>
        <xdr:cNvPr id="778" name="n_2mainValue【公民館】&#10;一人当たり面積"/>
        <xdr:cNvSpPr txBox="1"/>
      </xdr:nvSpPr>
      <xdr:spPr>
        <a:xfrm>
          <a:off x="17170477"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129812</xdr:rowOff>
    </xdr:from>
    <xdr:ext cx="469744" cy="259045"/>
    <xdr:sp macro="" textlink="">
      <xdr:nvSpPr>
        <xdr:cNvPr id="779" name="n_3mainValue【公民館】&#10;一人当たり面積"/>
        <xdr:cNvSpPr txBox="1"/>
      </xdr:nvSpPr>
      <xdr:spPr>
        <a:xfrm>
          <a:off x="16424352"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道路、橋りょう・トンネル、学校施設については東日本大震災等の影響により損壊、滅失したため、維持・更新を行い、類似団体平均値よりも低い数値となっている。</a:t>
          </a:r>
          <a:endParaRPr lang="ja-JP" altLang="ja-JP" sz="1400">
            <a:effectLst/>
          </a:endParaRPr>
        </a:p>
        <a:p>
          <a:r>
            <a:rPr kumimoji="1" lang="ja-JP" altLang="ja-JP" sz="1100">
              <a:solidFill>
                <a:schemeClr val="dk1"/>
              </a:solidFill>
              <a:effectLst/>
              <a:latin typeface="+mn-lt"/>
              <a:ea typeface="+mn-ea"/>
              <a:cs typeface="+mn-cs"/>
            </a:rPr>
            <a:t>　類似団体平均値よりも償却率の高くなった資産については、</a:t>
          </a:r>
          <a:r>
            <a:rPr kumimoji="1" lang="ja-JP" altLang="ja-JP"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認定こども園・幼稚園・保育所、児童館、公民館となっており、今後維持補修が必要になると考えられるため、計画的な修繕、改修等を行っていく。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30,597
30,386
88.02
21,053,086
19,167,921
617,978
8,277,142
14,927,725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39490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39878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3889375" y="71856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39878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3889375" y="56671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39878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38989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203575" y="64735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428875"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68275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2" name="楕円 71"/>
        <xdr:cNvSpPr/>
      </xdr:nvSpPr>
      <xdr:spPr>
        <a:xfrm>
          <a:off x="38989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83837</xdr:rowOff>
    </xdr:from>
    <xdr:ext cx="405111" cy="259045"/>
    <xdr:sp macro="" textlink="">
      <xdr:nvSpPr>
        <xdr:cNvPr id="73" name="【図書館】&#10;有形固定資産減価償却率該当値テキスト"/>
        <xdr:cNvSpPr txBox="1"/>
      </xdr:nvSpPr>
      <xdr:spPr>
        <a:xfrm>
          <a:off x="39878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141333</xdr:rowOff>
    </xdr:from>
    <xdr:to>
      <xdr:col>20</xdr:col>
      <xdr:colOff>38100</xdr:colOff>
      <xdr:row>38</xdr:row>
      <xdr:rowOff>71482</xdr:rowOff>
    </xdr:to>
    <xdr:sp macro="" textlink="">
      <xdr:nvSpPr>
        <xdr:cNvPr id="74" name="楕円 73"/>
        <xdr:cNvSpPr/>
      </xdr:nvSpPr>
      <xdr:spPr>
        <a:xfrm>
          <a:off x="3203575" y="6484983"/>
          <a:ext cx="73025"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20683</xdr:rowOff>
    </xdr:to>
    <xdr:cxnSp macro="">
      <xdr:nvCxnSpPr>
        <xdr:cNvPr id="75" name="直線コネクタ 74"/>
        <xdr:cNvCxnSpPr/>
      </xdr:nvCxnSpPr>
      <xdr:spPr>
        <a:xfrm flipV="1">
          <a:off x="3235325" y="6499860"/>
          <a:ext cx="7143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5806</xdr:rowOff>
    </xdr:from>
    <xdr:to>
      <xdr:col>15</xdr:col>
      <xdr:colOff>101600</xdr:colOff>
      <xdr:row>38</xdr:row>
      <xdr:rowOff>107406</xdr:rowOff>
    </xdr:to>
    <xdr:sp macro="" textlink="">
      <xdr:nvSpPr>
        <xdr:cNvPr id="76" name="楕円 75"/>
        <xdr:cNvSpPr/>
      </xdr:nvSpPr>
      <xdr:spPr>
        <a:xfrm>
          <a:off x="2428875"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20683</xdr:rowOff>
    </xdr:from>
    <xdr:to>
      <xdr:col>19</xdr:col>
      <xdr:colOff>177800</xdr:colOff>
      <xdr:row>38</xdr:row>
      <xdr:rowOff>56606</xdr:rowOff>
    </xdr:to>
    <xdr:cxnSp macro="">
      <xdr:nvCxnSpPr>
        <xdr:cNvPr id="77" name="直線コネクタ 76"/>
        <xdr:cNvCxnSpPr/>
      </xdr:nvCxnSpPr>
      <xdr:spPr>
        <a:xfrm flipV="1">
          <a:off x="2479675" y="6535783"/>
          <a:ext cx="7556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78" name="楕円 77"/>
        <xdr:cNvSpPr/>
      </xdr:nvSpPr>
      <xdr:spPr>
        <a:xfrm>
          <a:off x="168275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56606</xdr:rowOff>
    </xdr:from>
    <xdr:to>
      <xdr:col>15</xdr:col>
      <xdr:colOff>50800</xdr:colOff>
      <xdr:row>38</xdr:row>
      <xdr:rowOff>92528</xdr:rowOff>
    </xdr:to>
    <xdr:cxnSp macro="">
      <xdr:nvCxnSpPr>
        <xdr:cNvPr id="79" name="直線コネクタ 78"/>
        <xdr:cNvCxnSpPr/>
      </xdr:nvCxnSpPr>
      <xdr:spPr>
        <a:xfrm flipV="1">
          <a:off x="1733550" y="6571706"/>
          <a:ext cx="74612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80" name="n_1aveValue【図書館】&#10;有形固定資産減価償却率"/>
        <xdr:cNvSpPr txBox="1"/>
      </xdr:nvSpPr>
      <xdr:spPr>
        <a:xfrm>
          <a:off x="306769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xdr:cNvSpPr txBox="1"/>
      </xdr:nvSpPr>
      <xdr:spPr>
        <a:xfrm>
          <a:off x="230569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2" name="n_3aveValue【図書館】&#10;有形固定資産減価償却率"/>
        <xdr:cNvSpPr txBox="1"/>
      </xdr:nvSpPr>
      <xdr:spPr>
        <a:xfrm>
          <a:off x="1559569"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62610</xdr:rowOff>
    </xdr:from>
    <xdr:ext cx="405111" cy="259045"/>
    <xdr:sp macro="" textlink="">
      <xdr:nvSpPr>
        <xdr:cNvPr id="83" name="n_1mainValue【図書館】&#10;有形固定資産減価償却率"/>
        <xdr:cNvSpPr txBox="1"/>
      </xdr:nvSpPr>
      <xdr:spPr>
        <a:xfrm>
          <a:off x="306769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123933</xdr:rowOff>
    </xdr:from>
    <xdr:ext cx="405111" cy="259045"/>
    <xdr:sp macro="" textlink="">
      <xdr:nvSpPr>
        <xdr:cNvPr id="84" name="n_2mainValue【図書館】&#10;有形固定資産減価償却率"/>
        <xdr:cNvSpPr txBox="1"/>
      </xdr:nvSpPr>
      <xdr:spPr>
        <a:xfrm>
          <a:off x="230569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159855</xdr:rowOff>
    </xdr:from>
    <xdr:ext cx="405111" cy="259045"/>
    <xdr:sp macro="" textlink="">
      <xdr:nvSpPr>
        <xdr:cNvPr id="85" name="n_3mainValue【図書館】&#10;有形固定資産減価償却率"/>
        <xdr:cNvSpPr txBox="1"/>
      </xdr:nvSpPr>
      <xdr:spPr>
        <a:xfrm>
          <a:off x="1559569"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52224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52224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52224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52224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52224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8905240"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8943975"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8845550" y="71410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8943975"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8845550" y="55843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6" name="【図書館】&#10;一人当たり面積平均値テキスト"/>
        <xdr:cNvSpPr txBox="1"/>
      </xdr:nvSpPr>
      <xdr:spPr>
        <a:xfrm>
          <a:off x="8943975"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8883650" y="66112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815975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7413625" y="6578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6638925"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39007</xdr:rowOff>
    </xdr:from>
    <xdr:to>
      <xdr:col>55</xdr:col>
      <xdr:colOff>50800</xdr:colOff>
      <xdr:row>41</xdr:row>
      <xdr:rowOff>140607</xdr:rowOff>
    </xdr:to>
    <xdr:sp macro="" textlink="">
      <xdr:nvSpPr>
        <xdr:cNvPr id="126" name="楕円 125"/>
        <xdr:cNvSpPr/>
      </xdr:nvSpPr>
      <xdr:spPr>
        <a:xfrm>
          <a:off x="8883650" y="70684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125384</xdr:rowOff>
    </xdr:from>
    <xdr:ext cx="469744" cy="259045"/>
    <xdr:sp macro="" textlink="">
      <xdr:nvSpPr>
        <xdr:cNvPr id="127" name="【図書館】&#10;一人当たり面積該当値テキスト"/>
        <xdr:cNvSpPr txBox="1"/>
      </xdr:nvSpPr>
      <xdr:spPr>
        <a:xfrm>
          <a:off x="8943975" y="698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39007</xdr:rowOff>
    </xdr:from>
    <xdr:to>
      <xdr:col>50</xdr:col>
      <xdr:colOff>165100</xdr:colOff>
      <xdr:row>41</xdr:row>
      <xdr:rowOff>140607</xdr:rowOff>
    </xdr:to>
    <xdr:sp macro="" textlink="">
      <xdr:nvSpPr>
        <xdr:cNvPr id="128" name="楕円 127"/>
        <xdr:cNvSpPr/>
      </xdr:nvSpPr>
      <xdr:spPr>
        <a:xfrm>
          <a:off x="815975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89807</xdr:rowOff>
    </xdr:from>
    <xdr:to>
      <xdr:col>55</xdr:col>
      <xdr:colOff>0</xdr:colOff>
      <xdr:row>41</xdr:row>
      <xdr:rowOff>89807</xdr:rowOff>
    </xdr:to>
    <xdr:cxnSp macro="">
      <xdr:nvCxnSpPr>
        <xdr:cNvPr id="129" name="直線コネクタ 128"/>
        <xdr:cNvCxnSpPr/>
      </xdr:nvCxnSpPr>
      <xdr:spPr>
        <a:xfrm>
          <a:off x="8210550" y="7119257"/>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39007</xdr:rowOff>
    </xdr:from>
    <xdr:to>
      <xdr:col>46</xdr:col>
      <xdr:colOff>38100</xdr:colOff>
      <xdr:row>41</xdr:row>
      <xdr:rowOff>140607</xdr:rowOff>
    </xdr:to>
    <xdr:sp macro="" textlink="">
      <xdr:nvSpPr>
        <xdr:cNvPr id="130" name="楕円 129"/>
        <xdr:cNvSpPr/>
      </xdr:nvSpPr>
      <xdr:spPr>
        <a:xfrm>
          <a:off x="7413625" y="70684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89807</xdr:rowOff>
    </xdr:from>
    <xdr:to>
      <xdr:col>50</xdr:col>
      <xdr:colOff>114300</xdr:colOff>
      <xdr:row>41</xdr:row>
      <xdr:rowOff>89807</xdr:rowOff>
    </xdr:to>
    <xdr:cxnSp macro="">
      <xdr:nvCxnSpPr>
        <xdr:cNvPr id="131" name="直線コネクタ 130"/>
        <xdr:cNvCxnSpPr/>
      </xdr:nvCxnSpPr>
      <xdr:spPr>
        <a:xfrm>
          <a:off x="7445375" y="7119257"/>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39007</xdr:rowOff>
    </xdr:from>
    <xdr:to>
      <xdr:col>41</xdr:col>
      <xdr:colOff>101600</xdr:colOff>
      <xdr:row>41</xdr:row>
      <xdr:rowOff>140607</xdr:rowOff>
    </xdr:to>
    <xdr:sp macro="" textlink="">
      <xdr:nvSpPr>
        <xdr:cNvPr id="132" name="楕円 131"/>
        <xdr:cNvSpPr/>
      </xdr:nvSpPr>
      <xdr:spPr>
        <a:xfrm>
          <a:off x="6638925"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89807</xdr:rowOff>
    </xdr:from>
    <xdr:to>
      <xdr:col>45</xdr:col>
      <xdr:colOff>177800</xdr:colOff>
      <xdr:row>41</xdr:row>
      <xdr:rowOff>89807</xdr:rowOff>
    </xdr:to>
    <xdr:cxnSp macro="">
      <xdr:nvCxnSpPr>
        <xdr:cNvPr id="133" name="直線コネクタ 132"/>
        <xdr:cNvCxnSpPr/>
      </xdr:nvCxnSpPr>
      <xdr:spPr>
        <a:xfrm>
          <a:off x="6689725" y="7119257"/>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34" name="n_1aveValue【図書館】&#10;一人当たり面積"/>
        <xdr:cNvSpPr txBox="1"/>
      </xdr:nvSpPr>
      <xdr:spPr>
        <a:xfrm>
          <a:off x="7991552"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72581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6" name="n_3aveValue【図書館】&#10;一人当たり面積"/>
        <xdr:cNvSpPr txBox="1"/>
      </xdr:nvSpPr>
      <xdr:spPr>
        <a:xfrm>
          <a:off x="6483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131734</xdr:rowOff>
    </xdr:from>
    <xdr:ext cx="469744" cy="259045"/>
    <xdr:sp macro="" textlink="">
      <xdr:nvSpPr>
        <xdr:cNvPr id="137" name="n_1mainValue【図書館】&#10;一人当たり面積"/>
        <xdr:cNvSpPr txBox="1"/>
      </xdr:nvSpPr>
      <xdr:spPr>
        <a:xfrm>
          <a:off x="7991552"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131734</xdr:rowOff>
    </xdr:from>
    <xdr:ext cx="469744" cy="259045"/>
    <xdr:sp macro="" textlink="">
      <xdr:nvSpPr>
        <xdr:cNvPr id="138" name="n_2mainValue【図書館】&#10;一人当たり面積"/>
        <xdr:cNvSpPr txBox="1"/>
      </xdr:nvSpPr>
      <xdr:spPr>
        <a:xfrm>
          <a:off x="72581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131734</xdr:rowOff>
    </xdr:from>
    <xdr:ext cx="469744" cy="259045"/>
    <xdr:sp macro="" textlink="">
      <xdr:nvSpPr>
        <xdr:cNvPr id="139" name="n_3mainValue【図書館】&#10;一人当たり面積"/>
        <xdr:cNvSpPr txBox="1"/>
      </xdr:nvSpPr>
      <xdr:spPr>
        <a:xfrm>
          <a:off x="6483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208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6477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208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6477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208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6477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208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6477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662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39490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39878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3889375" y="108745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39878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3889375" y="96172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65803</xdr:rowOff>
    </xdr:from>
    <xdr:ext cx="405111" cy="259045"/>
    <xdr:sp macro="" textlink="">
      <xdr:nvSpPr>
        <xdr:cNvPr id="167" name="【体育館・プール】&#10;有形固定資産減価償却率平均値テキスト"/>
        <xdr:cNvSpPr txBox="1"/>
      </xdr:nvSpPr>
      <xdr:spPr>
        <a:xfrm>
          <a:off x="3987800" y="1018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38989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203575" y="104579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428875"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68275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136652</xdr:rowOff>
    </xdr:from>
    <xdr:to>
      <xdr:col>24</xdr:col>
      <xdr:colOff>114300</xdr:colOff>
      <xdr:row>62</xdr:row>
      <xdr:rowOff>66802</xdr:rowOff>
    </xdr:to>
    <xdr:sp macro="" textlink="">
      <xdr:nvSpPr>
        <xdr:cNvPr id="177" name="楕円 176"/>
        <xdr:cNvSpPr/>
      </xdr:nvSpPr>
      <xdr:spPr>
        <a:xfrm>
          <a:off x="38989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115079</xdr:rowOff>
    </xdr:from>
    <xdr:ext cx="405111" cy="259045"/>
    <xdr:sp macro="" textlink="">
      <xdr:nvSpPr>
        <xdr:cNvPr id="178" name="【体育館・プール】&#10;有形固定資産減価償却率該当値テキスト"/>
        <xdr:cNvSpPr txBox="1"/>
      </xdr:nvSpPr>
      <xdr:spPr>
        <a:xfrm>
          <a:off x="3987800"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79" name="楕円 178"/>
        <xdr:cNvSpPr/>
      </xdr:nvSpPr>
      <xdr:spPr>
        <a:xfrm>
          <a:off x="3203575" y="106476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16002</xdr:rowOff>
    </xdr:from>
    <xdr:to>
      <xdr:col>24</xdr:col>
      <xdr:colOff>63500</xdr:colOff>
      <xdr:row>62</xdr:row>
      <xdr:rowOff>68580</xdr:rowOff>
    </xdr:to>
    <xdr:cxnSp macro="">
      <xdr:nvCxnSpPr>
        <xdr:cNvPr id="180" name="直線コネクタ 179"/>
        <xdr:cNvCxnSpPr/>
      </xdr:nvCxnSpPr>
      <xdr:spPr>
        <a:xfrm flipV="1">
          <a:off x="3235325" y="10645902"/>
          <a:ext cx="714375"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68072</xdr:rowOff>
    </xdr:from>
    <xdr:to>
      <xdr:col>15</xdr:col>
      <xdr:colOff>101600</xdr:colOff>
      <xdr:row>62</xdr:row>
      <xdr:rowOff>169672</xdr:rowOff>
    </xdr:to>
    <xdr:sp macro="" textlink="">
      <xdr:nvSpPr>
        <xdr:cNvPr id="181" name="楕円 180"/>
        <xdr:cNvSpPr/>
      </xdr:nvSpPr>
      <xdr:spPr>
        <a:xfrm>
          <a:off x="2428875"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118872</xdr:rowOff>
    </xdr:to>
    <xdr:cxnSp macro="">
      <xdr:nvCxnSpPr>
        <xdr:cNvPr id="182" name="直線コネクタ 181"/>
        <xdr:cNvCxnSpPr/>
      </xdr:nvCxnSpPr>
      <xdr:spPr>
        <a:xfrm flipV="1">
          <a:off x="2479675" y="10698480"/>
          <a:ext cx="7556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134366</xdr:rowOff>
    </xdr:from>
    <xdr:to>
      <xdr:col>10</xdr:col>
      <xdr:colOff>165100</xdr:colOff>
      <xdr:row>62</xdr:row>
      <xdr:rowOff>64516</xdr:rowOff>
    </xdr:to>
    <xdr:sp macro="" textlink="">
      <xdr:nvSpPr>
        <xdr:cNvPr id="183" name="楕円 182"/>
        <xdr:cNvSpPr/>
      </xdr:nvSpPr>
      <xdr:spPr>
        <a:xfrm>
          <a:off x="168275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13716</xdr:rowOff>
    </xdr:from>
    <xdr:to>
      <xdr:col>15</xdr:col>
      <xdr:colOff>50800</xdr:colOff>
      <xdr:row>62</xdr:row>
      <xdr:rowOff>118872</xdr:rowOff>
    </xdr:to>
    <xdr:cxnSp macro="">
      <xdr:nvCxnSpPr>
        <xdr:cNvPr id="184" name="直線コネクタ 183"/>
        <xdr:cNvCxnSpPr/>
      </xdr:nvCxnSpPr>
      <xdr:spPr>
        <a:xfrm>
          <a:off x="1733550" y="10643616"/>
          <a:ext cx="746125"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117619</xdr:rowOff>
    </xdr:from>
    <xdr:ext cx="405111" cy="259045"/>
    <xdr:sp macro="" textlink="">
      <xdr:nvSpPr>
        <xdr:cNvPr id="185" name="n_1aveValue【体育館・プール】&#10;有形固定資産減価償却率"/>
        <xdr:cNvSpPr txBox="1"/>
      </xdr:nvSpPr>
      <xdr:spPr>
        <a:xfrm>
          <a:off x="306769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140479</xdr:rowOff>
    </xdr:from>
    <xdr:ext cx="405111" cy="259045"/>
    <xdr:sp macro="" textlink="">
      <xdr:nvSpPr>
        <xdr:cNvPr id="186" name="n_2aveValue【体育館・プール】&#10;有形固定資産減価償却率"/>
        <xdr:cNvSpPr txBox="1"/>
      </xdr:nvSpPr>
      <xdr:spPr>
        <a:xfrm>
          <a:off x="230569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87" name="n_3aveValue【体育館・プール】&#10;有形固定資産減価償却率"/>
        <xdr:cNvSpPr txBox="1"/>
      </xdr:nvSpPr>
      <xdr:spPr>
        <a:xfrm>
          <a:off x="1559569"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188" name="n_1mainValue【体育館・プール】&#10;有形固定資産減価償却率"/>
        <xdr:cNvSpPr txBox="1"/>
      </xdr:nvSpPr>
      <xdr:spPr>
        <a:xfrm>
          <a:off x="306769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160799</xdr:rowOff>
    </xdr:from>
    <xdr:ext cx="405111" cy="259045"/>
    <xdr:sp macro="" textlink="">
      <xdr:nvSpPr>
        <xdr:cNvPr id="189" name="n_2mainValue【体育館・プール】&#10;有形固定資産減価償却率"/>
        <xdr:cNvSpPr txBox="1"/>
      </xdr:nvSpPr>
      <xdr:spPr>
        <a:xfrm>
          <a:off x="2305694" y="1079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55643</xdr:rowOff>
    </xdr:from>
    <xdr:ext cx="405111" cy="259045"/>
    <xdr:sp macro="" textlink="">
      <xdr:nvSpPr>
        <xdr:cNvPr id="190" name="n_3mainValue【体育館・プール】&#10;有形固定資産減価償却率"/>
        <xdr:cNvSpPr txBox="1"/>
      </xdr:nvSpPr>
      <xdr:spPr>
        <a:xfrm>
          <a:off x="1559569"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8905240"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8943975"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8845550" y="110159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8943975"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8845550" y="96354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9" name="【体育館・プール】&#10;一人当たり面積平均値テキスト"/>
        <xdr:cNvSpPr txBox="1"/>
      </xdr:nvSpPr>
      <xdr:spPr>
        <a:xfrm>
          <a:off x="8943975"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8883650" y="106527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815975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7413625" y="106159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6638925"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124460</xdr:rowOff>
    </xdr:from>
    <xdr:to>
      <xdr:col>55</xdr:col>
      <xdr:colOff>50800</xdr:colOff>
      <xdr:row>60</xdr:row>
      <xdr:rowOff>54610</xdr:rowOff>
    </xdr:to>
    <xdr:sp macro="" textlink="">
      <xdr:nvSpPr>
        <xdr:cNvPr id="229" name="楕円 228"/>
        <xdr:cNvSpPr/>
      </xdr:nvSpPr>
      <xdr:spPr>
        <a:xfrm>
          <a:off x="8883650" y="102400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147337</xdr:rowOff>
    </xdr:from>
    <xdr:ext cx="469744" cy="259045"/>
    <xdr:sp macro="" textlink="">
      <xdr:nvSpPr>
        <xdr:cNvPr id="230" name="【体育館・プール】&#10;一人当たり面積該当値テキスト"/>
        <xdr:cNvSpPr txBox="1"/>
      </xdr:nvSpPr>
      <xdr:spPr>
        <a:xfrm>
          <a:off x="8943975"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125730</xdr:rowOff>
    </xdr:from>
    <xdr:to>
      <xdr:col>50</xdr:col>
      <xdr:colOff>165100</xdr:colOff>
      <xdr:row>60</xdr:row>
      <xdr:rowOff>55880</xdr:rowOff>
    </xdr:to>
    <xdr:sp macro="" textlink="">
      <xdr:nvSpPr>
        <xdr:cNvPr id="231" name="楕円 230"/>
        <xdr:cNvSpPr/>
      </xdr:nvSpPr>
      <xdr:spPr>
        <a:xfrm>
          <a:off x="815975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3810</xdr:rowOff>
    </xdr:from>
    <xdr:to>
      <xdr:col>55</xdr:col>
      <xdr:colOff>0</xdr:colOff>
      <xdr:row>60</xdr:row>
      <xdr:rowOff>5080</xdr:rowOff>
    </xdr:to>
    <xdr:cxnSp macro="">
      <xdr:nvCxnSpPr>
        <xdr:cNvPr id="232" name="直線コネクタ 231"/>
        <xdr:cNvCxnSpPr/>
      </xdr:nvCxnSpPr>
      <xdr:spPr>
        <a:xfrm flipV="1">
          <a:off x="8210550" y="10290810"/>
          <a:ext cx="69532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128270</xdr:rowOff>
    </xdr:from>
    <xdr:to>
      <xdr:col>46</xdr:col>
      <xdr:colOff>38100</xdr:colOff>
      <xdr:row>60</xdr:row>
      <xdr:rowOff>58420</xdr:rowOff>
    </xdr:to>
    <xdr:sp macro="" textlink="">
      <xdr:nvSpPr>
        <xdr:cNvPr id="233" name="楕円 232"/>
        <xdr:cNvSpPr/>
      </xdr:nvSpPr>
      <xdr:spPr>
        <a:xfrm>
          <a:off x="7413625" y="102438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5080</xdr:rowOff>
    </xdr:from>
    <xdr:to>
      <xdr:col>50</xdr:col>
      <xdr:colOff>114300</xdr:colOff>
      <xdr:row>60</xdr:row>
      <xdr:rowOff>7620</xdr:rowOff>
    </xdr:to>
    <xdr:cxnSp macro="">
      <xdr:nvCxnSpPr>
        <xdr:cNvPr id="234" name="直線コネクタ 233"/>
        <xdr:cNvCxnSpPr/>
      </xdr:nvCxnSpPr>
      <xdr:spPr>
        <a:xfrm flipV="1">
          <a:off x="7445375" y="10292080"/>
          <a:ext cx="765175"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15240</xdr:rowOff>
    </xdr:from>
    <xdr:to>
      <xdr:col>41</xdr:col>
      <xdr:colOff>101600</xdr:colOff>
      <xdr:row>60</xdr:row>
      <xdr:rowOff>116840</xdr:rowOff>
    </xdr:to>
    <xdr:sp macro="" textlink="">
      <xdr:nvSpPr>
        <xdr:cNvPr id="235" name="楕円 234"/>
        <xdr:cNvSpPr/>
      </xdr:nvSpPr>
      <xdr:spPr>
        <a:xfrm>
          <a:off x="6638925"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7620</xdr:rowOff>
    </xdr:from>
    <xdr:to>
      <xdr:col>45</xdr:col>
      <xdr:colOff>177800</xdr:colOff>
      <xdr:row>60</xdr:row>
      <xdr:rowOff>66040</xdr:rowOff>
    </xdr:to>
    <xdr:cxnSp macro="">
      <xdr:nvCxnSpPr>
        <xdr:cNvPr id="236" name="直線コネクタ 235"/>
        <xdr:cNvCxnSpPr/>
      </xdr:nvCxnSpPr>
      <xdr:spPr>
        <a:xfrm flipV="1">
          <a:off x="6689725" y="10294620"/>
          <a:ext cx="75565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37" name="n_1aveValue【体育館・プール】&#10;一人当たり面積"/>
        <xdr:cNvSpPr txBox="1"/>
      </xdr:nvSpPr>
      <xdr:spPr>
        <a:xfrm>
          <a:off x="7991552"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78757</xdr:rowOff>
    </xdr:from>
    <xdr:ext cx="469744" cy="259045"/>
    <xdr:sp macro="" textlink="">
      <xdr:nvSpPr>
        <xdr:cNvPr id="238" name="n_2aveValue【体育館・プール】&#10;一人当たり面積"/>
        <xdr:cNvSpPr txBox="1"/>
      </xdr:nvSpPr>
      <xdr:spPr>
        <a:xfrm>
          <a:off x="72581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71137</xdr:rowOff>
    </xdr:from>
    <xdr:ext cx="469744" cy="259045"/>
    <xdr:sp macro="" textlink="">
      <xdr:nvSpPr>
        <xdr:cNvPr id="239" name="n_3aveValue【体育館・プール】&#10;一人当たり面積"/>
        <xdr:cNvSpPr txBox="1"/>
      </xdr:nvSpPr>
      <xdr:spPr>
        <a:xfrm>
          <a:off x="6483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72407</xdr:rowOff>
    </xdr:from>
    <xdr:ext cx="469744" cy="259045"/>
    <xdr:sp macro="" textlink="">
      <xdr:nvSpPr>
        <xdr:cNvPr id="240" name="n_1mainValue【体育館・プール】&#10;一人当たり面積"/>
        <xdr:cNvSpPr txBox="1"/>
      </xdr:nvSpPr>
      <xdr:spPr>
        <a:xfrm>
          <a:off x="7991552" y="1001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74947</xdr:rowOff>
    </xdr:from>
    <xdr:ext cx="469744" cy="259045"/>
    <xdr:sp macro="" textlink="">
      <xdr:nvSpPr>
        <xdr:cNvPr id="241" name="n_2mainValue【体育館・プール】&#10;一人当たり面積"/>
        <xdr:cNvSpPr txBox="1"/>
      </xdr:nvSpPr>
      <xdr:spPr>
        <a:xfrm>
          <a:off x="725812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133367</xdr:rowOff>
    </xdr:from>
    <xdr:ext cx="469744" cy="259045"/>
    <xdr:sp macro="" textlink="">
      <xdr:nvSpPr>
        <xdr:cNvPr id="242" name="n_3mainValue【体育館・プール】&#10;一人当たり面積"/>
        <xdr:cNvSpPr txBox="1"/>
      </xdr:nvSpPr>
      <xdr:spPr>
        <a:xfrm>
          <a:off x="6483427" y="1007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39490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39878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3889375" y="147161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39878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3889375" y="1336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xdr:cNvSpPr txBox="1"/>
      </xdr:nvSpPr>
      <xdr:spPr>
        <a:xfrm>
          <a:off x="39878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38989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203575" y="141852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428875"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68275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42545</xdr:rowOff>
    </xdr:from>
    <xdr:to>
      <xdr:col>24</xdr:col>
      <xdr:colOff>114300</xdr:colOff>
      <xdr:row>82</xdr:row>
      <xdr:rowOff>144145</xdr:rowOff>
    </xdr:to>
    <xdr:sp macro="" textlink="">
      <xdr:nvSpPr>
        <xdr:cNvPr id="282" name="楕円 281"/>
        <xdr:cNvSpPr/>
      </xdr:nvSpPr>
      <xdr:spPr>
        <a:xfrm>
          <a:off x="38989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65422</xdr:rowOff>
    </xdr:from>
    <xdr:ext cx="405111" cy="259045"/>
    <xdr:sp macro="" textlink="">
      <xdr:nvSpPr>
        <xdr:cNvPr id="283" name="【福祉施設】&#10;有形固定資産減価償却率該当値テキスト"/>
        <xdr:cNvSpPr txBox="1"/>
      </xdr:nvSpPr>
      <xdr:spPr>
        <a:xfrm>
          <a:off x="3987800"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97789</xdr:rowOff>
    </xdr:from>
    <xdr:to>
      <xdr:col>20</xdr:col>
      <xdr:colOff>38100</xdr:colOff>
      <xdr:row>83</xdr:row>
      <xdr:rowOff>27939</xdr:rowOff>
    </xdr:to>
    <xdr:sp macro="" textlink="">
      <xdr:nvSpPr>
        <xdr:cNvPr id="284" name="楕円 283"/>
        <xdr:cNvSpPr/>
      </xdr:nvSpPr>
      <xdr:spPr>
        <a:xfrm>
          <a:off x="3203575" y="141566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93345</xdr:rowOff>
    </xdr:from>
    <xdr:to>
      <xdr:col>24</xdr:col>
      <xdr:colOff>63500</xdr:colOff>
      <xdr:row>82</xdr:row>
      <xdr:rowOff>148589</xdr:rowOff>
    </xdr:to>
    <xdr:cxnSp macro="">
      <xdr:nvCxnSpPr>
        <xdr:cNvPr id="285" name="直線コネクタ 284"/>
        <xdr:cNvCxnSpPr/>
      </xdr:nvCxnSpPr>
      <xdr:spPr>
        <a:xfrm flipV="1">
          <a:off x="3235325" y="14152245"/>
          <a:ext cx="714375"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153036</xdr:rowOff>
    </xdr:from>
    <xdr:to>
      <xdr:col>15</xdr:col>
      <xdr:colOff>101600</xdr:colOff>
      <xdr:row>83</xdr:row>
      <xdr:rowOff>83186</xdr:rowOff>
    </xdr:to>
    <xdr:sp macro="" textlink="">
      <xdr:nvSpPr>
        <xdr:cNvPr id="286" name="楕円 285"/>
        <xdr:cNvSpPr/>
      </xdr:nvSpPr>
      <xdr:spPr>
        <a:xfrm>
          <a:off x="2428875"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148589</xdr:rowOff>
    </xdr:from>
    <xdr:to>
      <xdr:col>19</xdr:col>
      <xdr:colOff>177800</xdr:colOff>
      <xdr:row>83</xdr:row>
      <xdr:rowOff>32386</xdr:rowOff>
    </xdr:to>
    <xdr:cxnSp macro="">
      <xdr:nvCxnSpPr>
        <xdr:cNvPr id="287" name="直線コネクタ 286"/>
        <xdr:cNvCxnSpPr/>
      </xdr:nvCxnSpPr>
      <xdr:spPr>
        <a:xfrm flipV="1">
          <a:off x="2479675" y="14207489"/>
          <a:ext cx="75565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25400</xdr:rowOff>
    </xdr:from>
    <xdr:to>
      <xdr:col>10</xdr:col>
      <xdr:colOff>165100</xdr:colOff>
      <xdr:row>83</xdr:row>
      <xdr:rowOff>127000</xdr:rowOff>
    </xdr:to>
    <xdr:sp macro="" textlink="">
      <xdr:nvSpPr>
        <xdr:cNvPr id="288" name="楕円 287"/>
        <xdr:cNvSpPr/>
      </xdr:nvSpPr>
      <xdr:spPr>
        <a:xfrm>
          <a:off x="168275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32386</xdr:rowOff>
    </xdr:from>
    <xdr:to>
      <xdr:col>15</xdr:col>
      <xdr:colOff>50800</xdr:colOff>
      <xdr:row>83</xdr:row>
      <xdr:rowOff>76200</xdr:rowOff>
    </xdr:to>
    <xdr:cxnSp macro="">
      <xdr:nvCxnSpPr>
        <xdr:cNvPr id="289" name="直線コネクタ 288"/>
        <xdr:cNvCxnSpPr/>
      </xdr:nvCxnSpPr>
      <xdr:spPr>
        <a:xfrm flipV="1">
          <a:off x="1733550" y="14262736"/>
          <a:ext cx="746125"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xdr:cNvSpPr txBox="1"/>
      </xdr:nvSpPr>
      <xdr:spPr>
        <a:xfrm>
          <a:off x="306769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91" name="n_2aveValue【福祉施設】&#10;有形固定資産減価償却率"/>
        <xdr:cNvSpPr txBox="1"/>
      </xdr:nvSpPr>
      <xdr:spPr>
        <a:xfrm>
          <a:off x="230569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92" name="n_3aveValue【福祉施設】&#10;有形固定資産減価償却率"/>
        <xdr:cNvSpPr txBox="1"/>
      </xdr:nvSpPr>
      <xdr:spPr>
        <a:xfrm>
          <a:off x="1559569"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44466</xdr:rowOff>
    </xdr:from>
    <xdr:ext cx="405111" cy="259045"/>
    <xdr:sp macro="" textlink="">
      <xdr:nvSpPr>
        <xdr:cNvPr id="293" name="n_1mainValue【福祉施設】&#10;有形固定資産減価償却率"/>
        <xdr:cNvSpPr txBox="1"/>
      </xdr:nvSpPr>
      <xdr:spPr>
        <a:xfrm>
          <a:off x="3067694"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294" name="n_2mainValue【福祉施設】&#10;有形固定資産減価償却率"/>
        <xdr:cNvSpPr txBox="1"/>
      </xdr:nvSpPr>
      <xdr:spPr>
        <a:xfrm>
          <a:off x="230569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118127</xdr:rowOff>
    </xdr:from>
    <xdr:ext cx="405111" cy="259045"/>
    <xdr:sp macro="" textlink="">
      <xdr:nvSpPr>
        <xdr:cNvPr id="295" name="n_3mainValue【福祉施設】&#10;有形固定資産減価償却率"/>
        <xdr:cNvSpPr txBox="1"/>
      </xdr:nvSpPr>
      <xdr:spPr>
        <a:xfrm>
          <a:off x="1559569"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5632450" y="1466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52224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5632450" y="1352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52224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8905240"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8943975"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8845550" y="146667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8943975"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8845550" y="133843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20" name="【福祉施設】&#10;一人当たり面積平均値テキスト"/>
        <xdr:cNvSpPr txBox="1"/>
      </xdr:nvSpPr>
      <xdr:spPr>
        <a:xfrm>
          <a:off x="8943975"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8883650" y="145405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815975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7413625" y="145239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6638925"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330" name="楕円 329"/>
        <xdr:cNvSpPr/>
      </xdr:nvSpPr>
      <xdr:spPr>
        <a:xfrm>
          <a:off x="8883650" y="145239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81551</xdr:rowOff>
    </xdr:from>
    <xdr:ext cx="469744" cy="259045"/>
    <xdr:sp macro="" textlink="">
      <xdr:nvSpPr>
        <xdr:cNvPr id="331" name="【福祉施設】&#10;一人当たり面積該当値テキスト"/>
        <xdr:cNvSpPr txBox="1"/>
      </xdr:nvSpPr>
      <xdr:spPr>
        <a:xfrm>
          <a:off x="8943975" y="1431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122174</xdr:rowOff>
    </xdr:from>
    <xdr:to>
      <xdr:col>50</xdr:col>
      <xdr:colOff>165100</xdr:colOff>
      <xdr:row>85</xdr:row>
      <xdr:rowOff>52324</xdr:rowOff>
    </xdr:to>
    <xdr:sp macro="" textlink="">
      <xdr:nvSpPr>
        <xdr:cNvPr id="332" name="楕円 331"/>
        <xdr:cNvSpPr/>
      </xdr:nvSpPr>
      <xdr:spPr>
        <a:xfrm>
          <a:off x="815975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xdr:rowOff>
    </xdr:from>
    <xdr:to>
      <xdr:col>55</xdr:col>
      <xdr:colOff>0</xdr:colOff>
      <xdr:row>85</xdr:row>
      <xdr:rowOff>1524</xdr:rowOff>
    </xdr:to>
    <xdr:cxnSp macro="">
      <xdr:nvCxnSpPr>
        <xdr:cNvPr id="333" name="直線コネクタ 332"/>
        <xdr:cNvCxnSpPr/>
      </xdr:nvCxnSpPr>
      <xdr:spPr>
        <a:xfrm>
          <a:off x="8210550" y="14574774"/>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122746</xdr:rowOff>
    </xdr:from>
    <xdr:to>
      <xdr:col>46</xdr:col>
      <xdr:colOff>38100</xdr:colOff>
      <xdr:row>85</xdr:row>
      <xdr:rowOff>52896</xdr:rowOff>
    </xdr:to>
    <xdr:sp macro="" textlink="">
      <xdr:nvSpPr>
        <xdr:cNvPr id="334" name="楕円 333"/>
        <xdr:cNvSpPr/>
      </xdr:nvSpPr>
      <xdr:spPr>
        <a:xfrm>
          <a:off x="7413625" y="145245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xdr:rowOff>
    </xdr:from>
    <xdr:to>
      <xdr:col>50</xdr:col>
      <xdr:colOff>114300</xdr:colOff>
      <xdr:row>85</xdr:row>
      <xdr:rowOff>2096</xdr:rowOff>
    </xdr:to>
    <xdr:cxnSp macro="">
      <xdr:nvCxnSpPr>
        <xdr:cNvPr id="335" name="直線コネクタ 334"/>
        <xdr:cNvCxnSpPr/>
      </xdr:nvCxnSpPr>
      <xdr:spPr>
        <a:xfrm flipV="1">
          <a:off x="7445375" y="14574774"/>
          <a:ext cx="765175"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122746</xdr:rowOff>
    </xdr:from>
    <xdr:to>
      <xdr:col>41</xdr:col>
      <xdr:colOff>101600</xdr:colOff>
      <xdr:row>85</xdr:row>
      <xdr:rowOff>52896</xdr:rowOff>
    </xdr:to>
    <xdr:sp macro="" textlink="">
      <xdr:nvSpPr>
        <xdr:cNvPr id="336" name="楕円 335"/>
        <xdr:cNvSpPr/>
      </xdr:nvSpPr>
      <xdr:spPr>
        <a:xfrm>
          <a:off x="6638925" y="145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2096</xdr:rowOff>
    </xdr:from>
    <xdr:to>
      <xdr:col>45</xdr:col>
      <xdr:colOff>177800</xdr:colOff>
      <xdr:row>85</xdr:row>
      <xdr:rowOff>2096</xdr:rowOff>
    </xdr:to>
    <xdr:cxnSp macro="">
      <xdr:nvCxnSpPr>
        <xdr:cNvPr id="337" name="直線コネクタ 336"/>
        <xdr:cNvCxnSpPr/>
      </xdr:nvCxnSpPr>
      <xdr:spPr>
        <a:xfrm>
          <a:off x="6689725" y="14575346"/>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38" name="n_1aveValue【福祉施設】&#10;一人当たり面積"/>
        <xdr:cNvSpPr txBox="1"/>
      </xdr:nvSpPr>
      <xdr:spPr>
        <a:xfrm>
          <a:off x="7991552"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72581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47452</xdr:rowOff>
    </xdr:from>
    <xdr:ext cx="469744" cy="259045"/>
    <xdr:sp macro="" textlink="">
      <xdr:nvSpPr>
        <xdr:cNvPr id="340" name="n_3aveValue【福祉施設】&#10;一人当たり面積"/>
        <xdr:cNvSpPr txBox="1"/>
      </xdr:nvSpPr>
      <xdr:spPr>
        <a:xfrm>
          <a:off x="6483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68851</xdr:rowOff>
    </xdr:from>
    <xdr:ext cx="469744" cy="259045"/>
    <xdr:sp macro="" textlink="">
      <xdr:nvSpPr>
        <xdr:cNvPr id="341" name="n_1mainValue【福祉施設】&#10;一人当たり面積"/>
        <xdr:cNvSpPr txBox="1"/>
      </xdr:nvSpPr>
      <xdr:spPr>
        <a:xfrm>
          <a:off x="7991552"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44023</xdr:rowOff>
    </xdr:from>
    <xdr:ext cx="469744" cy="259045"/>
    <xdr:sp macro="" textlink="">
      <xdr:nvSpPr>
        <xdr:cNvPr id="342" name="n_2mainValue【福祉施設】&#10;一人当たり面積"/>
        <xdr:cNvSpPr txBox="1"/>
      </xdr:nvSpPr>
      <xdr:spPr>
        <a:xfrm>
          <a:off x="7258127" y="1461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69423</xdr:rowOff>
    </xdr:from>
    <xdr:ext cx="469744" cy="259045"/>
    <xdr:sp macro="" textlink="">
      <xdr:nvSpPr>
        <xdr:cNvPr id="343" name="n_3mainValue【福祉施設】&#10;一人当たり面積"/>
        <xdr:cNvSpPr txBox="1"/>
      </xdr:nvSpPr>
      <xdr:spPr>
        <a:xfrm>
          <a:off x="6483427" y="1429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39490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39878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3889375" y="186891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39878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3889375" y="172065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74" name="【市民会館】&#10;有形固定資産減価償却率平均値テキスト"/>
        <xdr:cNvSpPr txBox="1"/>
      </xdr:nvSpPr>
      <xdr:spPr>
        <a:xfrm>
          <a:off x="39878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38989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203575" y="178137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428875"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xdr:cNvSpPr/>
      </xdr:nvSpPr>
      <xdr:spPr>
        <a:xfrm>
          <a:off x="168275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58057</xdr:rowOff>
    </xdr:from>
    <xdr:to>
      <xdr:col>24</xdr:col>
      <xdr:colOff>114300</xdr:colOff>
      <xdr:row>103</xdr:row>
      <xdr:rowOff>159657</xdr:rowOff>
    </xdr:to>
    <xdr:sp macro="" textlink="">
      <xdr:nvSpPr>
        <xdr:cNvPr id="384" name="楕円 383"/>
        <xdr:cNvSpPr/>
      </xdr:nvSpPr>
      <xdr:spPr>
        <a:xfrm>
          <a:off x="38989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80934</xdr:rowOff>
    </xdr:from>
    <xdr:ext cx="405111" cy="259045"/>
    <xdr:sp macro="" textlink="">
      <xdr:nvSpPr>
        <xdr:cNvPr id="385" name="【市民会館】&#10;有形固定資産減価償却率該当値テキスト"/>
        <xdr:cNvSpPr txBox="1"/>
      </xdr:nvSpPr>
      <xdr:spPr>
        <a:xfrm>
          <a:off x="3987800" y="1756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20501</xdr:rowOff>
    </xdr:from>
    <xdr:to>
      <xdr:col>20</xdr:col>
      <xdr:colOff>38100</xdr:colOff>
      <xdr:row>103</xdr:row>
      <xdr:rowOff>122101</xdr:rowOff>
    </xdr:to>
    <xdr:sp macro="" textlink="">
      <xdr:nvSpPr>
        <xdr:cNvPr id="386" name="楕円 385"/>
        <xdr:cNvSpPr/>
      </xdr:nvSpPr>
      <xdr:spPr>
        <a:xfrm>
          <a:off x="3203575" y="176798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71301</xdr:rowOff>
    </xdr:from>
    <xdr:to>
      <xdr:col>24</xdr:col>
      <xdr:colOff>63500</xdr:colOff>
      <xdr:row>103</xdr:row>
      <xdr:rowOff>108857</xdr:rowOff>
    </xdr:to>
    <xdr:cxnSp macro="">
      <xdr:nvCxnSpPr>
        <xdr:cNvPr id="387" name="直線コネクタ 386"/>
        <xdr:cNvCxnSpPr/>
      </xdr:nvCxnSpPr>
      <xdr:spPr>
        <a:xfrm>
          <a:off x="3235325" y="17730651"/>
          <a:ext cx="71437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54792</xdr:rowOff>
    </xdr:from>
    <xdr:to>
      <xdr:col>15</xdr:col>
      <xdr:colOff>101600</xdr:colOff>
      <xdr:row>103</xdr:row>
      <xdr:rowOff>156392</xdr:rowOff>
    </xdr:to>
    <xdr:sp macro="" textlink="">
      <xdr:nvSpPr>
        <xdr:cNvPr id="388" name="楕円 387"/>
        <xdr:cNvSpPr/>
      </xdr:nvSpPr>
      <xdr:spPr>
        <a:xfrm>
          <a:off x="2428875"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71301</xdr:rowOff>
    </xdr:from>
    <xdr:to>
      <xdr:col>19</xdr:col>
      <xdr:colOff>177800</xdr:colOff>
      <xdr:row>103</xdr:row>
      <xdr:rowOff>105592</xdr:rowOff>
    </xdr:to>
    <xdr:cxnSp macro="">
      <xdr:nvCxnSpPr>
        <xdr:cNvPr id="389" name="直線コネクタ 388"/>
        <xdr:cNvCxnSpPr/>
      </xdr:nvCxnSpPr>
      <xdr:spPr>
        <a:xfrm flipV="1">
          <a:off x="2479675" y="17730651"/>
          <a:ext cx="7556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89081</xdr:rowOff>
    </xdr:from>
    <xdr:to>
      <xdr:col>10</xdr:col>
      <xdr:colOff>165100</xdr:colOff>
      <xdr:row>104</xdr:row>
      <xdr:rowOff>19231</xdr:rowOff>
    </xdr:to>
    <xdr:sp macro="" textlink="">
      <xdr:nvSpPr>
        <xdr:cNvPr id="390" name="楕円 389"/>
        <xdr:cNvSpPr/>
      </xdr:nvSpPr>
      <xdr:spPr>
        <a:xfrm>
          <a:off x="168275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105592</xdr:rowOff>
    </xdr:from>
    <xdr:to>
      <xdr:col>15</xdr:col>
      <xdr:colOff>50800</xdr:colOff>
      <xdr:row>103</xdr:row>
      <xdr:rowOff>139881</xdr:rowOff>
    </xdr:to>
    <xdr:cxnSp macro="">
      <xdr:nvCxnSpPr>
        <xdr:cNvPr id="391" name="直線コネクタ 390"/>
        <xdr:cNvCxnSpPr/>
      </xdr:nvCxnSpPr>
      <xdr:spPr>
        <a:xfrm flipV="1">
          <a:off x="1733550" y="17764942"/>
          <a:ext cx="74612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2" name="n_1aveValue【市民会館】&#10;有形固定資産減価償却率"/>
        <xdr:cNvSpPr txBox="1"/>
      </xdr:nvSpPr>
      <xdr:spPr>
        <a:xfrm>
          <a:off x="306769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93" name="n_2aveValue【市民会館】&#10;有形固定資産減価償却率"/>
        <xdr:cNvSpPr txBox="1"/>
      </xdr:nvSpPr>
      <xdr:spPr>
        <a:xfrm>
          <a:off x="230569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118127</xdr:rowOff>
    </xdr:from>
    <xdr:ext cx="405111" cy="259045"/>
    <xdr:sp macro="" textlink="">
      <xdr:nvSpPr>
        <xdr:cNvPr id="394" name="n_3aveValue【市民会館】&#10;有形固定資産減価償却率"/>
        <xdr:cNvSpPr txBox="1"/>
      </xdr:nvSpPr>
      <xdr:spPr>
        <a:xfrm>
          <a:off x="1559569"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138628</xdr:rowOff>
    </xdr:from>
    <xdr:ext cx="405111" cy="259045"/>
    <xdr:sp macro="" textlink="">
      <xdr:nvSpPr>
        <xdr:cNvPr id="395" name="n_1mainValue【市民会館】&#10;有形固定資産減価償却率"/>
        <xdr:cNvSpPr txBox="1"/>
      </xdr:nvSpPr>
      <xdr:spPr>
        <a:xfrm>
          <a:off x="306769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1469</xdr:rowOff>
    </xdr:from>
    <xdr:ext cx="405111" cy="259045"/>
    <xdr:sp macro="" textlink="">
      <xdr:nvSpPr>
        <xdr:cNvPr id="396" name="n_2mainValue【市民会館】&#10;有形固定資産減価償却率"/>
        <xdr:cNvSpPr txBox="1"/>
      </xdr:nvSpPr>
      <xdr:spPr>
        <a:xfrm>
          <a:off x="230569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35758</xdr:rowOff>
    </xdr:from>
    <xdr:ext cx="405111" cy="259045"/>
    <xdr:sp macro="" textlink="">
      <xdr:nvSpPr>
        <xdr:cNvPr id="397" name="n_3mainValue【市民会館】&#10;有形固定資産減価償却率"/>
        <xdr:cNvSpPr txBox="1"/>
      </xdr:nvSpPr>
      <xdr:spPr>
        <a:xfrm>
          <a:off x="1559569"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8905240"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8943975"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8845550" y="186118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8943975"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8845550" y="170421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6" name="【市民会館】&#10;一人当たり面積平均値テキスト"/>
        <xdr:cNvSpPr txBox="1"/>
      </xdr:nvSpPr>
      <xdr:spPr>
        <a:xfrm>
          <a:off x="8943975"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8883650" y="179324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815975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7413625" y="179400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xdr:cNvSpPr/>
      </xdr:nvSpPr>
      <xdr:spPr>
        <a:xfrm>
          <a:off x="6638925"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36" name="楕円 435"/>
        <xdr:cNvSpPr/>
      </xdr:nvSpPr>
      <xdr:spPr>
        <a:xfrm>
          <a:off x="8883650" y="181152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91457</xdr:rowOff>
    </xdr:from>
    <xdr:ext cx="469744" cy="259045"/>
    <xdr:sp macro="" textlink="">
      <xdr:nvSpPr>
        <xdr:cNvPr id="437" name="【市民会館】&#10;一人当たり面積該当値テキスト"/>
        <xdr:cNvSpPr txBox="1"/>
      </xdr:nvSpPr>
      <xdr:spPr>
        <a:xfrm>
          <a:off x="8943975"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438" name="楕円 437"/>
        <xdr:cNvSpPr/>
      </xdr:nvSpPr>
      <xdr:spPr>
        <a:xfrm>
          <a:off x="815975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105</xdr:row>
      <xdr:rowOff>163830</xdr:rowOff>
    </xdr:to>
    <xdr:cxnSp macro="">
      <xdr:nvCxnSpPr>
        <xdr:cNvPr id="439" name="直線コネクタ 438"/>
        <xdr:cNvCxnSpPr/>
      </xdr:nvCxnSpPr>
      <xdr:spPr>
        <a:xfrm>
          <a:off x="8210550" y="1816608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40" name="楕円 439"/>
        <xdr:cNvSpPr/>
      </xdr:nvSpPr>
      <xdr:spPr>
        <a:xfrm>
          <a:off x="7413625" y="181152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163830</xdr:rowOff>
    </xdr:from>
    <xdr:to>
      <xdr:col>50</xdr:col>
      <xdr:colOff>114300</xdr:colOff>
      <xdr:row>105</xdr:row>
      <xdr:rowOff>163830</xdr:rowOff>
    </xdr:to>
    <xdr:cxnSp macro="">
      <xdr:nvCxnSpPr>
        <xdr:cNvPr id="441" name="直線コネクタ 440"/>
        <xdr:cNvCxnSpPr/>
      </xdr:nvCxnSpPr>
      <xdr:spPr>
        <a:xfrm>
          <a:off x="7445375" y="1816608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113030</xdr:rowOff>
    </xdr:from>
    <xdr:to>
      <xdr:col>41</xdr:col>
      <xdr:colOff>101600</xdr:colOff>
      <xdr:row>106</xdr:row>
      <xdr:rowOff>43180</xdr:rowOff>
    </xdr:to>
    <xdr:sp macro="" textlink="">
      <xdr:nvSpPr>
        <xdr:cNvPr id="442" name="楕円 441"/>
        <xdr:cNvSpPr/>
      </xdr:nvSpPr>
      <xdr:spPr>
        <a:xfrm>
          <a:off x="6638925"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163830</xdr:rowOff>
    </xdr:from>
    <xdr:to>
      <xdr:col>45</xdr:col>
      <xdr:colOff>177800</xdr:colOff>
      <xdr:row>105</xdr:row>
      <xdr:rowOff>163830</xdr:rowOff>
    </xdr:to>
    <xdr:cxnSp macro="">
      <xdr:nvCxnSpPr>
        <xdr:cNvPr id="443" name="直線コネクタ 442"/>
        <xdr:cNvCxnSpPr/>
      </xdr:nvCxnSpPr>
      <xdr:spPr>
        <a:xfrm>
          <a:off x="6689725" y="1816608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xdr:cNvSpPr txBox="1"/>
      </xdr:nvSpPr>
      <xdr:spPr>
        <a:xfrm>
          <a:off x="7991552"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xdr:cNvSpPr txBox="1"/>
      </xdr:nvSpPr>
      <xdr:spPr>
        <a:xfrm>
          <a:off x="72581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46" name="n_3aveValue【市民会館】&#10;一人当たり面積"/>
        <xdr:cNvSpPr txBox="1"/>
      </xdr:nvSpPr>
      <xdr:spPr>
        <a:xfrm>
          <a:off x="6483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34307</xdr:rowOff>
    </xdr:from>
    <xdr:ext cx="469744" cy="259045"/>
    <xdr:sp macro="" textlink="">
      <xdr:nvSpPr>
        <xdr:cNvPr id="447" name="n_1mainValue【市民会館】&#10;一人当たり面積"/>
        <xdr:cNvSpPr txBox="1"/>
      </xdr:nvSpPr>
      <xdr:spPr>
        <a:xfrm>
          <a:off x="7991552"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48" name="n_2mainValue【市民会館】&#10;一人当たり面積"/>
        <xdr:cNvSpPr txBox="1"/>
      </xdr:nvSpPr>
      <xdr:spPr>
        <a:xfrm>
          <a:off x="72581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34307</xdr:rowOff>
    </xdr:from>
    <xdr:ext cx="469744" cy="259045"/>
    <xdr:sp macro="" textlink="">
      <xdr:nvSpPr>
        <xdr:cNvPr id="449" name="n_3mainValue【市民会館】&#10;一人当たり面積"/>
        <xdr:cNvSpPr txBox="1"/>
      </xdr:nvSpPr>
      <xdr:spPr>
        <a:xfrm>
          <a:off x="6483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xdr:cNvCxnSpPr/>
      </xdr:nvCxnSpPr>
      <xdr:spPr>
        <a:xfrm flipV="1">
          <a:off x="13889989"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xdr:cNvSpPr txBox="1"/>
      </xdr:nvSpPr>
      <xdr:spPr>
        <a:xfrm>
          <a:off x="13928725"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xdr:cNvCxnSpPr/>
      </xdr:nvCxnSpPr>
      <xdr:spPr>
        <a:xfrm>
          <a:off x="13801725" y="71219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xdr:cNvSpPr txBox="1"/>
      </xdr:nvSpPr>
      <xdr:spPr>
        <a:xfrm>
          <a:off x="13928725"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xdr:cNvCxnSpPr/>
      </xdr:nvCxnSpPr>
      <xdr:spPr>
        <a:xfrm>
          <a:off x="13801725" y="579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480" name="【一般廃棄物処理施設】&#10;有形固定資産減価償却率平均値テキスト"/>
        <xdr:cNvSpPr txBox="1"/>
      </xdr:nvSpPr>
      <xdr:spPr>
        <a:xfrm>
          <a:off x="13928725"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xdr:cNvSpPr/>
      </xdr:nvSpPr>
      <xdr:spPr>
        <a:xfrm>
          <a:off x="13839825" y="63494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xdr:cNvSpPr/>
      </xdr:nvSpPr>
      <xdr:spPr>
        <a:xfrm>
          <a:off x="13115925"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xdr:cNvSpPr/>
      </xdr:nvSpPr>
      <xdr:spPr>
        <a:xfrm>
          <a:off x="123698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84" name="フローチャート: 判断 483"/>
        <xdr:cNvSpPr/>
      </xdr:nvSpPr>
      <xdr:spPr>
        <a:xfrm>
          <a:off x="11623675" y="63657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85816</xdr:rowOff>
    </xdr:from>
    <xdr:to>
      <xdr:col>85</xdr:col>
      <xdr:colOff>177800</xdr:colOff>
      <xdr:row>39</xdr:row>
      <xdr:rowOff>15966</xdr:rowOff>
    </xdr:to>
    <xdr:sp macro="" textlink="">
      <xdr:nvSpPr>
        <xdr:cNvPr id="490" name="楕円 489"/>
        <xdr:cNvSpPr/>
      </xdr:nvSpPr>
      <xdr:spPr>
        <a:xfrm>
          <a:off x="13839825" y="66009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64243</xdr:rowOff>
    </xdr:from>
    <xdr:ext cx="405111" cy="259045"/>
    <xdr:sp macro="" textlink="">
      <xdr:nvSpPr>
        <xdr:cNvPr id="491" name="【一般廃棄物処理施設】&#10;有形固定資産減価償却率該当値テキスト"/>
        <xdr:cNvSpPr txBox="1"/>
      </xdr:nvSpPr>
      <xdr:spPr>
        <a:xfrm>
          <a:off x="13928725"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128270</xdr:rowOff>
    </xdr:from>
    <xdr:to>
      <xdr:col>81</xdr:col>
      <xdr:colOff>101600</xdr:colOff>
      <xdr:row>39</xdr:row>
      <xdr:rowOff>58420</xdr:rowOff>
    </xdr:to>
    <xdr:sp macro="" textlink="">
      <xdr:nvSpPr>
        <xdr:cNvPr id="492" name="楕円 491"/>
        <xdr:cNvSpPr/>
      </xdr:nvSpPr>
      <xdr:spPr>
        <a:xfrm>
          <a:off x="13115925"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136616</xdr:rowOff>
    </xdr:from>
    <xdr:to>
      <xdr:col>85</xdr:col>
      <xdr:colOff>127000</xdr:colOff>
      <xdr:row>39</xdr:row>
      <xdr:rowOff>7620</xdr:rowOff>
    </xdr:to>
    <xdr:cxnSp macro="">
      <xdr:nvCxnSpPr>
        <xdr:cNvPr id="493" name="直線コネクタ 492"/>
        <xdr:cNvCxnSpPr/>
      </xdr:nvCxnSpPr>
      <xdr:spPr>
        <a:xfrm flipV="1">
          <a:off x="13166725" y="6651716"/>
          <a:ext cx="7239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94" name="n_1aveValue【一般廃棄物処理施設】&#10;有形固定資産減価償却率"/>
        <xdr:cNvSpPr txBox="1"/>
      </xdr:nvSpPr>
      <xdr:spPr>
        <a:xfrm>
          <a:off x="12980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95" name="n_2aveValue【一般廃棄物処理施設】&#10;有形固定資産減価償却率"/>
        <xdr:cNvSpPr txBox="1"/>
      </xdr:nvSpPr>
      <xdr:spPr>
        <a:xfrm>
          <a:off x="12246619"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96" name="n_3aveValue【一般廃棄物処理施設】&#10;有形固定資産減価償却率"/>
        <xdr:cNvSpPr txBox="1"/>
      </xdr:nvSpPr>
      <xdr:spPr>
        <a:xfrm>
          <a:off x="1150049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49547</xdr:rowOff>
    </xdr:from>
    <xdr:ext cx="405111" cy="259045"/>
    <xdr:sp macro="" textlink="">
      <xdr:nvSpPr>
        <xdr:cNvPr id="497" name="n_1mainValue【一般廃棄物処理施設】&#10;有形固定資産減価償却率"/>
        <xdr:cNvSpPr txBox="1"/>
      </xdr:nvSpPr>
      <xdr:spPr>
        <a:xfrm>
          <a:off x="12980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535316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1" name="テキスト ボックス 510"/>
        <xdr:cNvSpPr txBox="1"/>
      </xdr:nvSpPr>
      <xdr:spPr>
        <a:xfrm>
          <a:off x="150636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3" name="テキスト ボックス 512"/>
        <xdr:cNvSpPr txBox="1"/>
      </xdr:nvSpPr>
      <xdr:spPr>
        <a:xfrm>
          <a:off x="150636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15" name="テキスト ボックス 514"/>
        <xdr:cNvSpPr txBox="1"/>
      </xdr:nvSpPr>
      <xdr:spPr>
        <a:xfrm>
          <a:off x="150636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7" name="テキスト ボックス 516"/>
        <xdr:cNvSpPr txBox="1"/>
      </xdr:nvSpPr>
      <xdr:spPr>
        <a:xfrm>
          <a:off x="150636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9" name="テキスト ボックス 518"/>
        <xdr:cNvSpPr txBox="1"/>
      </xdr:nvSpPr>
      <xdr:spPr>
        <a:xfrm>
          <a:off x="150636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3" name="直線コネクタ 522"/>
        <xdr:cNvCxnSpPr/>
      </xdr:nvCxnSpPr>
      <xdr:spPr>
        <a:xfrm flipV="1">
          <a:off x="188461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24" name="【一般廃棄物処理施設】&#10;一人当たり有形固定資産（償却資産）額最小値テキスト"/>
        <xdr:cNvSpPr txBox="1"/>
      </xdr:nvSpPr>
      <xdr:spPr>
        <a:xfrm>
          <a:off x="188849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25" name="直線コネクタ 524"/>
        <xdr:cNvCxnSpPr/>
      </xdr:nvCxnSpPr>
      <xdr:spPr>
        <a:xfrm>
          <a:off x="18786475" y="72928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26" name="【一般廃棄物処理施設】&#10;一人当たり有形固定資産（償却資産）額最大値テキスト"/>
        <xdr:cNvSpPr txBox="1"/>
      </xdr:nvSpPr>
      <xdr:spPr>
        <a:xfrm>
          <a:off x="188849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27" name="直線コネクタ 526"/>
        <xdr:cNvCxnSpPr/>
      </xdr:nvCxnSpPr>
      <xdr:spPr>
        <a:xfrm>
          <a:off x="18786475" y="57936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528" name="【一般廃棄物処理施設】&#10;一人当たり有形固定資産（償却資産）額平均値テキスト"/>
        <xdr:cNvSpPr txBox="1"/>
      </xdr:nvSpPr>
      <xdr:spPr>
        <a:xfrm>
          <a:off x="188849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29" name="フローチャート: 判断 528"/>
        <xdr:cNvSpPr/>
      </xdr:nvSpPr>
      <xdr:spPr>
        <a:xfrm>
          <a:off x="187960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0" name="フローチャート: 判断 529"/>
        <xdr:cNvSpPr/>
      </xdr:nvSpPr>
      <xdr:spPr>
        <a:xfrm>
          <a:off x="18100675" y="69976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1" name="フローチャート: 判断 530"/>
        <xdr:cNvSpPr/>
      </xdr:nvSpPr>
      <xdr:spPr>
        <a:xfrm>
          <a:off x="17325975"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32" name="フローチャート: 判断 531"/>
        <xdr:cNvSpPr/>
      </xdr:nvSpPr>
      <xdr:spPr>
        <a:xfrm>
          <a:off x="1657985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138257</xdr:rowOff>
    </xdr:from>
    <xdr:to>
      <xdr:col>116</xdr:col>
      <xdr:colOff>114300</xdr:colOff>
      <xdr:row>40</xdr:row>
      <xdr:rowOff>68407</xdr:rowOff>
    </xdr:to>
    <xdr:sp macro="" textlink="">
      <xdr:nvSpPr>
        <xdr:cNvPr id="538" name="楕円 537"/>
        <xdr:cNvSpPr/>
      </xdr:nvSpPr>
      <xdr:spPr>
        <a:xfrm>
          <a:off x="18796000" y="68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161134</xdr:rowOff>
    </xdr:from>
    <xdr:ext cx="599010" cy="259045"/>
    <xdr:sp macro="" textlink="">
      <xdr:nvSpPr>
        <xdr:cNvPr id="539" name="【一般廃棄物処理施設】&#10;一人当たり有形固定資産（償却資産）額該当値テキスト"/>
        <xdr:cNvSpPr txBox="1"/>
      </xdr:nvSpPr>
      <xdr:spPr>
        <a:xfrm>
          <a:off x="18884900" y="667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151202</xdr:rowOff>
    </xdr:from>
    <xdr:to>
      <xdr:col>112</xdr:col>
      <xdr:colOff>38100</xdr:colOff>
      <xdr:row>40</xdr:row>
      <xdr:rowOff>81352</xdr:rowOff>
    </xdr:to>
    <xdr:sp macro="" textlink="">
      <xdr:nvSpPr>
        <xdr:cNvPr id="540" name="楕円 539"/>
        <xdr:cNvSpPr/>
      </xdr:nvSpPr>
      <xdr:spPr>
        <a:xfrm>
          <a:off x="18100675" y="68377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17607</xdr:rowOff>
    </xdr:from>
    <xdr:to>
      <xdr:col>116</xdr:col>
      <xdr:colOff>63500</xdr:colOff>
      <xdr:row>40</xdr:row>
      <xdr:rowOff>30552</xdr:rowOff>
    </xdr:to>
    <xdr:cxnSp macro="">
      <xdr:nvCxnSpPr>
        <xdr:cNvPr id="541" name="直線コネクタ 540"/>
        <xdr:cNvCxnSpPr/>
      </xdr:nvCxnSpPr>
      <xdr:spPr>
        <a:xfrm flipV="1">
          <a:off x="18132425" y="6875607"/>
          <a:ext cx="714375" cy="1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542" name="n_1aveValue【一般廃棄物処理施設】&#10;一人当たり有形固定資産（償却資産）額"/>
        <xdr:cNvSpPr txBox="1"/>
      </xdr:nvSpPr>
      <xdr:spPr>
        <a:xfrm>
          <a:off x="1790016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43" name="n_2aveValue【一般廃棄物処理施設】&#10;一人当たり有形固定資産（償却資産）額"/>
        <xdr:cNvSpPr txBox="1"/>
      </xdr:nvSpPr>
      <xdr:spPr>
        <a:xfrm>
          <a:off x="17166736"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44" name="n_3aveValue【一般廃棄物処理施設】&#10;一人当たり有形固定資産（償却資産）額"/>
        <xdr:cNvSpPr txBox="1"/>
      </xdr:nvSpPr>
      <xdr:spPr>
        <a:xfrm>
          <a:off x="16392036"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97879</xdr:rowOff>
    </xdr:from>
    <xdr:ext cx="599010" cy="259045"/>
    <xdr:sp macro="" textlink="">
      <xdr:nvSpPr>
        <xdr:cNvPr id="545" name="n_1mainValue【一般廃棄物処理施設】&#10;一人当たり有形固定資産（償却資産）額"/>
        <xdr:cNvSpPr txBox="1"/>
      </xdr:nvSpPr>
      <xdr:spPr>
        <a:xfrm>
          <a:off x="17867845" y="661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2" name="テキスト ボックス 571"/>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4" name="テキスト ボックス 573"/>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2" name="テキスト ボックス 581"/>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86" name="直線コネクタ 585"/>
        <xdr:cNvCxnSpPr/>
      </xdr:nvCxnSpPr>
      <xdr:spPr>
        <a:xfrm flipV="1">
          <a:off x="13889989"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87" name="【消防施設】&#10;有形固定資産減価償却率最小値テキスト"/>
        <xdr:cNvSpPr txBox="1"/>
      </xdr:nvSpPr>
      <xdr:spPr>
        <a:xfrm>
          <a:off x="13928725"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88" name="直線コネクタ 587"/>
        <xdr:cNvCxnSpPr/>
      </xdr:nvCxnSpPr>
      <xdr:spPr>
        <a:xfrm>
          <a:off x="13801725" y="149294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589" name="【消防施設】&#10;有形固定資産減価償却率最大値テキスト"/>
        <xdr:cNvSpPr txBox="1"/>
      </xdr:nvSpPr>
      <xdr:spPr>
        <a:xfrm>
          <a:off x="13928725"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590" name="直線コネクタ 589"/>
        <xdr:cNvCxnSpPr/>
      </xdr:nvCxnSpPr>
      <xdr:spPr>
        <a:xfrm>
          <a:off x="13801725" y="135445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591" name="【消防施設】&#10;有形固定資産減価償却率平均値テキスト"/>
        <xdr:cNvSpPr txBox="1"/>
      </xdr:nvSpPr>
      <xdr:spPr>
        <a:xfrm>
          <a:off x="13928725"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2" name="フローチャート: 判断 591"/>
        <xdr:cNvSpPr/>
      </xdr:nvSpPr>
      <xdr:spPr>
        <a:xfrm>
          <a:off x="13839825" y="141547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93" name="フローチャート: 判断 592"/>
        <xdr:cNvSpPr/>
      </xdr:nvSpPr>
      <xdr:spPr>
        <a:xfrm>
          <a:off x="13115925"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594" name="フローチャート: 判断 593"/>
        <xdr:cNvSpPr/>
      </xdr:nvSpPr>
      <xdr:spPr>
        <a:xfrm>
          <a:off x="123698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595" name="フローチャート: 判断 594"/>
        <xdr:cNvSpPr/>
      </xdr:nvSpPr>
      <xdr:spPr>
        <a:xfrm>
          <a:off x="11623675" y="141452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4445</xdr:rowOff>
    </xdr:from>
    <xdr:to>
      <xdr:col>85</xdr:col>
      <xdr:colOff>177800</xdr:colOff>
      <xdr:row>83</xdr:row>
      <xdr:rowOff>106045</xdr:rowOff>
    </xdr:to>
    <xdr:sp macro="" textlink="">
      <xdr:nvSpPr>
        <xdr:cNvPr id="601" name="楕円 600"/>
        <xdr:cNvSpPr/>
      </xdr:nvSpPr>
      <xdr:spPr>
        <a:xfrm>
          <a:off x="13839825" y="142347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154322</xdr:rowOff>
    </xdr:from>
    <xdr:ext cx="405111" cy="259045"/>
    <xdr:sp macro="" textlink="">
      <xdr:nvSpPr>
        <xdr:cNvPr id="602" name="【消防施設】&#10;有形固定資産減価償却率該当値テキスト"/>
        <xdr:cNvSpPr txBox="1"/>
      </xdr:nvSpPr>
      <xdr:spPr>
        <a:xfrm>
          <a:off x="13928725"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53975</xdr:rowOff>
    </xdr:from>
    <xdr:to>
      <xdr:col>81</xdr:col>
      <xdr:colOff>101600</xdr:colOff>
      <xdr:row>83</xdr:row>
      <xdr:rowOff>155575</xdr:rowOff>
    </xdr:to>
    <xdr:sp macro="" textlink="">
      <xdr:nvSpPr>
        <xdr:cNvPr id="603" name="楕円 602"/>
        <xdr:cNvSpPr/>
      </xdr:nvSpPr>
      <xdr:spPr>
        <a:xfrm>
          <a:off x="13115925"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55245</xdr:rowOff>
    </xdr:from>
    <xdr:to>
      <xdr:col>85</xdr:col>
      <xdr:colOff>127000</xdr:colOff>
      <xdr:row>83</xdr:row>
      <xdr:rowOff>104775</xdr:rowOff>
    </xdr:to>
    <xdr:cxnSp macro="">
      <xdr:nvCxnSpPr>
        <xdr:cNvPr id="604" name="直線コネクタ 603"/>
        <xdr:cNvCxnSpPr/>
      </xdr:nvCxnSpPr>
      <xdr:spPr>
        <a:xfrm flipV="1">
          <a:off x="13166725" y="14285595"/>
          <a:ext cx="7239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05" name="n_1aveValue【消防施設】&#10;有形固定資産減価償却率"/>
        <xdr:cNvSpPr txBox="1"/>
      </xdr:nvSpPr>
      <xdr:spPr>
        <a:xfrm>
          <a:off x="12980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606" name="n_2aveValue【消防施設】&#10;有形固定資産減価償却率"/>
        <xdr:cNvSpPr txBox="1"/>
      </xdr:nvSpPr>
      <xdr:spPr>
        <a:xfrm>
          <a:off x="12246619"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07" name="n_3aveValue【消防施設】&#10;有形固定資産減価償却率"/>
        <xdr:cNvSpPr txBox="1"/>
      </xdr:nvSpPr>
      <xdr:spPr>
        <a:xfrm>
          <a:off x="1150049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146702</xdr:rowOff>
    </xdr:from>
    <xdr:ext cx="405111" cy="259045"/>
    <xdr:sp macro="" textlink="">
      <xdr:nvSpPr>
        <xdr:cNvPr id="608" name="n_1mainValue【消防施設】&#10;有形固定資産減価償却率"/>
        <xdr:cNvSpPr txBox="1"/>
      </xdr:nvSpPr>
      <xdr:spPr>
        <a:xfrm>
          <a:off x="129800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9" name="直線コネクタ 618"/>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0" name="テキスト ボックス 619"/>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1" name="直線コネクタ 620"/>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2" name="テキスト ボックス 621"/>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3" name="直線コネクタ 622"/>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4" name="テキスト ボックス 623"/>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5" name="直線コネクタ 624"/>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6" name="テキスト ボックス 625"/>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7" name="直線コネクタ 626"/>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8" name="テキスト ボックス 627"/>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32" name="直線コネクタ 631"/>
        <xdr:cNvCxnSpPr/>
      </xdr:nvCxnSpPr>
      <xdr:spPr>
        <a:xfrm flipV="1">
          <a:off x="188461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33" name="【消防施設】&#10;一人当たり面積最小値テキスト"/>
        <xdr:cNvSpPr txBox="1"/>
      </xdr:nvSpPr>
      <xdr:spPr>
        <a:xfrm>
          <a:off x="188849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34" name="直線コネクタ 633"/>
        <xdr:cNvCxnSpPr/>
      </xdr:nvCxnSpPr>
      <xdr:spPr>
        <a:xfrm>
          <a:off x="18786475" y="148463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35" name="【消防施設】&#10;一人当たり面積最大値テキスト"/>
        <xdr:cNvSpPr txBox="1"/>
      </xdr:nvSpPr>
      <xdr:spPr>
        <a:xfrm>
          <a:off x="188849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36" name="直線コネクタ 635"/>
        <xdr:cNvCxnSpPr/>
      </xdr:nvCxnSpPr>
      <xdr:spPr>
        <a:xfrm>
          <a:off x="18786475" y="133388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637" name="【消防施設】&#10;一人当たり面積平均値テキスト"/>
        <xdr:cNvSpPr txBox="1"/>
      </xdr:nvSpPr>
      <xdr:spPr>
        <a:xfrm>
          <a:off x="188849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38" name="フローチャート: 判断 637"/>
        <xdr:cNvSpPr/>
      </xdr:nvSpPr>
      <xdr:spPr>
        <a:xfrm>
          <a:off x="187960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39" name="フローチャート: 判断 638"/>
        <xdr:cNvSpPr/>
      </xdr:nvSpPr>
      <xdr:spPr>
        <a:xfrm>
          <a:off x="18100675" y="146583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40" name="フローチャート: 判断 639"/>
        <xdr:cNvSpPr/>
      </xdr:nvSpPr>
      <xdr:spPr>
        <a:xfrm>
          <a:off x="17325975"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41" name="フローチャート: 判断 640"/>
        <xdr:cNvSpPr/>
      </xdr:nvSpPr>
      <xdr:spPr>
        <a:xfrm>
          <a:off x="1657985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58420</xdr:rowOff>
    </xdr:from>
    <xdr:to>
      <xdr:col>116</xdr:col>
      <xdr:colOff>114300</xdr:colOff>
      <xdr:row>85</xdr:row>
      <xdr:rowOff>160020</xdr:rowOff>
    </xdr:to>
    <xdr:sp macro="" textlink="">
      <xdr:nvSpPr>
        <xdr:cNvPr id="647" name="楕円 646"/>
        <xdr:cNvSpPr/>
      </xdr:nvSpPr>
      <xdr:spPr>
        <a:xfrm>
          <a:off x="18796000" y="146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81297</xdr:rowOff>
    </xdr:from>
    <xdr:ext cx="469744" cy="259045"/>
    <xdr:sp macro="" textlink="">
      <xdr:nvSpPr>
        <xdr:cNvPr id="648" name="【消防施設】&#10;一人当たり面積該当値テキスト"/>
        <xdr:cNvSpPr txBox="1"/>
      </xdr:nvSpPr>
      <xdr:spPr>
        <a:xfrm>
          <a:off x="18884900" y="1448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58420</xdr:rowOff>
    </xdr:from>
    <xdr:to>
      <xdr:col>112</xdr:col>
      <xdr:colOff>38100</xdr:colOff>
      <xdr:row>85</xdr:row>
      <xdr:rowOff>160020</xdr:rowOff>
    </xdr:to>
    <xdr:sp macro="" textlink="">
      <xdr:nvSpPr>
        <xdr:cNvPr id="649" name="楕円 648"/>
        <xdr:cNvSpPr/>
      </xdr:nvSpPr>
      <xdr:spPr>
        <a:xfrm>
          <a:off x="18100675" y="146316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109220</xdr:rowOff>
    </xdr:from>
    <xdr:to>
      <xdr:col>116</xdr:col>
      <xdr:colOff>63500</xdr:colOff>
      <xdr:row>85</xdr:row>
      <xdr:rowOff>109220</xdr:rowOff>
    </xdr:to>
    <xdr:cxnSp macro="">
      <xdr:nvCxnSpPr>
        <xdr:cNvPr id="650" name="直線コネクタ 649"/>
        <xdr:cNvCxnSpPr/>
      </xdr:nvCxnSpPr>
      <xdr:spPr>
        <a:xfrm>
          <a:off x="18132425" y="1468247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6366</xdr:rowOff>
    </xdr:from>
    <xdr:ext cx="469744" cy="259045"/>
    <xdr:sp macro="" textlink="">
      <xdr:nvSpPr>
        <xdr:cNvPr id="651" name="n_1aveValue【消防施設】&#10;一人当たり面積"/>
        <xdr:cNvSpPr txBox="1"/>
      </xdr:nvSpPr>
      <xdr:spPr>
        <a:xfrm>
          <a:off x="1793247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652" name="n_2aveValue【消防施設】&#10;一人当たり面積"/>
        <xdr:cNvSpPr txBox="1"/>
      </xdr:nvSpPr>
      <xdr:spPr>
        <a:xfrm>
          <a:off x="1717047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653" name="n_3aveValue【消防施設】&#10;一人当たり面積"/>
        <xdr:cNvSpPr txBox="1"/>
      </xdr:nvSpPr>
      <xdr:spPr>
        <a:xfrm>
          <a:off x="16424352"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5097</xdr:rowOff>
    </xdr:from>
    <xdr:ext cx="469744" cy="259045"/>
    <xdr:sp macro="" textlink="">
      <xdr:nvSpPr>
        <xdr:cNvPr id="654" name="n_1mainValue【消防施設】&#10;一人当たり面積"/>
        <xdr:cNvSpPr txBox="1"/>
      </xdr:nvSpPr>
      <xdr:spPr>
        <a:xfrm>
          <a:off x="17932477" y="1440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680" name="直線コネクタ 679"/>
        <xdr:cNvCxnSpPr/>
      </xdr:nvCxnSpPr>
      <xdr:spPr>
        <a:xfrm flipV="1">
          <a:off x="13889989"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681" name="【庁舎】&#10;有形固定資産減価償却率最小値テキスト"/>
        <xdr:cNvSpPr txBox="1"/>
      </xdr:nvSpPr>
      <xdr:spPr>
        <a:xfrm>
          <a:off x="13928725"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682" name="直線コネクタ 681"/>
        <xdr:cNvCxnSpPr/>
      </xdr:nvCxnSpPr>
      <xdr:spPr>
        <a:xfrm>
          <a:off x="13801725" y="186287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83" name="【庁舎】&#10;有形固定資産減価償却率最大値テキスト"/>
        <xdr:cNvSpPr txBox="1"/>
      </xdr:nvSpPr>
      <xdr:spPr>
        <a:xfrm>
          <a:off x="13928725"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84" name="直線コネクタ 683"/>
        <xdr:cNvCxnSpPr/>
      </xdr:nvCxnSpPr>
      <xdr:spPr>
        <a:xfrm>
          <a:off x="13801725" y="170987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85" name="【庁舎】&#10;有形固定資産減価償却率平均値テキスト"/>
        <xdr:cNvSpPr txBox="1"/>
      </xdr:nvSpPr>
      <xdr:spPr>
        <a:xfrm>
          <a:off x="13928725"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86" name="フローチャート: 判断 685"/>
        <xdr:cNvSpPr/>
      </xdr:nvSpPr>
      <xdr:spPr>
        <a:xfrm>
          <a:off x="13839825" y="176863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687" name="フローチャート: 判断 686"/>
        <xdr:cNvSpPr/>
      </xdr:nvSpPr>
      <xdr:spPr>
        <a:xfrm>
          <a:off x="13115925"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88" name="フローチャート: 判断 687"/>
        <xdr:cNvSpPr/>
      </xdr:nvSpPr>
      <xdr:spPr>
        <a:xfrm>
          <a:off x="123698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689" name="フローチャート: 判断 688"/>
        <xdr:cNvSpPr/>
      </xdr:nvSpPr>
      <xdr:spPr>
        <a:xfrm>
          <a:off x="11623675" y="177272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0" name="テキスト ボックス 689"/>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1" name="テキスト ボックス 690"/>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2" name="テキスト ボックス 691"/>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3" name="テキスト ボックス 692"/>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4" name="テキスト ボックス 693"/>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157662</xdr:rowOff>
    </xdr:from>
    <xdr:to>
      <xdr:col>85</xdr:col>
      <xdr:colOff>177800</xdr:colOff>
      <xdr:row>103</xdr:row>
      <xdr:rowOff>87812</xdr:rowOff>
    </xdr:to>
    <xdr:sp macro="" textlink="">
      <xdr:nvSpPr>
        <xdr:cNvPr id="695" name="楕円 694"/>
        <xdr:cNvSpPr/>
      </xdr:nvSpPr>
      <xdr:spPr>
        <a:xfrm>
          <a:off x="13839825" y="176455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9089</xdr:rowOff>
    </xdr:from>
    <xdr:ext cx="405111" cy="259045"/>
    <xdr:sp macro="" textlink="">
      <xdr:nvSpPr>
        <xdr:cNvPr id="696" name="【庁舎】&#10;有形固定資産減価償却率該当値テキスト"/>
        <xdr:cNvSpPr txBox="1"/>
      </xdr:nvSpPr>
      <xdr:spPr>
        <a:xfrm>
          <a:off x="13928725" y="1749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18869</xdr:rowOff>
    </xdr:from>
    <xdr:to>
      <xdr:col>81</xdr:col>
      <xdr:colOff>101600</xdr:colOff>
      <xdr:row>103</xdr:row>
      <xdr:rowOff>120469</xdr:rowOff>
    </xdr:to>
    <xdr:sp macro="" textlink="">
      <xdr:nvSpPr>
        <xdr:cNvPr id="697" name="楕円 696"/>
        <xdr:cNvSpPr/>
      </xdr:nvSpPr>
      <xdr:spPr>
        <a:xfrm>
          <a:off x="13115925"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37012</xdr:rowOff>
    </xdr:from>
    <xdr:to>
      <xdr:col>85</xdr:col>
      <xdr:colOff>127000</xdr:colOff>
      <xdr:row>103</xdr:row>
      <xdr:rowOff>69669</xdr:rowOff>
    </xdr:to>
    <xdr:cxnSp macro="">
      <xdr:nvCxnSpPr>
        <xdr:cNvPr id="698" name="直線コネクタ 697"/>
        <xdr:cNvCxnSpPr/>
      </xdr:nvCxnSpPr>
      <xdr:spPr>
        <a:xfrm flipV="1">
          <a:off x="13166725" y="17696362"/>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99" name="楕円 698"/>
        <xdr:cNvSpPr/>
      </xdr:nvSpPr>
      <xdr:spPr>
        <a:xfrm>
          <a:off x="123698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69669</xdr:rowOff>
    </xdr:from>
    <xdr:to>
      <xdr:col>81</xdr:col>
      <xdr:colOff>50800</xdr:colOff>
      <xdr:row>103</xdr:row>
      <xdr:rowOff>118655</xdr:rowOff>
    </xdr:to>
    <xdr:cxnSp macro="">
      <xdr:nvCxnSpPr>
        <xdr:cNvPr id="700" name="直線コネクタ 699"/>
        <xdr:cNvCxnSpPr/>
      </xdr:nvCxnSpPr>
      <xdr:spPr>
        <a:xfrm flipV="1">
          <a:off x="12420600" y="17729019"/>
          <a:ext cx="746125"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98879</xdr:rowOff>
    </xdr:from>
    <xdr:to>
      <xdr:col>72</xdr:col>
      <xdr:colOff>38100</xdr:colOff>
      <xdr:row>104</xdr:row>
      <xdr:rowOff>29029</xdr:rowOff>
    </xdr:to>
    <xdr:sp macro="" textlink="">
      <xdr:nvSpPr>
        <xdr:cNvPr id="701" name="楕円 700"/>
        <xdr:cNvSpPr/>
      </xdr:nvSpPr>
      <xdr:spPr>
        <a:xfrm>
          <a:off x="11623675" y="177582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118655</xdr:rowOff>
    </xdr:from>
    <xdr:to>
      <xdr:col>76</xdr:col>
      <xdr:colOff>114300</xdr:colOff>
      <xdr:row>103</xdr:row>
      <xdr:rowOff>149679</xdr:rowOff>
    </xdr:to>
    <xdr:cxnSp macro="">
      <xdr:nvCxnSpPr>
        <xdr:cNvPr id="702" name="直線コネクタ 701"/>
        <xdr:cNvCxnSpPr/>
      </xdr:nvCxnSpPr>
      <xdr:spPr>
        <a:xfrm flipV="1">
          <a:off x="11655425" y="17778005"/>
          <a:ext cx="7651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703" name="n_1aveValue【庁舎】&#10;有形固定資産減価償却率"/>
        <xdr:cNvSpPr txBox="1"/>
      </xdr:nvSpPr>
      <xdr:spPr>
        <a:xfrm>
          <a:off x="12980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04" name="n_2aveValue【庁舎】&#10;有形固定資産減価償却率"/>
        <xdr:cNvSpPr txBox="1"/>
      </xdr:nvSpPr>
      <xdr:spPr>
        <a:xfrm>
          <a:off x="12246619"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05" name="n_3aveValue【庁舎】&#10;有形固定資産減価償却率"/>
        <xdr:cNvSpPr txBox="1"/>
      </xdr:nvSpPr>
      <xdr:spPr>
        <a:xfrm>
          <a:off x="1150049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136996</xdr:rowOff>
    </xdr:from>
    <xdr:ext cx="405111" cy="259045"/>
    <xdr:sp macro="" textlink="">
      <xdr:nvSpPr>
        <xdr:cNvPr id="706" name="n_1mainValue【庁舎】&#10;有形固定資産減価償却率"/>
        <xdr:cNvSpPr txBox="1"/>
      </xdr:nvSpPr>
      <xdr:spPr>
        <a:xfrm>
          <a:off x="129800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160582</xdr:rowOff>
    </xdr:from>
    <xdr:ext cx="405111" cy="259045"/>
    <xdr:sp macro="" textlink="">
      <xdr:nvSpPr>
        <xdr:cNvPr id="707" name="n_2mainValue【庁舎】&#10;有形固定資産減価償却率"/>
        <xdr:cNvSpPr txBox="1"/>
      </xdr:nvSpPr>
      <xdr:spPr>
        <a:xfrm>
          <a:off x="12246619"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20156</xdr:rowOff>
    </xdr:from>
    <xdr:ext cx="405111" cy="259045"/>
    <xdr:sp macro="" textlink="">
      <xdr:nvSpPr>
        <xdr:cNvPr id="708" name="n_3mainValue【庁舎】&#10;有形固定資産減価償却率"/>
        <xdr:cNvSpPr txBox="1"/>
      </xdr:nvSpPr>
      <xdr:spPr>
        <a:xfrm>
          <a:off x="1150049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7" name="テキスト ボックス 716"/>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8" name="直線コネクタ 717"/>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9" name="直線コネクタ 718"/>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0" name="テキスト ボックス 719"/>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1" name="直線コネクタ 720"/>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2" name="テキスト ボックス 721"/>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3" name="直線コネクタ 722"/>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4" name="テキスト ボックス 723"/>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5" name="直線コネクタ 724"/>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6" name="テキスト ボックス 725"/>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30" name="直線コネクタ 729"/>
        <xdr:cNvCxnSpPr/>
      </xdr:nvCxnSpPr>
      <xdr:spPr>
        <a:xfrm flipV="1">
          <a:off x="188461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31" name="【庁舎】&#10;一人当たり面積最小値テキスト"/>
        <xdr:cNvSpPr txBox="1"/>
      </xdr:nvSpPr>
      <xdr:spPr>
        <a:xfrm>
          <a:off x="188849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32" name="直線コネクタ 731"/>
        <xdr:cNvCxnSpPr/>
      </xdr:nvCxnSpPr>
      <xdr:spPr>
        <a:xfrm>
          <a:off x="18786475" y="185356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33" name="【庁舎】&#10;一人当たり面積最大値テキスト"/>
        <xdr:cNvSpPr txBox="1"/>
      </xdr:nvSpPr>
      <xdr:spPr>
        <a:xfrm>
          <a:off x="188849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34" name="直線コネクタ 733"/>
        <xdr:cNvCxnSpPr/>
      </xdr:nvCxnSpPr>
      <xdr:spPr>
        <a:xfrm>
          <a:off x="18786475" y="171686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735" name="【庁舎】&#10;一人当たり面積平均値テキスト"/>
        <xdr:cNvSpPr txBox="1"/>
      </xdr:nvSpPr>
      <xdr:spPr>
        <a:xfrm>
          <a:off x="188849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36" name="フローチャート: 判断 735"/>
        <xdr:cNvSpPr/>
      </xdr:nvSpPr>
      <xdr:spPr>
        <a:xfrm>
          <a:off x="187960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37" name="フローチャート: 判断 736"/>
        <xdr:cNvSpPr/>
      </xdr:nvSpPr>
      <xdr:spPr>
        <a:xfrm>
          <a:off x="18100675" y="179842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38" name="フローチャート: 判断 737"/>
        <xdr:cNvSpPr/>
      </xdr:nvSpPr>
      <xdr:spPr>
        <a:xfrm>
          <a:off x="17325975"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739" name="フローチャート: 判断 738"/>
        <xdr:cNvSpPr/>
      </xdr:nvSpPr>
      <xdr:spPr>
        <a:xfrm>
          <a:off x="1657985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45" name="楕円 744"/>
        <xdr:cNvSpPr/>
      </xdr:nvSpPr>
      <xdr:spPr>
        <a:xfrm>
          <a:off x="187960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83838</xdr:rowOff>
    </xdr:from>
    <xdr:ext cx="469744" cy="259045"/>
    <xdr:sp macro="" textlink="">
      <xdr:nvSpPr>
        <xdr:cNvPr id="746" name="【庁舎】&#10;一人当たり面積該当値テキスト"/>
        <xdr:cNvSpPr txBox="1"/>
      </xdr:nvSpPr>
      <xdr:spPr>
        <a:xfrm>
          <a:off x="188849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132842</xdr:rowOff>
    </xdr:from>
    <xdr:to>
      <xdr:col>112</xdr:col>
      <xdr:colOff>38100</xdr:colOff>
      <xdr:row>106</xdr:row>
      <xdr:rowOff>62992</xdr:rowOff>
    </xdr:to>
    <xdr:sp macro="" textlink="">
      <xdr:nvSpPr>
        <xdr:cNvPr id="747" name="楕円 746"/>
        <xdr:cNvSpPr/>
      </xdr:nvSpPr>
      <xdr:spPr>
        <a:xfrm>
          <a:off x="18100675" y="181350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156211</xdr:rowOff>
    </xdr:from>
    <xdr:to>
      <xdr:col>116</xdr:col>
      <xdr:colOff>63500</xdr:colOff>
      <xdr:row>106</xdr:row>
      <xdr:rowOff>12192</xdr:rowOff>
    </xdr:to>
    <xdr:cxnSp macro="">
      <xdr:nvCxnSpPr>
        <xdr:cNvPr id="748" name="直線コネクタ 747"/>
        <xdr:cNvCxnSpPr/>
      </xdr:nvCxnSpPr>
      <xdr:spPr>
        <a:xfrm flipV="1">
          <a:off x="18132425" y="18158461"/>
          <a:ext cx="714375"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135128</xdr:rowOff>
    </xdr:from>
    <xdr:to>
      <xdr:col>107</xdr:col>
      <xdr:colOff>101600</xdr:colOff>
      <xdr:row>106</xdr:row>
      <xdr:rowOff>65278</xdr:rowOff>
    </xdr:to>
    <xdr:sp macro="" textlink="">
      <xdr:nvSpPr>
        <xdr:cNvPr id="749" name="楕円 748"/>
        <xdr:cNvSpPr/>
      </xdr:nvSpPr>
      <xdr:spPr>
        <a:xfrm>
          <a:off x="17325975"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xdr:rowOff>
    </xdr:from>
    <xdr:to>
      <xdr:col>111</xdr:col>
      <xdr:colOff>177800</xdr:colOff>
      <xdr:row>106</xdr:row>
      <xdr:rowOff>14478</xdr:rowOff>
    </xdr:to>
    <xdr:cxnSp macro="">
      <xdr:nvCxnSpPr>
        <xdr:cNvPr id="750" name="直線コネクタ 749"/>
        <xdr:cNvCxnSpPr/>
      </xdr:nvCxnSpPr>
      <xdr:spPr>
        <a:xfrm flipV="1">
          <a:off x="17376775" y="18185892"/>
          <a:ext cx="7556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135128</xdr:rowOff>
    </xdr:from>
    <xdr:to>
      <xdr:col>102</xdr:col>
      <xdr:colOff>165100</xdr:colOff>
      <xdr:row>106</xdr:row>
      <xdr:rowOff>65278</xdr:rowOff>
    </xdr:to>
    <xdr:sp macro="" textlink="">
      <xdr:nvSpPr>
        <xdr:cNvPr id="751" name="楕円 750"/>
        <xdr:cNvSpPr/>
      </xdr:nvSpPr>
      <xdr:spPr>
        <a:xfrm>
          <a:off x="1657985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xdr:rowOff>
    </xdr:from>
    <xdr:to>
      <xdr:col>107</xdr:col>
      <xdr:colOff>50800</xdr:colOff>
      <xdr:row>106</xdr:row>
      <xdr:rowOff>14478</xdr:rowOff>
    </xdr:to>
    <xdr:cxnSp macro="">
      <xdr:nvCxnSpPr>
        <xdr:cNvPr id="752" name="直線コネクタ 751"/>
        <xdr:cNvCxnSpPr/>
      </xdr:nvCxnSpPr>
      <xdr:spPr>
        <a:xfrm>
          <a:off x="16630650" y="18188178"/>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753" name="n_1aveValue【庁舎】&#10;一人当たり面積"/>
        <xdr:cNvSpPr txBox="1"/>
      </xdr:nvSpPr>
      <xdr:spPr>
        <a:xfrm>
          <a:off x="1793247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754" name="n_2aveValue【庁舎】&#10;一人当たり面積"/>
        <xdr:cNvSpPr txBox="1"/>
      </xdr:nvSpPr>
      <xdr:spPr>
        <a:xfrm>
          <a:off x="1717047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755" name="n_3aveValue【庁舎】&#10;一人当たり面積"/>
        <xdr:cNvSpPr txBox="1"/>
      </xdr:nvSpPr>
      <xdr:spPr>
        <a:xfrm>
          <a:off x="16424352"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54119</xdr:rowOff>
    </xdr:from>
    <xdr:ext cx="469744" cy="259045"/>
    <xdr:sp macro="" textlink="">
      <xdr:nvSpPr>
        <xdr:cNvPr id="756" name="n_1mainValue【庁舎】&#10;一人当たり面積"/>
        <xdr:cNvSpPr txBox="1"/>
      </xdr:nvSpPr>
      <xdr:spPr>
        <a:xfrm>
          <a:off x="1793247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56405</xdr:rowOff>
    </xdr:from>
    <xdr:ext cx="469744" cy="259045"/>
    <xdr:sp macro="" textlink="">
      <xdr:nvSpPr>
        <xdr:cNvPr id="757" name="n_2mainValue【庁舎】&#10;一人当たり面積"/>
        <xdr:cNvSpPr txBox="1"/>
      </xdr:nvSpPr>
      <xdr:spPr>
        <a:xfrm>
          <a:off x="1717047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56405</xdr:rowOff>
    </xdr:from>
    <xdr:ext cx="469744" cy="259045"/>
    <xdr:sp macro="" textlink="">
      <xdr:nvSpPr>
        <xdr:cNvPr id="758" name="n_3mainValue【庁舎】&#10;一人当たり面積"/>
        <xdr:cNvSpPr txBox="1"/>
      </xdr:nvSpPr>
      <xdr:spPr>
        <a:xfrm>
          <a:off x="16424352"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一般廃棄物処理施設、体育館・プール、消防施設については東日本大震災等の影響により損壊、滅失したため、維持・更新を行い、類似団体平均値よりも低い数値となっている。</a:t>
          </a:r>
          <a:endParaRPr lang="ja-JP" altLang="ja-JP" sz="1400">
            <a:effectLst/>
          </a:endParaRPr>
        </a:p>
        <a:p>
          <a:r>
            <a:rPr kumimoji="1" lang="ja-JP" altLang="ja-JP" sz="1100">
              <a:solidFill>
                <a:schemeClr val="dk1"/>
              </a:solidFill>
              <a:effectLst/>
              <a:latin typeface="+mn-lt"/>
              <a:ea typeface="+mn-ea"/>
              <a:cs typeface="+mn-cs"/>
            </a:rPr>
            <a:t>　類似団体平均値よりも償却率の高くなった資産については、図書館、福祉施設、市民会館、庁舎となっており、今後維持補修が必要になると考えられるため、計画的な修繕、改修等を行っていく。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30,597
30,386
88.02
21,053,086
19,167,921
617,978
8,277,142
14,927,725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基準財政収入額が、税収の伸びから、前年より増加したが、財政力指数は前年と</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ほぼ</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変わらなかった。</a:t>
          </a:r>
          <a:endParaRPr lang="ja-JP" altLang="ja-JP" sz="14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類似団体平均を上回っているが、引き続き、税収の徴収向上を中心に歳入の確保に努める。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66675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66675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106892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246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前年度と比較し、税収の伸びにより経常一般財源は増加した</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ため</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、前年度より</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ポイント増となった。</a:t>
          </a:r>
          <a:endParaRPr lang="ja-JP" altLang="ja-JP" sz="14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類似団体を下回っているが、今後も経常経費削減努力と税収の徴収率向上を図り、健全な財政運営の維持に努める。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64008</xdr:rowOff>
    </xdr:from>
    <xdr:to>
      <xdr:col>23</xdr:col>
      <xdr:colOff>133350</xdr:colOff>
      <xdr:row>60</xdr:row>
      <xdr:rowOff>112268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5100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60</xdr:row>
      <xdr:rowOff>112268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606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141224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3606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141224</xdr:rowOff>
    </xdr:from>
    <xdr:to>
      <xdr:col>11</xdr:col>
      <xdr:colOff>31750</xdr:colOff>
      <xdr:row>61</xdr:row>
      <xdr:rowOff>66294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4282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13208</xdr:rowOff>
    </xdr:from>
    <xdr:to>
      <xdr:col>23</xdr:col>
      <xdr:colOff>184150</xdr:colOff>
      <xdr:row>60</xdr:row>
      <xdr:rowOff>114808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29735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4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61468</xdr:rowOff>
    </xdr:from>
    <xdr:to>
      <xdr:col>19</xdr:col>
      <xdr:colOff>184150</xdr:colOff>
      <xdr:row>60</xdr:row>
      <xdr:rowOff>163068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1795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1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22860</xdr:rowOff>
    </xdr:from>
    <xdr:to>
      <xdr:col>15</xdr:col>
      <xdr:colOff>133350</xdr:colOff>
      <xdr:row>60</xdr:row>
      <xdr:rowOff>124460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134637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90424</xdr:rowOff>
    </xdr:from>
    <xdr:to>
      <xdr:col>11</xdr:col>
      <xdr:colOff>82550</xdr:colOff>
      <xdr:row>61</xdr:row>
      <xdr:rowOff>20574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30751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[271,429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前年度と比較し、</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215,973</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円</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減少</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し</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たのは、除染業務のピークが終わったためであるが、除染業務自体は終了していないため、</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類似団体と比較した場合、高い数値となって</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いるのは</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、物件費の除染経費が主な要因</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である</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endParaRPr lang="ja-JP" altLang="ja-JP" sz="14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今後も経常的な物件費の抑制と定員適正化の順守に努め当該経費を抑制する。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74492</xdr:rowOff>
    </xdr:from>
    <xdr:to>
      <xdr:col>23</xdr:col>
      <xdr:colOff>133350</xdr:colOff>
      <xdr:row>84</xdr:row>
      <xdr:rowOff>88297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0492"/>
          <a:ext cx="0" cy="699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60374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46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88297</xdr:rowOff>
    </xdr:from>
    <xdr:to>
      <xdr:col>24</xdr:col>
      <xdr:colOff>12700</xdr:colOff>
      <xdr:row>84</xdr:row>
      <xdr:rowOff>88297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4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160869</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74492</xdr:rowOff>
    </xdr:from>
    <xdr:to>
      <xdr:col>24</xdr:col>
      <xdr:colOff>12700</xdr:colOff>
      <xdr:row>80</xdr:row>
      <xdr:rowOff>74492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88297</xdr:rowOff>
    </xdr:from>
    <xdr:to>
      <xdr:col>23</xdr:col>
      <xdr:colOff>133350</xdr:colOff>
      <xdr:row>89</xdr:row>
      <xdr:rowOff>99619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490097"/>
          <a:ext cx="838200" cy="86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36842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52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20315</xdr:rowOff>
    </xdr:from>
    <xdr:to>
      <xdr:col>23</xdr:col>
      <xdr:colOff>184150</xdr:colOff>
      <xdr:row>81</xdr:row>
      <xdr:rowOff>121915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9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36869</xdr:rowOff>
    </xdr:from>
    <xdr:to>
      <xdr:col>19</xdr:col>
      <xdr:colOff>133350</xdr:colOff>
      <xdr:row>89</xdr:row>
      <xdr:rowOff>99619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5295919"/>
          <a:ext cx="889000" cy="6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30840</xdr:rowOff>
    </xdr:from>
    <xdr:to>
      <xdr:col>19</xdr:col>
      <xdr:colOff>184150</xdr:colOff>
      <xdr:row>81</xdr:row>
      <xdr:rowOff>132440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142617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8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36869</xdr:rowOff>
    </xdr:from>
    <xdr:to>
      <xdr:col>15</xdr:col>
      <xdr:colOff>82550</xdr:colOff>
      <xdr:row>89</xdr:row>
      <xdr:rowOff>49416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5295919"/>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16281</xdr:rowOff>
    </xdr:from>
    <xdr:to>
      <xdr:col>15</xdr:col>
      <xdr:colOff>133350</xdr:colOff>
      <xdr:row>81</xdr:row>
      <xdr:rowOff>117881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128058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7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153166</xdr:rowOff>
    </xdr:from>
    <xdr:to>
      <xdr:col>11</xdr:col>
      <xdr:colOff>31750</xdr:colOff>
      <xdr:row>89</xdr:row>
      <xdr:rowOff>49416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54966"/>
          <a:ext cx="889000" cy="75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30618</xdr:rowOff>
    </xdr:from>
    <xdr:to>
      <xdr:col>11</xdr:col>
      <xdr:colOff>82550</xdr:colOff>
      <xdr:row>81</xdr:row>
      <xdr:rowOff>132218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142395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12510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37497</xdr:rowOff>
    </xdr:from>
    <xdr:to>
      <xdr:col>23</xdr:col>
      <xdr:colOff>184150</xdr:colOff>
      <xdr:row>84</xdr:row>
      <xdr:rowOff>139097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104824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3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48819</xdr:rowOff>
    </xdr:from>
    <xdr:to>
      <xdr:col>19</xdr:col>
      <xdr:colOff>184150</xdr:colOff>
      <xdr:row>89</xdr:row>
      <xdr:rowOff>150419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3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135196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39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157519</xdr:rowOff>
    </xdr:from>
    <xdr:to>
      <xdr:col>15</xdr:col>
      <xdr:colOff>133350</xdr:colOff>
      <xdr:row>89</xdr:row>
      <xdr:rowOff>87669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52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72446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533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170066</xdr:rowOff>
    </xdr:from>
    <xdr:to>
      <xdr:col>11</xdr:col>
      <xdr:colOff>82550</xdr:colOff>
      <xdr:row>89</xdr:row>
      <xdr:rowOff>100216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525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84993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534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102366</xdr:rowOff>
    </xdr:from>
    <xdr:to>
      <xdr:col>7</xdr:col>
      <xdr:colOff>31750</xdr:colOff>
      <xdr:row>85</xdr:row>
      <xdr:rowOff>32516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17293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9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ラスパイレス指数は</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98.9%</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で、類似団体平均値比較では</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1.2</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％上回っている。職員の年齢構成が影響しているため、中途採用等の計画的な実施により、職員の将来的な年齢構成のバランス確保に努める。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85271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93247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154214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86179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0703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86179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186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人口千人当たりの職員数は</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7.84</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人で、類似団体平均値比較では、▲</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0.24</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人となってる。定員適正化計画の実施により、今後も適正な定員管理に努める。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119380</xdr:rowOff>
    </xdr:from>
    <xdr:to>
      <xdr:col>81</xdr:col>
      <xdr:colOff>44450</xdr:colOff>
      <xdr:row>61</xdr:row>
      <xdr:rowOff>136616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7783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119380</xdr:rowOff>
    </xdr:from>
    <xdr:to>
      <xdr:col>77</xdr:col>
      <xdr:colOff>44450</xdr:colOff>
      <xdr:row>61</xdr:row>
      <xdr:rowOff>148681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577830"/>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146957</xdr:rowOff>
    </xdr:from>
    <xdr:to>
      <xdr:col>72</xdr:col>
      <xdr:colOff>203200</xdr:colOff>
      <xdr:row>61</xdr:row>
      <xdr:rowOff>148681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0540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136616</xdr:rowOff>
    </xdr:from>
    <xdr:to>
      <xdr:col>68</xdr:col>
      <xdr:colOff>152400</xdr:colOff>
      <xdr:row>61</xdr:row>
      <xdr:rowOff>146957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9506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102343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68580</xdr:rowOff>
    </xdr:from>
    <xdr:to>
      <xdr:col>77</xdr:col>
      <xdr:colOff>95250</xdr:colOff>
      <xdr:row>61</xdr:row>
      <xdr:rowOff>170180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8907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97881</xdr:rowOff>
    </xdr:from>
    <xdr:to>
      <xdr:col>73</xdr:col>
      <xdr:colOff>44450</xdr:colOff>
      <xdr:row>62</xdr:row>
      <xdr:rowOff>28031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38208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32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96157</xdr:rowOff>
    </xdr:from>
    <xdr:to>
      <xdr:col>68</xdr:col>
      <xdr:colOff>203200</xdr:colOff>
      <xdr:row>62</xdr:row>
      <xdr:rowOff>26307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36484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85816</xdr:rowOff>
    </xdr:from>
    <xdr:to>
      <xdr:col>64</xdr:col>
      <xdr:colOff>152400</xdr:colOff>
      <xdr:row>62</xdr:row>
      <xdr:rowOff>15966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26143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３ヵ年平均で、</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7.6</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％と前年度</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0.7</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ポイント下回り、市の自主的財政健全化計画を上回るペースで減少傾向にある。今後も、市の自主的財政健全化計画に基づき、計画的な市債の発行と債務の償還により適正値まで減少させる。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161713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79196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78740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8482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41</xdr:row>
      <xdr:rowOff>44027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93674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42</xdr:row>
      <xdr:rowOff>9313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07347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明朝" panose="02020609040205080304" pitchFamily="17" charset="-128"/>
              <a:ea typeface="ＭＳ 明朝" panose="02020609040205080304" pitchFamily="17" charset="-128"/>
              <a:cs typeface="+mn-cs"/>
            </a:rPr>
            <a:t>　将来負担率が高い要因は、債務負担行為支出額、一部事務組合への公債費への充当される負担金、公営企業会計への公債費に充当される繰出金が多いためである。本年度の率は</a:t>
          </a:r>
          <a:r>
            <a:rPr kumimoji="1" lang="en-US" altLang="ja-JP" sz="1100" baseline="0">
              <a:solidFill>
                <a:schemeClr val="dk1"/>
              </a:solidFill>
              <a:effectLst/>
              <a:latin typeface="ＭＳ 明朝" panose="02020609040205080304" pitchFamily="17" charset="-128"/>
              <a:ea typeface="ＭＳ 明朝" panose="02020609040205080304" pitchFamily="17" charset="-128"/>
              <a:cs typeface="+mn-cs"/>
            </a:rPr>
            <a:t>58.3</a:t>
          </a:r>
          <a:r>
            <a:rPr kumimoji="1" lang="ja-JP" altLang="en-US" sz="1100" baseline="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100" baseline="0">
              <a:solidFill>
                <a:schemeClr val="dk1"/>
              </a:solidFill>
              <a:effectLst/>
              <a:latin typeface="ＭＳ 明朝" panose="02020609040205080304" pitchFamily="17" charset="-128"/>
              <a:ea typeface="ＭＳ 明朝" panose="02020609040205080304" pitchFamily="17" charset="-128"/>
              <a:cs typeface="+mn-cs"/>
            </a:rPr>
            <a:t>と前年度</a:t>
          </a:r>
          <a:r>
            <a:rPr kumimoji="1" lang="ja-JP" altLang="en-US" sz="1100" baseline="0">
              <a:solidFill>
                <a:schemeClr val="dk1"/>
              </a:solidFill>
              <a:effectLst/>
              <a:latin typeface="ＭＳ 明朝" panose="02020609040205080304" pitchFamily="17" charset="-128"/>
              <a:ea typeface="ＭＳ 明朝" panose="02020609040205080304" pitchFamily="17" charset="-128"/>
              <a:cs typeface="+mn-cs"/>
            </a:rPr>
            <a:t>を</a:t>
          </a:r>
          <a:r>
            <a:rPr kumimoji="1" lang="en-US" altLang="ja-JP" sz="1100" baseline="0">
              <a:solidFill>
                <a:schemeClr val="dk1"/>
              </a:solidFill>
              <a:effectLst/>
              <a:latin typeface="ＭＳ 明朝" panose="02020609040205080304" pitchFamily="17" charset="-128"/>
              <a:ea typeface="ＭＳ 明朝" panose="02020609040205080304" pitchFamily="17" charset="-128"/>
              <a:cs typeface="+mn-cs"/>
            </a:rPr>
            <a:t>19.1</a:t>
          </a:r>
          <a:r>
            <a:rPr kumimoji="1" lang="ja-JP" altLang="ja-JP" sz="1100" baseline="0">
              <a:solidFill>
                <a:schemeClr val="dk1"/>
              </a:solidFill>
              <a:effectLst/>
              <a:latin typeface="ＭＳ 明朝" panose="02020609040205080304" pitchFamily="17" charset="-128"/>
              <a:ea typeface="ＭＳ 明朝" panose="02020609040205080304" pitchFamily="17" charset="-128"/>
              <a:cs typeface="+mn-cs"/>
            </a:rPr>
            <a:t>ポイント</a:t>
          </a:r>
          <a:r>
            <a:rPr kumimoji="1" lang="ja-JP" altLang="en-US" sz="1100" baseline="0">
              <a:solidFill>
                <a:schemeClr val="dk1"/>
              </a:solidFill>
              <a:effectLst/>
              <a:latin typeface="ＭＳ 明朝" panose="02020609040205080304" pitchFamily="17" charset="-128"/>
              <a:ea typeface="ＭＳ 明朝" panose="02020609040205080304" pitchFamily="17" charset="-128"/>
              <a:cs typeface="+mn-cs"/>
            </a:rPr>
            <a:t>下回り、類似団体平均と近しい数値まで縮減してきた</a:t>
          </a:r>
          <a:r>
            <a:rPr kumimoji="1" lang="ja-JP" altLang="ja-JP" sz="1100" baseline="0">
              <a:solidFill>
                <a:schemeClr val="dk1"/>
              </a:solidFill>
              <a:effectLst/>
              <a:latin typeface="ＭＳ 明朝" panose="02020609040205080304" pitchFamily="17" charset="-128"/>
              <a:ea typeface="ＭＳ 明朝" panose="02020609040205080304" pitchFamily="17" charset="-128"/>
              <a:cs typeface="+mn-cs"/>
            </a:rPr>
            <a:t>。基準内ではあるが</a:t>
          </a:r>
          <a:r>
            <a:rPr kumimoji="1" lang="ja-JP" altLang="en-US" sz="1100" baseline="0">
              <a:solidFill>
                <a:schemeClr val="dk1"/>
              </a:solidFill>
              <a:effectLst/>
              <a:latin typeface="ＭＳ 明朝" panose="02020609040205080304" pitchFamily="17" charset="-128"/>
              <a:ea typeface="ＭＳ 明朝" panose="02020609040205080304" pitchFamily="17" charset="-128"/>
              <a:cs typeface="+mn-cs"/>
            </a:rPr>
            <a:t>依然</a:t>
          </a:r>
          <a:r>
            <a:rPr kumimoji="1" lang="ja-JP" altLang="ja-JP" sz="1100" baseline="0">
              <a:solidFill>
                <a:schemeClr val="dk1"/>
              </a:solidFill>
              <a:effectLst/>
              <a:latin typeface="ＭＳ 明朝" panose="02020609040205080304" pitchFamily="17" charset="-128"/>
              <a:ea typeface="ＭＳ 明朝" panose="02020609040205080304" pitchFamily="17" charset="-128"/>
              <a:cs typeface="+mn-cs"/>
            </a:rPr>
            <a:t>高い数値であり、今後も、市の自主的財政健全化計画に基づき、計画的な市債の償還に努め、当該比率を減少させる。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96393</xdr:rowOff>
    </xdr:from>
    <xdr:to>
      <xdr:col>81</xdr:col>
      <xdr:colOff>44450</xdr:colOff>
      <xdr:row>17</xdr:row>
      <xdr:rowOff>78571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839593"/>
          <a:ext cx="838200" cy="15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78571</xdr:rowOff>
    </xdr:from>
    <xdr:to>
      <xdr:col>77</xdr:col>
      <xdr:colOff>44450</xdr:colOff>
      <xdr:row>18</xdr:row>
      <xdr:rowOff>35010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993221"/>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35010</xdr:rowOff>
    </xdr:from>
    <xdr:to>
      <xdr:col>72</xdr:col>
      <xdr:colOff>203200</xdr:colOff>
      <xdr:row>18</xdr:row>
      <xdr:rowOff>137160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121110"/>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137160</xdr:rowOff>
    </xdr:from>
    <xdr:to>
      <xdr:col>68</xdr:col>
      <xdr:colOff>152400</xdr:colOff>
      <xdr:row>20</xdr:row>
      <xdr:rowOff>4191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223260"/>
          <a:ext cx="8890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45593</xdr:rowOff>
    </xdr:from>
    <xdr:to>
      <xdr:col>81</xdr:col>
      <xdr:colOff>95250</xdr:colOff>
      <xdr:row>16</xdr:row>
      <xdr:rowOff>147193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78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17670</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76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27771</xdr:rowOff>
    </xdr:from>
    <xdr:to>
      <xdr:col>77</xdr:col>
      <xdr:colOff>95250</xdr:colOff>
      <xdr:row>17</xdr:row>
      <xdr:rowOff>129371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94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114148</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028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155660</xdr:rowOff>
    </xdr:from>
    <xdr:to>
      <xdr:col>73</xdr:col>
      <xdr:colOff>44450</xdr:colOff>
      <xdr:row>18</xdr:row>
      <xdr:rowOff>85810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07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70587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15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86360</xdr:rowOff>
    </xdr:from>
    <xdr:to>
      <xdr:col>68</xdr:col>
      <xdr:colOff>203200</xdr:colOff>
      <xdr:row>19</xdr:row>
      <xdr:rowOff>16510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1287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124841</xdr:rowOff>
    </xdr:from>
    <xdr:to>
      <xdr:col>64</xdr:col>
      <xdr:colOff>152400</xdr:colOff>
      <xdr:row>20</xdr:row>
      <xdr:rowOff>54991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3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39768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4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30,597
30,386
88.02
21,053,086
19,167,921
617,978
8,277,142
14,927,725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前年度比較で</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0.9</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ポイント減となった。類似団体との比較では</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0.3</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ポイント上回っている。今後も、自主的財政健全化計画及び定員適正化計画に基づき人件費の抑制に努める。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37</xdr:row>
      <xdr:rowOff>161290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2264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04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17272</xdr:rowOff>
    </xdr:from>
    <xdr:to>
      <xdr:col>15</xdr:col>
      <xdr:colOff>98425</xdr:colOff>
      <xdr:row>38</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323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90424</xdr:rowOff>
    </xdr:from>
    <xdr:to>
      <xdr:col>11</xdr:col>
      <xdr:colOff>9525</xdr:colOff>
      <xdr:row>38</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055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78249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103632</xdr:rowOff>
    </xdr:from>
    <xdr:to>
      <xdr:col>6</xdr:col>
      <xdr:colOff>171450</xdr:colOff>
      <xdr:row>39</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18559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前年度比較で</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0.1</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ポイント増加しており、毎年度上昇している。経常経費の削減努力をしているが、今後、より一層の削減に努める。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76200</xdr:rowOff>
    </xdr:from>
    <xdr:to>
      <xdr:col>82</xdr:col>
      <xdr:colOff>107950</xdr:colOff>
      <xdr:row>18</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62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0</xdr:rowOff>
    </xdr:from>
    <xdr:to>
      <xdr:col>78</xdr:col>
      <xdr:colOff>69850</xdr:colOff>
      <xdr:row>18</xdr:row>
      <xdr:rowOff>76200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86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133350</xdr:rowOff>
    </xdr:from>
    <xdr:to>
      <xdr:col>73</xdr:col>
      <xdr:colOff>180975</xdr:colOff>
      <xdr:row>18</xdr:row>
      <xdr:rowOff>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4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133350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8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25400</xdr:rowOff>
    </xdr:from>
    <xdr:to>
      <xdr:col>78</xdr:col>
      <xdr:colOff>120650</xdr:colOff>
      <xdr:row>18</xdr:row>
      <xdr:rowOff>127000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111777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9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120650</xdr:rowOff>
    </xdr:from>
    <xdr:to>
      <xdr:col>74</xdr:col>
      <xdr:colOff>31750</xdr:colOff>
      <xdr:row>18</xdr:row>
      <xdr:rowOff>50800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82550</xdr:rowOff>
    </xdr:from>
    <xdr:to>
      <xdr:col>69</xdr:col>
      <xdr:colOff>142875</xdr:colOff>
      <xdr:row>18</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前年度比較で</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0.2</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ポイント</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増</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となった。類似団体との比較では▲</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4</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となっているが、福祉関連経費は上昇傾向になると見込まれるため、今後も注視していく。</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44450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345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16527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44450</xdr:rowOff>
    </xdr:from>
    <xdr:to>
      <xdr:col>24</xdr:col>
      <xdr:colOff>114300</xdr:colOff>
      <xdr:row>61</xdr:row>
      <xdr:rowOff>44450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0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76200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09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76200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09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38100</xdr:rowOff>
    </xdr:from>
    <xdr:to>
      <xdr:col>15</xdr:col>
      <xdr:colOff>98425</xdr:colOff>
      <xdr:row>54</xdr:row>
      <xdr:rowOff>76200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9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139700</xdr:rowOff>
    </xdr:from>
    <xdr:to>
      <xdr:col>15</xdr:col>
      <xdr:colOff>149225</xdr:colOff>
      <xdr:row>57</xdr:row>
      <xdr:rowOff>69850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133350</xdr:rowOff>
    </xdr:from>
    <xdr:to>
      <xdr:col>11</xdr:col>
      <xdr:colOff>9525</xdr:colOff>
      <xdr:row>54</xdr:row>
      <xdr:rowOff>38100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20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25400</xdr:rowOff>
    </xdr:from>
    <xdr:to>
      <xdr:col>24</xdr:col>
      <xdr:colOff>76200</xdr:colOff>
      <xdr:row>54</xdr:row>
      <xdr:rowOff>127000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25400</xdr:rowOff>
    </xdr:from>
    <xdr:to>
      <xdr:col>15</xdr:col>
      <xdr:colOff>149225</xdr:colOff>
      <xdr:row>54</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137177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158750</xdr:rowOff>
    </xdr:from>
    <xdr:to>
      <xdr:col>11</xdr:col>
      <xdr:colOff>60325</xdr:colOff>
      <xdr:row>54</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99077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82550</xdr:rowOff>
    </xdr:from>
    <xdr:to>
      <xdr:col>6</xdr:col>
      <xdr:colOff>171450</xdr:colOff>
      <xdr:row>54</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22877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前年度比較で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ポイント増、類似団体平均値比較▲</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endParaRPr lang="ja-JP" altLang="ja-JP" sz="1400">
            <a:effectLst/>
          </a:endParaRPr>
        </a:p>
        <a:p>
          <a:r>
            <a:rPr kumimoji="1" lang="ja-JP" altLang="ja-JP" sz="1100">
              <a:solidFill>
                <a:schemeClr val="dk1"/>
              </a:solidFill>
              <a:effectLst/>
              <a:latin typeface="+mn-lt"/>
              <a:ea typeface="+mn-ea"/>
              <a:cs typeface="+mn-cs"/>
            </a:rPr>
            <a:t>　公共施設等の維持補修費の増が前年度比増の要因である。維持補修については計画的に進めているところであるが、今後も市の自主的財政健全化計画に基づき、計画的な事業執行に努める。また繰出金についても、特別会計での経費削減に努め、普通会計の負担額を減らし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85090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27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54610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79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39370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39370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58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50817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115587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前年度比較で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少した。今後は、市単独補助金について既設補助金の徹底した見直しを進め、また、国庫補助にかかる市単独での上乗せ補助金についても、社会経済情勢の変化等を踏まえ見直しを行うこととする。</a:t>
          </a:r>
          <a:endParaRPr lang="ja-JP" altLang="ja-JP" sz="1400">
            <a:effectLst/>
          </a:endParaRPr>
        </a:p>
        <a:p>
          <a:r>
            <a:rPr kumimoji="1" lang="ja-JP" altLang="ja-JP" sz="1100">
              <a:solidFill>
                <a:schemeClr val="dk1"/>
              </a:solidFill>
              <a:effectLst/>
              <a:latin typeface="+mn-lt"/>
              <a:ea typeface="+mn-ea"/>
              <a:cs typeface="+mn-cs"/>
            </a:rPr>
            <a:t>　加えて加盟団体への補助金については、団体等の会計の前年度繰越額及び会計年度末見込みを確認し、当該年度の補助の必要性を精査する。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74422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860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97282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409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38</xdr:row>
      <xdr:rowOff>49276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775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169926</xdr:rowOff>
    </xdr:from>
    <xdr:to>
      <xdr:col>65</xdr:col>
      <xdr:colOff>53975</xdr:colOff>
      <xdr:row>38</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84853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前年度比較で</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0.1</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ポイント</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となった。類似比較団体平均値比較では、▲</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4.9</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ポイントとなっているが、今後も後年度財政負担を十分考慮しながら、計画的な地方債の発行及び償還を行う。</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60053</xdr:rowOff>
    </xdr:from>
    <xdr:to>
      <xdr:col>24</xdr:col>
      <xdr:colOff>25400</xdr:colOff>
      <xdr:row>75</xdr:row>
      <xdr:rowOff>66584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91880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14333</xdr:rowOff>
    </xdr:from>
    <xdr:to>
      <xdr:col>19</xdr:col>
      <xdr:colOff>187325</xdr:colOff>
      <xdr:row>75</xdr:row>
      <xdr:rowOff>66584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28730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14333</xdr:rowOff>
    </xdr:from>
    <xdr:to>
      <xdr:col>15</xdr:col>
      <xdr:colOff>98425</xdr:colOff>
      <xdr:row>75</xdr:row>
      <xdr:rowOff>27396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8730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27396</xdr:rowOff>
    </xdr:from>
    <xdr:to>
      <xdr:col>11</xdr:col>
      <xdr:colOff>9525</xdr:colOff>
      <xdr:row>75</xdr:row>
      <xdr:rowOff>105773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88614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9253</xdr:rowOff>
    </xdr:from>
    <xdr:to>
      <xdr:col>24</xdr:col>
      <xdr:colOff>76200</xdr:colOff>
      <xdr:row>75</xdr:row>
      <xdr:rowOff>110853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25780</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71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15784</xdr:rowOff>
    </xdr:from>
    <xdr:to>
      <xdr:col>20</xdr:col>
      <xdr:colOff>38100</xdr:colOff>
      <xdr:row>75</xdr:row>
      <xdr:rowOff>117384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127561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643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134983</xdr:rowOff>
    </xdr:from>
    <xdr:to>
      <xdr:col>15</xdr:col>
      <xdr:colOff>149225</xdr:colOff>
      <xdr:row>75</xdr:row>
      <xdr:rowOff>65133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75310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148046</xdr:rowOff>
    </xdr:from>
    <xdr:to>
      <xdr:col>11</xdr:col>
      <xdr:colOff>60325</xdr:colOff>
      <xdr:row>75</xdr:row>
      <xdr:rowOff>78196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88373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54973</xdr:rowOff>
    </xdr:from>
    <xdr:to>
      <xdr:col>6</xdr:col>
      <xdr:colOff>171450</xdr:colOff>
      <xdr:row>75</xdr:row>
      <xdr:rowOff>156573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166750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公債費以外に係る経常収支比率は、前年度</a:t>
          </a:r>
          <a:r>
            <a:rPr kumimoji="1" lang="ja-JP" altLang="en-US" sz="1100">
              <a:solidFill>
                <a:schemeClr val="dk1"/>
              </a:solidFill>
              <a:effectLst/>
              <a:latin typeface="+mn-lt"/>
              <a:ea typeface="+mn-ea"/>
              <a:cs typeface="+mn-cs"/>
            </a:rPr>
            <a:t>比較</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ポイント減、</a:t>
          </a:r>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回っている。今後、物件費等の経費の削減と合理化を図り、当該比率の減少に努める。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77</xdr:row>
      <xdr:rowOff>51563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1206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51563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53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106426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77</xdr:row>
      <xdr:rowOff>143002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08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147590</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66660</xdr:rowOff>
    </xdr:from>
    <xdr:to>
      <xdr:col>29</xdr:col>
      <xdr:colOff>127000</xdr:colOff>
      <xdr:row>16</xdr:row>
      <xdr:rowOff>68538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57485"/>
          <a:ext cx="647700" cy="1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53316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4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66660</xdr:rowOff>
    </xdr:from>
    <xdr:to>
      <xdr:col>26</xdr:col>
      <xdr:colOff>50800</xdr:colOff>
      <xdr:row>16</xdr:row>
      <xdr:rowOff>67330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57485"/>
          <a:ext cx="698500" cy="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56602</xdr:rowOff>
    </xdr:from>
    <xdr:to>
      <xdr:col>22</xdr:col>
      <xdr:colOff>114300</xdr:colOff>
      <xdr:row>16</xdr:row>
      <xdr:rowOff>67330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47427"/>
          <a:ext cx="698500" cy="10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55867</xdr:rowOff>
    </xdr:from>
    <xdr:to>
      <xdr:col>18</xdr:col>
      <xdr:colOff>177800</xdr:colOff>
      <xdr:row>16</xdr:row>
      <xdr:rowOff>56602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46692"/>
          <a:ext cx="698500" cy="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17738</xdr:rowOff>
    </xdr:from>
    <xdr:to>
      <xdr:col>29</xdr:col>
      <xdr:colOff>177800</xdr:colOff>
      <xdr:row>16</xdr:row>
      <xdr:rowOff>119338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0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34265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5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15860</xdr:rowOff>
    </xdr:from>
    <xdr:to>
      <xdr:col>26</xdr:col>
      <xdr:colOff>101600</xdr:colOff>
      <xdr:row>16</xdr:row>
      <xdr:rowOff>117460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06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127637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75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16530</xdr:rowOff>
    </xdr:from>
    <xdr:to>
      <xdr:col>22</xdr:col>
      <xdr:colOff>165100</xdr:colOff>
      <xdr:row>16</xdr:row>
      <xdr:rowOff>118130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0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128307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7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5802</xdr:rowOff>
    </xdr:from>
    <xdr:to>
      <xdr:col>19</xdr:col>
      <xdr:colOff>38100</xdr:colOff>
      <xdr:row>16</xdr:row>
      <xdr:rowOff>107402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96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117579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6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5067</xdr:rowOff>
    </xdr:from>
    <xdr:to>
      <xdr:col>15</xdr:col>
      <xdr:colOff>101600</xdr:colOff>
      <xdr:row>16</xdr:row>
      <xdr:rowOff>106667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95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91444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70242</xdr:rowOff>
    </xdr:from>
    <xdr:to>
      <xdr:col>29</xdr:col>
      <xdr:colOff>127000</xdr:colOff>
      <xdr:row>36</xdr:row>
      <xdr:rowOff>105120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003800" y="7023492"/>
          <a:ext cx="647700" cy="3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44116</xdr:rowOff>
    </xdr:from>
    <xdr:to>
      <xdr:col>26</xdr:col>
      <xdr:colOff>50800</xdr:colOff>
      <xdr:row>36</xdr:row>
      <xdr:rowOff>70242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6997366"/>
          <a:ext cx="698500" cy="26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293682</xdr:rowOff>
    </xdr:from>
    <xdr:to>
      <xdr:col>22</xdr:col>
      <xdr:colOff>114300</xdr:colOff>
      <xdr:row>36</xdr:row>
      <xdr:rowOff>44116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6904032"/>
          <a:ext cx="698500" cy="93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160343</xdr:rowOff>
    </xdr:from>
    <xdr:to>
      <xdr:col>18</xdr:col>
      <xdr:colOff>177800</xdr:colOff>
      <xdr:row>35</xdr:row>
      <xdr:rowOff>293682</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6770693"/>
          <a:ext cx="698500" cy="133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54320</xdr:rowOff>
    </xdr:from>
    <xdr:to>
      <xdr:col>29</xdr:col>
      <xdr:colOff>177800</xdr:colOff>
      <xdr:row>36</xdr:row>
      <xdr:rowOff>155920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7007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26397</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97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19442</xdr:rowOff>
    </xdr:from>
    <xdr:to>
      <xdr:col>26</xdr:col>
      <xdr:colOff>101600</xdr:colOff>
      <xdr:row>36</xdr:row>
      <xdr:rowOff>121042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6972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105819</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05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336216</xdr:rowOff>
    </xdr:from>
    <xdr:to>
      <xdr:col>22</xdr:col>
      <xdr:colOff>165100</xdr:colOff>
      <xdr:row>36</xdr:row>
      <xdr:rowOff>94916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946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79693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703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242882</xdr:rowOff>
    </xdr:from>
    <xdr:to>
      <xdr:col>19</xdr:col>
      <xdr:colOff>38100</xdr:colOff>
      <xdr:row>36</xdr:row>
      <xdr:rowOff>1582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85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329259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693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109543</xdr:rowOff>
    </xdr:from>
    <xdr:to>
      <xdr:col>15</xdr:col>
      <xdr:colOff>101600</xdr:colOff>
      <xdr:row>35</xdr:row>
      <xdr:rowOff>211143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719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195920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68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30,597
30,386
88.02
21,053,086
19,167,921
617,978
8,277,142
14,927,725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xdr:rowOff>
    </xdr:from>
    <xdr:to>
      <xdr:col>24</xdr:col>
      <xdr:colOff>63500</xdr:colOff>
      <xdr:row>36</xdr:row>
      <xdr:rowOff>22028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72340"/>
          <a:ext cx="8382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167703</xdr:rowOff>
    </xdr:from>
    <xdr:to>
      <xdr:col>19</xdr:col>
      <xdr:colOff>177800</xdr:colOff>
      <xdr:row>36</xdr:row>
      <xdr:rowOff>140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6845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149587</xdr:rowOff>
    </xdr:from>
    <xdr:to>
      <xdr:col>15</xdr:col>
      <xdr:colOff>50800</xdr:colOff>
      <xdr:row>35</xdr:row>
      <xdr:rowOff>167703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50337"/>
          <a:ext cx="8890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131032</xdr:rowOff>
    </xdr:from>
    <xdr:to>
      <xdr:col>10</xdr:col>
      <xdr:colOff>114300</xdr:colOff>
      <xdr:row>35</xdr:row>
      <xdr:rowOff>149587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31782"/>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142678</xdr:rowOff>
    </xdr:from>
    <xdr:to>
      <xdr:col>24</xdr:col>
      <xdr:colOff>114300</xdr:colOff>
      <xdr:row>36</xdr:row>
      <xdr:rowOff>72828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121105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120790</xdr:rowOff>
    </xdr:from>
    <xdr:to>
      <xdr:col>20</xdr:col>
      <xdr:colOff>38100</xdr:colOff>
      <xdr:row>36</xdr:row>
      <xdr:rowOff>50940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67467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9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116903</xdr:rowOff>
    </xdr:from>
    <xdr:to>
      <xdr:col>15</xdr:col>
      <xdr:colOff>101600</xdr:colOff>
      <xdr:row>36</xdr:row>
      <xdr:rowOff>47053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63580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9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98787</xdr:rowOff>
    </xdr:from>
    <xdr:to>
      <xdr:col>10</xdr:col>
      <xdr:colOff>165100</xdr:colOff>
      <xdr:row>36</xdr:row>
      <xdr:rowOff>28937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20064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9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80232</xdr:rowOff>
    </xdr:from>
    <xdr:to>
      <xdr:col>6</xdr:col>
      <xdr:colOff>38100</xdr:colOff>
      <xdr:row>36</xdr:row>
      <xdr:rowOff>10382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7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117339</xdr:rowOff>
    </xdr:from>
    <xdr:to>
      <xdr:col>24</xdr:col>
      <xdr:colOff>62865</xdr:colOff>
      <xdr:row>58</xdr:row>
      <xdr:rowOff>44450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9375639"/>
          <a:ext cx="1270" cy="61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9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44450</xdr:rowOff>
    </xdr:from>
    <xdr:to>
      <xdr:col>24</xdr:col>
      <xdr:colOff>152400</xdr:colOff>
      <xdr:row>58</xdr:row>
      <xdr:rowOff>44450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8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64016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915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117339</xdr:rowOff>
    </xdr:from>
    <xdr:to>
      <xdr:col>24</xdr:col>
      <xdr:colOff>152400</xdr:colOff>
      <xdr:row>54</xdr:row>
      <xdr:rowOff>117339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37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152486</xdr:rowOff>
    </xdr:from>
    <xdr:to>
      <xdr:col>24</xdr:col>
      <xdr:colOff>63500</xdr:colOff>
      <xdr:row>54</xdr:row>
      <xdr:rowOff>117339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8553536"/>
          <a:ext cx="838200" cy="82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52906</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25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74479</xdr:rowOff>
    </xdr:from>
    <xdr:to>
      <xdr:col>24</xdr:col>
      <xdr:colOff>114300</xdr:colOff>
      <xdr:row>58</xdr:row>
      <xdr:rowOff>4629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4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152486</xdr:rowOff>
    </xdr:from>
    <xdr:to>
      <xdr:col>19</xdr:col>
      <xdr:colOff>177800</xdr:colOff>
      <xdr:row>50</xdr:row>
      <xdr:rowOff>40202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8553536"/>
          <a:ext cx="889000" cy="5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68345</xdr:rowOff>
    </xdr:from>
    <xdr:to>
      <xdr:col>20</xdr:col>
      <xdr:colOff>38100</xdr:colOff>
      <xdr:row>57</xdr:row>
      <xdr:rowOff>169945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161072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9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32882</xdr:rowOff>
    </xdr:from>
    <xdr:to>
      <xdr:col>15</xdr:col>
      <xdr:colOff>50800</xdr:colOff>
      <xdr:row>50</xdr:row>
      <xdr:rowOff>40202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8605382"/>
          <a:ext cx="8890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71873</xdr:rowOff>
    </xdr:from>
    <xdr:to>
      <xdr:col>15</xdr:col>
      <xdr:colOff>101600</xdr:colOff>
      <xdr:row>58</xdr:row>
      <xdr:rowOff>2023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164600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32882</xdr:rowOff>
    </xdr:from>
    <xdr:to>
      <xdr:col>10</xdr:col>
      <xdr:colOff>114300</xdr:colOff>
      <xdr:row>54</xdr:row>
      <xdr:rowOff>65131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8605382"/>
          <a:ext cx="889000" cy="7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69217</xdr:rowOff>
    </xdr:from>
    <xdr:to>
      <xdr:col>10</xdr:col>
      <xdr:colOff>165100</xdr:colOff>
      <xdr:row>57</xdr:row>
      <xdr:rowOff>170817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161944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76624</xdr:rowOff>
    </xdr:from>
    <xdr:to>
      <xdr:col>6</xdr:col>
      <xdr:colOff>38100</xdr:colOff>
      <xdr:row>58</xdr:row>
      <xdr:rowOff>6774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169351</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66539</xdr:rowOff>
    </xdr:from>
    <xdr:to>
      <xdr:col>24</xdr:col>
      <xdr:colOff>114300</xdr:colOff>
      <xdr:row>54</xdr:row>
      <xdr:rowOff>168139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3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19566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27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101686</xdr:rowOff>
    </xdr:from>
    <xdr:to>
      <xdr:col>20</xdr:col>
      <xdr:colOff>38100</xdr:colOff>
      <xdr:row>50</xdr:row>
      <xdr:rowOff>31836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85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48363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82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160852</xdr:rowOff>
    </xdr:from>
    <xdr:to>
      <xdr:col>15</xdr:col>
      <xdr:colOff>101600</xdr:colOff>
      <xdr:row>50</xdr:row>
      <xdr:rowOff>91002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85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107529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833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153532</xdr:rowOff>
    </xdr:from>
    <xdr:to>
      <xdr:col>10</xdr:col>
      <xdr:colOff>165100</xdr:colOff>
      <xdr:row>50</xdr:row>
      <xdr:rowOff>83682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855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100209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832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14331</xdr:rowOff>
    </xdr:from>
    <xdr:to>
      <xdr:col>6</xdr:col>
      <xdr:colOff>38100</xdr:colOff>
      <xdr:row>54</xdr:row>
      <xdr:rowOff>115931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2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132458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04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151163</xdr:rowOff>
    </xdr:from>
    <xdr:to>
      <xdr:col>24</xdr:col>
      <xdr:colOff>63500</xdr:colOff>
      <xdr:row>79</xdr:row>
      <xdr:rowOff>1594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24263"/>
          <a:ext cx="8382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1594</xdr:rowOff>
    </xdr:from>
    <xdr:to>
      <xdr:col>19</xdr:col>
      <xdr:colOff>177800</xdr:colOff>
      <xdr:row>79</xdr:row>
      <xdr:rowOff>3651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4614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1626</xdr:rowOff>
    </xdr:from>
    <xdr:to>
      <xdr:col>15</xdr:col>
      <xdr:colOff>50800</xdr:colOff>
      <xdr:row>79</xdr:row>
      <xdr:rowOff>3651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46176"/>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167035</xdr:rowOff>
    </xdr:from>
    <xdr:to>
      <xdr:col>10</xdr:col>
      <xdr:colOff>114300</xdr:colOff>
      <xdr:row>79</xdr:row>
      <xdr:rowOff>1626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40135"/>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100363</xdr:rowOff>
    </xdr:from>
    <xdr:to>
      <xdr:col>24</xdr:col>
      <xdr:colOff>114300</xdr:colOff>
      <xdr:row>79</xdr:row>
      <xdr:rowOff>30513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15860</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8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122244</xdr:rowOff>
    </xdr:from>
    <xdr:to>
      <xdr:col>20</xdr:col>
      <xdr:colOff>38100</xdr:colOff>
      <xdr:row>79</xdr:row>
      <xdr:rowOff>52394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43521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8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124301</xdr:rowOff>
    </xdr:from>
    <xdr:to>
      <xdr:col>15</xdr:col>
      <xdr:colOff>101600</xdr:colOff>
      <xdr:row>79</xdr:row>
      <xdr:rowOff>54451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45578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9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122276</xdr:rowOff>
    </xdr:from>
    <xdr:to>
      <xdr:col>10</xdr:col>
      <xdr:colOff>165100</xdr:colOff>
      <xdr:row>79</xdr:row>
      <xdr:rowOff>52426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43553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8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116235</xdr:rowOff>
    </xdr:from>
    <xdr:to>
      <xdr:col>6</xdr:col>
      <xdr:colOff>38100</xdr:colOff>
      <xdr:row>79</xdr:row>
      <xdr:rowOff>46385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37512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8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9303</xdr:rowOff>
    </xdr:from>
    <xdr:to>
      <xdr:col>24</xdr:col>
      <xdr:colOff>63500</xdr:colOff>
      <xdr:row>98</xdr:row>
      <xdr:rowOff>30657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811403"/>
          <a:ext cx="838200" cy="2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170408</xdr:rowOff>
    </xdr:from>
    <xdr:to>
      <xdr:col>19</xdr:col>
      <xdr:colOff>177800</xdr:colOff>
      <xdr:row>98</xdr:row>
      <xdr:rowOff>9303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801058"/>
          <a:ext cx="8890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170408</xdr:rowOff>
    </xdr:from>
    <xdr:to>
      <xdr:col>15</xdr:col>
      <xdr:colOff>50800</xdr:colOff>
      <xdr:row>98</xdr:row>
      <xdr:rowOff>18447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01058"/>
          <a:ext cx="889000" cy="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18447</xdr:rowOff>
    </xdr:from>
    <xdr:to>
      <xdr:col>10</xdr:col>
      <xdr:colOff>114300</xdr:colOff>
      <xdr:row>98</xdr:row>
      <xdr:rowOff>32049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20547"/>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151307</xdr:rowOff>
    </xdr:from>
    <xdr:to>
      <xdr:col>24</xdr:col>
      <xdr:colOff>114300</xdr:colOff>
      <xdr:row>98</xdr:row>
      <xdr:rowOff>81457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66234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9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129953</xdr:rowOff>
    </xdr:from>
    <xdr:to>
      <xdr:col>20</xdr:col>
      <xdr:colOff>38100</xdr:colOff>
      <xdr:row>98</xdr:row>
      <xdr:rowOff>60103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51230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5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119608</xdr:rowOff>
    </xdr:from>
    <xdr:to>
      <xdr:col>15</xdr:col>
      <xdr:colOff>101600</xdr:colOff>
      <xdr:row>98</xdr:row>
      <xdr:rowOff>49758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5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40885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4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139097</xdr:rowOff>
    </xdr:from>
    <xdr:to>
      <xdr:col>10</xdr:col>
      <xdr:colOff>165100</xdr:colOff>
      <xdr:row>98</xdr:row>
      <xdr:rowOff>69247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6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60374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6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152699</xdr:rowOff>
    </xdr:from>
    <xdr:to>
      <xdr:col>6</xdr:col>
      <xdr:colOff>38100</xdr:colOff>
      <xdr:row>98</xdr:row>
      <xdr:rowOff>82849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73976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78083</xdr:rowOff>
    </xdr:from>
    <xdr:to>
      <xdr:col>55</xdr:col>
      <xdr:colOff>0</xdr:colOff>
      <xdr:row>37</xdr:row>
      <xdr:rowOff>79135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21733"/>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57472</xdr:rowOff>
    </xdr:from>
    <xdr:to>
      <xdr:col>50</xdr:col>
      <xdr:colOff>114300</xdr:colOff>
      <xdr:row>37</xdr:row>
      <xdr:rowOff>78083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01122"/>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53710</xdr:rowOff>
    </xdr:from>
    <xdr:to>
      <xdr:col>45</xdr:col>
      <xdr:colOff>177800</xdr:colOff>
      <xdr:row>37</xdr:row>
      <xdr:rowOff>57472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97360"/>
          <a:ext cx="889000" cy="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45828</xdr:rowOff>
    </xdr:from>
    <xdr:to>
      <xdr:col>41</xdr:col>
      <xdr:colOff>50800</xdr:colOff>
      <xdr:row>37</xdr:row>
      <xdr:rowOff>53710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89478"/>
          <a:ext cx="889000" cy="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28335</xdr:rowOff>
    </xdr:from>
    <xdr:to>
      <xdr:col>55</xdr:col>
      <xdr:colOff>50800</xdr:colOff>
      <xdr:row>37</xdr:row>
      <xdr:rowOff>129935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7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6762</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5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27283</xdr:rowOff>
    </xdr:from>
    <xdr:to>
      <xdr:col>50</xdr:col>
      <xdr:colOff>165100</xdr:colOff>
      <xdr:row>37</xdr:row>
      <xdr:rowOff>128883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7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120010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6672</xdr:rowOff>
    </xdr:from>
    <xdr:to>
      <xdr:col>46</xdr:col>
      <xdr:colOff>38100</xdr:colOff>
      <xdr:row>37</xdr:row>
      <xdr:rowOff>108272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99399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4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2910</xdr:rowOff>
    </xdr:from>
    <xdr:to>
      <xdr:col>41</xdr:col>
      <xdr:colOff>101600</xdr:colOff>
      <xdr:row>37</xdr:row>
      <xdr:rowOff>104510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4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95637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3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166478</xdr:rowOff>
    </xdr:from>
    <xdr:to>
      <xdr:col>36</xdr:col>
      <xdr:colOff>165100</xdr:colOff>
      <xdr:row>37</xdr:row>
      <xdr:rowOff>96628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87755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3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8536</xdr:rowOff>
    </xdr:from>
    <xdr:to>
      <xdr:col>55</xdr:col>
      <xdr:colOff>0</xdr:colOff>
      <xdr:row>58</xdr:row>
      <xdr:rowOff>27601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52636"/>
          <a:ext cx="8382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70409</xdr:rowOff>
    </xdr:from>
    <xdr:to>
      <xdr:col>50</xdr:col>
      <xdr:colOff>114300</xdr:colOff>
      <xdr:row>58</xdr:row>
      <xdr:rowOff>27601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43059"/>
          <a:ext cx="889000" cy="12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152536</xdr:rowOff>
    </xdr:from>
    <xdr:to>
      <xdr:col>45</xdr:col>
      <xdr:colOff>177800</xdr:colOff>
      <xdr:row>57</xdr:row>
      <xdr:rowOff>70409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53736"/>
          <a:ext cx="889000" cy="8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152536</xdr:rowOff>
    </xdr:from>
    <xdr:to>
      <xdr:col>41</xdr:col>
      <xdr:colOff>50800</xdr:colOff>
      <xdr:row>57</xdr:row>
      <xdr:rowOff>2423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53736"/>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166155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109358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8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129186</xdr:rowOff>
    </xdr:from>
    <xdr:to>
      <xdr:col>55</xdr:col>
      <xdr:colOff>50800</xdr:colOff>
      <xdr:row>58</xdr:row>
      <xdr:rowOff>59336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148251</xdr:rowOff>
    </xdr:from>
    <xdr:to>
      <xdr:col>50</xdr:col>
      <xdr:colOff>165100</xdr:colOff>
      <xdr:row>58</xdr:row>
      <xdr:rowOff>78401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2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69528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1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19609</xdr:rowOff>
    </xdr:from>
    <xdr:to>
      <xdr:col>46</xdr:col>
      <xdr:colOff>38100</xdr:colOff>
      <xdr:row>57</xdr:row>
      <xdr:rowOff>121209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9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137736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6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101736</xdr:rowOff>
    </xdr:from>
    <xdr:to>
      <xdr:col>41</xdr:col>
      <xdr:colOff>101600</xdr:colOff>
      <xdr:row>57</xdr:row>
      <xdr:rowOff>31886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48413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47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123073</xdr:rowOff>
    </xdr:from>
    <xdr:to>
      <xdr:col>36</xdr:col>
      <xdr:colOff>165100</xdr:colOff>
      <xdr:row>57</xdr:row>
      <xdr:rowOff>53223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2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69750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9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102425</xdr:rowOff>
    </xdr:from>
    <xdr:to>
      <xdr:col>55</xdr:col>
      <xdr:colOff>0</xdr:colOff>
      <xdr:row>78</xdr:row>
      <xdr:rowOff>108480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75525"/>
          <a:ext cx="838200" cy="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132094</xdr:rowOff>
    </xdr:from>
    <xdr:to>
      <xdr:col>50</xdr:col>
      <xdr:colOff>114300</xdr:colOff>
      <xdr:row>78</xdr:row>
      <xdr:rowOff>108480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33744"/>
          <a:ext cx="889000" cy="14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44241</xdr:rowOff>
    </xdr:from>
    <xdr:to>
      <xdr:col>45</xdr:col>
      <xdr:colOff>177800</xdr:colOff>
      <xdr:row>77</xdr:row>
      <xdr:rowOff>132094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245891"/>
          <a:ext cx="889000" cy="8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44241</xdr:rowOff>
    </xdr:from>
    <xdr:to>
      <xdr:col>41</xdr:col>
      <xdr:colOff>50800</xdr:colOff>
      <xdr:row>77</xdr:row>
      <xdr:rowOff>134902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245891"/>
          <a:ext cx="889000" cy="9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88132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51625</xdr:rowOff>
    </xdr:from>
    <xdr:to>
      <xdr:col>55</xdr:col>
      <xdr:colOff>50800</xdr:colOff>
      <xdr:row>78</xdr:row>
      <xdr:rowOff>153225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57680</xdr:rowOff>
    </xdr:from>
    <xdr:to>
      <xdr:col>50</xdr:col>
      <xdr:colOff>165100</xdr:colOff>
      <xdr:row>78</xdr:row>
      <xdr:rowOff>159280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150407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2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81294</xdr:rowOff>
    </xdr:from>
    <xdr:to>
      <xdr:col>46</xdr:col>
      <xdr:colOff>38100</xdr:colOff>
      <xdr:row>78</xdr:row>
      <xdr:rowOff>11444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27971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0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164891</xdr:rowOff>
    </xdr:from>
    <xdr:to>
      <xdr:col>41</xdr:col>
      <xdr:colOff>101600</xdr:colOff>
      <xdr:row>77</xdr:row>
      <xdr:rowOff>95041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1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111568</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97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84102</xdr:rowOff>
    </xdr:from>
    <xdr:to>
      <xdr:col>36</xdr:col>
      <xdr:colOff>165100</xdr:colOff>
      <xdr:row>78</xdr:row>
      <xdr:rowOff>14252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8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30779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6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152989</xdr:rowOff>
    </xdr:from>
    <xdr:to>
      <xdr:col>55</xdr:col>
      <xdr:colOff>0</xdr:colOff>
      <xdr:row>98</xdr:row>
      <xdr:rowOff>1839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83639"/>
          <a:ext cx="8382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1839</xdr:rowOff>
    </xdr:from>
    <xdr:to>
      <xdr:col>50</xdr:col>
      <xdr:colOff>114300</xdr:colOff>
      <xdr:row>98</xdr:row>
      <xdr:rowOff>76295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03939"/>
          <a:ext cx="889000" cy="7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42628</xdr:rowOff>
    </xdr:from>
    <xdr:to>
      <xdr:col>45</xdr:col>
      <xdr:colOff>177800</xdr:colOff>
      <xdr:row>98</xdr:row>
      <xdr:rowOff>76295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44728"/>
          <a:ext cx="8890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40098</xdr:rowOff>
    </xdr:from>
    <xdr:to>
      <xdr:col>41</xdr:col>
      <xdr:colOff>50800</xdr:colOff>
      <xdr:row>98</xdr:row>
      <xdr:rowOff>42628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70748"/>
          <a:ext cx="889000" cy="1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153502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102189</xdr:rowOff>
    </xdr:from>
    <xdr:to>
      <xdr:col>55</xdr:col>
      <xdr:colOff>50800</xdr:colOff>
      <xdr:row>98</xdr:row>
      <xdr:rowOff>32339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80616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1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122489</xdr:rowOff>
    </xdr:from>
    <xdr:to>
      <xdr:col>50</xdr:col>
      <xdr:colOff>165100</xdr:colOff>
      <xdr:row>98</xdr:row>
      <xdr:rowOff>52639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5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43766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25495</xdr:rowOff>
    </xdr:from>
    <xdr:to>
      <xdr:col>46</xdr:col>
      <xdr:colOff>38100</xdr:colOff>
      <xdr:row>98</xdr:row>
      <xdr:rowOff>127095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118222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163278</xdr:rowOff>
    </xdr:from>
    <xdr:to>
      <xdr:col>41</xdr:col>
      <xdr:colOff>101600</xdr:colOff>
      <xdr:row>98</xdr:row>
      <xdr:rowOff>93428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84555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8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160748</xdr:rowOff>
    </xdr:from>
    <xdr:to>
      <xdr:col>36</xdr:col>
      <xdr:colOff>165100</xdr:colOff>
      <xdr:row>97</xdr:row>
      <xdr:rowOff>90898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1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107425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9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41973</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2852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139052</xdr:rowOff>
    </xdr:from>
    <xdr:to>
      <xdr:col>76</xdr:col>
      <xdr:colOff>114300</xdr:colOff>
      <xdr:row>39</xdr:row>
      <xdr:rowOff>41973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4152"/>
          <a:ext cx="889000" cy="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170371</xdr:rowOff>
    </xdr:from>
    <xdr:to>
      <xdr:col>71</xdr:col>
      <xdr:colOff>177800</xdr:colOff>
      <xdr:row>38</xdr:row>
      <xdr:rowOff>139052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342571"/>
          <a:ext cx="889000" cy="31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30770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7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103312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162623</xdr:rowOff>
    </xdr:from>
    <xdr:to>
      <xdr:col>76</xdr:col>
      <xdr:colOff>165100</xdr:colOff>
      <xdr:row>39</xdr:row>
      <xdr:rowOff>92773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83900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770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88252</xdr:rowOff>
    </xdr:from>
    <xdr:to>
      <xdr:col>72</xdr:col>
      <xdr:colOff>38100</xdr:colOff>
      <xdr:row>39</xdr:row>
      <xdr:rowOff>18402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34929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37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119571</xdr:rowOff>
    </xdr:from>
    <xdr:to>
      <xdr:col>67</xdr:col>
      <xdr:colOff>101600</xdr:colOff>
      <xdr:row>37</xdr:row>
      <xdr:rowOff>49721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2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66248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0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102264</xdr:rowOff>
    </xdr:from>
    <xdr:to>
      <xdr:col>85</xdr:col>
      <xdr:colOff>127000</xdr:colOff>
      <xdr:row>76</xdr:row>
      <xdr:rowOff>119822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32464"/>
          <a:ext cx="838200" cy="1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119822</xdr:rowOff>
    </xdr:from>
    <xdr:to>
      <xdr:col>81</xdr:col>
      <xdr:colOff>50800</xdr:colOff>
      <xdr:row>76</xdr:row>
      <xdr:rowOff>161210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50022"/>
          <a:ext cx="889000" cy="4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161210</xdr:rowOff>
    </xdr:from>
    <xdr:to>
      <xdr:col>76</xdr:col>
      <xdr:colOff>114300</xdr:colOff>
      <xdr:row>77</xdr:row>
      <xdr:rowOff>100326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91410"/>
          <a:ext cx="889000" cy="1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51144</xdr:rowOff>
    </xdr:from>
    <xdr:to>
      <xdr:col>71</xdr:col>
      <xdr:colOff>177800</xdr:colOff>
      <xdr:row>77</xdr:row>
      <xdr:rowOff>100326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52794"/>
          <a:ext cx="889000" cy="4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51464</xdr:rowOff>
    </xdr:from>
    <xdr:to>
      <xdr:col>85</xdr:col>
      <xdr:colOff>177800</xdr:colOff>
      <xdr:row>76</xdr:row>
      <xdr:rowOff>153064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29891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6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69022</xdr:rowOff>
    </xdr:from>
    <xdr:to>
      <xdr:col>81</xdr:col>
      <xdr:colOff>101600</xdr:colOff>
      <xdr:row>76</xdr:row>
      <xdr:rowOff>170622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9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161749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19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110410</xdr:rowOff>
    </xdr:from>
    <xdr:to>
      <xdr:col>76</xdr:col>
      <xdr:colOff>165100</xdr:colOff>
      <xdr:row>77</xdr:row>
      <xdr:rowOff>40560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4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31687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3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49526</xdr:rowOff>
    </xdr:from>
    <xdr:to>
      <xdr:col>72</xdr:col>
      <xdr:colOff>38100</xdr:colOff>
      <xdr:row>77</xdr:row>
      <xdr:rowOff>151126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5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142253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344</xdr:rowOff>
    </xdr:from>
    <xdr:to>
      <xdr:col>67</xdr:col>
      <xdr:colOff>101600</xdr:colOff>
      <xdr:row>77</xdr:row>
      <xdr:rowOff>101944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93071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105324</xdr:rowOff>
    </xdr:from>
    <xdr:to>
      <xdr:col>85</xdr:col>
      <xdr:colOff>127000</xdr:colOff>
      <xdr:row>97</xdr:row>
      <xdr:rowOff>71915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393074"/>
          <a:ext cx="838200" cy="30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42996</xdr:rowOff>
    </xdr:from>
    <xdr:to>
      <xdr:col>81</xdr:col>
      <xdr:colOff>50800</xdr:colOff>
      <xdr:row>97</xdr:row>
      <xdr:rowOff>71915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673646"/>
          <a:ext cx="889000" cy="2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42996</xdr:rowOff>
    </xdr:from>
    <xdr:to>
      <xdr:col>76</xdr:col>
      <xdr:colOff>114300</xdr:colOff>
      <xdr:row>97</xdr:row>
      <xdr:rowOff>57164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673646"/>
          <a:ext cx="889000" cy="1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71428</xdr:rowOff>
    </xdr:from>
    <xdr:to>
      <xdr:col>71</xdr:col>
      <xdr:colOff>177800</xdr:colOff>
      <xdr:row>97</xdr:row>
      <xdr:rowOff>57164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359178"/>
          <a:ext cx="889000" cy="32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62909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54524</xdr:rowOff>
    </xdr:from>
    <xdr:to>
      <xdr:col>85</xdr:col>
      <xdr:colOff>177800</xdr:colOff>
      <xdr:row>95</xdr:row>
      <xdr:rowOff>156124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34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77401</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19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21115</xdr:rowOff>
    </xdr:from>
    <xdr:to>
      <xdr:col>81</xdr:col>
      <xdr:colOff>101600</xdr:colOff>
      <xdr:row>97</xdr:row>
      <xdr:rowOff>122715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6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139242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42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163646</xdr:rowOff>
    </xdr:from>
    <xdr:to>
      <xdr:col>76</xdr:col>
      <xdr:colOff>165100</xdr:colOff>
      <xdr:row>97</xdr:row>
      <xdr:rowOff>93796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6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110323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6364</xdr:rowOff>
    </xdr:from>
    <xdr:to>
      <xdr:col>72</xdr:col>
      <xdr:colOff>38100</xdr:colOff>
      <xdr:row>97</xdr:row>
      <xdr:rowOff>107964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6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124491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41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20628</xdr:rowOff>
    </xdr:from>
    <xdr:to>
      <xdr:col>67</xdr:col>
      <xdr:colOff>101600</xdr:colOff>
      <xdr:row>95</xdr:row>
      <xdr:rowOff>122228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3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138755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08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132248</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47348"/>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132248</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47348"/>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81448</xdr:rowOff>
    </xdr:from>
    <xdr:to>
      <xdr:col>102</xdr:col>
      <xdr:colOff>165100</xdr:colOff>
      <xdr:row>39</xdr:row>
      <xdr:rowOff>11598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9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2725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68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18679</xdr:rowOff>
    </xdr:from>
    <xdr:to>
      <xdr:col>116</xdr:col>
      <xdr:colOff>63500</xdr:colOff>
      <xdr:row>58</xdr:row>
      <xdr:rowOff>18771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9962779"/>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18771</xdr:rowOff>
    </xdr:from>
    <xdr:to>
      <xdr:col>111</xdr:col>
      <xdr:colOff>177800</xdr:colOff>
      <xdr:row>58</xdr:row>
      <xdr:rowOff>19182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9962871"/>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19182</xdr:rowOff>
    </xdr:from>
    <xdr:to>
      <xdr:col>107</xdr:col>
      <xdr:colOff>50800</xdr:colOff>
      <xdr:row>58</xdr:row>
      <xdr:rowOff>19319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96328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15982</xdr:rowOff>
    </xdr:from>
    <xdr:to>
      <xdr:col>102</xdr:col>
      <xdr:colOff>114300</xdr:colOff>
      <xdr:row>58</xdr:row>
      <xdr:rowOff>19319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960082"/>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139329</xdr:rowOff>
    </xdr:from>
    <xdr:to>
      <xdr:col>116</xdr:col>
      <xdr:colOff>114300</xdr:colOff>
      <xdr:row>58</xdr:row>
      <xdr:rowOff>69479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1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54256</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82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139421</xdr:rowOff>
    </xdr:from>
    <xdr:to>
      <xdr:col>112</xdr:col>
      <xdr:colOff>38100</xdr:colOff>
      <xdr:row>58</xdr:row>
      <xdr:rowOff>69571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60698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139832</xdr:rowOff>
    </xdr:from>
    <xdr:to>
      <xdr:col>107</xdr:col>
      <xdr:colOff>101600</xdr:colOff>
      <xdr:row>58</xdr:row>
      <xdr:rowOff>69982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61109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0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139969</xdr:rowOff>
    </xdr:from>
    <xdr:to>
      <xdr:col>102</xdr:col>
      <xdr:colOff>165100</xdr:colOff>
      <xdr:row>58</xdr:row>
      <xdr:rowOff>70119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1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61246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0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136632</xdr:rowOff>
    </xdr:from>
    <xdr:to>
      <xdr:col>98</xdr:col>
      <xdr:colOff>38100</xdr:colOff>
      <xdr:row>58</xdr:row>
      <xdr:rowOff>66782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57909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0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38392</xdr:rowOff>
    </xdr:from>
    <xdr:to>
      <xdr:col>116</xdr:col>
      <xdr:colOff>63500</xdr:colOff>
      <xdr:row>74</xdr:row>
      <xdr:rowOff>56623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725692"/>
          <a:ext cx="8382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56623</xdr:rowOff>
    </xdr:from>
    <xdr:to>
      <xdr:col>111</xdr:col>
      <xdr:colOff>177800</xdr:colOff>
      <xdr:row>74</xdr:row>
      <xdr:rowOff>64777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2743923"/>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64777</xdr:rowOff>
    </xdr:from>
    <xdr:to>
      <xdr:col>107</xdr:col>
      <xdr:colOff>50800</xdr:colOff>
      <xdr:row>74</xdr:row>
      <xdr:rowOff>100705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752077"/>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100705</xdr:rowOff>
    </xdr:from>
    <xdr:to>
      <xdr:col>102</xdr:col>
      <xdr:colOff>114300</xdr:colOff>
      <xdr:row>74</xdr:row>
      <xdr:rowOff>134023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788005"/>
          <a:ext cx="889000" cy="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33894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159042</xdr:rowOff>
    </xdr:from>
    <xdr:to>
      <xdr:col>116</xdr:col>
      <xdr:colOff>114300</xdr:colOff>
      <xdr:row>74</xdr:row>
      <xdr:rowOff>89192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6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10469</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52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5823</xdr:rowOff>
    </xdr:from>
    <xdr:to>
      <xdr:col>112</xdr:col>
      <xdr:colOff>38100</xdr:colOff>
      <xdr:row>74</xdr:row>
      <xdr:rowOff>107423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69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123950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46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13977</xdr:rowOff>
    </xdr:from>
    <xdr:to>
      <xdr:col>107</xdr:col>
      <xdr:colOff>101600</xdr:colOff>
      <xdr:row>74</xdr:row>
      <xdr:rowOff>115577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7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132104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47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49905</xdr:rowOff>
    </xdr:from>
    <xdr:to>
      <xdr:col>102</xdr:col>
      <xdr:colOff>165100</xdr:colOff>
      <xdr:row>74</xdr:row>
      <xdr:rowOff>151505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7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168032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5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83223</xdr:rowOff>
    </xdr:from>
    <xdr:to>
      <xdr:col>98</xdr:col>
      <xdr:colOff>38100</xdr:colOff>
      <xdr:row>75</xdr:row>
      <xdr:rowOff>13373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7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29900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5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維持補修費、扶助費、補助費、普通建設事業費、公債費、投資及び出資金及び貸付金については、類似比較団体平均値比較で下回っており、今後も後年度財政負担を十分考慮しながら、歳出抑制に努める。</a:t>
          </a:r>
          <a:endParaRPr lang="ja-JP" altLang="ja-JP" sz="1400">
            <a:effectLst/>
          </a:endParaRPr>
        </a:p>
        <a:p>
          <a:r>
            <a:rPr kumimoji="1" lang="ja-JP" altLang="ja-JP" sz="1100">
              <a:solidFill>
                <a:schemeClr val="dk1"/>
              </a:solidFill>
              <a:effectLst/>
              <a:latin typeface="+mn-lt"/>
              <a:ea typeface="+mn-ea"/>
              <a:cs typeface="+mn-cs"/>
            </a:rPr>
            <a:t>人件費：職員の年齢構成による影響により、類似比較団体平均値を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たものである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定員適正化計画により人員管理を行い歳出抑制に努める。</a:t>
          </a:r>
          <a:endParaRPr lang="ja-JP" altLang="ja-JP" sz="1400">
            <a:effectLst/>
          </a:endParaRPr>
        </a:p>
        <a:p>
          <a:r>
            <a:rPr kumimoji="1" lang="ja-JP" altLang="ja-JP" sz="1100">
              <a:solidFill>
                <a:schemeClr val="dk1"/>
              </a:solidFill>
              <a:effectLst/>
              <a:latin typeface="+mn-lt"/>
              <a:ea typeface="+mn-ea"/>
              <a:cs typeface="+mn-cs"/>
            </a:rPr>
            <a:t>物件費：東日本大震災以後、除染業務委託料等の増加により、類似比較団体平均値比較を大きく上回っている。除染業務委託料</a:t>
          </a:r>
          <a:r>
            <a:rPr kumimoji="1" lang="ja-JP" altLang="en-US" sz="1100">
              <a:solidFill>
                <a:schemeClr val="dk1"/>
              </a:solidFill>
              <a:effectLst/>
              <a:latin typeface="+mn-lt"/>
              <a:ea typeface="+mn-ea"/>
              <a:cs typeface="+mn-cs"/>
            </a:rPr>
            <a:t>のピークは越えたため、減少傾向ではあるが、</a:t>
          </a:r>
          <a:r>
            <a:rPr kumimoji="1" lang="ja-JP" altLang="ja-JP" sz="1100">
              <a:solidFill>
                <a:schemeClr val="dk1"/>
              </a:solidFill>
              <a:effectLst/>
              <a:latin typeface="+mn-lt"/>
              <a:ea typeface="+mn-ea"/>
              <a:cs typeface="+mn-cs"/>
            </a:rPr>
            <a:t>今後もため池等の除染関連経費の支出が継続するため、震災前の状況に回帰するにはしばらく時間を要すると見込んでいる。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積立金：各施設の老朽化により改修が見込まれる建物への対処に向けて教育施設等整備準備基金等への積立により、類似比較団体平均値比較を上回っている。今後は後年度財政負担を十分考慮し、減債基金への積立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繰出金：国民健康保険事業特別会計に対する財政支援繰出金等により、類似比較団体平均値比較を上回っている。今後も後年度財政負担を十分考慮しながら、歳出抑制に努める。</a:t>
          </a:r>
          <a:endParaRPr lang="ja-JP" altLang="ja-JP" sz="1400">
            <a:effectLst/>
          </a:endParaRPr>
        </a:p>
        <a:p>
          <a:r>
            <a:rPr kumimoji="1" lang="ja-JP" altLang="ja-JP" sz="1100">
              <a:solidFill>
                <a:schemeClr val="dk1"/>
              </a:solidFill>
              <a:effectLst/>
              <a:latin typeface="+mn-lt"/>
              <a:ea typeface="+mn-ea"/>
              <a:cs typeface="+mn-cs"/>
            </a:rPr>
            <a:t>災害復旧費、失業対策事業費、及び前年度繰上充用金については支出実績なし。</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福島県本宮市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30,597
30,386
88.02
21,053,086
19,167,921
617,978
8,277,142
14,927,725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24747</xdr:rowOff>
    </xdr:from>
    <xdr:to>
      <xdr:col>24</xdr:col>
      <xdr:colOff>63500</xdr:colOff>
      <xdr:row>34</xdr:row>
      <xdr:rowOff>53812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54047"/>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53812</xdr:rowOff>
    </xdr:from>
    <xdr:to>
      <xdr:col>19</xdr:col>
      <xdr:colOff>177800</xdr:colOff>
      <xdr:row>34</xdr:row>
      <xdr:rowOff>98878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83112"/>
          <a:ext cx="889000" cy="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145905</xdr:rowOff>
    </xdr:from>
    <xdr:to>
      <xdr:col>15</xdr:col>
      <xdr:colOff>50800</xdr:colOff>
      <xdr:row>34</xdr:row>
      <xdr:rowOff>98878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03755"/>
          <a:ext cx="889000" cy="1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30299</xdr:rowOff>
    </xdr:from>
    <xdr:to>
      <xdr:col>10</xdr:col>
      <xdr:colOff>114300</xdr:colOff>
      <xdr:row>33</xdr:row>
      <xdr:rowOff>145905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88149"/>
          <a:ext cx="889000" cy="1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77451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145397</xdr:rowOff>
    </xdr:from>
    <xdr:to>
      <xdr:col>24</xdr:col>
      <xdr:colOff>114300</xdr:colOff>
      <xdr:row>34</xdr:row>
      <xdr:rowOff>75547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168274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5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3012</xdr:rowOff>
    </xdr:from>
    <xdr:to>
      <xdr:col>20</xdr:col>
      <xdr:colOff>38100</xdr:colOff>
      <xdr:row>34</xdr:row>
      <xdr:rowOff>104612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121139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0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48078</xdr:rowOff>
    </xdr:from>
    <xdr:to>
      <xdr:col>15</xdr:col>
      <xdr:colOff>101600</xdr:colOff>
      <xdr:row>34</xdr:row>
      <xdr:rowOff>149678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7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166205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5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95105</xdr:rowOff>
    </xdr:from>
    <xdr:to>
      <xdr:col>10</xdr:col>
      <xdr:colOff>165100</xdr:colOff>
      <xdr:row>34</xdr:row>
      <xdr:rowOff>25255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41782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2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150949</xdr:rowOff>
    </xdr:from>
    <xdr:to>
      <xdr:col>6</xdr:col>
      <xdr:colOff>38100</xdr:colOff>
      <xdr:row>33</xdr:row>
      <xdr:rowOff>81099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97626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127012</xdr:rowOff>
    </xdr:from>
    <xdr:to>
      <xdr:col>24</xdr:col>
      <xdr:colOff>63500</xdr:colOff>
      <xdr:row>57</xdr:row>
      <xdr:rowOff>157531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99662"/>
          <a:ext cx="8382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147934</xdr:rowOff>
    </xdr:from>
    <xdr:to>
      <xdr:col>19</xdr:col>
      <xdr:colOff>177800</xdr:colOff>
      <xdr:row>57</xdr:row>
      <xdr:rowOff>157531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20584"/>
          <a:ext cx="889000" cy="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147934</xdr:rowOff>
    </xdr:from>
    <xdr:to>
      <xdr:col>15</xdr:col>
      <xdr:colOff>50800</xdr:colOff>
      <xdr:row>58</xdr:row>
      <xdr:rowOff>3073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20584"/>
          <a:ext cx="889000" cy="2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490</xdr:rowOff>
    </xdr:from>
    <xdr:to>
      <xdr:col>10</xdr:col>
      <xdr:colOff>114300</xdr:colOff>
      <xdr:row>58</xdr:row>
      <xdr:rowOff>3073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44590"/>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76212</xdr:rowOff>
    </xdr:from>
    <xdr:to>
      <xdr:col>24</xdr:col>
      <xdr:colOff>114300</xdr:colOff>
      <xdr:row>58</xdr:row>
      <xdr:rowOff>6362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35589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3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106731</xdr:rowOff>
    </xdr:from>
    <xdr:to>
      <xdr:col>20</xdr:col>
      <xdr:colOff>38100</xdr:colOff>
      <xdr:row>58</xdr:row>
      <xdr:rowOff>36881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28008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7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97134</xdr:rowOff>
    </xdr:from>
    <xdr:to>
      <xdr:col>15</xdr:col>
      <xdr:colOff>101600</xdr:colOff>
      <xdr:row>58</xdr:row>
      <xdr:rowOff>27284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18411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123723</xdr:rowOff>
    </xdr:from>
    <xdr:to>
      <xdr:col>10</xdr:col>
      <xdr:colOff>165100</xdr:colOff>
      <xdr:row>58</xdr:row>
      <xdr:rowOff>53873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45000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121140</xdr:rowOff>
    </xdr:from>
    <xdr:to>
      <xdr:col>6</xdr:col>
      <xdr:colOff>38100</xdr:colOff>
      <xdr:row>58</xdr:row>
      <xdr:rowOff>51290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42417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3855</xdr:rowOff>
    </xdr:from>
    <xdr:to>
      <xdr:col>24</xdr:col>
      <xdr:colOff>62865</xdr:colOff>
      <xdr:row>78</xdr:row>
      <xdr:rowOff>145571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862605"/>
          <a:ext cx="1270" cy="656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149398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145571</xdr:rowOff>
    </xdr:from>
    <xdr:to>
      <xdr:col>24</xdr:col>
      <xdr:colOff>152400</xdr:colOff>
      <xdr:row>78</xdr:row>
      <xdr:rowOff>145571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121982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63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3855</xdr:rowOff>
    </xdr:from>
    <xdr:to>
      <xdr:col>24</xdr:col>
      <xdr:colOff>152400</xdr:colOff>
      <xdr:row>75</xdr:row>
      <xdr:rowOff>3855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86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102877</xdr:rowOff>
    </xdr:from>
    <xdr:to>
      <xdr:col>24</xdr:col>
      <xdr:colOff>63500</xdr:colOff>
      <xdr:row>75</xdr:row>
      <xdr:rowOff>3855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104377"/>
          <a:ext cx="838200" cy="75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33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158361</xdr:rowOff>
    </xdr:from>
    <xdr:to>
      <xdr:col>24</xdr:col>
      <xdr:colOff>114300</xdr:colOff>
      <xdr:row>78</xdr:row>
      <xdr:rowOff>88511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3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102877</xdr:rowOff>
    </xdr:from>
    <xdr:to>
      <xdr:col>19</xdr:col>
      <xdr:colOff>177800</xdr:colOff>
      <xdr:row>70</xdr:row>
      <xdr:rowOff>136892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104377"/>
          <a:ext cx="889000" cy="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149600</xdr:rowOff>
    </xdr:from>
    <xdr:to>
      <xdr:col>20</xdr:col>
      <xdr:colOff>38100</xdr:colOff>
      <xdr:row>78</xdr:row>
      <xdr:rowOff>79750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70877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44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32967</xdr:rowOff>
    </xdr:from>
    <xdr:to>
      <xdr:col>15</xdr:col>
      <xdr:colOff>50800</xdr:colOff>
      <xdr:row>70</xdr:row>
      <xdr:rowOff>136892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034467"/>
          <a:ext cx="889000" cy="10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150363</xdr:rowOff>
    </xdr:from>
    <xdr:to>
      <xdr:col>15</xdr:col>
      <xdr:colOff>101600</xdr:colOff>
      <xdr:row>78</xdr:row>
      <xdr:rowOff>80513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71640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32967</xdr:rowOff>
    </xdr:from>
    <xdr:to>
      <xdr:col>10</xdr:col>
      <xdr:colOff>114300</xdr:colOff>
      <xdr:row>74</xdr:row>
      <xdr:rowOff>104900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034467"/>
          <a:ext cx="889000" cy="7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165515</xdr:rowOff>
    </xdr:from>
    <xdr:to>
      <xdr:col>10</xdr:col>
      <xdr:colOff>165100</xdr:colOff>
      <xdr:row>78</xdr:row>
      <xdr:rowOff>95665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86792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25547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124505</xdr:rowOff>
    </xdr:from>
    <xdr:to>
      <xdr:col>24</xdr:col>
      <xdr:colOff>114300</xdr:colOff>
      <xdr:row>75</xdr:row>
      <xdr:rowOff>54655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77532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6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52077</xdr:rowOff>
    </xdr:from>
    <xdr:to>
      <xdr:col>20</xdr:col>
      <xdr:colOff>38100</xdr:colOff>
      <xdr:row>70</xdr:row>
      <xdr:rowOff>153677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05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170204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182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86092</xdr:rowOff>
    </xdr:from>
    <xdr:to>
      <xdr:col>15</xdr:col>
      <xdr:colOff>101600</xdr:colOff>
      <xdr:row>71</xdr:row>
      <xdr:rowOff>16242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0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32769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186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69</xdr:row>
      <xdr:rowOff>153617</xdr:rowOff>
    </xdr:from>
    <xdr:to>
      <xdr:col>10</xdr:col>
      <xdr:colOff>165100</xdr:colOff>
      <xdr:row>70</xdr:row>
      <xdr:rowOff>83767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19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100294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175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54100</xdr:rowOff>
    </xdr:from>
    <xdr:to>
      <xdr:col>6</xdr:col>
      <xdr:colOff>38100</xdr:colOff>
      <xdr:row>74</xdr:row>
      <xdr:rowOff>155700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777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124079</xdr:rowOff>
    </xdr:from>
    <xdr:to>
      <xdr:col>24</xdr:col>
      <xdr:colOff>63500</xdr:colOff>
      <xdr:row>97</xdr:row>
      <xdr:rowOff>134693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754729"/>
          <a:ext cx="8382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80373</xdr:rowOff>
    </xdr:from>
    <xdr:to>
      <xdr:col>19</xdr:col>
      <xdr:colOff>177800</xdr:colOff>
      <xdr:row>97</xdr:row>
      <xdr:rowOff>124079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711023"/>
          <a:ext cx="889000" cy="4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65384</xdr:rowOff>
    </xdr:from>
    <xdr:to>
      <xdr:col>15</xdr:col>
      <xdr:colOff>50800</xdr:colOff>
      <xdr:row>97</xdr:row>
      <xdr:rowOff>80373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696034"/>
          <a:ext cx="8890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65384</xdr:rowOff>
    </xdr:from>
    <xdr:to>
      <xdr:col>10</xdr:col>
      <xdr:colOff>114300</xdr:colOff>
      <xdr:row>97</xdr:row>
      <xdr:rowOff>67289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69603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83893</xdr:rowOff>
    </xdr:from>
    <xdr:to>
      <xdr:col>24</xdr:col>
      <xdr:colOff>114300</xdr:colOff>
      <xdr:row>98</xdr:row>
      <xdr:rowOff>14043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170270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2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73279</xdr:rowOff>
    </xdr:from>
    <xdr:to>
      <xdr:col>20</xdr:col>
      <xdr:colOff>38100</xdr:colOff>
      <xdr:row>98</xdr:row>
      <xdr:rowOff>3429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166006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29573</xdr:rowOff>
    </xdr:from>
    <xdr:to>
      <xdr:col>15</xdr:col>
      <xdr:colOff>101600</xdr:colOff>
      <xdr:row>97</xdr:row>
      <xdr:rowOff>131173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122300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5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14584</xdr:rowOff>
    </xdr:from>
    <xdr:to>
      <xdr:col>10</xdr:col>
      <xdr:colOff>165100</xdr:colOff>
      <xdr:row>97</xdr:row>
      <xdr:rowOff>116184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4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107311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3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16489</xdr:rowOff>
    </xdr:from>
    <xdr:to>
      <xdr:col>6</xdr:col>
      <xdr:colOff>38100</xdr:colOff>
      <xdr:row>97</xdr:row>
      <xdr:rowOff>118089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109216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21056</xdr:rowOff>
    </xdr:from>
    <xdr:to>
      <xdr:col>55</xdr:col>
      <xdr:colOff>0</xdr:colOff>
      <xdr:row>38</xdr:row>
      <xdr:rowOff>38888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364706"/>
          <a:ext cx="838200" cy="18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21056</xdr:rowOff>
    </xdr:from>
    <xdr:to>
      <xdr:col>50</xdr:col>
      <xdr:colOff>114300</xdr:colOff>
      <xdr:row>38</xdr:row>
      <xdr:rowOff>44145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364706"/>
          <a:ext cx="889000" cy="19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78986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35916</xdr:rowOff>
    </xdr:from>
    <xdr:to>
      <xdr:col>45</xdr:col>
      <xdr:colOff>177800</xdr:colOff>
      <xdr:row>38</xdr:row>
      <xdr:rowOff>44145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5101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32944</xdr:rowOff>
    </xdr:from>
    <xdr:to>
      <xdr:col>41</xdr:col>
      <xdr:colOff>50800</xdr:colOff>
      <xdr:row>38</xdr:row>
      <xdr:rowOff>35916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4804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159538</xdr:rowOff>
    </xdr:from>
    <xdr:to>
      <xdr:col>55</xdr:col>
      <xdr:colOff>50800</xdr:colOff>
      <xdr:row>38</xdr:row>
      <xdr:rowOff>89688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74465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18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141706</xdr:rowOff>
    </xdr:from>
    <xdr:to>
      <xdr:col>50</xdr:col>
      <xdr:colOff>165100</xdr:colOff>
      <xdr:row>37</xdr:row>
      <xdr:rowOff>71856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88383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08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164795</xdr:rowOff>
    </xdr:from>
    <xdr:to>
      <xdr:col>46</xdr:col>
      <xdr:colOff>38100</xdr:colOff>
      <xdr:row>38</xdr:row>
      <xdr:rowOff>94945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86072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01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156566</xdr:rowOff>
    </xdr:from>
    <xdr:to>
      <xdr:col>41</xdr:col>
      <xdr:colOff>101600</xdr:colOff>
      <xdr:row>38</xdr:row>
      <xdr:rowOff>86716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77843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153594</xdr:rowOff>
    </xdr:from>
    <xdr:to>
      <xdr:col>36</xdr:col>
      <xdr:colOff>165100</xdr:colOff>
      <xdr:row>38</xdr:row>
      <xdr:rowOff>83744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74871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8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117869</xdr:rowOff>
    </xdr:from>
    <xdr:to>
      <xdr:col>55</xdr:col>
      <xdr:colOff>0</xdr:colOff>
      <xdr:row>56</xdr:row>
      <xdr:rowOff>118897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19069"/>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114119</xdr:rowOff>
    </xdr:from>
    <xdr:to>
      <xdr:col>50</xdr:col>
      <xdr:colOff>114300</xdr:colOff>
      <xdr:row>56</xdr:row>
      <xdr:rowOff>117869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15319"/>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59073</xdr:rowOff>
    </xdr:from>
    <xdr:to>
      <xdr:col>45</xdr:col>
      <xdr:colOff>177800</xdr:colOff>
      <xdr:row>56</xdr:row>
      <xdr:rowOff>114119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660273"/>
          <a:ext cx="889000" cy="5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59073</xdr:rowOff>
    </xdr:from>
    <xdr:to>
      <xdr:col>41</xdr:col>
      <xdr:colOff>50800</xdr:colOff>
      <xdr:row>56</xdr:row>
      <xdr:rowOff>71692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60273"/>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68097</xdr:rowOff>
    </xdr:from>
    <xdr:to>
      <xdr:col>55</xdr:col>
      <xdr:colOff>50800</xdr:colOff>
      <xdr:row>56</xdr:row>
      <xdr:rowOff>169697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46524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67069</xdr:rowOff>
    </xdr:from>
    <xdr:to>
      <xdr:col>50</xdr:col>
      <xdr:colOff>165100</xdr:colOff>
      <xdr:row>56</xdr:row>
      <xdr:rowOff>168669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159796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7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63319</xdr:rowOff>
    </xdr:from>
    <xdr:to>
      <xdr:col>46</xdr:col>
      <xdr:colOff>38100</xdr:colOff>
      <xdr:row>56</xdr:row>
      <xdr:rowOff>164919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156046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7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8273</xdr:rowOff>
    </xdr:from>
    <xdr:to>
      <xdr:col>41</xdr:col>
      <xdr:colOff>101600</xdr:colOff>
      <xdr:row>56</xdr:row>
      <xdr:rowOff>109873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101000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7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20892</xdr:rowOff>
    </xdr:from>
    <xdr:to>
      <xdr:col>36</xdr:col>
      <xdr:colOff>165100</xdr:colOff>
      <xdr:row>56</xdr:row>
      <xdr:rowOff>122492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113619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7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98895</xdr:rowOff>
    </xdr:from>
    <xdr:to>
      <xdr:col>55</xdr:col>
      <xdr:colOff>0</xdr:colOff>
      <xdr:row>75</xdr:row>
      <xdr:rowOff>107353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957645"/>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106576</xdr:rowOff>
    </xdr:from>
    <xdr:to>
      <xdr:col>50</xdr:col>
      <xdr:colOff>114300</xdr:colOff>
      <xdr:row>75</xdr:row>
      <xdr:rowOff>107353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965326"/>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61725</xdr:rowOff>
    </xdr:from>
    <xdr:to>
      <xdr:col>45</xdr:col>
      <xdr:colOff>177800</xdr:colOff>
      <xdr:row>75</xdr:row>
      <xdr:rowOff>106576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920475"/>
          <a:ext cx="889000" cy="4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52649</xdr:rowOff>
    </xdr:from>
    <xdr:to>
      <xdr:col>41</xdr:col>
      <xdr:colOff>50800</xdr:colOff>
      <xdr:row>75</xdr:row>
      <xdr:rowOff>61725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911399"/>
          <a:ext cx="889000" cy="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167203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48095</xdr:rowOff>
    </xdr:from>
    <xdr:to>
      <xdr:col>55</xdr:col>
      <xdr:colOff>50800</xdr:colOff>
      <xdr:row>75</xdr:row>
      <xdr:rowOff>149695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70972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5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56553</xdr:rowOff>
    </xdr:from>
    <xdr:to>
      <xdr:col>50</xdr:col>
      <xdr:colOff>165100</xdr:colOff>
      <xdr:row>75</xdr:row>
      <xdr:rowOff>158153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9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3230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6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55776</xdr:rowOff>
    </xdr:from>
    <xdr:to>
      <xdr:col>46</xdr:col>
      <xdr:colOff>38100</xdr:colOff>
      <xdr:row>75</xdr:row>
      <xdr:rowOff>157376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1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2453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68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10925</xdr:rowOff>
    </xdr:from>
    <xdr:to>
      <xdr:col>41</xdr:col>
      <xdr:colOff>101600</xdr:colOff>
      <xdr:row>75</xdr:row>
      <xdr:rowOff>112525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86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129052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64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1849</xdr:rowOff>
    </xdr:from>
    <xdr:to>
      <xdr:col>36</xdr:col>
      <xdr:colOff>165100</xdr:colOff>
      <xdr:row>75</xdr:row>
      <xdr:rowOff>103449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86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119976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63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159138</xdr:rowOff>
    </xdr:from>
    <xdr:to>
      <xdr:col>55</xdr:col>
      <xdr:colOff>0</xdr:colOff>
      <xdr:row>98</xdr:row>
      <xdr:rowOff>40091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789788"/>
          <a:ext cx="838200" cy="5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165977</xdr:rowOff>
    </xdr:from>
    <xdr:to>
      <xdr:col>50</xdr:col>
      <xdr:colOff>114300</xdr:colOff>
      <xdr:row>98</xdr:row>
      <xdr:rowOff>40091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96627"/>
          <a:ext cx="889000" cy="4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126722</xdr:rowOff>
    </xdr:from>
    <xdr:to>
      <xdr:col>45</xdr:col>
      <xdr:colOff>177800</xdr:colOff>
      <xdr:row>97</xdr:row>
      <xdr:rowOff>165977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57372"/>
          <a:ext cx="889000" cy="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51319</xdr:rowOff>
    </xdr:from>
    <xdr:to>
      <xdr:col>41</xdr:col>
      <xdr:colOff>50800</xdr:colOff>
      <xdr:row>97</xdr:row>
      <xdr:rowOff>126722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81969"/>
          <a:ext cx="889000" cy="7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45311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8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19003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108338</xdr:rowOff>
    </xdr:from>
    <xdr:to>
      <xdr:col>55</xdr:col>
      <xdr:colOff>50800</xdr:colOff>
      <xdr:row>98</xdr:row>
      <xdr:rowOff>38488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3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67715</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2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160741</xdr:rowOff>
    </xdr:from>
    <xdr:to>
      <xdr:col>50</xdr:col>
      <xdr:colOff>165100</xdr:colOff>
      <xdr:row>98</xdr:row>
      <xdr:rowOff>90891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9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82018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8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115177</xdr:rowOff>
    </xdr:from>
    <xdr:to>
      <xdr:col>46</xdr:col>
      <xdr:colOff>38100</xdr:colOff>
      <xdr:row>98</xdr:row>
      <xdr:rowOff>45327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4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61854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2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75922</xdr:rowOff>
    </xdr:from>
    <xdr:to>
      <xdr:col>41</xdr:col>
      <xdr:colOff>101600</xdr:colOff>
      <xdr:row>98</xdr:row>
      <xdr:rowOff>6072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22599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519</xdr:rowOff>
    </xdr:from>
    <xdr:to>
      <xdr:col>36</xdr:col>
      <xdr:colOff>165100</xdr:colOff>
      <xdr:row>97</xdr:row>
      <xdr:rowOff>102119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118646</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40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133391</xdr:rowOff>
    </xdr:from>
    <xdr:to>
      <xdr:col>85</xdr:col>
      <xdr:colOff>127000</xdr:colOff>
      <xdr:row>37</xdr:row>
      <xdr:rowOff>10952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305591"/>
          <a:ext cx="8382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125664</xdr:rowOff>
    </xdr:from>
    <xdr:to>
      <xdr:col>81</xdr:col>
      <xdr:colOff>50800</xdr:colOff>
      <xdr:row>37</xdr:row>
      <xdr:rowOff>10952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297864"/>
          <a:ext cx="889000" cy="5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125664</xdr:rowOff>
    </xdr:from>
    <xdr:to>
      <xdr:col>76</xdr:col>
      <xdr:colOff>114300</xdr:colOff>
      <xdr:row>36</xdr:row>
      <xdr:rowOff>147655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297864"/>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147655</xdr:rowOff>
    </xdr:from>
    <xdr:to>
      <xdr:col>71</xdr:col>
      <xdr:colOff>177800</xdr:colOff>
      <xdr:row>37</xdr:row>
      <xdr:rowOff>29789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19855"/>
          <a:ext cx="889000" cy="5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82591</xdr:rowOff>
    </xdr:from>
    <xdr:to>
      <xdr:col>85</xdr:col>
      <xdr:colOff>177800</xdr:colOff>
      <xdr:row>37</xdr:row>
      <xdr:rowOff>12741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61018</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131602</xdr:rowOff>
    </xdr:from>
    <xdr:to>
      <xdr:col>81</xdr:col>
      <xdr:colOff>101600</xdr:colOff>
      <xdr:row>37</xdr:row>
      <xdr:rowOff>61752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52879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74864</xdr:rowOff>
    </xdr:from>
    <xdr:to>
      <xdr:col>76</xdr:col>
      <xdr:colOff>165100</xdr:colOff>
      <xdr:row>37</xdr:row>
      <xdr:rowOff>5014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167591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33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96855</xdr:rowOff>
    </xdr:from>
    <xdr:to>
      <xdr:col>72</xdr:col>
      <xdr:colOff>38100</xdr:colOff>
      <xdr:row>37</xdr:row>
      <xdr:rowOff>27005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6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18132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6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150439</xdr:rowOff>
    </xdr:from>
    <xdr:to>
      <xdr:col>67</xdr:col>
      <xdr:colOff>101600</xdr:colOff>
      <xdr:row>37</xdr:row>
      <xdr:rowOff>80589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2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71716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1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103695</xdr:rowOff>
    </xdr:from>
    <xdr:to>
      <xdr:col>85</xdr:col>
      <xdr:colOff>127000</xdr:colOff>
      <xdr:row>56</xdr:row>
      <xdr:rowOff>164797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533445"/>
          <a:ext cx="838200" cy="23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158445</xdr:rowOff>
    </xdr:from>
    <xdr:to>
      <xdr:col>81</xdr:col>
      <xdr:colOff>50800</xdr:colOff>
      <xdr:row>56</xdr:row>
      <xdr:rowOff>164797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245295"/>
          <a:ext cx="889000" cy="52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158445</xdr:rowOff>
    </xdr:from>
    <xdr:to>
      <xdr:col>76</xdr:col>
      <xdr:colOff>114300</xdr:colOff>
      <xdr:row>54</xdr:row>
      <xdr:rowOff>66499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245295"/>
          <a:ext cx="889000" cy="7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149938</xdr:rowOff>
    </xdr:from>
    <xdr:to>
      <xdr:col>71</xdr:col>
      <xdr:colOff>177800</xdr:colOff>
      <xdr:row>54</xdr:row>
      <xdr:rowOff>66499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8893888"/>
          <a:ext cx="889000" cy="4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161641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52895</xdr:rowOff>
    </xdr:from>
    <xdr:to>
      <xdr:col>85</xdr:col>
      <xdr:colOff>177800</xdr:colOff>
      <xdr:row>55</xdr:row>
      <xdr:rowOff>154495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4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75772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113997</xdr:rowOff>
    </xdr:from>
    <xdr:to>
      <xdr:col>81</xdr:col>
      <xdr:colOff>101600</xdr:colOff>
      <xdr:row>57</xdr:row>
      <xdr:rowOff>44147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35274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0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107645</xdr:rowOff>
    </xdr:from>
    <xdr:to>
      <xdr:col>76</xdr:col>
      <xdr:colOff>165100</xdr:colOff>
      <xdr:row>54</xdr:row>
      <xdr:rowOff>37795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1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54322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896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15699</xdr:rowOff>
    </xdr:from>
    <xdr:to>
      <xdr:col>72</xdr:col>
      <xdr:colOff>38100</xdr:colOff>
      <xdr:row>54</xdr:row>
      <xdr:rowOff>117299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2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133826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04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99138</xdr:rowOff>
    </xdr:from>
    <xdr:to>
      <xdr:col>67</xdr:col>
      <xdr:colOff>101600</xdr:colOff>
      <xdr:row>52</xdr:row>
      <xdr:rowOff>29288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884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45815</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61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28981</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73531"/>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139052</xdr:rowOff>
    </xdr:from>
    <xdr:to>
      <xdr:col>76</xdr:col>
      <xdr:colOff>114300</xdr:colOff>
      <xdr:row>79</xdr:row>
      <xdr:rowOff>28981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12152"/>
          <a:ext cx="8890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170371</xdr:rowOff>
    </xdr:from>
    <xdr:to>
      <xdr:col>71</xdr:col>
      <xdr:colOff>177800</xdr:colOff>
      <xdr:row>78</xdr:row>
      <xdr:rowOff>139052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200571"/>
          <a:ext cx="889000" cy="31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30770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7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103312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47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149631</xdr:rowOff>
    </xdr:from>
    <xdr:to>
      <xdr:col>76</xdr:col>
      <xdr:colOff>165100</xdr:colOff>
      <xdr:row>79</xdr:row>
      <xdr:rowOff>79781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70908</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3017" y="13615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88252</xdr:rowOff>
    </xdr:from>
    <xdr:to>
      <xdr:col>72</xdr:col>
      <xdr:colOff>38100</xdr:colOff>
      <xdr:row>79</xdr:row>
      <xdr:rowOff>18402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6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34929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2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119571</xdr:rowOff>
    </xdr:from>
    <xdr:to>
      <xdr:col>67</xdr:col>
      <xdr:colOff>101600</xdr:colOff>
      <xdr:row>77</xdr:row>
      <xdr:rowOff>49721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1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66247</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29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102264</xdr:rowOff>
    </xdr:from>
    <xdr:to>
      <xdr:col>85</xdr:col>
      <xdr:colOff>127000</xdr:colOff>
      <xdr:row>96</xdr:row>
      <xdr:rowOff>119822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561464"/>
          <a:ext cx="838200" cy="1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119822</xdr:rowOff>
    </xdr:from>
    <xdr:to>
      <xdr:col>81</xdr:col>
      <xdr:colOff>50800</xdr:colOff>
      <xdr:row>96</xdr:row>
      <xdr:rowOff>161210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579022"/>
          <a:ext cx="889000" cy="4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161210</xdr:rowOff>
    </xdr:from>
    <xdr:to>
      <xdr:col>76</xdr:col>
      <xdr:colOff>114300</xdr:colOff>
      <xdr:row>97</xdr:row>
      <xdr:rowOff>100326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620410"/>
          <a:ext cx="889000" cy="1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51144</xdr:rowOff>
    </xdr:from>
    <xdr:to>
      <xdr:col>71</xdr:col>
      <xdr:colOff>177800</xdr:colOff>
      <xdr:row>97</xdr:row>
      <xdr:rowOff>100326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681794"/>
          <a:ext cx="889000" cy="4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51464</xdr:rowOff>
    </xdr:from>
    <xdr:to>
      <xdr:col>85</xdr:col>
      <xdr:colOff>177800</xdr:colOff>
      <xdr:row>96</xdr:row>
      <xdr:rowOff>153064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29891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69022</xdr:rowOff>
    </xdr:from>
    <xdr:to>
      <xdr:col>81</xdr:col>
      <xdr:colOff>101600</xdr:colOff>
      <xdr:row>96</xdr:row>
      <xdr:rowOff>170622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161749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2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110410</xdr:rowOff>
    </xdr:from>
    <xdr:to>
      <xdr:col>76</xdr:col>
      <xdr:colOff>165100</xdr:colOff>
      <xdr:row>97</xdr:row>
      <xdr:rowOff>40560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31687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49526</xdr:rowOff>
    </xdr:from>
    <xdr:to>
      <xdr:col>72</xdr:col>
      <xdr:colOff>38100</xdr:colOff>
      <xdr:row>97</xdr:row>
      <xdr:rowOff>151126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8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142253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7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344</xdr:rowOff>
    </xdr:from>
    <xdr:to>
      <xdr:col>67</xdr:col>
      <xdr:colOff>101600</xdr:colOff>
      <xdr:row>97</xdr:row>
      <xdr:rowOff>101944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93071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総務費、衛生費、農林水産業費、</a:t>
          </a:r>
          <a:r>
            <a:rPr kumimoji="1" lang="ja-JP" altLang="en-US" sz="1100">
              <a:solidFill>
                <a:schemeClr val="dk1"/>
              </a:solidFill>
              <a:effectLst/>
              <a:latin typeface="+mn-lt"/>
              <a:ea typeface="+mn-ea"/>
              <a:cs typeface="+mn-cs"/>
            </a:rPr>
            <a:t>労働費、及び</a:t>
          </a:r>
          <a:r>
            <a:rPr kumimoji="1" lang="ja-JP" altLang="ja-JP" sz="1100">
              <a:solidFill>
                <a:schemeClr val="dk1"/>
              </a:solidFill>
              <a:effectLst/>
              <a:latin typeface="+mn-lt"/>
              <a:ea typeface="+mn-ea"/>
              <a:cs typeface="+mn-cs"/>
            </a:rPr>
            <a:t>消防費については類似比較団体平均値比較で下回っており、今後も後年度財政負担を十分考慮しながら、歳出抑制に努める。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類似比較団体平均値比較で下回っている。また、市の自主的財政健全化計画を上回るペースで減少傾向にある。今後も、市の自主的財政健全化計画に基づき、計画的な市債の発行と債務の償還により健全財政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民生費：東日本大震災以後、除染業務委託料等の増加により、類似比較団体平均値比較を大きく上回っている。除染業務委託料のピークは越えたため、減少傾向ではあるが、今後もため池等の除染関連経費の支出が継続するため、震災前の状況に回帰するにはしばらく時間を要すると見込んで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議会費、商工費：類似比較団体平均値比較で上回っている。今後も後年度財政負担を十分考慮しながら、歳出抑制に努める。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災害復旧費、諸支出金、及び前年度繰上充用金については支出実績なし。</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実質単年度収支については、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年度において教育施設等整備事業基金や工業用地造成事業償還基金等の積み立てを行い、また</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年度に将来負担の大きい地方債について繰上償還を実施したことにより、将来の財政負担を見通した運営を図ってきた。今後も、市の自主的財政健全化計画を堅持し健全な財政運営に努める。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福島県本宮市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年度決算において、普通会計、特別会計、企業会計すべての会計が黒字である、今後も収支均衡のとれた財政運営を行い、全会計の当該比率の健全値を維持する。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Y17" sqref="AY17:BM17"/>
    </sheetView>
  </sheetViews>
  <sheetFormatPr defaultColWidth="0" defaultRowHeight="11.25" zeroHeight="1" x14ac:dyDescent="0.15"/>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21053086</v>
      </c>
      <c r="BO4" s="430"/>
      <c r="BP4" s="430"/>
      <c r="BQ4" s="430"/>
      <c r="BR4" s="430"/>
      <c r="BS4" s="430"/>
      <c r="BT4" s="430"/>
      <c r="BU4" s="431"/>
      <c r="BV4" s="429">
        <v>24676142</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7.5</v>
      </c>
      <c r="CU4" s="436"/>
      <c r="CV4" s="436"/>
      <c r="CW4" s="436"/>
      <c r="CX4" s="436"/>
      <c r="CY4" s="436"/>
      <c r="CZ4" s="436"/>
      <c r="DA4" s="437"/>
      <c r="DB4" s="435">
        <v>8.6999999999999993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19167921</v>
      </c>
      <c r="BO5" s="467"/>
      <c r="BP5" s="467"/>
      <c r="BQ5" s="467"/>
      <c r="BR5" s="467"/>
      <c r="BS5" s="467"/>
      <c r="BT5" s="467"/>
      <c r="BU5" s="468"/>
      <c r="BV5" s="466">
        <v>23859236</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85.8</v>
      </c>
      <c r="CU5" s="464"/>
      <c r="CV5" s="464"/>
      <c r="CW5" s="464"/>
      <c r="CX5" s="464"/>
      <c r="CY5" s="464"/>
      <c r="CZ5" s="464"/>
      <c r="DA5" s="465"/>
      <c r="DB5" s="463">
        <v>86.8</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1885165</v>
      </c>
      <c r="BO6" s="467"/>
      <c r="BP6" s="467"/>
      <c r="BQ6" s="467"/>
      <c r="BR6" s="467"/>
      <c r="BS6" s="467"/>
      <c r="BT6" s="467"/>
      <c r="BU6" s="468"/>
      <c r="BV6" s="466">
        <v>816906</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90.7</v>
      </c>
      <c r="CU6" s="504"/>
      <c r="CV6" s="504"/>
      <c r="CW6" s="504"/>
      <c r="CX6" s="504"/>
      <c r="CY6" s="504"/>
      <c r="CZ6" s="504"/>
      <c r="DA6" s="505"/>
      <c r="DB6" s="503">
        <v>92.4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1267187</v>
      </c>
      <c r="BO7" s="467"/>
      <c r="BP7" s="467"/>
      <c r="BQ7" s="467"/>
      <c r="BR7" s="467"/>
      <c r="BS7" s="467"/>
      <c r="BT7" s="467"/>
      <c r="BU7" s="468"/>
      <c r="BV7" s="466">
        <v>108543</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8277142</v>
      </c>
      <c r="CU7" s="467"/>
      <c r="CV7" s="467"/>
      <c r="CW7" s="467"/>
      <c r="CX7" s="467"/>
      <c r="CY7" s="467"/>
      <c r="CZ7" s="467"/>
      <c r="DA7" s="468"/>
      <c r="DB7" s="466">
        <v>8179525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104</v>
      </c>
      <c r="AV8" s="499"/>
      <c r="AW8" s="499"/>
      <c r="AX8" s="499"/>
      <c r="AY8" s="500" t="s">
        <v>108</v>
      </c>
      <c r="AZ8" s="501"/>
      <c r="BA8" s="501"/>
      <c r="BB8" s="501"/>
      <c r="BC8" s="501"/>
      <c r="BD8" s="501"/>
      <c r="BE8" s="501"/>
      <c r="BF8" s="501"/>
      <c r="BG8" s="501"/>
      <c r="BH8" s="501"/>
      <c r="BI8" s="501"/>
      <c r="BJ8" s="501"/>
      <c r="BK8" s="501"/>
      <c r="BL8" s="501"/>
      <c r="BM8" s="502"/>
      <c r="BN8" s="466">
        <v>617978</v>
      </c>
      <c r="BO8" s="467"/>
      <c r="BP8" s="467"/>
      <c r="BQ8" s="467"/>
      <c r="BR8" s="467"/>
      <c r="BS8" s="467"/>
      <c r="BT8" s="467"/>
      <c r="BU8" s="468"/>
      <c r="BV8" s="466">
        <v>708363</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0.64</v>
      </c>
      <c r="CU8" s="507"/>
      <c r="CV8" s="507"/>
      <c r="CW8" s="507"/>
      <c r="CX8" s="507"/>
      <c r="CY8" s="507"/>
      <c r="CZ8" s="507"/>
      <c r="DA8" s="508"/>
      <c r="DB8" s="506">
        <v>0.63</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30924</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104</v>
      </c>
      <c r="AV9" s="499"/>
      <c r="AW9" s="499"/>
      <c r="AX9" s="499"/>
      <c r="AY9" s="500" t="s">
        <v>114</v>
      </c>
      <c r="AZ9" s="501"/>
      <c r="BA9" s="501"/>
      <c r="BB9" s="501"/>
      <c r="BC9" s="501"/>
      <c r="BD9" s="501"/>
      <c r="BE9" s="501"/>
      <c r="BF9" s="501"/>
      <c r="BG9" s="501"/>
      <c r="BH9" s="501"/>
      <c r="BI9" s="501"/>
      <c r="BJ9" s="501"/>
      <c r="BK9" s="501"/>
      <c r="BL9" s="501"/>
      <c r="BM9" s="502"/>
      <c r="BN9" s="466">
        <v>-90385</v>
      </c>
      <c r="BO9" s="467"/>
      <c r="BP9" s="467"/>
      <c r="BQ9" s="467"/>
      <c r="BR9" s="467"/>
      <c r="BS9" s="467"/>
      <c r="BT9" s="467"/>
      <c r="BU9" s="468"/>
      <c r="BV9" s="466">
        <v>-17128</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11.5</v>
      </c>
      <c r="CU9" s="464"/>
      <c r="CV9" s="464"/>
      <c r="CW9" s="464"/>
      <c r="CX9" s="464"/>
      <c r="CY9" s="464"/>
      <c r="CZ9" s="464"/>
      <c r="DA9" s="465"/>
      <c r="DB9" s="463">
        <v>13.1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31489</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104</v>
      </c>
      <c r="AV10" s="499"/>
      <c r="AW10" s="499"/>
      <c r="AX10" s="499"/>
      <c r="AY10" s="500" t="s">
        <v>118</v>
      </c>
      <c r="AZ10" s="501"/>
      <c r="BA10" s="501"/>
      <c r="BB10" s="501"/>
      <c r="BC10" s="501"/>
      <c r="BD10" s="501"/>
      <c r="BE10" s="501"/>
      <c r="BF10" s="501"/>
      <c r="BG10" s="501"/>
      <c r="BH10" s="501"/>
      <c r="BI10" s="501"/>
      <c r="BJ10" s="501"/>
      <c r="BK10" s="501"/>
      <c r="BL10" s="501"/>
      <c r="BM10" s="502"/>
      <c r="BN10" s="466">
        <v>314501</v>
      </c>
      <c r="BO10" s="467"/>
      <c r="BP10" s="467"/>
      <c r="BQ10" s="467"/>
      <c r="BR10" s="467"/>
      <c r="BS10" s="467"/>
      <c r="BT10" s="467"/>
      <c r="BU10" s="468"/>
      <c r="BV10" s="466">
        <v>243334</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104</v>
      </c>
      <c r="AV11" s="499"/>
      <c r="AW11" s="499"/>
      <c r="AX11" s="499"/>
      <c r="AY11" s="500" t="s">
        <v>123</v>
      </c>
      <c r="AZ11" s="501"/>
      <c r="BA11" s="501"/>
      <c r="BB11" s="501"/>
      <c r="BC11" s="501"/>
      <c r="BD11" s="501"/>
      <c r="BE11" s="501"/>
      <c r="BF11" s="501"/>
      <c r="BG11" s="501"/>
      <c r="BH11" s="501"/>
      <c r="BI11" s="501"/>
      <c r="BJ11" s="501"/>
      <c r="BK11" s="501"/>
      <c r="BL11" s="501"/>
      <c r="BM11" s="502"/>
      <c r="BN11" s="466">
        <v>396693</v>
      </c>
      <c r="BO11" s="467"/>
      <c r="BP11" s="467"/>
      <c r="BQ11" s="467"/>
      <c r="BR11" s="467"/>
      <c r="BS11" s="467"/>
      <c r="BT11" s="467"/>
      <c r="BU11" s="468"/>
      <c r="BV11" s="466">
        <v>376700</v>
      </c>
      <c r="BW11" s="467"/>
      <c r="BX11" s="467"/>
      <c r="BY11" s="467"/>
      <c r="BZ11" s="467"/>
      <c r="CA11" s="467"/>
      <c r="CB11" s="467"/>
      <c r="CC11" s="468"/>
      <c r="CD11" s="469" t="s">
        <v>124</v>
      </c>
      <c r="CE11" s="470"/>
      <c r="CF11" s="470"/>
      <c r="CG11" s="470"/>
      <c r="CH11" s="470"/>
      <c r="CI11" s="470"/>
      <c r="CJ11" s="470"/>
      <c r="CK11" s="470"/>
      <c r="CL11" s="470"/>
      <c r="CM11" s="470"/>
      <c r="CN11" s="470"/>
      <c r="CO11" s="470"/>
      <c r="CP11" s="470"/>
      <c r="CQ11" s="470"/>
      <c r="CR11" s="470"/>
      <c r="CS11" s="471"/>
      <c r="CT11" s="506" t="s">
        <v>125</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30597</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104</v>
      </c>
      <c r="AV12" s="499"/>
      <c r="AW12" s="499"/>
      <c r="AX12" s="499"/>
      <c r="AY12" s="500" t="s">
        <v>132</v>
      </c>
      <c r="AZ12" s="501"/>
      <c r="BA12" s="501"/>
      <c r="BB12" s="501"/>
      <c r="BC12" s="501"/>
      <c r="BD12" s="501"/>
      <c r="BE12" s="501"/>
      <c r="BF12" s="501"/>
      <c r="BG12" s="501"/>
      <c r="BH12" s="501"/>
      <c r="BI12" s="501"/>
      <c r="BJ12" s="501"/>
      <c r="BK12" s="501"/>
      <c r="BL12" s="501"/>
      <c r="BM12" s="502"/>
      <c r="BN12" s="466">
        <v>674284</v>
      </c>
      <c r="BO12" s="467"/>
      <c r="BP12" s="467"/>
      <c r="BQ12" s="467"/>
      <c r="BR12" s="467"/>
      <c r="BS12" s="467"/>
      <c r="BT12" s="467"/>
      <c r="BU12" s="468"/>
      <c r="BV12" s="466">
        <v>558709</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125</v>
      </c>
      <c r="CU12" s="507"/>
      <c r="CV12" s="507"/>
      <c r="CW12" s="507"/>
      <c r="CX12" s="507"/>
      <c r="CY12" s="507"/>
      <c r="CZ12" s="507"/>
      <c r="DA12" s="508"/>
      <c r="DB12" s="506" t="s">
        <v>134</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30386</v>
      </c>
      <c r="S13" s="548"/>
      <c r="T13" s="548"/>
      <c r="U13" s="548"/>
      <c r="V13" s="549"/>
      <c r="W13" s="482" t="s">
        <v>136</v>
      </c>
      <c r="X13" s="483"/>
      <c r="Y13" s="483"/>
      <c r="Z13" s="483"/>
      <c r="AA13" s="483"/>
      <c r="AB13" s="473"/>
      <c r="AC13" s="517">
        <v>920</v>
      </c>
      <c r="AD13" s="518"/>
      <c r="AE13" s="518"/>
      <c r="AF13" s="518"/>
      <c r="AG13" s="557"/>
      <c r="AH13" s="517">
        <v>1052</v>
      </c>
      <c r="AI13" s="518"/>
      <c r="AJ13" s="518"/>
      <c r="AK13" s="518"/>
      <c r="AL13" s="519"/>
      <c r="AM13" s="495" t="s">
        <v>137</v>
      </c>
      <c r="AN13" s="496"/>
      <c r="AO13" s="496"/>
      <c r="AP13" s="496"/>
      <c r="AQ13" s="496"/>
      <c r="AR13" s="496"/>
      <c r="AS13" s="496"/>
      <c r="AT13" s="497"/>
      <c r="AU13" s="498" t="s">
        <v>138</v>
      </c>
      <c r="AV13" s="499"/>
      <c r="AW13" s="499"/>
      <c r="AX13" s="499"/>
      <c r="AY13" s="500" t="s">
        <v>139</v>
      </c>
      <c r="AZ13" s="501"/>
      <c r="BA13" s="501"/>
      <c r="BB13" s="501"/>
      <c r="BC13" s="501"/>
      <c r="BD13" s="501"/>
      <c r="BE13" s="501"/>
      <c r="BF13" s="501"/>
      <c r="BG13" s="501"/>
      <c r="BH13" s="501"/>
      <c r="BI13" s="501"/>
      <c r="BJ13" s="501"/>
      <c r="BK13" s="501"/>
      <c r="BL13" s="501"/>
      <c r="BM13" s="502"/>
      <c r="BN13" s="466">
        <v>-53475</v>
      </c>
      <c r="BO13" s="467"/>
      <c r="BP13" s="467"/>
      <c r="BQ13" s="467"/>
      <c r="BR13" s="467"/>
      <c r="BS13" s="467"/>
      <c r="BT13" s="467"/>
      <c r="BU13" s="468"/>
      <c r="BV13" s="466">
        <v>44197</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7.6</v>
      </c>
      <c r="CU13" s="464"/>
      <c r="CV13" s="464"/>
      <c r="CW13" s="464"/>
      <c r="CX13" s="464"/>
      <c r="CY13" s="464"/>
      <c r="CZ13" s="464"/>
      <c r="DA13" s="465"/>
      <c r="DB13" s="463">
        <v>8.3000000000000007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30628</v>
      </c>
      <c r="S14" s="548"/>
      <c r="T14" s="548"/>
      <c r="U14" s="548"/>
      <c r="V14" s="549"/>
      <c r="W14" s="456"/>
      <c r="X14" s="457"/>
      <c r="Y14" s="457"/>
      <c r="Z14" s="457"/>
      <c r="AA14" s="457"/>
      <c r="AB14" s="446"/>
      <c r="AC14" s="550">
        <v>6.1</v>
      </c>
      <c r="AD14" s="551"/>
      <c r="AE14" s="551"/>
      <c r="AF14" s="551"/>
      <c r="AG14" s="552"/>
      <c r="AH14" s="550">
        <v>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58.3</v>
      </c>
      <c r="CU14" s="562"/>
      <c r="CV14" s="562"/>
      <c r="CW14" s="562"/>
      <c r="CX14" s="562"/>
      <c r="CY14" s="562"/>
      <c r="CZ14" s="562"/>
      <c r="DA14" s="563"/>
      <c r="DB14" s="561">
        <v>77.400000000000006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135</v>
      </c>
      <c r="N15" s="555"/>
      <c r="O15" s="555"/>
      <c r="P15" s="555"/>
      <c r="Q15" s="556"/>
      <c r="R15" s="547">
        <v>30435</v>
      </c>
      <c r="S15" s="548"/>
      <c r="T15" s="548"/>
      <c r="U15" s="548"/>
      <c r="V15" s="549"/>
      <c r="W15" s="482" t="s">
        <v>143</v>
      </c>
      <c r="X15" s="483"/>
      <c r="Y15" s="483"/>
      <c r="Z15" s="483"/>
      <c r="AA15" s="483"/>
      <c r="AB15" s="473"/>
      <c r="AC15" s="517">
        <v>5180</v>
      </c>
      <c r="AD15" s="518"/>
      <c r="AE15" s="518"/>
      <c r="AF15" s="518"/>
      <c r="AG15" s="557"/>
      <c r="AH15" s="517">
        <v>5356</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4270547</v>
      </c>
      <c r="BO15" s="430"/>
      <c r="BP15" s="430"/>
      <c r="BQ15" s="430"/>
      <c r="BR15" s="430"/>
      <c r="BS15" s="430"/>
      <c r="BT15" s="430"/>
      <c r="BU15" s="431"/>
      <c r="BV15" s="429">
        <v>3976803</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34.4</v>
      </c>
      <c r="AD16" s="551"/>
      <c r="AE16" s="551"/>
      <c r="AF16" s="551"/>
      <c r="AG16" s="552"/>
      <c r="AH16" s="550">
        <v>35.4</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6446572</v>
      </c>
      <c r="BO16" s="467"/>
      <c r="BP16" s="467"/>
      <c r="BQ16" s="467"/>
      <c r="BR16" s="467"/>
      <c r="BS16" s="467"/>
      <c r="BT16" s="467"/>
      <c r="BU16" s="468"/>
      <c r="BV16" s="466">
        <v>6347163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149</v>
      </c>
      <c r="N17" s="571"/>
      <c r="O17" s="571"/>
      <c r="P17" s="571"/>
      <c r="Q17" s="572"/>
      <c r="R17" s="567" t="s">
        <v>150</v>
      </c>
      <c r="S17" s="568"/>
      <c r="T17" s="568"/>
      <c r="U17" s="568"/>
      <c r="V17" s="569"/>
      <c r="W17" s="482" t="s">
        <v>151</v>
      </c>
      <c r="X17" s="483"/>
      <c r="Y17" s="483"/>
      <c r="Z17" s="483"/>
      <c r="AA17" s="483"/>
      <c r="AB17" s="473"/>
      <c r="AC17" s="517">
        <v>8952</v>
      </c>
      <c r="AD17" s="518"/>
      <c r="AE17" s="518"/>
      <c r="AF17" s="518"/>
      <c r="AG17" s="557"/>
      <c r="AH17" s="517">
        <v>8716</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5454398</v>
      </c>
      <c r="BO17" s="467"/>
      <c r="BP17" s="467"/>
      <c r="BQ17" s="467"/>
      <c r="BR17" s="467"/>
      <c r="BS17" s="467"/>
      <c r="BT17" s="467"/>
      <c r="BU17" s="468"/>
      <c r="BV17" s="466">
        <v>5070946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153</v>
      </c>
      <c r="C18" s="509"/>
      <c r="D18" s="509"/>
      <c r="E18" s="578"/>
      <c r="F18" s="578"/>
      <c r="G18" s="578"/>
      <c r="H18" s="578"/>
      <c r="I18" s="578"/>
      <c r="J18" s="578"/>
      <c r="K18" s="578"/>
      <c r="L18" s="579">
        <v>88.02</v>
      </c>
      <c r="M18" s="579"/>
      <c r="N18" s="579"/>
      <c r="O18" s="579"/>
      <c r="P18" s="579"/>
      <c r="Q18" s="579"/>
      <c r="R18" s="580"/>
      <c r="S18" s="580"/>
      <c r="T18" s="580"/>
      <c r="U18" s="580"/>
      <c r="V18" s="581"/>
      <c r="W18" s="484"/>
      <c r="X18" s="485"/>
      <c r="Y18" s="485"/>
      <c r="Z18" s="485"/>
      <c r="AA18" s="485"/>
      <c r="AB18" s="476"/>
      <c r="AC18" s="582">
        <v>59.5</v>
      </c>
      <c r="AD18" s="583"/>
      <c r="AE18" s="583"/>
      <c r="AF18" s="583"/>
      <c r="AG18" s="584"/>
      <c r="AH18" s="582">
        <v>57.6</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7236109</v>
      </c>
      <c r="BO18" s="467"/>
      <c r="BP18" s="467"/>
      <c r="BQ18" s="467"/>
      <c r="BR18" s="467"/>
      <c r="BS18" s="467"/>
      <c r="BT18" s="467"/>
      <c r="BU18" s="468"/>
      <c r="BV18" s="466">
        <v>7150094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155</v>
      </c>
      <c r="C19" s="509"/>
      <c r="D19" s="509"/>
      <c r="E19" s="578"/>
      <c r="F19" s="578"/>
      <c r="G19" s="578"/>
      <c r="H19" s="578"/>
      <c r="I19" s="578"/>
      <c r="J19" s="578"/>
      <c r="K19" s="578"/>
      <c r="L19" s="586">
        <v>351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12269684</v>
      </c>
      <c r="BO19" s="467"/>
      <c r="BP19" s="467"/>
      <c r="BQ19" s="467"/>
      <c r="BR19" s="467"/>
      <c r="BS19" s="467"/>
      <c r="BT19" s="467"/>
      <c r="BU19" s="468"/>
      <c r="BV19" s="466">
        <v>10555230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157</v>
      </c>
      <c r="C20" s="509"/>
      <c r="D20" s="509"/>
      <c r="E20" s="578"/>
      <c r="F20" s="578"/>
      <c r="G20" s="578"/>
      <c r="H20" s="578"/>
      <c r="I20" s="578"/>
      <c r="J20" s="578"/>
      <c r="K20" s="578"/>
      <c r="L20" s="586">
        <v>10049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14927725</v>
      </c>
      <c r="BO23" s="467"/>
      <c r="BP23" s="467"/>
      <c r="BQ23" s="467"/>
      <c r="BR23" s="467"/>
      <c r="BS23" s="467"/>
      <c r="BT23" s="467"/>
      <c r="BU23" s="468"/>
      <c r="BV23" s="466">
        <v>14999287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166</v>
      </c>
      <c r="F24" s="496"/>
      <c r="G24" s="496"/>
      <c r="H24" s="496"/>
      <c r="I24" s="496"/>
      <c r="J24" s="496"/>
      <c r="K24" s="497"/>
      <c r="L24" s="517">
        <v>1</v>
      </c>
      <c r="M24" s="518"/>
      <c r="N24" s="518"/>
      <c r="O24" s="518"/>
      <c r="P24" s="557"/>
      <c r="Q24" s="517">
        <v>9200</v>
      </c>
      <c r="R24" s="518"/>
      <c r="S24" s="518"/>
      <c r="T24" s="518"/>
      <c r="U24" s="518"/>
      <c r="V24" s="557"/>
      <c r="W24" s="616"/>
      <c r="X24" s="604"/>
      <c r="Y24" s="605"/>
      <c r="Z24" s="516" t="s">
        <v>167</v>
      </c>
      <c r="AA24" s="496"/>
      <c r="AB24" s="496"/>
      <c r="AC24" s="496"/>
      <c r="AD24" s="496"/>
      <c r="AE24" s="496"/>
      <c r="AF24" s="496"/>
      <c r="AG24" s="497"/>
      <c r="AH24" s="517">
        <v>219</v>
      </c>
      <c r="AI24" s="518"/>
      <c r="AJ24" s="518"/>
      <c r="AK24" s="518"/>
      <c r="AL24" s="557"/>
      <c r="AM24" s="517">
        <v>664008</v>
      </c>
      <c r="AN24" s="518"/>
      <c r="AO24" s="518"/>
      <c r="AP24" s="518"/>
      <c r="AQ24" s="518"/>
      <c r="AR24" s="557"/>
      <c r="AS24" s="517">
        <v>3032</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4349669</v>
      </c>
      <c r="BO24" s="467"/>
      <c r="BP24" s="467"/>
      <c r="BQ24" s="467"/>
      <c r="BR24" s="467"/>
      <c r="BS24" s="467"/>
      <c r="BT24" s="467"/>
      <c r="BU24" s="468"/>
      <c r="BV24" s="466">
        <v>4779580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169</v>
      </c>
      <c r="F25" s="496"/>
      <c r="G25" s="496"/>
      <c r="H25" s="496"/>
      <c r="I25" s="496"/>
      <c r="J25" s="496"/>
      <c r="K25" s="497"/>
      <c r="L25" s="517">
        <v>1</v>
      </c>
      <c r="M25" s="518"/>
      <c r="N25" s="518"/>
      <c r="O25" s="518"/>
      <c r="P25" s="557"/>
      <c r="Q25" s="517">
        <v>7000</v>
      </c>
      <c r="R25" s="518"/>
      <c r="S25" s="518"/>
      <c r="T25" s="518"/>
      <c r="U25" s="518"/>
      <c r="V25" s="557"/>
      <c r="W25" s="616"/>
      <c r="X25" s="604"/>
      <c r="Y25" s="605"/>
      <c r="Z25" s="516" t="s">
        <v>170</v>
      </c>
      <c r="AA25" s="496"/>
      <c r="AB25" s="496"/>
      <c r="AC25" s="496"/>
      <c r="AD25" s="496"/>
      <c r="AE25" s="496"/>
      <c r="AF25" s="496"/>
      <c r="AG25" s="497"/>
      <c r="AH25" s="517" t="s">
        <v>171</v>
      </c>
      <c r="AI25" s="518"/>
      <c r="AJ25" s="518"/>
      <c r="AK25" s="518"/>
      <c r="AL25" s="557"/>
      <c r="AM25" s="517" t="s">
        <v>125</v>
      </c>
      <c r="AN25" s="518"/>
      <c r="AO25" s="518"/>
      <c r="AP25" s="518"/>
      <c r="AQ25" s="518"/>
      <c r="AR25" s="557"/>
      <c r="AS25" s="517" t="s">
        <v>134</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58624</v>
      </c>
      <c r="BO25" s="430"/>
      <c r="BP25" s="430"/>
      <c r="BQ25" s="430"/>
      <c r="BR25" s="430"/>
      <c r="BS25" s="430"/>
      <c r="BT25" s="430"/>
      <c r="BU25" s="431"/>
      <c r="BV25" s="429">
        <v>90558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6440</v>
      </c>
      <c r="R26" s="518"/>
      <c r="S26" s="518"/>
      <c r="T26" s="518"/>
      <c r="U26" s="518"/>
      <c r="V26" s="557"/>
      <c r="W26" s="616"/>
      <c r="X26" s="604"/>
      <c r="Y26" s="605"/>
      <c r="Z26" s="516" t="s">
        <v>174</v>
      </c>
      <c r="AA26" s="626"/>
      <c r="AB26" s="626"/>
      <c r="AC26" s="626"/>
      <c r="AD26" s="626"/>
      <c r="AE26" s="626"/>
      <c r="AF26" s="626"/>
      <c r="AG26" s="627"/>
      <c r="AH26" s="517">
        <v>3</v>
      </c>
      <c r="AI26" s="518"/>
      <c r="AJ26" s="518"/>
      <c r="AK26" s="518"/>
      <c r="AL26" s="557"/>
      <c r="AM26" s="517">
        <v>8388</v>
      </c>
      <c r="AN26" s="518"/>
      <c r="AO26" s="518"/>
      <c r="AP26" s="518"/>
      <c r="AQ26" s="518"/>
      <c r="AR26" s="557"/>
      <c r="AS26" s="517">
        <v>2796</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134</v>
      </c>
      <c r="BO26" s="467"/>
      <c r="BP26" s="467"/>
      <c r="BQ26" s="467"/>
      <c r="BR26" s="467"/>
      <c r="BS26" s="467"/>
      <c r="BT26" s="467"/>
      <c r="BU26" s="468"/>
      <c r="BV26" s="466" t="s">
        <v>125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4140</v>
      </c>
      <c r="R27" s="518"/>
      <c r="S27" s="518"/>
      <c r="T27" s="518"/>
      <c r="U27" s="518"/>
      <c r="V27" s="557"/>
      <c r="W27" s="616"/>
      <c r="X27" s="604"/>
      <c r="Y27" s="605"/>
      <c r="Z27" s="516" t="s">
        <v>177</v>
      </c>
      <c r="AA27" s="496"/>
      <c r="AB27" s="496"/>
      <c r="AC27" s="496"/>
      <c r="AD27" s="496"/>
      <c r="AE27" s="496"/>
      <c r="AF27" s="496"/>
      <c r="AG27" s="497"/>
      <c r="AH27" s="517">
        <v>21</v>
      </c>
      <c r="AI27" s="518"/>
      <c r="AJ27" s="518"/>
      <c r="AK27" s="518"/>
      <c r="AL27" s="557"/>
      <c r="AM27" s="517">
        <v>61218</v>
      </c>
      <c r="AN27" s="518"/>
      <c r="AO27" s="518"/>
      <c r="AP27" s="518"/>
      <c r="AQ27" s="518"/>
      <c r="AR27" s="557"/>
      <c r="AS27" s="517">
        <v>2915</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v>122389</v>
      </c>
      <c r="BO27" s="640"/>
      <c r="BP27" s="640"/>
      <c r="BQ27" s="640"/>
      <c r="BR27" s="640"/>
      <c r="BS27" s="640"/>
      <c r="BT27" s="640"/>
      <c r="BU27" s="641"/>
      <c r="BV27" s="639">
        <v>92359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3680</v>
      </c>
      <c r="R28" s="518"/>
      <c r="S28" s="518"/>
      <c r="T28" s="518"/>
      <c r="U28" s="518"/>
      <c r="V28" s="557"/>
      <c r="W28" s="616"/>
      <c r="X28" s="604"/>
      <c r="Y28" s="605"/>
      <c r="Z28" s="516" t="s">
        <v>180</v>
      </c>
      <c r="AA28" s="496"/>
      <c r="AB28" s="496"/>
      <c r="AC28" s="496"/>
      <c r="AD28" s="496"/>
      <c r="AE28" s="496"/>
      <c r="AF28" s="496"/>
      <c r="AG28" s="497"/>
      <c r="AH28" s="517" t="s">
        <v>134</v>
      </c>
      <c r="AI28" s="518"/>
      <c r="AJ28" s="518"/>
      <c r="AK28" s="518"/>
      <c r="AL28" s="557"/>
      <c r="AM28" s="517" t="s">
        <v>134</v>
      </c>
      <c r="AN28" s="518"/>
      <c r="AO28" s="518"/>
      <c r="AP28" s="518"/>
      <c r="AQ28" s="518"/>
      <c r="AR28" s="557"/>
      <c r="AS28" s="517" t="s">
        <v>134</v>
      </c>
      <c r="AT28" s="518"/>
      <c r="AU28" s="518"/>
      <c r="AV28" s="518"/>
      <c r="AW28" s="518"/>
      <c r="AX28" s="519"/>
      <c r="AY28" s="642" t="s">
        <v>181</v>
      </c>
      <c r="AZ28" s="643"/>
      <c r="BA28" s="643"/>
      <c r="BB28" s="644"/>
      <c r="BC28" s="426" t="s">
        <v>47</v>
      </c>
      <c r="BD28" s="427"/>
      <c r="BE28" s="427"/>
      <c r="BF28" s="427"/>
      <c r="BG28" s="427"/>
      <c r="BH28" s="427"/>
      <c r="BI28" s="427"/>
      <c r="BJ28" s="427"/>
      <c r="BK28" s="427"/>
      <c r="BL28" s="427"/>
      <c r="BM28" s="428"/>
      <c r="BN28" s="429">
        <v>1528793</v>
      </c>
      <c r="BO28" s="430"/>
      <c r="BP28" s="430"/>
      <c r="BQ28" s="430"/>
      <c r="BR28" s="430"/>
      <c r="BS28" s="430"/>
      <c r="BT28" s="430"/>
      <c r="BU28" s="431"/>
      <c r="BV28" s="429">
        <v>1488576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18</v>
      </c>
      <c r="M29" s="518"/>
      <c r="N29" s="518"/>
      <c r="O29" s="518"/>
      <c r="P29" s="557"/>
      <c r="Q29" s="517">
        <v>3300</v>
      </c>
      <c r="R29" s="518"/>
      <c r="S29" s="518"/>
      <c r="T29" s="518"/>
      <c r="U29" s="518"/>
      <c r="V29" s="557"/>
      <c r="W29" s="617"/>
      <c r="X29" s="618"/>
      <c r="Y29" s="619"/>
      <c r="Z29" s="516" t="s">
        <v>183</v>
      </c>
      <c r="AA29" s="496"/>
      <c r="AB29" s="496"/>
      <c r="AC29" s="496"/>
      <c r="AD29" s="496"/>
      <c r="AE29" s="496"/>
      <c r="AF29" s="496"/>
      <c r="AG29" s="497"/>
      <c r="AH29" s="517">
        <v>240</v>
      </c>
      <c r="AI29" s="518"/>
      <c r="AJ29" s="518"/>
      <c r="AK29" s="518"/>
      <c r="AL29" s="557"/>
      <c r="AM29" s="517">
        <v>725226</v>
      </c>
      <c r="AN29" s="518"/>
      <c r="AO29" s="518"/>
      <c r="AP29" s="518"/>
      <c r="AQ29" s="518"/>
      <c r="AR29" s="557"/>
      <c r="AS29" s="517">
        <v>3022</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126998</v>
      </c>
      <c r="BO29" s="467"/>
      <c r="BP29" s="467"/>
      <c r="BQ29" s="467"/>
      <c r="BR29" s="467"/>
      <c r="BS29" s="467"/>
      <c r="BT29" s="467"/>
      <c r="BU29" s="468"/>
      <c r="BV29" s="466">
        <v>101946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98.9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1880793</v>
      </c>
      <c r="BO30" s="640"/>
      <c r="BP30" s="640"/>
      <c r="BQ30" s="640"/>
      <c r="BR30" s="640"/>
      <c r="BS30" s="640"/>
      <c r="BT30" s="640"/>
      <c r="BU30" s="641"/>
      <c r="BV30" s="639">
        <v>1837144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192</v>
      </c>
      <c r="V33" s="490"/>
      <c r="W33" s="455" t="s">
        <v>193</v>
      </c>
      <c r="X33" s="455"/>
      <c r="Y33" s="455"/>
      <c r="Z33" s="455"/>
      <c r="AA33" s="455"/>
      <c r="AB33" s="455"/>
      <c r="AC33" s="455"/>
      <c r="AD33" s="455"/>
      <c r="AE33" s="455"/>
      <c r="AF33" s="455"/>
      <c r="AG33" s="455"/>
      <c r="AH33" s="455"/>
      <c r="AI33" s="455"/>
      <c r="AJ33" s="455"/>
      <c r="AK33" s="455"/>
      <c r="AL33" s="215"/>
      <c r="AM33" s="490" t="s">
        <v>192</v>
      </c>
      <c r="AN33" s="490"/>
      <c r="AO33" s="455" t="s">
        <v>193</v>
      </c>
      <c r="AP33" s="455"/>
      <c r="AQ33" s="455"/>
      <c r="AR33" s="455"/>
      <c r="AS33" s="455"/>
      <c r="AT33" s="455"/>
      <c r="AU33" s="455"/>
      <c r="AV33" s="455"/>
      <c r="AW33" s="455"/>
      <c r="AX33" s="455"/>
      <c r="AY33" s="455"/>
      <c r="AZ33" s="455"/>
      <c r="BA33" s="455"/>
      <c r="BB33" s="455"/>
      <c r="BC33" s="455"/>
      <c r="BD33" s="216"/>
      <c r="BE33" s="455" t="s">
        <v>194</v>
      </c>
      <c r="BF33" s="455"/>
      <c r="BG33" s="455" t="s">
        <v>195</v>
      </c>
      <c r="BH33" s="455"/>
      <c r="BI33" s="455"/>
      <c r="BJ33" s="455"/>
      <c r="BK33" s="455"/>
      <c r="BL33" s="455"/>
      <c r="BM33" s="455"/>
      <c r="BN33" s="455"/>
      <c r="BO33" s="455"/>
      <c r="BP33" s="455"/>
      <c r="BQ33" s="455"/>
      <c r="BR33" s="455"/>
      <c r="BS33" s="455"/>
      <c r="BT33" s="455"/>
      <c r="BU33" s="455"/>
      <c r="BV33" s="216"/>
      <c r="BW33" s="490" t="s">
        <v>194</v>
      </c>
      <c r="BX33" s="490"/>
      <c r="BY33" s="455" t="s">
        <v>196</v>
      </c>
      <c r="BZ33" s="455"/>
      <c r="CA33" s="455"/>
      <c r="CB33" s="455"/>
      <c r="CC33" s="455"/>
      <c r="CD33" s="455"/>
      <c r="CE33" s="455"/>
      <c r="CF33" s="455"/>
      <c r="CG33" s="455"/>
      <c r="CH33" s="455"/>
      <c r="CI33" s="455"/>
      <c r="CJ33" s="455"/>
      <c r="CK33" s="455"/>
      <c r="CL33" s="455"/>
      <c r="CM33" s="455"/>
      <c r="CN33" s="215"/>
      <c r="CO33" s="490" t="s">
        <v>197</v>
      </c>
      <c r="CP33" s="490"/>
      <c r="CQ33" s="455" t="s">
        <v>198</v>
      </c>
      <c r="CR33" s="455"/>
      <c r="CS33" s="455"/>
      <c r="CT33" s="455"/>
      <c r="CU33" s="455"/>
      <c r="CV33" s="455"/>
      <c r="CW33" s="455"/>
      <c r="CX33" s="455"/>
      <c r="CY33" s="455"/>
      <c r="CZ33" s="455"/>
      <c r="DA33" s="455"/>
      <c r="DB33" s="455"/>
      <c r="DC33" s="455"/>
      <c r="DD33" s="455"/>
      <c r="DE33" s="455"/>
      <c r="DF33" s="215"/>
      <c r="DG33" s="651" t="s">
        <v>199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国民健康保険特別会計（事業勘定）</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安達地方広域行政組合　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国民健康保険特別会計（直診勘定）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工業用地造成事業特別会計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″安達地方地域振興事業特別会計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IF('各会計、関係団体の財政状況及び健全化判断比率'!B35="","",'各会計、関係団体の財政状況及び健全化判断比率'!B35)</f>
        <v>工業用地資産運用事業特別会計</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福島県後期高齢者医療広域連合一般会計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介護保険特別会計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″後期高齢者医療特別会計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福島県市町村総合事務組合　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″消防補償等特別会計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″消防賞じゅつ特別会計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″非常勤職員公務災害補償特別会計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″自治会館管理特別会計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福島県市民交通災害共済組合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xPgfdVPPPdIXwu8nn8uDL9JOc87l95lbpqpYfvxlSPmQDrAgqQ8MqFD6tdvJi5MYKGxikkjiXSkVL4fv7zBJQ==" saltValue="GWA+hobFd4vd7UL7ntgb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topLeftCell="A20" zoomScale="70" zoomScaleNormal="7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563</v>
      </c>
      <c r="D34" s="1244"/>
      <c r="E34" s="1245"/>
      <c r="F34" s="32">
        <v>9.4499999999999993</v>
      </c>
      <c r="G34" s="33">
        <v>11.79</v>
      </c>
      <c r="H34" s="33">
        <v>12.8</v>
      </c>
      <c r="I34" s="33">
        <v>13.14</v>
      </c>
      <c r="J34" s="34">
        <v>11.05</v>
      </c>
      <c r="K34" s="22"/>
      <c r="L34" s="22"/>
      <c r="M34" s="22"/>
      <c r="N34" s="22"/>
      <c r="O34" s="22"/>
      <c r="P34" s="22"/>
    </row>
    <row r="35" spans="1:16" ht="39" customHeight="1" x14ac:dyDescent="0.15">
      <c r="A35" s="22"/>
      <c r="B35" s="35"/>
      <c r="C35" s="1238" t="s">
        <v>564</v>
      </c>
      <c r="D35" s="1239"/>
      <c r="E35" s="1240"/>
      <c r="F35" s="36">
        <v>9.85</v>
      </c>
      <c r="G35" s="37">
        <v>11.41</v>
      </c>
      <c r="H35" s="37">
        <v>9.02</v>
      </c>
      <c r="I35" s="37">
        <v>8.66</v>
      </c>
      <c r="J35" s="38">
        <v>7.46</v>
      </c>
      <c r="K35" s="22"/>
      <c r="L35" s="22"/>
      <c r="M35" s="22"/>
      <c r="N35" s="22"/>
      <c r="O35" s="22"/>
      <c r="P35" s="22"/>
    </row>
    <row r="36" spans="1:16" ht="39" customHeight="1" x14ac:dyDescent="0.15">
      <c r="A36" s="22"/>
      <c r="B36" s="35"/>
      <c r="C36" s="1238" t="s">
        <v>565</v>
      </c>
      <c r="D36" s="1239"/>
      <c r="E36" s="1240"/>
      <c r="F36" s="36">
        <v>0.9</v>
      </c>
      <c r="G36" s="37">
        <v>0.47</v>
      </c>
      <c r="H36" s="37">
        <v>0.35</v>
      </c>
      <c r="I36" s="37">
        <v>0.44</v>
      </c>
      <c r="J36" s="38">
        <v>2.31</v>
      </c>
      <c r="K36" s="22"/>
      <c r="L36" s="22"/>
      <c r="M36" s="22"/>
      <c r="N36" s="22"/>
      <c r="O36" s="22"/>
      <c r="P36" s="22"/>
    </row>
    <row r="37" spans="1:16" ht="39" customHeight="1" x14ac:dyDescent="0.15">
      <c r="A37" s="22"/>
      <c r="B37" s="35"/>
      <c r="C37" s="1238" t="s">
        <v>566</v>
      </c>
      <c r="D37" s="1239"/>
      <c r="E37" s="1240"/>
      <c r="F37" s="36">
        <v>3.17</v>
      </c>
      <c r="G37" s="37">
        <v>3.37</v>
      </c>
      <c r="H37" s="37">
        <v>4.91</v>
      </c>
      <c r="I37" s="37">
        <v>3.73</v>
      </c>
      <c r="J37" s="38">
        <v>1.44</v>
      </c>
      <c r="K37" s="22"/>
      <c r="L37" s="22"/>
      <c r="M37" s="22"/>
      <c r="N37" s="22"/>
      <c r="O37" s="22"/>
      <c r="P37" s="22"/>
    </row>
    <row r="38" spans="1:16" ht="39" customHeight="1" x14ac:dyDescent="0.15">
      <c r="A38" s="22"/>
      <c r="B38" s="35"/>
      <c r="C38" s="1238" t="s">
        <v>567</v>
      </c>
      <c r="D38" s="1239"/>
      <c r="E38" s="1240"/>
      <c r="F38" s="36" t="s">
        <v>512</v>
      </c>
      <c r="G38" s="37" t="s">
        <v>512</v>
      </c>
      <c r="H38" s="37">
        <v>1.1299999999999999</v>
      </c>
      <c r="I38" s="37">
        <v>0.99</v>
      </c>
      <c r="J38" s="38">
        <v>1.26</v>
      </c>
      <c r="K38" s="22"/>
      <c r="L38" s="22"/>
      <c r="M38" s="22"/>
      <c r="N38" s="22"/>
      <c r="O38" s="22"/>
      <c r="P38" s="22"/>
    </row>
    <row r="39" spans="1:16" ht="39" customHeight="1" x14ac:dyDescent="0.15">
      <c r="A39" s="22"/>
      <c r="B39" s="35"/>
      <c r="C39" s="1238" t="s">
        <v>568</v>
      </c>
      <c r="D39" s="1239"/>
      <c r="E39" s="1240"/>
      <c r="F39" s="36">
        <v>1.07</v>
      </c>
      <c r="G39" s="37">
        <v>1.05</v>
      </c>
      <c r="H39" s="37">
        <v>1.05</v>
      </c>
      <c r="I39" s="37">
        <v>1.04</v>
      </c>
      <c r="J39" s="38">
        <v>1.02</v>
      </c>
      <c r="K39" s="22"/>
      <c r="L39" s="22"/>
      <c r="M39" s="22"/>
      <c r="N39" s="22"/>
      <c r="O39" s="22"/>
      <c r="P39" s="22"/>
    </row>
    <row r="40" spans="1:16" ht="39" customHeight="1" x14ac:dyDescent="0.15">
      <c r="A40" s="22"/>
      <c r="B40" s="35"/>
      <c r="C40" s="1238" t="s">
        <v>569</v>
      </c>
      <c r="D40" s="1239"/>
      <c r="E40" s="1240"/>
      <c r="F40" s="36">
        <v>7.0000000000000007E-2</v>
      </c>
      <c r="G40" s="37">
        <v>7.0000000000000007E-2</v>
      </c>
      <c r="H40" s="37">
        <v>0.1</v>
      </c>
      <c r="I40" s="37">
        <v>0.08</v>
      </c>
      <c r="J40" s="38">
        <v>0.14000000000000001</v>
      </c>
      <c r="K40" s="22"/>
      <c r="L40" s="22"/>
      <c r="M40" s="22"/>
      <c r="N40" s="22"/>
      <c r="O40" s="22"/>
      <c r="P40" s="22"/>
    </row>
    <row r="41" spans="1:16" ht="39" customHeight="1" x14ac:dyDescent="0.15">
      <c r="A41" s="22"/>
      <c r="B41" s="35"/>
      <c r="C41" s="1238" t="s">
        <v>570</v>
      </c>
      <c r="D41" s="1239"/>
      <c r="E41" s="1240"/>
      <c r="F41" s="36">
        <v>0.04</v>
      </c>
      <c r="G41" s="37">
        <v>0.01</v>
      </c>
      <c r="H41" s="37">
        <v>0.03</v>
      </c>
      <c r="I41" s="37">
        <v>0.05</v>
      </c>
      <c r="J41" s="38">
        <v>0.02</v>
      </c>
      <c r="K41" s="22"/>
      <c r="L41" s="22"/>
      <c r="M41" s="22"/>
      <c r="N41" s="22"/>
      <c r="O41" s="22"/>
      <c r="P41" s="22"/>
    </row>
    <row r="42" spans="1:16" ht="39" customHeight="1" x14ac:dyDescent="0.15">
      <c r="A42" s="22"/>
      <c r="B42" s="39"/>
      <c r="C42" s="1238" t="s">
        <v>571</v>
      </c>
      <c r="D42" s="1239"/>
      <c r="E42" s="1240"/>
      <c r="F42" s="36" t="s">
        <v>512</v>
      </c>
      <c r="G42" s="37" t="s">
        <v>512</v>
      </c>
      <c r="H42" s="37" t="s">
        <v>512</v>
      </c>
      <c r="I42" s="37" t="s">
        <v>512</v>
      </c>
      <c r="J42" s="38" t="s">
        <v>512</v>
      </c>
      <c r="K42" s="22"/>
      <c r="L42" s="22"/>
      <c r="M42" s="22"/>
      <c r="N42" s="22"/>
      <c r="O42" s="22"/>
      <c r="P42" s="22"/>
    </row>
    <row r="43" spans="1:16" ht="39" customHeight="1" thickBot="1" x14ac:dyDescent="0.2">
      <c r="A43" s="22"/>
      <c r="B43" s="40"/>
      <c r="C43" s="1241" t="s">
        <v>572</v>
      </c>
      <c r="D43" s="1242"/>
      <c r="E43" s="1243"/>
      <c r="F43" s="41">
        <v>0.76</v>
      </c>
      <c r="G43" s="42">
        <v>0.65</v>
      </c>
      <c r="H43" s="42">
        <v>0.04</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V+tHTWLK/D6S36x2cxO28ULg5WozPWIkz4uu0jIH+FuAHW0o1PbDZ6GwVGV7pZ379//R+Ih/+ITQw62gREqBg==" saltValue="WYcv8dlZyxwIq0BaHX9a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62"/>
  <sheetViews>
    <sheetView showGridLines="0" topLeftCell="A31" zoomScale="70" zoomScaleNormal="70" zoomScaleSheetLayoutView="55" workbookViewId="0">
      <selection activeCell="K59" sqref="K59"/>
    </sheetView>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1041</v>
      </c>
      <c r="L45" s="60">
        <v>963</v>
      </c>
      <c r="M45" s="60">
        <v>942</v>
      </c>
      <c r="N45" s="60">
        <v>1011</v>
      </c>
      <c r="O45" s="61">
        <v>1039</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48"/>
      <c r="C47" s="1249"/>
      <c r="D47" s="62"/>
      <c r="E47" s="1254" t="s">
        <v>13</v>
      </c>
      <c r="F47" s="1254"/>
      <c r="G47" s="1254"/>
      <c r="H47" s="1254"/>
      <c r="I47" s="1254"/>
      <c r="J47" s="1255"/>
      <c r="K47" s="63">
        <v>100</v>
      </c>
      <c r="L47" s="64">
        <v>100</v>
      </c>
      <c r="M47" s="64">
        <v>100</v>
      </c>
      <c r="N47" s="64">
        <v>89</v>
      </c>
      <c r="O47" s="65">
        <v>77</v>
      </c>
      <c r="P47" s="48"/>
      <c r="Q47" s="48"/>
      <c r="R47" s="48"/>
      <c r="S47" s="48"/>
      <c r="T47" s="48"/>
      <c r="U47" s="48"/>
    </row>
    <row r="48" spans="1:21" ht="30.75" customHeight="1" x14ac:dyDescent="0.15">
      <c r="A48" s="48"/>
      <c r="B48" s="1248"/>
      <c r="C48" s="1249"/>
      <c r="D48" s="62"/>
      <c r="E48" s="1254" t="s">
        <v>14</v>
      </c>
      <c r="F48" s="1254"/>
      <c r="G48" s="1254"/>
      <c r="H48" s="1254"/>
      <c r="I48" s="1254"/>
      <c r="J48" s="1255"/>
      <c r="K48" s="63">
        <v>361</v>
      </c>
      <c r="L48" s="64">
        <v>347</v>
      </c>
      <c r="M48" s="64">
        <v>322</v>
      </c>
      <c r="N48" s="64">
        <v>329</v>
      </c>
      <c r="O48" s="65">
        <v>328</v>
      </c>
      <c r="P48" s="48"/>
      <c r="Q48" s="48"/>
      <c r="R48" s="48"/>
      <c r="S48" s="48"/>
      <c r="T48" s="48"/>
      <c r="U48" s="48"/>
    </row>
    <row r="49" spans="1:21" ht="30.75" customHeight="1" x14ac:dyDescent="0.15">
      <c r="A49" s="48"/>
      <c r="B49" s="1248"/>
      <c r="C49" s="1249"/>
      <c r="D49" s="62"/>
      <c r="E49" s="1254" t="s">
        <v>15</v>
      </c>
      <c r="F49" s="1254"/>
      <c r="G49" s="1254"/>
      <c r="H49" s="1254"/>
      <c r="I49" s="1254"/>
      <c r="J49" s="1255"/>
      <c r="K49" s="63">
        <v>124</v>
      </c>
      <c r="L49" s="64">
        <v>100</v>
      </c>
      <c r="M49" s="64">
        <v>96</v>
      </c>
      <c r="N49" s="64">
        <v>92</v>
      </c>
      <c r="O49" s="65">
        <v>48</v>
      </c>
      <c r="P49" s="48"/>
      <c r="Q49" s="48"/>
      <c r="R49" s="48"/>
      <c r="S49" s="48"/>
      <c r="T49" s="48"/>
      <c r="U49" s="48"/>
    </row>
    <row r="50" spans="1:21" ht="30.75" customHeight="1" x14ac:dyDescent="0.15">
      <c r="A50" s="48"/>
      <c r="B50" s="1248"/>
      <c r="C50" s="1249"/>
      <c r="D50" s="62"/>
      <c r="E50" s="1254" t="s">
        <v>16</v>
      </c>
      <c r="F50" s="1254"/>
      <c r="G50" s="1254"/>
      <c r="H50" s="1254"/>
      <c r="I50" s="1254"/>
      <c r="J50" s="1255"/>
      <c r="K50" s="63">
        <v>72</v>
      </c>
      <c r="L50" s="64">
        <v>53</v>
      </c>
      <c r="M50" s="64">
        <v>38</v>
      </c>
      <c r="N50" s="64">
        <v>35</v>
      </c>
      <c r="O50" s="65">
        <v>30</v>
      </c>
      <c r="P50" s="48"/>
      <c r="Q50" s="48"/>
      <c r="R50" s="48"/>
      <c r="S50" s="48"/>
      <c r="T50" s="48"/>
      <c r="U50" s="48"/>
    </row>
    <row r="51" spans="1:21" ht="30.75" customHeight="1" x14ac:dyDescent="0.15">
      <c r="A51" s="48"/>
      <c r="B51" s="1250"/>
      <c r="C51" s="1251"/>
      <c r="D51" s="66"/>
      <c r="E51" s="1254" t="s">
        <v>17</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905</v>
      </c>
      <c r="L52" s="64">
        <v>898</v>
      </c>
      <c r="M52" s="64">
        <v>920</v>
      </c>
      <c r="N52" s="64">
        <v>1006</v>
      </c>
      <c r="O52" s="65">
        <v>1004</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793</v>
      </c>
      <c r="L53" s="69">
        <v>665</v>
      </c>
      <c r="M53" s="69">
        <v>578</v>
      </c>
      <c r="N53" s="69">
        <v>550</v>
      </c>
      <c r="O53" s="70">
        <v>518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62" t="s">
        <v>24</v>
      </c>
      <c r="C57" s="1263"/>
      <c r="D57" s="1266" t="s">
        <v>25</v>
      </c>
      <c r="E57" s="1267"/>
      <c r="F57" s="1267"/>
      <c r="G57" s="1267"/>
      <c r="H57" s="1267"/>
      <c r="I57" s="1267"/>
      <c r="J57" s="1268"/>
      <c r="K57" s="82">
        <v>151</v>
      </c>
      <c r="L57" s="83">
        <v>176</v>
      </c>
      <c r="M57" s="83">
        <v>252</v>
      </c>
      <c r="N57" s="83">
        <v>152</v>
      </c>
      <c r="O57" s="84">
        <v>102</v>
      </c>
    </row>
    <row r="58" spans="1:21" ht="31.5" customHeight="1" thickBot="1" x14ac:dyDescent="0.2">
      <c r="B58" s="1264"/>
      <c r="C58" s="1265"/>
      <c r="D58" s="1269" t="s">
        <v>26</v>
      </c>
      <c r="E58" s="1270"/>
      <c r="F58" s="1270"/>
      <c r="G58" s="1270"/>
      <c r="H58" s="1270"/>
      <c r="I58" s="1270"/>
      <c r="J58" s="1271"/>
      <c r="K58" s="85">
        <v>600</v>
      </c>
      <c r="L58" s="86">
        <v>700</v>
      </c>
      <c r="M58" s="86">
        <v>800</v>
      </c>
      <c r="N58" s="86">
        <v>803</v>
      </c>
      <c r="O58" s="87">
        <v>767</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yKpdiCBuXBV7VqNbdc4M6kMHNhLSN3iPTX+C3zqE5dqFFjw2n7z+7bi9CLq3vUw16LnOvggeUU6/Np/XDCbGQ==" saltValue="BZ29O+NYW76WR1ljAcAp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55" zoomScaleNormal="55" zoomScaleSheetLayoutView="100" workbookViewId="0">
      <selection activeCell="E53" sqref="E53:H53"/>
    </sheetView>
  </sheetViews>
  <sheetFormatPr defaultColWidth="0" defaultRowHeight="13.5" customHeight="1" zeroHeight="1" x14ac:dyDescent="0.15"/>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554</v>
      </c>
      <c r="J40" s="99" t="s">
        <v>555</v>
      </c>
      <c r="K40" s="99" t="s">
        <v>556</v>
      </c>
      <c r="L40" s="99" t="s">
        <v>557</v>
      </c>
      <c r="M40" s="100" t="s">
        <v>558</v>
      </c>
    </row>
    <row r="41" spans="2:13" ht="27.75" customHeight="1" x14ac:dyDescent="0.15">
      <c r="B41" s="1272" t="s">
        <v>29</v>
      </c>
      <c r="C41" s="1273"/>
      <c r="D41" s="101"/>
      <c r="E41" s="1278" t="s">
        <v>30</v>
      </c>
      <c r="F41" s="1278"/>
      <c r="G41" s="1278"/>
      <c r="H41" s="1279"/>
      <c r="I41" s="102">
        <v>14829</v>
      </c>
      <c r="J41" s="103">
        <v>15229</v>
      </c>
      <c r="K41" s="103">
        <v>15367</v>
      </c>
      <c r="L41" s="103">
        <v>14999</v>
      </c>
      <c r="M41" s="104">
        <v>14928</v>
      </c>
    </row>
    <row r="42" spans="2:13" ht="27.75" customHeight="1" x14ac:dyDescent="0.15">
      <c r="B42" s="1274"/>
      <c r="C42" s="1275"/>
      <c r="D42" s="105"/>
      <c r="E42" s="1280" t="s">
        <v>31</v>
      </c>
      <c r="F42" s="1280"/>
      <c r="G42" s="1280"/>
      <c r="H42" s="1281"/>
      <c r="I42" s="106">
        <v>4090</v>
      </c>
      <c r="J42" s="107">
        <v>3534</v>
      </c>
      <c r="K42" s="107">
        <v>2979</v>
      </c>
      <c r="L42" s="107">
        <v>2413</v>
      </c>
      <c r="M42" s="108">
        <v>1836</v>
      </c>
    </row>
    <row r="43" spans="2:13" ht="27.75" customHeight="1" x14ac:dyDescent="0.15">
      <c r="B43" s="1274"/>
      <c r="C43" s="1275"/>
      <c r="D43" s="105"/>
      <c r="E43" s="1280" t="s">
        <v>32</v>
      </c>
      <c r="F43" s="1280"/>
      <c r="G43" s="1280"/>
      <c r="H43" s="1281"/>
      <c r="I43" s="106">
        <v>4597</v>
      </c>
      <c r="J43" s="107">
        <v>4472</v>
      </c>
      <c r="K43" s="107">
        <v>4037</v>
      </c>
      <c r="L43" s="107">
        <v>3831</v>
      </c>
      <c r="M43" s="108">
        <v>3735</v>
      </c>
    </row>
    <row r="44" spans="2:13" ht="27.75" customHeight="1" x14ac:dyDescent="0.15">
      <c r="B44" s="1274"/>
      <c r="C44" s="1275"/>
      <c r="D44" s="105"/>
      <c r="E44" s="1280" t="s">
        <v>33</v>
      </c>
      <c r="F44" s="1280"/>
      <c r="G44" s="1280"/>
      <c r="H44" s="1281"/>
      <c r="I44" s="106">
        <v>422</v>
      </c>
      <c r="J44" s="107">
        <v>317</v>
      </c>
      <c r="K44" s="107">
        <v>212</v>
      </c>
      <c r="L44" s="107">
        <v>128</v>
      </c>
      <c r="M44" s="108">
        <v>78</v>
      </c>
    </row>
    <row r="45" spans="2:13" ht="27.75" customHeight="1" x14ac:dyDescent="0.15">
      <c r="B45" s="1274"/>
      <c r="C45" s="1275"/>
      <c r="D45" s="105"/>
      <c r="E45" s="1280" t="s">
        <v>34</v>
      </c>
      <c r="F45" s="1280"/>
      <c r="G45" s="1280"/>
      <c r="H45" s="1281"/>
      <c r="I45" s="106">
        <v>1931</v>
      </c>
      <c r="J45" s="107">
        <v>1915</v>
      </c>
      <c r="K45" s="107">
        <v>1982</v>
      </c>
      <c r="L45" s="107">
        <v>1930</v>
      </c>
      <c r="M45" s="108">
        <v>1781</v>
      </c>
    </row>
    <row r="46" spans="2:13" ht="27.75" customHeight="1" x14ac:dyDescent="0.15">
      <c r="B46" s="1274"/>
      <c r="C46" s="1275"/>
      <c r="D46" s="109"/>
      <c r="E46" s="1280" t="s">
        <v>35</v>
      </c>
      <c r="F46" s="1280"/>
      <c r="G46" s="1280"/>
      <c r="H46" s="1281"/>
      <c r="I46" s="106" t="s">
        <v>512</v>
      </c>
      <c r="J46" s="107" t="s">
        <v>512</v>
      </c>
      <c r="K46" s="107" t="s">
        <v>512</v>
      </c>
      <c r="L46" s="107" t="s">
        <v>512</v>
      </c>
      <c r="M46" s="108" t="s">
        <v>512</v>
      </c>
    </row>
    <row r="47" spans="2:13" ht="27.75" customHeight="1" x14ac:dyDescent="0.15">
      <c r="B47" s="1274"/>
      <c r="C47" s="1275"/>
      <c r="D47" s="110"/>
      <c r="E47" s="1282" t="s">
        <v>36</v>
      </c>
      <c r="F47" s="1283"/>
      <c r="G47" s="1283"/>
      <c r="H47" s="1284"/>
      <c r="I47" s="106" t="s">
        <v>512</v>
      </c>
      <c r="J47" s="107" t="s">
        <v>512</v>
      </c>
      <c r="K47" s="107" t="s">
        <v>512</v>
      </c>
      <c r="L47" s="107" t="s">
        <v>512</v>
      </c>
      <c r="M47" s="108" t="s">
        <v>512</v>
      </c>
    </row>
    <row r="48" spans="2:13" ht="27.75" customHeight="1" x14ac:dyDescent="0.15">
      <c r="B48" s="1274"/>
      <c r="C48" s="1275"/>
      <c r="D48" s="105"/>
      <c r="E48" s="1280" t="s">
        <v>37</v>
      </c>
      <c r="F48" s="1280"/>
      <c r="G48" s="1280"/>
      <c r="H48" s="1281"/>
      <c r="I48" s="106" t="s">
        <v>512</v>
      </c>
      <c r="J48" s="107" t="s">
        <v>512</v>
      </c>
      <c r="K48" s="107" t="s">
        <v>512</v>
      </c>
      <c r="L48" s="107" t="s">
        <v>512</v>
      </c>
      <c r="M48" s="108" t="s">
        <v>512</v>
      </c>
    </row>
    <row r="49" spans="2:13" ht="27.75" customHeight="1" x14ac:dyDescent="0.15">
      <c r="B49" s="1276"/>
      <c r="C49" s="1277"/>
      <c r="D49" s="105"/>
      <c r="E49" s="1280" t="s">
        <v>38</v>
      </c>
      <c r="F49" s="1280"/>
      <c r="G49" s="1280"/>
      <c r="H49" s="1281"/>
      <c r="I49" s="106" t="s">
        <v>512</v>
      </c>
      <c r="J49" s="107" t="s">
        <v>512</v>
      </c>
      <c r="K49" s="107" t="s">
        <v>512</v>
      </c>
      <c r="L49" s="107" t="s">
        <v>512</v>
      </c>
      <c r="M49" s="108" t="s">
        <v>512</v>
      </c>
    </row>
    <row r="50" spans="2:13" ht="27.75" customHeight="1" x14ac:dyDescent="0.15">
      <c r="B50" s="1285" t="s">
        <v>39</v>
      </c>
      <c r="C50" s="1286"/>
      <c r="D50" s="111"/>
      <c r="E50" s="1280" t="s">
        <v>40</v>
      </c>
      <c r="F50" s="1280"/>
      <c r="G50" s="1280"/>
      <c r="H50" s="1281"/>
      <c r="I50" s="106">
        <v>2827</v>
      </c>
      <c r="J50" s="107">
        <v>3285</v>
      </c>
      <c r="K50" s="107">
        <v>3519</v>
      </c>
      <c r="L50" s="107">
        <v>3556</v>
      </c>
      <c r="M50" s="108">
        <v>3986</v>
      </c>
    </row>
    <row r="51" spans="2:13" ht="27.75" customHeight="1" x14ac:dyDescent="0.15">
      <c r="B51" s="1274"/>
      <c r="C51" s="1275"/>
      <c r="D51" s="105"/>
      <c r="E51" s="1280" t="s">
        <v>41</v>
      </c>
      <c r="F51" s="1280"/>
      <c r="G51" s="1280"/>
      <c r="H51" s="1281"/>
      <c r="I51" s="106">
        <v>1997</v>
      </c>
      <c r="J51" s="107">
        <v>2131</v>
      </c>
      <c r="K51" s="107">
        <v>2251</v>
      </c>
      <c r="L51" s="107">
        <v>2243</v>
      </c>
      <c r="M51" s="108">
        <v>2148</v>
      </c>
    </row>
    <row r="52" spans="2:13" ht="27.75" customHeight="1" x14ac:dyDescent="0.15">
      <c r="B52" s="1276"/>
      <c r="C52" s="1277"/>
      <c r="D52" s="105"/>
      <c r="E52" s="1280" t="s">
        <v>42</v>
      </c>
      <c r="F52" s="1280"/>
      <c r="G52" s="1280"/>
      <c r="H52" s="1281"/>
      <c r="I52" s="106">
        <v>11659</v>
      </c>
      <c r="J52" s="107">
        <v>12361</v>
      </c>
      <c r="K52" s="107">
        <v>12151</v>
      </c>
      <c r="L52" s="107">
        <v>11935</v>
      </c>
      <c r="M52" s="108">
        <v>11971</v>
      </c>
    </row>
    <row r="53" spans="2:13" ht="27.75" customHeight="1" thickBot="1" x14ac:dyDescent="0.2">
      <c r="B53" s="1287" t="s">
        <v>43</v>
      </c>
      <c r="C53" s="1288"/>
      <c r="D53" s="112"/>
      <c r="E53" s="1289" t="s">
        <v>44</v>
      </c>
      <c r="F53" s="1289"/>
      <c r="G53" s="1289"/>
      <c r="H53" s="1290"/>
      <c r="I53" s="113">
        <v>9386</v>
      </c>
      <c r="J53" s="114">
        <v>7690</v>
      </c>
      <c r="K53" s="114">
        <v>6656</v>
      </c>
      <c r="L53" s="114">
        <v>5566</v>
      </c>
      <c r="M53" s="115">
        <v>4254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KKJYSinLT59vji0unXVGhuA/MgcBLvXs5wvob2E11adQAyRRSan8i0Fw4VPEVVQu4RbV/2NIUhSCpGa4cGIig==" saltValue="qNdEEvVGcNQkN0UneCsN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6"/>
  <sheetViews>
    <sheetView showGridLines="0" topLeftCell="A28" zoomScale="70" zoomScaleNormal="70" zoomScaleSheetLayoutView="100" workbookViewId="0">
      <selection activeCell="H62" sqref="H62"/>
    </sheetView>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47</v>
      </c>
      <c r="D55" s="1299"/>
      <c r="E55" s="1300"/>
      <c r="F55" s="127">
        <v>1404</v>
      </c>
      <c r="G55" s="127">
        <v>1489</v>
      </c>
      <c r="H55" s="128">
        <v>1529</v>
      </c>
    </row>
    <row r="56" spans="2:8" ht="52.5" customHeight="1" x14ac:dyDescent="0.15">
      <c r="B56" s="129"/>
      <c r="C56" s="1301" t="s">
        <v>48</v>
      </c>
      <c r="D56" s="1301"/>
      <c r="E56" s="1302"/>
      <c r="F56" s="130">
        <v>152</v>
      </c>
      <c r="G56" s="130">
        <v>102</v>
      </c>
      <c r="H56" s="131">
        <v>127</v>
      </c>
    </row>
    <row r="57" spans="2:8" ht="53.25" customHeight="1" x14ac:dyDescent="0.15">
      <c r="B57" s="129"/>
      <c r="C57" s="1303" t="s">
        <v>49</v>
      </c>
      <c r="D57" s="1303"/>
      <c r="E57" s="1304"/>
      <c r="F57" s="132">
        <v>1966</v>
      </c>
      <c r="G57" s="132">
        <v>1837</v>
      </c>
      <c r="H57" s="133">
        <v>1881</v>
      </c>
    </row>
    <row r="58" spans="2:8" ht="45.75" customHeight="1" x14ac:dyDescent="0.15">
      <c r="B58" s="134"/>
      <c r="C58" s="1291" t="s">
        <v>588</v>
      </c>
      <c r="D58" s="1292"/>
      <c r="E58" s="1293"/>
      <c r="F58" s="135">
        <v>705</v>
      </c>
      <c r="G58" s="135">
        <v>621</v>
      </c>
      <c r="H58" s="136">
        <v>571</v>
      </c>
    </row>
    <row r="59" spans="2:8" ht="45.75" customHeight="1" x14ac:dyDescent="0.15">
      <c r="B59" s="134"/>
      <c r="C59" s="1291" t="s">
        <v>589</v>
      </c>
      <c r="D59" s="1292"/>
      <c r="E59" s="1293"/>
      <c r="F59" s="135">
        <v>349</v>
      </c>
      <c r="G59" s="135">
        <v>338</v>
      </c>
      <c r="H59" s="136">
        <v>339</v>
      </c>
    </row>
    <row r="60" spans="2:8" ht="45.75" customHeight="1" x14ac:dyDescent="0.15">
      <c r="B60" s="134"/>
      <c r="C60" s="1291" t="s">
        <v>591</v>
      </c>
      <c r="D60" s="1292"/>
      <c r="E60" s="1293"/>
      <c r="F60" s="135">
        <v>280</v>
      </c>
      <c r="G60" s="135">
        <v>281</v>
      </c>
      <c r="H60" s="136">
        <v>292</v>
      </c>
    </row>
    <row r="61" spans="2:8" ht="45.75" customHeight="1" x14ac:dyDescent="0.15">
      <c r="B61" s="134"/>
      <c r="C61" s="1291" t="s">
        <v>592</v>
      </c>
      <c r="D61" s="1292"/>
      <c r="E61" s="1293"/>
      <c r="F61" s="135">
        <v>377</v>
      </c>
      <c r="G61" s="135">
        <v>363</v>
      </c>
      <c r="H61" s="136">
        <v>280</v>
      </c>
    </row>
    <row r="62" spans="2:8" ht="45.75" customHeight="1" thickBot="1" x14ac:dyDescent="0.2">
      <c r="B62" s="137"/>
      <c r="C62" s="1294" t="s">
        <v>590</v>
      </c>
      <c r="D62" s="1295"/>
      <c r="E62" s="1296"/>
      <c r="F62" s="138">
        <v>0</v>
      </c>
      <c r="G62" s="138">
        <v>0</v>
      </c>
      <c r="H62" s="139">
        <v>208</v>
      </c>
    </row>
    <row r="63" spans="2:8" ht="52.5" customHeight="1" thickBot="1" x14ac:dyDescent="0.2">
      <c r="B63" s="140"/>
      <c r="C63" s="1297" t="s">
        <v>50</v>
      </c>
      <c r="D63" s="1297"/>
      <c r="E63" s="1298"/>
      <c r="F63" s="141">
        <v>3521</v>
      </c>
      <c r="G63" s="141">
        <v>3428</v>
      </c>
      <c r="H63" s="142">
        <v>3537</v>
      </c>
    </row>
    <row r="64" spans="2:8" ht="15" customHeight="1" x14ac:dyDescent="0.15"/>
    <row r="65" ht="0" hidden="1" customHeight="1" x14ac:dyDescent="0.15"/>
    <row r="66" ht="0" hidden="1" customHeight="1" x14ac:dyDescent="0.15"/>
  </sheetData>
  <sheetProtection algorithmName="SHA-512" hashValue="3Js0R6k1e1z+e7OOUXmbocqmt5C3ClEshZ4XBWGgH2Vlktx2C5zlL3Yz1U8ptGIMJKUFpZmmXkzWAT4idDActA==" saltValue="7cnff6Wxyw3Cfv2HeQQk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T13" zoomScaleNormal="100" zoomScaleSheetLayoutView="55" workbookViewId="0">
      <selection activeCell="CK18" sqref="CK18"/>
    </sheetView>
  </sheetViews>
  <sheetFormatPr defaultColWidth="0" defaultRowHeight="13.5" customHeight="1" zeroHeight="1" x14ac:dyDescent="0.15"/>
  <cols>
    <col min="1" max="1" width="6.42578125" style="387" customWidth="1"/>
    <col min="2" max="107" width="2.42578125" style="387" customWidth="1"/>
    <col min="108" max="108" width="6.140625" style="395" customWidth="1"/>
    <col min="109" max="109" width="5.85546875" style="394" customWidth="1"/>
    <col min="110" max="110" width="19.140625" style="387" hidden="1"/>
    <col min="111" max="115" width="12.5703125" style="387" hidden="1"/>
    <col min="116" max="349" width="8.5703125" style="387" hidden="1"/>
    <col min="350" max="355" width="14.85546875" style="387" hidden="1"/>
    <col min="356" max="357" width="15.85546875" style="387" hidden="1"/>
    <col min="358" max="363" width="16.140625" style="387" hidden="1"/>
    <col min="364" max="364" width="6.140625" style="387" hidden="1"/>
    <col min="365" max="365" width="3" style="387" hidden="1"/>
    <col min="366" max="605" width="8.5703125" style="387" hidden="1"/>
    <col min="606" max="611" width="14.85546875" style="387" hidden="1"/>
    <col min="612" max="613" width="15.85546875" style="387" hidden="1"/>
    <col min="614" max="619" width="16.140625" style="387" hidden="1"/>
    <col min="620" max="620" width="6.140625" style="387" hidden="1"/>
    <col min="621" max="621" width="3" style="387" hidden="1"/>
    <col min="622" max="861" width="8.5703125" style="387" hidden="1"/>
    <col min="862" max="867" width="14.85546875" style="387" hidden="1"/>
    <col min="868" max="869" width="15.85546875" style="387" hidden="1"/>
    <col min="870" max="875" width="16.140625" style="387" hidden="1"/>
    <col min="876" max="876" width="6.140625" style="387" hidden="1"/>
    <col min="877" max="877" width="3" style="387" hidden="1"/>
    <col min="878" max="1117" width="8.5703125" style="387" hidden="1"/>
    <col min="1118" max="1123" width="14.85546875" style="387" hidden="1"/>
    <col min="1124" max="1125" width="15.85546875" style="387" hidden="1"/>
    <col min="1126" max="1131" width="16.140625" style="387" hidden="1"/>
    <col min="1132" max="1132" width="6.140625" style="387" hidden="1"/>
    <col min="1133" max="1133" width="3" style="387" hidden="1"/>
    <col min="1134" max="1373" width="8.5703125" style="387" hidden="1"/>
    <col min="1374" max="1379" width="14.85546875" style="387" hidden="1"/>
    <col min="1380" max="1381" width="15.85546875" style="387" hidden="1"/>
    <col min="1382" max="1387" width="16.140625" style="387" hidden="1"/>
    <col min="1388" max="1388" width="6.140625" style="387" hidden="1"/>
    <col min="1389" max="1389" width="3" style="387" hidden="1"/>
    <col min="1390" max="1629" width="8.5703125" style="387" hidden="1"/>
    <col min="1630" max="1635" width="14.85546875" style="387" hidden="1"/>
    <col min="1636" max="1637" width="15.85546875" style="387" hidden="1"/>
    <col min="1638" max="1643" width="16.140625" style="387" hidden="1"/>
    <col min="1644" max="1644" width="6.140625" style="387" hidden="1"/>
    <col min="1645" max="1645" width="3" style="387" hidden="1"/>
    <col min="1646" max="1885" width="8.5703125" style="387" hidden="1"/>
    <col min="1886" max="1891" width="14.85546875" style="387" hidden="1"/>
    <col min="1892" max="1893" width="15.85546875" style="387" hidden="1"/>
    <col min="1894" max="1899" width="16.140625" style="387" hidden="1"/>
    <col min="1900" max="1900" width="6.140625" style="387" hidden="1"/>
    <col min="1901" max="1901" width="3" style="387" hidden="1"/>
    <col min="1902" max="2141" width="8.5703125" style="387" hidden="1"/>
    <col min="2142" max="2147" width="14.85546875" style="387" hidden="1"/>
    <col min="2148" max="2149" width="15.85546875" style="387" hidden="1"/>
    <col min="2150" max="2155" width="16.140625" style="387" hidden="1"/>
    <col min="2156" max="2156" width="6.140625" style="387" hidden="1"/>
    <col min="2157" max="2157" width="3" style="387" hidden="1"/>
    <col min="2158" max="2397" width="8.5703125" style="387" hidden="1"/>
    <col min="2398" max="2403" width="14.85546875" style="387" hidden="1"/>
    <col min="2404" max="2405" width="15.85546875" style="387" hidden="1"/>
    <col min="2406" max="2411" width="16.140625" style="387" hidden="1"/>
    <col min="2412" max="2412" width="6.140625" style="387" hidden="1"/>
    <col min="2413" max="2413" width="3" style="387" hidden="1"/>
    <col min="2414" max="2653" width="8.5703125" style="387" hidden="1"/>
    <col min="2654" max="2659" width="14.85546875" style="387" hidden="1"/>
    <col min="2660" max="2661" width="15.85546875" style="387" hidden="1"/>
    <col min="2662" max="2667" width="16.140625" style="387" hidden="1"/>
    <col min="2668" max="2668" width="6.140625" style="387" hidden="1"/>
    <col min="2669" max="2669" width="3" style="387" hidden="1"/>
    <col min="2670" max="2909" width="8.5703125" style="387" hidden="1"/>
    <col min="2910" max="2915" width="14.85546875" style="387" hidden="1"/>
    <col min="2916" max="2917" width="15.85546875" style="387" hidden="1"/>
    <col min="2918" max="2923" width="16.140625" style="387" hidden="1"/>
    <col min="2924" max="2924" width="6.140625" style="387" hidden="1"/>
    <col min="2925" max="2925" width="3" style="387" hidden="1"/>
    <col min="2926" max="3165" width="8.5703125" style="387" hidden="1"/>
    <col min="3166" max="3171" width="14.85546875" style="387" hidden="1"/>
    <col min="3172" max="3173" width="15.85546875" style="387" hidden="1"/>
    <col min="3174" max="3179" width="16.140625" style="387" hidden="1"/>
    <col min="3180" max="3180" width="6.140625" style="387" hidden="1"/>
    <col min="3181" max="3181" width="3" style="387" hidden="1"/>
    <col min="3182" max="3421" width="8.5703125" style="387" hidden="1"/>
    <col min="3422" max="3427" width="14.85546875" style="387" hidden="1"/>
    <col min="3428" max="3429" width="15.85546875" style="387" hidden="1"/>
    <col min="3430" max="3435" width="16.140625" style="387" hidden="1"/>
    <col min="3436" max="3436" width="6.140625" style="387" hidden="1"/>
    <col min="3437" max="3437" width="3" style="387" hidden="1"/>
    <col min="3438" max="3677" width="8.5703125" style="387" hidden="1"/>
    <col min="3678" max="3683" width="14.85546875" style="387" hidden="1"/>
    <col min="3684" max="3685" width="15.85546875" style="387" hidden="1"/>
    <col min="3686" max="3691" width="16.140625" style="387" hidden="1"/>
    <col min="3692" max="3692" width="6.140625" style="387" hidden="1"/>
    <col min="3693" max="3693" width="3" style="387" hidden="1"/>
    <col min="3694" max="3933" width="8.5703125" style="387" hidden="1"/>
    <col min="3934" max="3939" width="14.85546875" style="387" hidden="1"/>
    <col min="3940" max="3941" width="15.85546875" style="387" hidden="1"/>
    <col min="3942" max="3947" width="16.140625" style="387" hidden="1"/>
    <col min="3948" max="3948" width="6.140625" style="387" hidden="1"/>
    <col min="3949" max="3949" width="3" style="387" hidden="1"/>
    <col min="3950" max="4189" width="8.5703125" style="387" hidden="1"/>
    <col min="4190" max="4195" width="14.85546875" style="387" hidden="1"/>
    <col min="4196" max="4197" width="15.85546875" style="387" hidden="1"/>
    <col min="4198" max="4203" width="16.140625" style="387" hidden="1"/>
    <col min="4204" max="4204" width="6.140625" style="387" hidden="1"/>
    <col min="4205" max="4205" width="3" style="387" hidden="1"/>
    <col min="4206" max="4445" width="8.5703125" style="387" hidden="1"/>
    <col min="4446" max="4451" width="14.85546875" style="387" hidden="1"/>
    <col min="4452" max="4453" width="15.85546875" style="387" hidden="1"/>
    <col min="4454" max="4459" width="16.140625" style="387" hidden="1"/>
    <col min="4460" max="4460" width="6.140625" style="387" hidden="1"/>
    <col min="4461" max="4461" width="3" style="387" hidden="1"/>
    <col min="4462" max="4701" width="8.5703125" style="387" hidden="1"/>
    <col min="4702" max="4707" width="14.85546875" style="387" hidden="1"/>
    <col min="4708" max="4709" width="15.85546875" style="387" hidden="1"/>
    <col min="4710" max="4715" width="16.140625" style="387" hidden="1"/>
    <col min="4716" max="4716" width="6.140625" style="387" hidden="1"/>
    <col min="4717" max="4717" width="3" style="387" hidden="1"/>
    <col min="4718" max="4957" width="8.5703125" style="387" hidden="1"/>
    <col min="4958" max="4963" width="14.85546875" style="387" hidden="1"/>
    <col min="4964" max="4965" width="15.85546875" style="387" hidden="1"/>
    <col min="4966" max="4971" width="16.140625" style="387" hidden="1"/>
    <col min="4972" max="4972" width="6.140625" style="387" hidden="1"/>
    <col min="4973" max="4973" width="3" style="387" hidden="1"/>
    <col min="4974" max="5213" width="8.5703125" style="387" hidden="1"/>
    <col min="5214" max="5219" width="14.85546875" style="387" hidden="1"/>
    <col min="5220" max="5221" width="15.85546875" style="387" hidden="1"/>
    <col min="5222" max="5227" width="16.140625" style="387" hidden="1"/>
    <col min="5228" max="5228" width="6.140625" style="387" hidden="1"/>
    <col min="5229" max="5229" width="3" style="387" hidden="1"/>
    <col min="5230" max="5469" width="8.5703125" style="387" hidden="1"/>
    <col min="5470" max="5475" width="14.85546875" style="387" hidden="1"/>
    <col min="5476" max="5477" width="15.85546875" style="387" hidden="1"/>
    <col min="5478" max="5483" width="16.140625" style="387" hidden="1"/>
    <col min="5484" max="5484" width="6.140625" style="387" hidden="1"/>
    <col min="5485" max="5485" width="3" style="387" hidden="1"/>
    <col min="5486" max="5725" width="8.5703125" style="387" hidden="1"/>
    <col min="5726" max="5731" width="14.85546875" style="387" hidden="1"/>
    <col min="5732" max="5733" width="15.85546875" style="387" hidden="1"/>
    <col min="5734" max="5739" width="16.140625" style="387" hidden="1"/>
    <col min="5740" max="5740" width="6.140625" style="387" hidden="1"/>
    <col min="5741" max="5741" width="3" style="387" hidden="1"/>
    <col min="5742" max="5981" width="8.5703125" style="387" hidden="1"/>
    <col min="5982" max="5987" width="14.85546875" style="387" hidden="1"/>
    <col min="5988" max="5989" width="15.85546875" style="387" hidden="1"/>
    <col min="5990" max="5995" width="16.140625" style="387" hidden="1"/>
    <col min="5996" max="5996" width="6.140625" style="387" hidden="1"/>
    <col min="5997" max="5997" width="3" style="387" hidden="1"/>
    <col min="5998" max="6237" width="8.5703125" style="387" hidden="1"/>
    <col min="6238" max="6243" width="14.85546875" style="387" hidden="1"/>
    <col min="6244" max="6245" width="15.85546875" style="387" hidden="1"/>
    <col min="6246" max="6251" width="16.140625" style="387" hidden="1"/>
    <col min="6252" max="6252" width="6.140625" style="387" hidden="1"/>
    <col min="6253" max="6253" width="3" style="387" hidden="1"/>
    <col min="6254" max="6493" width="8.5703125" style="387" hidden="1"/>
    <col min="6494" max="6499" width="14.85546875" style="387" hidden="1"/>
    <col min="6500" max="6501" width="15.85546875" style="387" hidden="1"/>
    <col min="6502" max="6507" width="16.140625" style="387" hidden="1"/>
    <col min="6508" max="6508" width="6.140625" style="387" hidden="1"/>
    <col min="6509" max="6509" width="3" style="387" hidden="1"/>
    <col min="6510" max="6749" width="8.5703125" style="387" hidden="1"/>
    <col min="6750" max="6755" width="14.85546875" style="387" hidden="1"/>
    <col min="6756" max="6757" width="15.85546875" style="387" hidden="1"/>
    <col min="6758" max="6763" width="16.140625" style="387" hidden="1"/>
    <col min="6764" max="6764" width="6.140625" style="387" hidden="1"/>
    <col min="6765" max="6765" width="3" style="387" hidden="1"/>
    <col min="6766" max="7005" width="8.5703125" style="387" hidden="1"/>
    <col min="7006" max="7011" width="14.85546875" style="387" hidden="1"/>
    <col min="7012" max="7013" width="15.85546875" style="387" hidden="1"/>
    <col min="7014" max="7019" width="16.140625" style="387" hidden="1"/>
    <col min="7020" max="7020" width="6.140625" style="387" hidden="1"/>
    <col min="7021" max="7021" width="3" style="387" hidden="1"/>
    <col min="7022" max="7261" width="8.5703125" style="387" hidden="1"/>
    <col min="7262" max="7267" width="14.85546875" style="387" hidden="1"/>
    <col min="7268" max="7269" width="15.85546875" style="387" hidden="1"/>
    <col min="7270" max="7275" width="16.140625" style="387" hidden="1"/>
    <col min="7276" max="7276" width="6.140625" style="387" hidden="1"/>
    <col min="7277" max="7277" width="3" style="387" hidden="1"/>
    <col min="7278" max="7517" width="8.5703125" style="387" hidden="1"/>
    <col min="7518" max="7523" width="14.85546875" style="387" hidden="1"/>
    <col min="7524" max="7525" width="15.85546875" style="387" hidden="1"/>
    <col min="7526" max="7531" width="16.140625" style="387" hidden="1"/>
    <col min="7532" max="7532" width="6.140625" style="387" hidden="1"/>
    <col min="7533" max="7533" width="3" style="387" hidden="1"/>
    <col min="7534" max="7773" width="8.5703125" style="387" hidden="1"/>
    <col min="7774" max="7779" width="14.85546875" style="387" hidden="1"/>
    <col min="7780" max="7781" width="15.85546875" style="387" hidden="1"/>
    <col min="7782" max="7787" width="16.140625" style="387" hidden="1"/>
    <col min="7788" max="7788" width="6.140625" style="387" hidden="1"/>
    <col min="7789" max="7789" width="3" style="387" hidden="1"/>
    <col min="7790" max="8029" width="8.5703125" style="387" hidden="1"/>
    <col min="8030" max="8035" width="14.85546875" style="387" hidden="1"/>
    <col min="8036" max="8037" width="15.85546875" style="387" hidden="1"/>
    <col min="8038" max="8043" width="16.140625" style="387" hidden="1"/>
    <col min="8044" max="8044" width="6.140625" style="387" hidden="1"/>
    <col min="8045" max="8045" width="3" style="387" hidden="1"/>
    <col min="8046" max="8285" width="8.5703125" style="387" hidden="1"/>
    <col min="8286" max="8291" width="14.85546875" style="387" hidden="1"/>
    <col min="8292" max="8293" width="15.85546875" style="387" hidden="1"/>
    <col min="8294" max="8299" width="16.140625" style="387" hidden="1"/>
    <col min="8300" max="8300" width="6.140625" style="387" hidden="1"/>
    <col min="8301" max="8301" width="3" style="387" hidden="1"/>
    <col min="8302" max="8541" width="8.5703125" style="387" hidden="1"/>
    <col min="8542" max="8547" width="14.85546875" style="387" hidden="1"/>
    <col min="8548" max="8549" width="15.85546875" style="387" hidden="1"/>
    <col min="8550" max="8555" width="16.140625" style="387" hidden="1"/>
    <col min="8556" max="8556" width="6.140625" style="387" hidden="1"/>
    <col min="8557" max="8557" width="3" style="387" hidden="1"/>
    <col min="8558" max="8797" width="8.5703125" style="387" hidden="1"/>
    <col min="8798" max="8803" width="14.85546875" style="387" hidden="1"/>
    <col min="8804" max="8805" width="15.85546875" style="387" hidden="1"/>
    <col min="8806" max="8811" width="16.140625" style="387" hidden="1"/>
    <col min="8812" max="8812" width="6.140625" style="387" hidden="1"/>
    <col min="8813" max="8813" width="3" style="387" hidden="1"/>
    <col min="8814" max="9053" width="8.5703125" style="387" hidden="1"/>
    <col min="9054" max="9059" width="14.85546875" style="387" hidden="1"/>
    <col min="9060" max="9061" width="15.85546875" style="387" hidden="1"/>
    <col min="9062" max="9067" width="16.140625" style="387" hidden="1"/>
    <col min="9068" max="9068" width="6.140625" style="387" hidden="1"/>
    <col min="9069" max="9069" width="3" style="387" hidden="1"/>
    <col min="9070" max="9309" width="8.5703125" style="387" hidden="1"/>
    <col min="9310" max="9315" width="14.85546875" style="387" hidden="1"/>
    <col min="9316" max="9317" width="15.85546875" style="387" hidden="1"/>
    <col min="9318" max="9323" width="16.140625" style="387" hidden="1"/>
    <col min="9324" max="9324" width="6.140625" style="387" hidden="1"/>
    <col min="9325" max="9325" width="3" style="387" hidden="1"/>
    <col min="9326" max="9565" width="8.5703125" style="387" hidden="1"/>
    <col min="9566" max="9571" width="14.85546875" style="387" hidden="1"/>
    <col min="9572" max="9573" width="15.85546875" style="387" hidden="1"/>
    <col min="9574" max="9579" width="16.140625" style="387" hidden="1"/>
    <col min="9580" max="9580" width="6.140625" style="387" hidden="1"/>
    <col min="9581" max="9581" width="3" style="387" hidden="1"/>
    <col min="9582" max="9821" width="8.5703125" style="387" hidden="1"/>
    <col min="9822" max="9827" width="14.85546875" style="387" hidden="1"/>
    <col min="9828" max="9829" width="15.85546875" style="387" hidden="1"/>
    <col min="9830" max="9835" width="16.140625" style="387" hidden="1"/>
    <col min="9836" max="9836" width="6.140625" style="387" hidden="1"/>
    <col min="9837" max="9837" width="3" style="387" hidden="1"/>
    <col min="9838" max="10077" width="8.5703125" style="387" hidden="1"/>
    <col min="10078" max="10083" width="14.85546875" style="387" hidden="1"/>
    <col min="10084" max="10085" width="15.85546875" style="387" hidden="1"/>
    <col min="10086" max="10091" width="16.140625" style="387" hidden="1"/>
    <col min="10092" max="10092" width="6.140625" style="387" hidden="1"/>
    <col min="10093" max="10093" width="3" style="387" hidden="1"/>
    <col min="10094" max="10333" width="8.5703125" style="387" hidden="1"/>
    <col min="10334" max="10339" width="14.85546875" style="387" hidden="1"/>
    <col min="10340" max="10341" width="15.85546875" style="387" hidden="1"/>
    <col min="10342" max="10347" width="16.140625" style="387" hidden="1"/>
    <col min="10348" max="10348" width="6.140625" style="387" hidden="1"/>
    <col min="10349" max="10349" width="3" style="387" hidden="1"/>
    <col min="10350" max="10589" width="8.5703125" style="387" hidden="1"/>
    <col min="10590" max="10595" width="14.85546875" style="387" hidden="1"/>
    <col min="10596" max="10597" width="15.85546875" style="387" hidden="1"/>
    <col min="10598" max="10603" width="16.140625" style="387" hidden="1"/>
    <col min="10604" max="10604" width="6.140625" style="387" hidden="1"/>
    <col min="10605" max="10605" width="3" style="387" hidden="1"/>
    <col min="10606" max="10845" width="8.5703125" style="387" hidden="1"/>
    <col min="10846" max="10851" width="14.85546875" style="387" hidden="1"/>
    <col min="10852" max="10853" width="15.85546875" style="387" hidden="1"/>
    <col min="10854" max="10859" width="16.140625" style="387" hidden="1"/>
    <col min="10860" max="10860" width="6.140625" style="387" hidden="1"/>
    <col min="10861" max="10861" width="3" style="387" hidden="1"/>
    <col min="10862" max="11101" width="8.5703125" style="387" hidden="1"/>
    <col min="11102" max="11107" width="14.85546875" style="387" hidden="1"/>
    <col min="11108" max="11109" width="15.85546875" style="387" hidden="1"/>
    <col min="11110" max="11115" width="16.140625" style="387" hidden="1"/>
    <col min="11116" max="11116" width="6.140625" style="387" hidden="1"/>
    <col min="11117" max="11117" width="3" style="387" hidden="1"/>
    <col min="11118" max="11357" width="8.5703125" style="387" hidden="1"/>
    <col min="11358" max="11363" width="14.85546875" style="387" hidden="1"/>
    <col min="11364" max="11365" width="15.85546875" style="387" hidden="1"/>
    <col min="11366" max="11371" width="16.140625" style="387" hidden="1"/>
    <col min="11372" max="11372" width="6.140625" style="387" hidden="1"/>
    <col min="11373" max="11373" width="3" style="387" hidden="1"/>
    <col min="11374" max="11613" width="8.5703125" style="387" hidden="1"/>
    <col min="11614" max="11619" width="14.85546875" style="387" hidden="1"/>
    <col min="11620" max="11621" width="15.85546875" style="387" hidden="1"/>
    <col min="11622" max="11627" width="16.140625" style="387" hidden="1"/>
    <col min="11628" max="11628" width="6.140625" style="387" hidden="1"/>
    <col min="11629" max="11629" width="3" style="387" hidden="1"/>
    <col min="11630" max="11869" width="8.5703125" style="387" hidden="1"/>
    <col min="11870" max="11875" width="14.85546875" style="387" hidden="1"/>
    <col min="11876" max="11877" width="15.85546875" style="387" hidden="1"/>
    <col min="11878" max="11883" width="16.140625" style="387" hidden="1"/>
    <col min="11884" max="11884" width="6.140625" style="387" hidden="1"/>
    <col min="11885" max="11885" width="3" style="387" hidden="1"/>
    <col min="11886" max="12125" width="8.5703125" style="387" hidden="1"/>
    <col min="12126" max="12131" width="14.85546875" style="387" hidden="1"/>
    <col min="12132" max="12133" width="15.85546875" style="387" hidden="1"/>
    <col min="12134" max="12139" width="16.140625" style="387" hidden="1"/>
    <col min="12140" max="12140" width="6.140625" style="387" hidden="1"/>
    <col min="12141" max="12141" width="3" style="387" hidden="1"/>
    <col min="12142" max="12381" width="8.5703125" style="387" hidden="1"/>
    <col min="12382" max="12387" width="14.85546875" style="387" hidden="1"/>
    <col min="12388" max="12389" width="15.85546875" style="387" hidden="1"/>
    <col min="12390" max="12395" width="16.140625" style="387" hidden="1"/>
    <col min="12396" max="12396" width="6.140625" style="387" hidden="1"/>
    <col min="12397" max="12397" width="3" style="387" hidden="1"/>
    <col min="12398" max="12637" width="8.5703125" style="387" hidden="1"/>
    <col min="12638" max="12643" width="14.85546875" style="387" hidden="1"/>
    <col min="12644" max="12645" width="15.85546875" style="387" hidden="1"/>
    <col min="12646" max="12651" width="16.140625" style="387" hidden="1"/>
    <col min="12652" max="12652" width="6.140625" style="387" hidden="1"/>
    <col min="12653" max="12653" width="3" style="387" hidden="1"/>
    <col min="12654" max="12893" width="8.5703125" style="387" hidden="1"/>
    <col min="12894" max="12899" width="14.85546875" style="387" hidden="1"/>
    <col min="12900" max="12901" width="15.85546875" style="387" hidden="1"/>
    <col min="12902" max="12907" width="16.140625" style="387" hidden="1"/>
    <col min="12908" max="12908" width="6.140625" style="387" hidden="1"/>
    <col min="12909" max="12909" width="3" style="387" hidden="1"/>
    <col min="12910" max="13149" width="8.5703125" style="387" hidden="1"/>
    <col min="13150" max="13155" width="14.85546875" style="387" hidden="1"/>
    <col min="13156" max="13157" width="15.85546875" style="387" hidden="1"/>
    <col min="13158" max="13163" width="16.140625" style="387" hidden="1"/>
    <col min="13164" max="13164" width="6.140625" style="387" hidden="1"/>
    <col min="13165" max="13165" width="3" style="387" hidden="1"/>
    <col min="13166" max="13405" width="8.5703125" style="387" hidden="1"/>
    <col min="13406" max="13411" width="14.85546875" style="387" hidden="1"/>
    <col min="13412" max="13413" width="15.85546875" style="387" hidden="1"/>
    <col min="13414" max="13419" width="16.140625" style="387" hidden="1"/>
    <col min="13420" max="13420" width="6.140625" style="387" hidden="1"/>
    <col min="13421" max="13421" width="3" style="387" hidden="1"/>
    <col min="13422" max="13661" width="8.5703125" style="387" hidden="1"/>
    <col min="13662" max="13667" width="14.85546875" style="387" hidden="1"/>
    <col min="13668" max="13669" width="15.85546875" style="387" hidden="1"/>
    <col min="13670" max="13675" width="16.140625" style="387" hidden="1"/>
    <col min="13676" max="13676" width="6.140625" style="387" hidden="1"/>
    <col min="13677" max="13677" width="3" style="387" hidden="1"/>
    <col min="13678" max="13917" width="8.5703125" style="387" hidden="1"/>
    <col min="13918" max="13923" width="14.85546875" style="387" hidden="1"/>
    <col min="13924" max="13925" width="15.85546875" style="387" hidden="1"/>
    <col min="13926" max="13931" width="16.140625" style="387" hidden="1"/>
    <col min="13932" max="13932" width="6.140625" style="387" hidden="1"/>
    <col min="13933" max="13933" width="3" style="387" hidden="1"/>
    <col min="13934" max="14173" width="8.5703125" style="387" hidden="1"/>
    <col min="14174" max="14179" width="14.85546875" style="387" hidden="1"/>
    <col min="14180" max="14181" width="15.85546875" style="387" hidden="1"/>
    <col min="14182" max="14187" width="16.140625" style="387" hidden="1"/>
    <col min="14188" max="14188" width="6.140625" style="387" hidden="1"/>
    <col min="14189" max="14189" width="3" style="387" hidden="1"/>
    <col min="14190" max="14429" width="8.5703125" style="387" hidden="1"/>
    <col min="14430" max="14435" width="14.85546875" style="387" hidden="1"/>
    <col min="14436" max="14437" width="15.85546875" style="387" hidden="1"/>
    <col min="14438" max="14443" width="16.140625" style="387" hidden="1"/>
    <col min="14444" max="14444" width="6.140625" style="387" hidden="1"/>
    <col min="14445" max="14445" width="3" style="387" hidden="1"/>
    <col min="14446" max="14685" width="8.5703125" style="387" hidden="1"/>
    <col min="14686" max="14691" width="14.85546875" style="387" hidden="1"/>
    <col min="14692" max="14693" width="15.85546875" style="387" hidden="1"/>
    <col min="14694" max="14699" width="16.140625" style="387" hidden="1"/>
    <col min="14700" max="14700" width="6.140625" style="387" hidden="1"/>
    <col min="14701" max="14701" width="3" style="387" hidden="1"/>
    <col min="14702" max="14941" width="8.5703125" style="387" hidden="1"/>
    <col min="14942" max="14947" width="14.85546875" style="387" hidden="1"/>
    <col min="14948" max="14949" width="15.85546875" style="387" hidden="1"/>
    <col min="14950" max="14955" width="16.140625" style="387" hidden="1"/>
    <col min="14956" max="14956" width="6.140625" style="387" hidden="1"/>
    <col min="14957" max="14957" width="3" style="387" hidden="1"/>
    <col min="14958" max="15197" width="8.5703125" style="387" hidden="1"/>
    <col min="15198" max="15203" width="14.85546875" style="387" hidden="1"/>
    <col min="15204" max="15205" width="15.85546875" style="387" hidden="1"/>
    <col min="15206" max="15211" width="16.140625" style="387" hidden="1"/>
    <col min="15212" max="15212" width="6.140625" style="387" hidden="1"/>
    <col min="15213" max="15213" width="3" style="387" hidden="1"/>
    <col min="15214" max="15453" width="8.5703125" style="387" hidden="1"/>
    <col min="15454" max="15459" width="14.85546875" style="387" hidden="1"/>
    <col min="15460" max="15461" width="15.85546875" style="387" hidden="1"/>
    <col min="15462" max="15467" width="16.140625" style="387" hidden="1"/>
    <col min="15468" max="15468" width="6.140625" style="387" hidden="1"/>
    <col min="15469" max="15469" width="3" style="387" hidden="1"/>
    <col min="15470" max="15709" width="8.5703125" style="387" hidden="1"/>
    <col min="15710" max="15715" width="14.85546875" style="387" hidden="1"/>
    <col min="15716" max="15717" width="15.85546875" style="387" hidden="1"/>
    <col min="15718" max="15723" width="16.140625" style="387" hidden="1"/>
    <col min="15724" max="15724" width="6.140625" style="387" hidden="1"/>
    <col min="15725" max="15725" width="3" style="387" hidden="1"/>
    <col min="15726" max="15965" width="8.5703125" style="387" hidden="1"/>
    <col min="15966" max="15971" width="14.85546875" style="387" hidden="1"/>
    <col min="15972" max="15973" width="15.85546875" style="387" hidden="1"/>
    <col min="15974" max="15979" width="16.140625" style="387" hidden="1"/>
    <col min="15980" max="15980" width="6.140625" style="387" hidden="1"/>
    <col min="15981" max="15981" width="3" style="387" hidden="1"/>
    <col min="15982" max="16221" width="8.5703125" style="387" hidden="1"/>
    <col min="16222" max="16227" width="14.85546875" style="387" hidden="1"/>
    <col min="16228" max="16229" width="15.85546875" style="387" hidden="1"/>
    <col min="16230" max="16235" width="16.140625" style="387" hidden="1"/>
    <col min="16236" max="16236" width="6.140625" style="387" hidden="1"/>
    <col min="16237" max="16237" width="3" style="387" hidden="1"/>
    <col min="16238" max="16384" width="8.57031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596</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554</v>
      </c>
      <c r="BQ50" s="1318"/>
      <c r="BR50" s="1318"/>
      <c r="BS50" s="1318"/>
      <c r="BT50" s="1318"/>
      <c r="BU50" s="1318"/>
      <c r="BV50" s="1318"/>
      <c r="BW50" s="1318"/>
      <c r="BX50" s="1318" t="s">
        <v>555</v>
      </c>
      <c r="BY50" s="1318"/>
      <c r="BZ50" s="1318"/>
      <c r="CA50" s="1318"/>
      <c r="CB50" s="1318"/>
      <c r="CC50" s="1318"/>
      <c r="CD50" s="1318"/>
      <c r="CE50" s="1318"/>
      <c r="CF50" s="1318" t="s">
        <v>556</v>
      </c>
      <c r="CG50" s="1318"/>
      <c r="CH50" s="1318"/>
      <c r="CI50" s="1318"/>
      <c r="CJ50" s="1318"/>
      <c r="CK50" s="1318"/>
      <c r="CL50" s="1318"/>
      <c r="CM50" s="1318"/>
      <c r="CN50" s="1318" t="s">
        <v>557</v>
      </c>
      <c r="CO50" s="1318"/>
      <c r="CP50" s="1318"/>
      <c r="CQ50" s="1318"/>
      <c r="CR50" s="1318"/>
      <c r="CS50" s="1318"/>
      <c r="CT50" s="1318"/>
      <c r="CU50" s="1318"/>
      <c r="CV50" s="1318" t="s">
        <v>558</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597</v>
      </c>
      <c r="AO51" s="1321"/>
      <c r="AP51" s="1321"/>
      <c r="AQ51" s="1321"/>
      <c r="AR51" s="1321"/>
      <c r="AS51" s="1321"/>
      <c r="AT51" s="1321"/>
      <c r="AU51" s="1321"/>
      <c r="AV51" s="1321"/>
      <c r="AW51" s="1321"/>
      <c r="AX51" s="1321"/>
      <c r="AY51" s="1321"/>
      <c r="AZ51" s="1321"/>
      <c r="BA51" s="1321"/>
      <c r="BB51" s="1321" t="s">
        <v>598</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106</v>
      </c>
      <c r="BY51" s="1319"/>
      <c r="BZ51" s="1319"/>
      <c r="CA51" s="1319"/>
      <c r="CB51" s="1319"/>
      <c r="CC51" s="1319"/>
      <c r="CD51" s="1319"/>
      <c r="CE51" s="1319"/>
      <c r="CF51" s="1319">
        <v>93.3</v>
      </c>
      <c r="CG51" s="1319"/>
      <c r="CH51" s="1319"/>
      <c r="CI51" s="1319"/>
      <c r="CJ51" s="1319"/>
      <c r="CK51" s="1319"/>
      <c r="CL51" s="1319"/>
      <c r="CM51" s="1319"/>
      <c r="CN51" s="1319">
        <v>77.400000000000006</v>
      </c>
      <c r="CO51" s="1319"/>
      <c r="CP51" s="1319"/>
      <c r="CQ51" s="1319"/>
      <c r="CR51" s="1319"/>
      <c r="CS51" s="1319"/>
      <c r="CT51" s="1319"/>
      <c r="CU51" s="1319"/>
      <c r="CV51" s="1319">
        <v>58.3</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599</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32.799999999999997</v>
      </c>
      <c r="BY53" s="1319"/>
      <c r="BZ53" s="1319"/>
      <c r="CA53" s="1319"/>
      <c r="CB53" s="1319"/>
      <c r="CC53" s="1319"/>
      <c r="CD53" s="1319"/>
      <c r="CE53" s="1319"/>
      <c r="CF53" s="1319">
        <v>34.5</v>
      </c>
      <c r="CG53" s="1319"/>
      <c r="CH53" s="1319"/>
      <c r="CI53" s="1319"/>
      <c r="CJ53" s="1319"/>
      <c r="CK53" s="1319"/>
      <c r="CL53" s="1319"/>
      <c r="CM53" s="1319"/>
      <c r="CN53" s="1319">
        <v>35.4</v>
      </c>
      <c r="CO53" s="1319"/>
      <c r="CP53" s="1319"/>
      <c r="CQ53" s="1319"/>
      <c r="CR53" s="1319"/>
      <c r="CS53" s="1319"/>
      <c r="CT53" s="1319"/>
      <c r="CU53" s="1319"/>
      <c r="CV53" s="1319">
        <v>37</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600</v>
      </c>
      <c r="AO55" s="1318"/>
      <c r="AP55" s="1318"/>
      <c r="AQ55" s="1318"/>
      <c r="AR55" s="1318"/>
      <c r="AS55" s="1318"/>
      <c r="AT55" s="1318"/>
      <c r="AU55" s="1318"/>
      <c r="AV55" s="1318"/>
      <c r="AW55" s="1318"/>
      <c r="AX55" s="1318"/>
      <c r="AY55" s="1318"/>
      <c r="AZ55" s="1318"/>
      <c r="BA55" s="1318"/>
      <c r="BB55" s="1321" t="s">
        <v>598</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56.8</v>
      </c>
      <c r="BY55" s="1319"/>
      <c r="BZ55" s="1319"/>
      <c r="CA55" s="1319"/>
      <c r="CB55" s="1319"/>
      <c r="CC55" s="1319"/>
      <c r="CD55" s="1319"/>
      <c r="CE55" s="1319"/>
      <c r="CF55" s="1319">
        <v>52.3</v>
      </c>
      <c r="CG55" s="1319"/>
      <c r="CH55" s="1319"/>
      <c r="CI55" s="1319"/>
      <c r="CJ55" s="1319"/>
      <c r="CK55" s="1319"/>
      <c r="CL55" s="1319"/>
      <c r="CM55" s="1319"/>
      <c r="CN55" s="1319">
        <v>55.4</v>
      </c>
      <c r="CO55" s="1319"/>
      <c r="CP55" s="1319"/>
      <c r="CQ55" s="1319"/>
      <c r="CR55" s="1319"/>
      <c r="CS55" s="1319"/>
      <c r="CT55" s="1319"/>
      <c r="CU55" s="1319"/>
      <c r="CV55" s="1319">
        <v>52.7</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599</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v>
      </c>
      <c r="BY57" s="1319"/>
      <c r="BZ57" s="1319"/>
      <c r="CA57" s="1319"/>
      <c r="CB57" s="1319"/>
      <c r="CC57" s="1319"/>
      <c r="CD57" s="1319"/>
      <c r="CE57" s="1319"/>
      <c r="CF57" s="1319">
        <v>57.1</v>
      </c>
      <c r="CG57" s="1319"/>
      <c r="CH57" s="1319"/>
      <c r="CI57" s="1319"/>
      <c r="CJ57" s="1319"/>
      <c r="CK57" s="1319"/>
      <c r="CL57" s="1319"/>
      <c r="CM57" s="1319"/>
      <c r="CN57" s="1319">
        <v>58.7</v>
      </c>
      <c r="CO57" s="1319"/>
      <c r="CP57" s="1319"/>
      <c r="CQ57" s="1319"/>
      <c r="CR57" s="1319"/>
      <c r="CS57" s="1319"/>
      <c r="CT57" s="1319"/>
      <c r="CU57" s="1319"/>
      <c r="CV57" s="1319">
        <v>59.5</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601</v>
      </c>
    </row>
    <row r="64" spans="1:109" x14ac:dyDescent="0.15">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596</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554</v>
      </c>
      <c r="BQ72" s="1318"/>
      <c r="BR72" s="1318"/>
      <c r="BS72" s="1318"/>
      <c r="BT72" s="1318"/>
      <c r="BU72" s="1318"/>
      <c r="BV72" s="1318"/>
      <c r="BW72" s="1318"/>
      <c r="BX72" s="1318" t="s">
        <v>555</v>
      </c>
      <c r="BY72" s="1318"/>
      <c r="BZ72" s="1318"/>
      <c r="CA72" s="1318"/>
      <c r="CB72" s="1318"/>
      <c r="CC72" s="1318"/>
      <c r="CD72" s="1318"/>
      <c r="CE72" s="1318"/>
      <c r="CF72" s="1318" t="s">
        <v>556</v>
      </c>
      <c r="CG72" s="1318"/>
      <c r="CH72" s="1318"/>
      <c r="CI72" s="1318"/>
      <c r="CJ72" s="1318"/>
      <c r="CK72" s="1318"/>
      <c r="CL72" s="1318"/>
      <c r="CM72" s="1318"/>
      <c r="CN72" s="1318" t="s">
        <v>557</v>
      </c>
      <c r="CO72" s="1318"/>
      <c r="CP72" s="1318"/>
      <c r="CQ72" s="1318"/>
      <c r="CR72" s="1318"/>
      <c r="CS72" s="1318"/>
      <c r="CT72" s="1318"/>
      <c r="CU72" s="1318"/>
      <c r="CV72" s="1318" t="s">
        <v>558</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597</v>
      </c>
      <c r="AO73" s="1321"/>
      <c r="AP73" s="1321"/>
      <c r="AQ73" s="1321"/>
      <c r="AR73" s="1321"/>
      <c r="AS73" s="1321"/>
      <c r="AT73" s="1321"/>
      <c r="AU73" s="1321"/>
      <c r="AV73" s="1321"/>
      <c r="AW73" s="1321"/>
      <c r="AX73" s="1321"/>
      <c r="AY73" s="1321"/>
      <c r="AZ73" s="1321"/>
      <c r="BA73" s="1321"/>
      <c r="BB73" s="1321" t="s">
        <v>598</v>
      </c>
      <c r="BC73" s="1321"/>
      <c r="BD73" s="1321"/>
      <c r="BE73" s="1321"/>
      <c r="BF73" s="1321"/>
      <c r="BG73" s="1321"/>
      <c r="BH73" s="1321"/>
      <c r="BI73" s="1321"/>
      <c r="BJ73" s="1321"/>
      <c r="BK73" s="1321"/>
      <c r="BL73" s="1321"/>
      <c r="BM73" s="1321"/>
      <c r="BN73" s="1321"/>
      <c r="BO73" s="1321"/>
      <c r="BP73" s="1319">
        <v>132.1</v>
      </c>
      <c r="BQ73" s="1319"/>
      <c r="BR73" s="1319"/>
      <c r="BS73" s="1319"/>
      <c r="BT73" s="1319"/>
      <c r="BU73" s="1319"/>
      <c r="BV73" s="1319"/>
      <c r="BW73" s="1319"/>
      <c r="BX73" s="1319">
        <v>106</v>
      </c>
      <c r="BY73" s="1319"/>
      <c r="BZ73" s="1319"/>
      <c r="CA73" s="1319"/>
      <c r="CB73" s="1319"/>
      <c r="CC73" s="1319"/>
      <c r="CD73" s="1319"/>
      <c r="CE73" s="1319"/>
      <c r="CF73" s="1319">
        <v>93.3</v>
      </c>
      <c r="CG73" s="1319"/>
      <c r="CH73" s="1319"/>
      <c r="CI73" s="1319"/>
      <c r="CJ73" s="1319"/>
      <c r="CK73" s="1319"/>
      <c r="CL73" s="1319"/>
      <c r="CM73" s="1319"/>
      <c r="CN73" s="1319">
        <v>77.400000000000006</v>
      </c>
      <c r="CO73" s="1319"/>
      <c r="CP73" s="1319"/>
      <c r="CQ73" s="1319"/>
      <c r="CR73" s="1319"/>
      <c r="CS73" s="1319"/>
      <c r="CT73" s="1319"/>
      <c r="CU73" s="1319"/>
      <c r="CV73" s="1319">
        <v>58.3</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602</v>
      </c>
      <c r="BC75" s="1321"/>
      <c r="BD75" s="1321"/>
      <c r="BE75" s="1321"/>
      <c r="BF75" s="1321"/>
      <c r="BG75" s="1321"/>
      <c r="BH75" s="1321"/>
      <c r="BI75" s="1321"/>
      <c r="BJ75" s="1321"/>
      <c r="BK75" s="1321"/>
      <c r="BL75" s="1321"/>
      <c r="BM75" s="1321"/>
      <c r="BN75" s="1321"/>
      <c r="BO75" s="1321"/>
      <c r="BP75" s="1319">
        <v>12.8</v>
      </c>
      <c r="BQ75" s="1319"/>
      <c r="BR75" s="1319"/>
      <c r="BS75" s="1319"/>
      <c r="BT75" s="1319"/>
      <c r="BU75" s="1319"/>
      <c r="BV75" s="1319"/>
      <c r="BW75" s="1319"/>
      <c r="BX75" s="1319">
        <v>11.1</v>
      </c>
      <c r="BY75" s="1319"/>
      <c r="BZ75" s="1319"/>
      <c r="CA75" s="1319"/>
      <c r="CB75" s="1319"/>
      <c r="CC75" s="1319"/>
      <c r="CD75" s="1319"/>
      <c r="CE75" s="1319"/>
      <c r="CF75" s="1319">
        <v>9.4</v>
      </c>
      <c r="CG75" s="1319"/>
      <c r="CH75" s="1319"/>
      <c r="CI75" s="1319"/>
      <c r="CJ75" s="1319"/>
      <c r="CK75" s="1319"/>
      <c r="CL75" s="1319"/>
      <c r="CM75" s="1319"/>
      <c r="CN75" s="1319">
        <v>8.3000000000000007</v>
      </c>
      <c r="CO75" s="1319"/>
      <c r="CP75" s="1319"/>
      <c r="CQ75" s="1319"/>
      <c r="CR75" s="1319"/>
      <c r="CS75" s="1319"/>
      <c r="CT75" s="1319"/>
      <c r="CU75" s="1319"/>
      <c r="CV75" s="1319">
        <v>7.6</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600</v>
      </c>
      <c r="AO77" s="1318"/>
      <c r="AP77" s="1318"/>
      <c r="AQ77" s="1318"/>
      <c r="AR77" s="1318"/>
      <c r="AS77" s="1318"/>
      <c r="AT77" s="1318"/>
      <c r="AU77" s="1318"/>
      <c r="AV77" s="1318"/>
      <c r="AW77" s="1318"/>
      <c r="AX77" s="1318"/>
      <c r="AY77" s="1318"/>
      <c r="AZ77" s="1318"/>
      <c r="BA77" s="1318"/>
      <c r="BB77" s="1321" t="s">
        <v>598</v>
      </c>
      <c r="BC77" s="1321"/>
      <c r="BD77" s="1321"/>
      <c r="BE77" s="1321"/>
      <c r="BF77" s="1321"/>
      <c r="BG77" s="1321"/>
      <c r="BH77" s="1321"/>
      <c r="BI77" s="1321"/>
      <c r="BJ77" s="1321"/>
      <c r="BK77" s="1321"/>
      <c r="BL77" s="1321"/>
      <c r="BM77" s="1321"/>
      <c r="BN77" s="1321"/>
      <c r="BO77" s="1321"/>
      <c r="BP77" s="1319">
        <v>60.8</v>
      </c>
      <c r="BQ77" s="1319"/>
      <c r="BR77" s="1319"/>
      <c r="BS77" s="1319"/>
      <c r="BT77" s="1319"/>
      <c r="BU77" s="1319"/>
      <c r="BV77" s="1319"/>
      <c r="BW77" s="1319"/>
      <c r="BX77" s="1319">
        <v>56.8</v>
      </c>
      <c r="BY77" s="1319"/>
      <c r="BZ77" s="1319"/>
      <c r="CA77" s="1319"/>
      <c r="CB77" s="1319"/>
      <c r="CC77" s="1319"/>
      <c r="CD77" s="1319"/>
      <c r="CE77" s="1319"/>
      <c r="CF77" s="1319">
        <v>52.3</v>
      </c>
      <c r="CG77" s="1319"/>
      <c r="CH77" s="1319"/>
      <c r="CI77" s="1319"/>
      <c r="CJ77" s="1319"/>
      <c r="CK77" s="1319"/>
      <c r="CL77" s="1319"/>
      <c r="CM77" s="1319"/>
      <c r="CN77" s="1319">
        <v>55.4</v>
      </c>
      <c r="CO77" s="1319"/>
      <c r="CP77" s="1319"/>
      <c r="CQ77" s="1319"/>
      <c r="CR77" s="1319"/>
      <c r="CS77" s="1319"/>
      <c r="CT77" s="1319"/>
      <c r="CU77" s="1319"/>
      <c r="CV77" s="1319">
        <v>52.7</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602</v>
      </c>
      <c r="BC79" s="1321"/>
      <c r="BD79" s="1321"/>
      <c r="BE79" s="1321"/>
      <c r="BF79" s="1321"/>
      <c r="BG79" s="1321"/>
      <c r="BH79" s="1321"/>
      <c r="BI79" s="1321"/>
      <c r="BJ79" s="1321"/>
      <c r="BK79" s="1321"/>
      <c r="BL79" s="1321"/>
      <c r="BM79" s="1321"/>
      <c r="BN79" s="1321"/>
      <c r="BO79" s="1321"/>
      <c r="BP79" s="1319">
        <v>11.1</v>
      </c>
      <c r="BQ79" s="1319"/>
      <c r="BR79" s="1319"/>
      <c r="BS79" s="1319"/>
      <c r="BT79" s="1319"/>
      <c r="BU79" s="1319"/>
      <c r="BV79" s="1319"/>
      <c r="BW79" s="1319"/>
      <c r="BX79" s="1319">
        <v>10.199999999999999</v>
      </c>
      <c r="BY79" s="1319"/>
      <c r="BZ79" s="1319"/>
      <c r="CA79" s="1319"/>
      <c r="CB79" s="1319"/>
      <c r="CC79" s="1319"/>
      <c r="CD79" s="1319"/>
      <c r="CE79" s="1319"/>
      <c r="CF79" s="1319">
        <v>10</v>
      </c>
      <c r="CG79" s="1319"/>
      <c r="CH79" s="1319"/>
      <c r="CI79" s="1319"/>
      <c r="CJ79" s="1319"/>
      <c r="CK79" s="1319"/>
      <c r="CL79" s="1319"/>
      <c r="CM79" s="1319"/>
      <c r="CN79" s="1319">
        <v>9.6999999999999993</v>
      </c>
      <c r="CO79" s="1319"/>
      <c r="CP79" s="1319"/>
      <c r="CQ79" s="1319"/>
      <c r="CR79" s="1319"/>
      <c r="CS79" s="1319"/>
      <c r="CT79" s="1319"/>
      <c r="CU79" s="1319"/>
      <c r="CV79" s="1319">
        <v>9.5</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UCX8LJVNyYHngNQKV6pBZtKLAy2EHlbOlfFnwvydf0ZhWYhcFMd03EW+wQ+cyd7rRei1ak5M/b3OFFoxixJnw==" saltValue="TM8dgPVmGbvJ7qMEEQMe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88" zoomScaleNormal="100" zoomScaleSheetLayoutView="70" workbookViewId="0"/>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bS75CYHtEtTbJE/Ttfs/MTjUBE+e/2iIxx2uUZ95Dl8O5suW0Tm9XCTVFxGLnC10+wRisTpLSikbfs5tpf6WQ==" saltValue="u39UdWFikQQ/PBm6gJSr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55" workbookViewId="0"/>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ZoVWqZzMGPofI8Q9FEwKeA9E8Q1bf9AE9SJoMALvIHF7Mn+W3AH5CGNemb35DWQReMukab6jgzbP4u1SaRe+Q==" saltValue="BNDQ7drAm4cW49Osn+IOb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9" customWidth="1"/>
    <col min="2" max="8" width="13.42578125" style="149" customWidth="1"/>
    <col min="9" max="16384" width="11.140625" style="149"/>
  </cols>
  <sheetData>
    <row r="1" spans="1:8" x14ac:dyDescent="0.15">
      <c r="A1" s="143"/>
      <c r="B1" s="144"/>
      <c r="C1" s="145"/>
      <c r="D1" s="146"/>
      <c r="E1" s="147"/>
      <c r="F1" s="147"/>
      <c r="G1" s="147"/>
      <c r="H1" s="148"/>
    </row>
    <row r="2" spans="1:8" x14ac:dyDescent="0.15">
      <c r="A2" s="150"/>
      <c r="B2" s="151"/>
      <c r="C2" s="152"/>
      <c r="D2" s="153" t="s">
        <v>51</v>
      </c>
      <c r="E2" s="154"/>
      <c r="F2" s="155" t="s">
        <v>551</v>
      </c>
      <c r="G2" s="156"/>
      <c r="H2" s="157"/>
    </row>
    <row r="3" spans="1:8" x14ac:dyDescent="0.15">
      <c r="A3" s="153" t="s">
        <v>544</v>
      </c>
      <c r="B3" s="158"/>
      <c r="C3" s="159"/>
      <c r="D3" s="160">
        <v>135051</v>
      </c>
      <c r="E3" s="161"/>
      <c r="F3" s="162">
        <v>106614</v>
      </c>
      <c r="G3" s="163"/>
      <c r="H3" s="164"/>
    </row>
    <row r="4" spans="1:8" x14ac:dyDescent="0.15">
      <c r="A4" s="165"/>
      <c r="B4" s="166"/>
      <c r="C4" s="167"/>
      <c r="D4" s="168">
        <v>16707</v>
      </c>
      <c r="E4" s="169"/>
      <c r="F4" s="170">
        <v>45545</v>
      </c>
      <c r="G4" s="171"/>
      <c r="H4" s="172"/>
    </row>
    <row r="5" spans="1:8" x14ac:dyDescent="0.15">
      <c r="A5" s="153" t="s">
        <v>546</v>
      </c>
      <c r="B5" s="158"/>
      <c r="C5" s="159"/>
      <c r="D5" s="160">
        <v>144385</v>
      </c>
      <c r="E5" s="161"/>
      <c r="F5" s="162">
        <v>81768</v>
      </c>
      <c r="G5" s="163"/>
      <c r="H5" s="164"/>
    </row>
    <row r="6" spans="1:8" x14ac:dyDescent="0.15">
      <c r="A6" s="165"/>
      <c r="B6" s="166"/>
      <c r="C6" s="167"/>
      <c r="D6" s="168">
        <v>17579</v>
      </c>
      <c r="E6" s="169"/>
      <c r="F6" s="170">
        <v>37917</v>
      </c>
      <c r="G6" s="171"/>
      <c r="H6" s="172"/>
    </row>
    <row r="7" spans="1:8" x14ac:dyDescent="0.15">
      <c r="A7" s="153" t="s">
        <v>547</v>
      </c>
      <c r="B7" s="158"/>
      <c r="C7" s="159"/>
      <c r="D7" s="160">
        <v>105311</v>
      </c>
      <c r="E7" s="161"/>
      <c r="F7" s="162">
        <v>65876</v>
      </c>
      <c r="G7" s="163"/>
      <c r="H7" s="164"/>
    </row>
    <row r="8" spans="1:8" x14ac:dyDescent="0.15">
      <c r="A8" s="165"/>
      <c r="B8" s="166"/>
      <c r="C8" s="167"/>
      <c r="D8" s="168">
        <v>23150</v>
      </c>
      <c r="E8" s="169"/>
      <c r="F8" s="170">
        <v>36484</v>
      </c>
      <c r="G8" s="171"/>
      <c r="H8" s="172"/>
    </row>
    <row r="9" spans="1:8" x14ac:dyDescent="0.15">
      <c r="A9" s="153" t="s">
        <v>548</v>
      </c>
      <c r="B9" s="158"/>
      <c r="C9" s="159"/>
      <c r="D9" s="160">
        <v>49037</v>
      </c>
      <c r="E9" s="161"/>
      <c r="F9" s="162">
        <v>68468</v>
      </c>
      <c r="G9" s="163"/>
      <c r="H9" s="164"/>
    </row>
    <row r="10" spans="1:8" x14ac:dyDescent="0.15">
      <c r="A10" s="165"/>
      <c r="B10" s="166"/>
      <c r="C10" s="167"/>
      <c r="D10" s="168">
        <v>16001</v>
      </c>
      <c r="E10" s="169"/>
      <c r="F10" s="170">
        <v>34140</v>
      </c>
      <c r="G10" s="171"/>
      <c r="H10" s="172"/>
    </row>
    <row r="11" spans="1:8" x14ac:dyDescent="0.15">
      <c r="A11" s="153" t="s">
        <v>549</v>
      </c>
      <c r="B11" s="158"/>
      <c r="C11" s="159"/>
      <c r="D11" s="160">
        <v>57377</v>
      </c>
      <c r="E11" s="161"/>
      <c r="F11" s="162">
        <v>69729</v>
      </c>
      <c r="G11" s="163"/>
      <c r="H11" s="164"/>
    </row>
    <row r="12" spans="1:8" x14ac:dyDescent="0.15">
      <c r="A12" s="165"/>
      <c r="B12" s="166"/>
      <c r="C12" s="173"/>
      <c r="D12" s="168">
        <v>31645</v>
      </c>
      <c r="E12" s="169"/>
      <c r="F12" s="170">
        <v>38908</v>
      </c>
      <c r="G12" s="171"/>
      <c r="H12" s="172"/>
    </row>
    <row r="13" spans="1:8" x14ac:dyDescent="0.15">
      <c r="A13" s="153"/>
      <c r="B13" s="158"/>
      <c r="C13" s="174"/>
      <c r="D13" s="175">
        <v>98232</v>
      </c>
      <c r="E13" s="176"/>
      <c r="F13" s="177">
        <v>78491</v>
      </c>
      <c r="G13" s="178"/>
      <c r="H13" s="164"/>
    </row>
    <row r="14" spans="1:8" x14ac:dyDescent="0.15">
      <c r="A14" s="165"/>
      <c r="B14" s="166"/>
      <c r="C14" s="167"/>
      <c r="D14" s="168">
        <v>21016</v>
      </c>
      <c r="E14" s="169"/>
      <c r="F14" s="170">
        <v>38599</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9.86</v>
      </c>
      <c r="C19" s="179">
        <f>ROUND(VALUE(SUBSTITUTE(実質収支比率等に係る経年分析!G$48,"▲","-")),2)</f>
        <v>11.36</v>
      </c>
      <c r="D19" s="179">
        <f>ROUND(VALUE(SUBSTITUTE(実質収支比率等に係る経年分析!H$48,"▲","-")),2)</f>
        <v>9.02</v>
      </c>
      <c r="E19" s="179">
        <f>ROUND(VALUE(SUBSTITUTE(実質収支比率等に係る経年分析!I$48,"▲","-")),2)</f>
        <v>8.66</v>
      </c>
      <c r="F19" s="179">
        <f>ROUND(VALUE(SUBSTITUTE(実質収支比率等に係る経年分析!J$48,"▲","-")),2)</f>
        <v>7.47</v>
      </c>
    </row>
    <row r="20" spans="1:11" x14ac:dyDescent="0.15">
      <c r="A20" s="179" t="s">
        <v>54</v>
      </c>
      <c r="B20" s="179">
        <f>ROUND(VALUE(SUBSTITUTE(実質収支比率等に係る経年分析!F$47,"▲","-")),2)</f>
        <v>16.670000000000002</v>
      </c>
      <c r="C20" s="179">
        <f>ROUND(VALUE(SUBSTITUTE(実質収支比率等に係る経年分析!G$47,"▲","-")),2)</f>
        <v>16.12</v>
      </c>
      <c r="D20" s="179">
        <f>ROUND(VALUE(SUBSTITUTE(実質収支比率等に係る経年分析!H$47,"▲","-")),2)</f>
        <v>17.46</v>
      </c>
      <c r="E20" s="179">
        <f>ROUND(VALUE(SUBSTITUTE(実質収支比率等に係る経年分析!I$47,"▲","-")),2)</f>
        <v>18.2</v>
      </c>
      <c r="F20" s="179">
        <f>ROUND(VALUE(SUBSTITUTE(実質収支比率等に係る経年分析!J$47,"▲","-")),2)</f>
        <v>18.47</v>
      </c>
    </row>
    <row r="21" spans="1:11" x14ac:dyDescent="0.15">
      <c r="A21" s="179" t="s">
        <v>55</v>
      </c>
      <c r="B21" s="179">
        <f>IF(ISNUMBER(VALUE(SUBSTITUTE(実質収支比率等に係る経年分析!F$49,"▲","-"))),ROUND(VALUE(SUBSTITUTE(実質収支比率等に係る経年分析!F$49,"▲","-")),2),NA())</f>
        <v>-1.95</v>
      </c>
      <c r="C21" s="179">
        <f>IF(ISNUMBER(VALUE(SUBSTITUTE(実質収支比率等に係る経年分析!G$49,"▲","-"))),ROUND(VALUE(SUBSTITUTE(実質収支比率等に係る経年分析!G$49,"▲","-")),2),NA())</f>
        <v>-3.48</v>
      </c>
      <c r="D21" s="179">
        <f>IF(ISNUMBER(VALUE(SUBSTITUTE(実質収支比率等に係る経年分析!H$49,"▲","-"))),ROUND(VALUE(SUBSTITUTE(実質収支比率等に係る経年分析!H$49,"▲","-")),2),NA())</f>
        <v>-3.04</v>
      </c>
      <c r="E21" s="179">
        <f>IF(ISNUMBER(VALUE(SUBSTITUTE(実質収支比率等に係る経年分析!I$49,"▲","-"))),ROUND(VALUE(SUBSTITUTE(実質収支比率等に係る経年分析!I$49,"▲","-")),2),NA())</f>
        <v>0.54</v>
      </c>
      <c r="F21" s="179">
        <f>IF(ISNUMBER(VALUE(SUBSTITUTE(実質収支比率等に係る経年分析!J$49,"▲","-"))),ROUND(VALUE(SUBSTITUTE(実質収支比率等に係る経年分析!J$49,"▲","-")),2),NA())</f>
        <v>-0.65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0.76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0.65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国民健康保険特別会計（直診勘定）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0.14000000000000001</v>
      </c>
    </row>
    <row r="31" spans="1:11" x14ac:dyDescent="0.15">
      <c r="A31" s="180" t="str">
        <f>IF(連結実質赤字比率に係る赤字・黒字の構成分析!C$39="",NA(),連結実質赤字比率に係る赤字・黒字の構成分析!C$39)</f>
        <v>工業用地造成事業特別会計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1.07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1.02</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1.1299999999999999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1.26</v>
      </c>
    </row>
    <row r="33" spans="1:16" x14ac:dyDescent="0.15">
      <c r="A33" s="180" t="str">
        <f>IF(連結実質赤字比率に係る赤字・黒字の構成分析!C$37="",NA(),連結実質赤字比率に係る赤字・黒字の構成分析!C$37)</f>
        <v>国民健康保険特別会計（事業勘定）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3.37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4.91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3.73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1.44</v>
      </c>
    </row>
    <row r="34" spans="1:16" x14ac:dyDescent="0.15">
      <c r="A34" s="180" t="str">
        <f>IF(連結実質赤字比率に係る赤字・黒字の構成分析!C$36="",NA(),連結実質赤字比率に係る赤字・黒字の構成分析!C$36)</f>
        <v>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2.31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9.85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8.66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7.46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9.4499999999999993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11.79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13.14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11.05</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905</v>
      </c>
      <c r="E42" s="181"/>
      <c r="F42" s="181"/>
      <c r="G42" s="181">
        <f>'実質公債費比率（分子）の構造'!L$52</f>
        <v>898</v>
      </c>
      <c r="H42" s="181"/>
      <c r="I42" s="181"/>
      <c r="J42" s="181">
        <f>'実質公債費比率（分子）の構造'!M$52</f>
        <v>920</v>
      </c>
      <c r="K42" s="181"/>
      <c r="L42" s="181"/>
      <c r="M42" s="181">
        <f>'実質公債費比率（分子）の構造'!N$52</f>
        <v>1006</v>
      </c>
      <c r="N42" s="181"/>
      <c r="O42" s="181"/>
      <c r="P42" s="181">
        <f>'実質公債費比率（分子）の構造'!O$52</f>
        <v>1004</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72</v>
      </c>
      <c r="C44" s="181"/>
      <c r="D44" s="181"/>
      <c r="E44" s="181">
        <f>'実質公債費比率（分子）の構造'!L$50</f>
        <v>53</v>
      </c>
      <c r="F44" s="181"/>
      <c r="G44" s="181"/>
      <c r="H44" s="181">
        <f>'実質公債費比率（分子）の構造'!M$50</f>
        <v>38</v>
      </c>
      <c r="I44" s="181"/>
      <c r="J44" s="181"/>
      <c r="K44" s="181">
        <f>'実質公債費比率（分子）の構造'!N$50</f>
        <v>35</v>
      </c>
      <c r="L44" s="181"/>
      <c r="M44" s="181"/>
      <c r="N44" s="181">
        <f>'実質公債費比率（分子）の構造'!O$50</f>
        <v>30</v>
      </c>
      <c r="O44" s="181"/>
      <c r="P44" s="181"/>
    </row>
    <row r="45" spans="1:16" x14ac:dyDescent="0.15">
      <c r="A45" s="181" t="s">
        <v>65</v>
      </c>
      <c r="B45" s="181">
        <f>'実質公債費比率（分子）の構造'!K$49</f>
        <v>124</v>
      </c>
      <c r="C45" s="181"/>
      <c r="D45" s="181"/>
      <c r="E45" s="181">
        <f>'実質公債費比率（分子）の構造'!L$49</f>
        <v>100</v>
      </c>
      <c r="F45" s="181"/>
      <c r="G45" s="181"/>
      <c r="H45" s="181">
        <f>'実質公債費比率（分子）の構造'!M$49</f>
        <v>96</v>
      </c>
      <c r="I45" s="181"/>
      <c r="J45" s="181"/>
      <c r="K45" s="181">
        <f>'実質公債費比率（分子）の構造'!N$49</f>
        <v>92</v>
      </c>
      <c r="L45" s="181"/>
      <c r="M45" s="181"/>
      <c r="N45" s="181">
        <f>'実質公債費比率（分子）の構造'!O$49</f>
        <v>48</v>
      </c>
      <c r="O45" s="181"/>
      <c r="P45" s="181"/>
    </row>
    <row r="46" spans="1:16" x14ac:dyDescent="0.15">
      <c r="A46" s="181" t="s">
        <v>66</v>
      </c>
      <c r="B46" s="181">
        <f>'実質公債費比率（分子）の構造'!K$48</f>
        <v>361</v>
      </c>
      <c r="C46" s="181"/>
      <c r="D46" s="181"/>
      <c r="E46" s="181">
        <f>'実質公債費比率（分子）の構造'!L$48</f>
        <v>347</v>
      </c>
      <c r="F46" s="181"/>
      <c r="G46" s="181"/>
      <c r="H46" s="181">
        <f>'実質公債費比率（分子）の構造'!M$48</f>
        <v>322</v>
      </c>
      <c r="I46" s="181"/>
      <c r="J46" s="181"/>
      <c r="K46" s="181">
        <f>'実質公債費比率（分子）の構造'!N$48</f>
        <v>329</v>
      </c>
      <c r="L46" s="181"/>
      <c r="M46" s="181"/>
      <c r="N46" s="181">
        <f>'実質公債費比率（分子）の構造'!O$48</f>
        <v>328</v>
      </c>
      <c r="O46" s="181"/>
      <c r="P46" s="181"/>
    </row>
    <row r="47" spans="1:16" x14ac:dyDescent="0.15">
      <c r="A47" s="181" t="s">
        <v>67</v>
      </c>
      <c r="B47" s="181">
        <f>'実質公債費比率（分子）の構造'!K$47</f>
        <v>100</v>
      </c>
      <c r="C47" s="181"/>
      <c r="D47" s="181"/>
      <c r="E47" s="181">
        <f>'実質公債費比率（分子）の構造'!L$47</f>
        <v>100</v>
      </c>
      <c r="F47" s="181"/>
      <c r="G47" s="181"/>
      <c r="H47" s="181">
        <f>'実質公債費比率（分子）の構造'!M$47</f>
        <v>100</v>
      </c>
      <c r="I47" s="181"/>
      <c r="J47" s="181"/>
      <c r="K47" s="181">
        <f>'実質公債費比率（分子）の構造'!N$47</f>
        <v>89</v>
      </c>
      <c r="L47" s="181"/>
      <c r="M47" s="181"/>
      <c r="N47" s="181">
        <f>'実質公債費比率（分子）の構造'!O$47</f>
        <v>77</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1041</v>
      </c>
      <c r="C49" s="181"/>
      <c r="D49" s="181"/>
      <c r="E49" s="181">
        <f>'実質公債費比率（分子）の構造'!L$45</f>
        <v>963</v>
      </c>
      <c r="F49" s="181"/>
      <c r="G49" s="181"/>
      <c r="H49" s="181">
        <f>'実質公債費比率（分子）の構造'!M$45</f>
        <v>942</v>
      </c>
      <c r="I49" s="181"/>
      <c r="J49" s="181"/>
      <c r="K49" s="181">
        <f>'実質公債費比率（分子）の構造'!N$45</f>
        <v>1011</v>
      </c>
      <c r="L49" s="181"/>
      <c r="M49" s="181"/>
      <c r="N49" s="181">
        <f>'実質公債費比率（分子）の構造'!O$45</f>
        <v>1039</v>
      </c>
      <c r="O49" s="181"/>
      <c r="P49" s="181"/>
    </row>
    <row r="50" spans="1:16" x14ac:dyDescent="0.15">
      <c r="A50" s="181" t="s">
        <v>70</v>
      </c>
      <c r="B50" s="181" t="e">
        <f>NA()</f>
        <v>#N/A</v>
      </c>
      <c r="C50" s="181">
        <f>IF(ISNUMBER('実質公債費比率（分子）の構造'!K$53),'実質公債費比率（分子）の構造'!K$53,NA())</f>
        <v>793</v>
      </c>
      <c r="D50" s="181" t="e">
        <f>NA()</f>
        <v>#N/A</v>
      </c>
      <c r="E50" s="181" t="e">
        <f>NA()</f>
        <v>#N/A</v>
      </c>
      <c r="F50" s="181">
        <f>IF(ISNUMBER('実質公債費比率（分子）の構造'!L$53),'実質公債費比率（分子）の構造'!L$53,NA())</f>
        <v>665</v>
      </c>
      <c r="G50" s="181" t="e">
        <f>NA()</f>
        <v>#N/A</v>
      </c>
      <c r="H50" s="181" t="e">
        <f>NA()</f>
        <v>#N/A</v>
      </c>
      <c r="I50" s="181">
        <f>IF(ISNUMBER('実質公債費比率（分子）の構造'!M$53),'実質公債費比率（分子）の構造'!M$53,NA())</f>
        <v>578</v>
      </c>
      <c r="J50" s="181" t="e">
        <f>NA()</f>
        <v>#N/A</v>
      </c>
      <c r="K50" s="181" t="e">
        <f>NA()</f>
        <v>#N/A</v>
      </c>
      <c r="L50" s="181">
        <f>IF(ISNUMBER('実質公債費比率（分子）の構造'!N$53),'実質公債費比率（分子）の構造'!N$53,NA())</f>
        <v>550</v>
      </c>
      <c r="M50" s="181" t="e">
        <f>NA()</f>
        <v>#N/A</v>
      </c>
      <c r="N50" s="181" t="e">
        <f>NA()</f>
        <v>#N/A</v>
      </c>
      <c r="O50" s="181">
        <f>IF(ISNUMBER('実質公債費比率（分子）の構造'!O$53),'実質公債費比率（分子）の構造'!O$53,NA())</f>
        <v>518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11659</v>
      </c>
      <c r="E56" s="180"/>
      <c r="F56" s="180"/>
      <c r="G56" s="180">
        <f>'将来負担比率（分子）の構造'!J$52</f>
        <v>12361</v>
      </c>
      <c r="H56" s="180"/>
      <c r="I56" s="180"/>
      <c r="J56" s="180">
        <f>'将来負担比率（分子）の構造'!K$52</f>
        <v>12151</v>
      </c>
      <c r="K56" s="180"/>
      <c r="L56" s="180"/>
      <c r="M56" s="180">
        <f>'将来負担比率（分子）の構造'!L$52</f>
        <v>11935</v>
      </c>
      <c r="N56" s="180"/>
      <c r="O56" s="180"/>
      <c r="P56" s="180">
        <f>'将来負担比率（分子）の構造'!M$52</f>
        <v>11971</v>
      </c>
    </row>
    <row r="57" spans="1:16" x14ac:dyDescent="0.15">
      <c r="A57" s="180" t="s">
        <v>41</v>
      </c>
      <c r="B57" s="180"/>
      <c r="C57" s="180"/>
      <c r="D57" s="180">
        <f>'将来負担比率（分子）の構造'!I$51</f>
        <v>1997</v>
      </c>
      <c r="E57" s="180"/>
      <c r="F57" s="180"/>
      <c r="G57" s="180">
        <f>'将来負担比率（分子）の構造'!J$51</f>
        <v>2131</v>
      </c>
      <c r="H57" s="180"/>
      <c r="I57" s="180"/>
      <c r="J57" s="180">
        <f>'将来負担比率（分子）の構造'!K$51</f>
        <v>2251</v>
      </c>
      <c r="K57" s="180"/>
      <c r="L57" s="180"/>
      <c r="M57" s="180">
        <f>'将来負担比率（分子）の構造'!L$51</f>
        <v>2243</v>
      </c>
      <c r="N57" s="180"/>
      <c r="O57" s="180"/>
      <c r="P57" s="180">
        <f>'将来負担比率（分子）の構造'!M$51</f>
        <v>2148</v>
      </c>
    </row>
    <row r="58" spans="1:16" x14ac:dyDescent="0.15">
      <c r="A58" s="180" t="s">
        <v>40</v>
      </c>
      <c r="B58" s="180"/>
      <c r="C58" s="180"/>
      <c r="D58" s="180">
        <f>'将来負担比率（分子）の構造'!I$50</f>
        <v>2827</v>
      </c>
      <c r="E58" s="180"/>
      <c r="F58" s="180"/>
      <c r="G58" s="180">
        <f>'将来負担比率（分子）の構造'!J$50</f>
        <v>3285</v>
      </c>
      <c r="H58" s="180"/>
      <c r="I58" s="180"/>
      <c r="J58" s="180">
        <f>'将来負担比率（分子）の構造'!K$50</f>
        <v>3519</v>
      </c>
      <c r="K58" s="180"/>
      <c r="L58" s="180"/>
      <c r="M58" s="180">
        <f>'将来負担比率（分子）の構造'!L$50</f>
        <v>3556</v>
      </c>
      <c r="N58" s="180"/>
      <c r="O58" s="180"/>
      <c r="P58" s="180">
        <f>'将来負担比率（分子）の構造'!M$50</f>
        <v>3986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1931</v>
      </c>
      <c r="C62" s="180"/>
      <c r="D62" s="180"/>
      <c r="E62" s="180">
        <f>'将来負担比率（分子）の構造'!J$45</f>
        <v>1915</v>
      </c>
      <c r="F62" s="180"/>
      <c r="G62" s="180"/>
      <c r="H62" s="180">
        <f>'将来負担比率（分子）の構造'!K$45</f>
        <v>1982</v>
      </c>
      <c r="I62" s="180"/>
      <c r="J62" s="180"/>
      <c r="K62" s="180">
        <f>'将来負担比率（分子）の構造'!L$45</f>
        <v>1930</v>
      </c>
      <c r="L62" s="180"/>
      <c r="M62" s="180"/>
      <c r="N62" s="180">
        <f>'将来負担比率（分子）の構造'!M$45</f>
        <v>1781</v>
      </c>
      <c r="O62" s="180"/>
      <c r="P62" s="180"/>
    </row>
    <row r="63" spans="1:16" x14ac:dyDescent="0.15">
      <c r="A63" s="180" t="s">
        <v>33</v>
      </c>
      <c r="B63" s="180">
        <f>'将来負担比率（分子）の構造'!I$44</f>
        <v>422</v>
      </c>
      <c r="C63" s="180"/>
      <c r="D63" s="180"/>
      <c r="E63" s="180">
        <f>'将来負担比率（分子）の構造'!J$44</f>
        <v>317</v>
      </c>
      <c r="F63" s="180"/>
      <c r="G63" s="180"/>
      <c r="H63" s="180">
        <f>'将来負担比率（分子）の構造'!K$44</f>
        <v>212</v>
      </c>
      <c r="I63" s="180"/>
      <c r="J63" s="180"/>
      <c r="K63" s="180">
        <f>'将来負担比率（分子）の構造'!L$44</f>
        <v>128</v>
      </c>
      <c r="L63" s="180"/>
      <c r="M63" s="180"/>
      <c r="N63" s="180">
        <f>'将来負担比率（分子）の構造'!M$44</f>
        <v>78</v>
      </c>
      <c r="O63" s="180"/>
      <c r="P63" s="180"/>
    </row>
    <row r="64" spans="1:16" x14ac:dyDescent="0.15">
      <c r="A64" s="180" t="s">
        <v>32</v>
      </c>
      <c r="B64" s="180">
        <f>'将来負担比率（分子）の構造'!I$43</f>
        <v>4597</v>
      </c>
      <c r="C64" s="180"/>
      <c r="D64" s="180"/>
      <c r="E64" s="180">
        <f>'将来負担比率（分子）の構造'!J$43</f>
        <v>4472</v>
      </c>
      <c r="F64" s="180"/>
      <c r="G64" s="180"/>
      <c r="H64" s="180">
        <f>'将来負担比率（分子）の構造'!K$43</f>
        <v>4037</v>
      </c>
      <c r="I64" s="180"/>
      <c r="J64" s="180"/>
      <c r="K64" s="180">
        <f>'将来負担比率（分子）の構造'!L$43</f>
        <v>3831</v>
      </c>
      <c r="L64" s="180"/>
      <c r="M64" s="180"/>
      <c r="N64" s="180">
        <f>'将来負担比率（分子）の構造'!M$43</f>
        <v>3735</v>
      </c>
      <c r="O64" s="180"/>
      <c r="P64" s="180"/>
    </row>
    <row r="65" spans="1:16" x14ac:dyDescent="0.15">
      <c r="A65" s="180" t="s">
        <v>31</v>
      </c>
      <c r="B65" s="180">
        <f>'将来負担比率（分子）の構造'!I$42</f>
        <v>4090</v>
      </c>
      <c r="C65" s="180"/>
      <c r="D65" s="180"/>
      <c r="E65" s="180">
        <f>'将来負担比率（分子）の構造'!J$42</f>
        <v>3534</v>
      </c>
      <c r="F65" s="180"/>
      <c r="G65" s="180"/>
      <c r="H65" s="180">
        <f>'将来負担比率（分子）の構造'!K$42</f>
        <v>2979</v>
      </c>
      <c r="I65" s="180"/>
      <c r="J65" s="180"/>
      <c r="K65" s="180">
        <f>'将来負担比率（分子）の構造'!L$42</f>
        <v>2413</v>
      </c>
      <c r="L65" s="180"/>
      <c r="M65" s="180"/>
      <c r="N65" s="180">
        <f>'将来負担比率（分子）の構造'!M$42</f>
        <v>1836</v>
      </c>
      <c r="O65" s="180"/>
      <c r="P65" s="180"/>
    </row>
    <row r="66" spans="1:16" x14ac:dyDescent="0.15">
      <c r="A66" s="180" t="s">
        <v>30</v>
      </c>
      <c r="B66" s="180">
        <f>'将来負担比率（分子）の構造'!I$41</f>
        <v>14829</v>
      </c>
      <c r="C66" s="180"/>
      <c r="D66" s="180"/>
      <c r="E66" s="180">
        <f>'将来負担比率（分子）の構造'!J$41</f>
        <v>15229</v>
      </c>
      <c r="F66" s="180"/>
      <c r="G66" s="180"/>
      <c r="H66" s="180">
        <f>'将来負担比率（分子）の構造'!K$41</f>
        <v>15367</v>
      </c>
      <c r="I66" s="180"/>
      <c r="J66" s="180"/>
      <c r="K66" s="180">
        <f>'将来負担比率（分子）の構造'!L$41</f>
        <v>14999</v>
      </c>
      <c r="L66" s="180"/>
      <c r="M66" s="180"/>
      <c r="N66" s="180">
        <f>'将来負担比率（分子）の構造'!M$41</f>
        <v>14928</v>
      </c>
      <c r="O66" s="180"/>
      <c r="P66" s="180"/>
    </row>
    <row r="67" spans="1:16" x14ac:dyDescent="0.15">
      <c r="A67" s="180" t="s">
        <v>74</v>
      </c>
      <c r="B67" s="180" t="e">
        <f>NA()</f>
        <v>#N/A</v>
      </c>
      <c r="C67" s="180">
        <f>IF(ISNUMBER('将来負担比率（分子）の構造'!I$53), IF('将来負担比率（分子）の構造'!I$53 &lt; 0, 0, '将来負担比率（分子）の構造'!I$53), NA())</f>
        <v>9386</v>
      </c>
      <c r="D67" s="180" t="e">
        <f>NA()</f>
        <v>#N/A</v>
      </c>
      <c r="E67" s="180" t="e">
        <f>NA()</f>
        <v>#N/A</v>
      </c>
      <c r="F67" s="180">
        <f>IF(ISNUMBER('将来負担比率（分子）の構造'!J$53), IF('将来負担比率（分子）の構造'!J$53 &lt; 0, 0, '将来負担比率（分子）の構造'!J$53), NA())</f>
        <v>7690</v>
      </c>
      <c r="G67" s="180" t="e">
        <f>NA()</f>
        <v>#N/A</v>
      </c>
      <c r="H67" s="180" t="e">
        <f>NA()</f>
        <v>#N/A</v>
      </c>
      <c r="I67" s="180">
        <f>IF(ISNUMBER('将来負担比率（分子）の構造'!K$53), IF('将来負担比率（分子）の構造'!K$53 &lt; 0, 0, '将来負担比率（分子）の構造'!K$53), NA())</f>
        <v>6656</v>
      </c>
      <c r="J67" s="180" t="e">
        <f>NA()</f>
        <v>#N/A</v>
      </c>
      <c r="K67" s="180" t="e">
        <f>NA()</f>
        <v>#N/A</v>
      </c>
      <c r="L67" s="180">
        <f>IF(ISNUMBER('将来負担比率（分子）の構造'!L$53), IF('将来負担比率（分子）の構造'!L$53 &lt; 0, 0, '将来負担比率（分子）の構造'!L$53), NA())</f>
        <v>5566</v>
      </c>
      <c r="M67" s="180" t="e">
        <f>NA()</f>
        <v>#N/A</v>
      </c>
      <c r="N67" s="180" t="e">
        <f>NA()</f>
        <v>#N/A</v>
      </c>
      <c r="O67" s="180">
        <f>IF(ISNUMBER('将来負担比率（分子）の構造'!M$53), IF('将来負担比率（分子）の構造'!M$53 &lt; 0, 0, '将来負担比率（分子）の構造'!M$53), NA())</f>
        <v>4254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1404</v>
      </c>
      <c r="C72" s="184">
        <f>基金残高に係る経年分析!G55</f>
        <v>1489</v>
      </c>
      <c r="D72" s="184">
        <f>基金残高に係る経年分析!H55</f>
        <v>1529</v>
      </c>
    </row>
    <row r="73" spans="1:16" x14ac:dyDescent="0.15">
      <c r="A73" s="183" t="s">
        <v>77</v>
      </c>
      <c r="B73" s="184">
        <f>基金残高に係る経年分析!F56</f>
        <v>152</v>
      </c>
      <c r="C73" s="184">
        <f>基金残高に係る経年分析!G56</f>
        <v>102</v>
      </c>
      <c r="D73" s="184">
        <f>基金残高に係る経年分析!H56</f>
        <v>127</v>
      </c>
    </row>
    <row r="74" spans="1:16" x14ac:dyDescent="0.15">
      <c r="A74" s="183" t="s">
        <v>78</v>
      </c>
      <c r="B74" s="184">
        <f>基金残高に係る経年分析!F57</f>
        <v>1966</v>
      </c>
      <c r="C74" s="184">
        <f>基金残高に係る経年分析!G57</f>
        <v>1837</v>
      </c>
      <c r="D74" s="184">
        <f>基金残高に係る経年分析!H57</f>
        <v>1881</v>
      </c>
    </row>
  </sheetData>
  <sheetProtection algorithmName="SHA-512" hashValue="O2VLuswOGMkiymx6I+4RWQIwCm6p4BPj9pOWzRwPT0IPFlhuLyp0dI48z6QhvgVR90zkz5ehTNShlR7zJOXztg==" saltValue="V7B0DwLDt69K+qZtaJSL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25" customWidth="1"/>
    <col min="96" max="133" width="1.5703125" style="241" customWidth="1"/>
    <col min="134" max="143" width="1.57031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208</v>
      </c>
      <c r="DI1" s="656"/>
      <c r="DJ1" s="656"/>
      <c r="DK1" s="656"/>
      <c r="DL1" s="656"/>
      <c r="DM1" s="656"/>
      <c r="DN1" s="657"/>
      <c r="DO1" s="225"/>
      <c r="DP1" s="655" t="s">
        <v>209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214</v>
      </c>
      <c r="S4" s="659"/>
      <c r="T4" s="659"/>
      <c r="U4" s="659"/>
      <c r="V4" s="659"/>
      <c r="W4" s="659"/>
      <c r="X4" s="659"/>
      <c r="Y4" s="660"/>
      <c r="Z4" s="658" t="s">
        <v>215</v>
      </c>
      <c r="AA4" s="659"/>
      <c r="AB4" s="659"/>
      <c r="AC4" s="660"/>
      <c r="AD4" s="658" t="s">
        <v>216</v>
      </c>
      <c r="AE4" s="659"/>
      <c r="AF4" s="659"/>
      <c r="AG4" s="659"/>
      <c r="AH4" s="659"/>
      <c r="AI4" s="659"/>
      <c r="AJ4" s="659"/>
      <c r="AK4" s="660"/>
      <c r="AL4" s="658" t="s">
        <v>215</v>
      </c>
      <c r="AM4" s="659"/>
      <c r="AN4" s="659"/>
      <c r="AO4" s="660"/>
      <c r="AP4" s="664" t="s">
        <v>217</v>
      </c>
      <c r="AQ4" s="664"/>
      <c r="AR4" s="664"/>
      <c r="AS4" s="664"/>
      <c r="AT4" s="664"/>
      <c r="AU4" s="664"/>
      <c r="AV4" s="664"/>
      <c r="AW4" s="664"/>
      <c r="AX4" s="664"/>
      <c r="AY4" s="664"/>
      <c r="AZ4" s="664"/>
      <c r="BA4" s="664"/>
      <c r="BB4" s="664"/>
      <c r="BC4" s="664"/>
      <c r="BD4" s="664"/>
      <c r="BE4" s="664"/>
      <c r="BF4" s="664"/>
      <c r="BG4" s="664" t="s">
        <v>218</v>
      </c>
      <c r="BH4" s="664"/>
      <c r="BI4" s="664"/>
      <c r="BJ4" s="664"/>
      <c r="BK4" s="664"/>
      <c r="BL4" s="664"/>
      <c r="BM4" s="664"/>
      <c r="BN4" s="664"/>
      <c r="BO4" s="664" t="s">
        <v>215</v>
      </c>
      <c r="BP4" s="664"/>
      <c r="BQ4" s="664"/>
      <c r="BR4" s="664"/>
      <c r="BS4" s="664" t="s">
        <v>219</v>
      </c>
      <c r="BT4" s="664"/>
      <c r="BU4" s="664"/>
      <c r="BV4" s="664"/>
      <c r="BW4" s="664"/>
      <c r="BX4" s="664"/>
      <c r="BY4" s="664"/>
      <c r="BZ4" s="664"/>
      <c r="CA4" s="664"/>
      <c r="CB4" s="664"/>
      <c r="CD4" s="661" t="s">
        <v>220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221</v>
      </c>
      <c r="C5" s="666"/>
      <c r="D5" s="666"/>
      <c r="E5" s="666"/>
      <c r="F5" s="666"/>
      <c r="G5" s="666"/>
      <c r="H5" s="666"/>
      <c r="I5" s="666"/>
      <c r="J5" s="666"/>
      <c r="K5" s="666"/>
      <c r="L5" s="666"/>
      <c r="M5" s="666"/>
      <c r="N5" s="666"/>
      <c r="O5" s="666"/>
      <c r="P5" s="666"/>
      <c r="Q5" s="667"/>
      <c r="R5" s="668">
        <v>4635986</v>
      </c>
      <c r="S5" s="669"/>
      <c r="T5" s="669"/>
      <c r="U5" s="669"/>
      <c r="V5" s="669"/>
      <c r="W5" s="669"/>
      <c r="X5" s="669"/>
      <c r="Y5" s="670"/>
      <c r="Z5" s="671">
        <v>22</v>
      </c>
      <c r="AA5" s="671"/>
      <c r="AB5" s="671"/>
      <c r="AC5" s="671"/>
      <c r="AD5" s="672">
        <v>4635986</v>
      </c>
      <c r="AE5" s="672"/>
      <c r="AF5" s="672"/>
      <c r="AG5" s="672"/>
      <c r="AH5" s="672"/>
      <c r="AI5" s="672"/>
      <c r="AJ5" s="672"/>
      <c r="AK5" s="672"/>
      <c r="AL5" s="673">
        <v>58.1</v>
      </c>
      <c r="AM5" s="674"/>
      <c r="AN5" s="674"/>
      <c r="AO5" s="675"/>
      <c r="AP5" s="665" t="s">
        <v>222</v>
      </c>
      <c r="AQ5" s="666"/>
      <c r="AR5" s="666"/>
      <c r="AS5" s="666"/>
      <c r="AT5" s="666"/>
      <c r="AU5" s="666"/>
      <c r="AV5" s="666"/>
      <c r="AW5" s="666"/>
      <c r="AX5" s="666"/>
      <c r="AY5" s="666"/>
      <c r="AZ5" s="666"/>
      <c r="BA5" s="666"/>
      <c r="BB5" s="666"/>
      <c r="BC5" s="666"/>
      <c r="BD5" s="666"/>
      <c r="BE5" s="666"/>
      <c r="BF5" s="667"/>
      <c r="BG5" s="679">
        <v>4635886</v>
      </c>
      <c r="BH5" s="680"/>
      <c r="BI5" s="680"/>
      <c r="BJ5" s="680"/>
      <c r="BK5" s="680"/>
      <c r="BL5" s="680"/>
      <c r="BM5" s="680"/>
      <c r="BN5" s="681"/>
      <c r="BO5" s="682">
        <v>100</v>
      </c>
      <c r="BP5" s="682"/>
      <c r="BQ5" s="682"/>
      <c r="BR5" s="682"/>
      <c r="BS5" s="683" t="s">
        <v>223</v>
      </c>
      <c r="BT5" s="683"/>
      <c r="BU5" s="683"/>
      <c r="BV5" s="683"/>
      <c r="BW5" s="683"/>
      <c r="BX5" s="683"/>
      <c r="BY5" s="683"/>
      <c r="BZ5" s="683"/>
      <c r="CA5" s="683"/>
      <c r="CB5" s="687"/>
      <c r="CD5" s="661" t="s">
        <v>217</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215</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181605</v>
      </c>
      <c r="S6" s="680"/>
      <c r="T6" s="680"/>
      <c r="U6" s="680"/>
      <c r="V6" s="680"/>
      <c r="W6" s="680"/>
      <c r="X6" s="680"/>
      <c r="Y6" s="681"/>
      <c r="Z6" s="682">
        <v>0.9</v>
      </c>
      <c r="AA6" s="682"/>
      <c r="AB6" s="682"/>
      <c r="AC6" s="682"/>
      <c r="AD6" s="683">
        <v>181605</v>
      </c>
      <c r="AE6" s="683"/>
      <c r="AF6" s="683"/>
      <c r="AG6" s="683"/>
      <c r="AH6" s="683"/>
      <c r="AI6" s="683"/>
      <c r="AJ6" s="683"/>
      <c r="AK6" s="683"/>
      <c r="AL6" s="684">
        <v>2.2999999999999998</v>
      </c>
      <c r="AM6" s="685"/>
      <c r="AN6" s="685"/>
      <c r="AO6" s="686"/>
      <c r="AP6" s="676" t="s">
        <v>228</v>
      </c>
      <c r="AQ6" s="677"/>
      <c r="AR6" s="677"/>
      <c r="AS6" s="677"/>
      <c r="AT6" s="677"/>
      <c r="AU6" s="677"/>
      <c r="AV6" s="677"/>
      <c r="AW6" s="677"/>
      <c r="AX6" s="677"/>
      <c r="AY6" s="677"/>
      <c r="AZ6" s="677"/>
      <c r="BA6" s="677"/>
      <c r="BB6" s="677"/>
      <c r="BC6" s="677"/>
      <c r="BD6" s="677"/>
      <c r="BE6" s="677"/>
      <c r="BF6" s="678"/>
      <c r="BG6" s="679">
        <v>4635886</v>
      </c>
      <c r="BH6" s="680"/>
      <c r="BI6" s="680"/>
      <c r="BJ6" s="680"/>
      <c r="BK6" s="680"/>
      <c r="BL6" s="680"/>
      <c r="BM6" s="680"/>
      <c r="BN6" s="681"/>
      <c r="BO6" s="682">
        <v>100</v>
      </c>
      <c r="BP6" s="682"/>
      <c r="BQ6" s="682"/>
      <c r="BR6" s="682"/>
      <c r="BS6" s="683" t="s">
        <v>223</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179067</v>
      </c>
      <c r="CS6" s="680"/>
      <c r="CT6" s="680"/>
      <c r="CU6" s="680"/>
      <c r="CV6" s="680"/>
      <c r="CW6" s="680"/>
      <c r="CX6" s="680"/>
      <c r="CY6" s="681"/>
      <c r="CZ6" s="673">
        <v>0.9</v>
      </c>
      <c r="DA6" s="674"/>
      <c r="DB6" s="674"/>
      <c r="DC6" s="693"/>
      <c r="DD6" s="688" t="s">
        <v>223</v>
      </c>
      <c r="DE6" s="680"/>
      <c r="DF6" s="680"/>
      <c r="DG6" s="680"/>
      <c r="DH6" s="680"/>
      <c r="DI6" s="680"/>
      <c r="DJ6" s="680"/>
      <c r="DK6" s="680"/>
      <c r="DL6" s="680"/>
      <c r="DM6" s="680"/>
      <c r="DN6" s="680"/>
      <c r="DO6" s="680"/>
      <c r="DP6" s="681"/>
      <c r="DQ6" s="688">
        <v>179061</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4616</v>
      </c>
      <c r="S7" s="680"/>
      <c r="T7" s="680"/>
      <c r="U7" s="680"/>
      <c r="V7" s="680"/>
      <c r="W7" s="680"/>
      <c r="X7" s="680"/>
      <c r="Y7" s="681"/>
      <c r="Z7" s="682">
        <v>0</v>
      </c>
      <c r="AA7" s="682"/>
      <c r="AB7" s="682"/>
      <c r="AC7" s="682"/>
      <c r="AD7" s="683">
        <v>4616</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1956764</v>
      </c>
      <c r="BH7" s="680"/>
      <c r="BI7" s="680"/>
      <c r="BJ7" s="680"/>
      <c r="BK7" s="680"/>
      <c r="BL7" s="680"/>
      <c r="BM7" s="680"/>
      <c r="BN7" s="681"/>
      <c r="BO7" s="682">
        <v>42.2</v>
      </c>
      <c r="BP7" s="682"/>
      <c r="BQ7" s="682"/>
      <c r="BR7" s="682"/>
      <c r="BS7" s="683" t="s">
        <v>125</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2090682</v>
      </c>
      <c r="CS7" s="680"/>
      <c r="CT7" s="680"/>
      <c r="CU7" s="680"/>
      <c r="CV7" s="680"/>
      <c r="CW7" s="680"/>
      <c r="CX7" s="680"/>
      <c r="CY7" s="681"/>
      <c r="CZ7" s="682">
        <v>10.9</v>
      </c>
      <c r="DA7" s="682"/>
      <c r="DB7" s="682"/>
      <c r="DC7" s="682"/>
      <c r="DD7" s="688">
        <v>49291</v>
      </c>
      <c r="DE7" s="680"/>
      <c r="DF7" s="680"/>
      <c r="DG7" s="680"/>
      <c r="DH7" s="680"/>
      <c r="DI7" s="680"/>
      <c r="DJ7" s="680"/>
      <c r="DK7" s="680"/>
      <c r="DL7" s="680"/>
      <c r="DM7" s="680"/>
      <c r="DN7" s="680"/>
      <c r="DO7" s="680"/>
      <c r="DP7" s="681"/>
      <c r="DQ7" s="688">
        <v>1923052</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8289</v>
      </c>
      <c r="S8" s="680"/>
      <c r="T8" s="680"/>
      <c r="U8" s="680"/>
      <c r="V8" s="680"/>
      <c r="W8" s="680"/>
      <c r="X8" s="680"/>
      <c r="Y8" s="681"/>
      <c r="Z8" s="682">
        <v>0</v>
      </c>
      <c r="AA8" s="682"/>
      <c r="AB8" s="682"/>
      <c r="AC8" s="682"/>
      <c r="AD8" s="683">
        <v>8289</v>
      </c>
      <c r="AE8" s="683"/>
      <c r="AF8" s="683"/>
      <c r="AG8" s="683"/>
      <c r="AH8" s="683"/>
      <c r="AI8" s="683"/>
      <c r="AJ8" s="683"/>
      <c r="AK8" s="683"/>
      <c r="AL8" s="684">
        <v>0.1</v>
      </c>
      <c r="AM8" s="685"/>
      <c r="AN8" s="685"/>
      <c r="AO8" s="686"/>
      <c r="AP8" s="676" t="s">
        <v>234</v>
      </c>
      <c r="AQ8" s="677"/>
      <c r="AR8" s="677"/>
      <c r="AS8" s="677"/>
      <c r="AT8" s="677"/>
      <c r="AU8" s="677"/>
      <c r="AV8" s="677"/>
      <c r="AW8" s="677"/>
      <c r="AX8" s="677"/>
      <c r="AY8" s="677"/>
      <c r="AZ8" s="677"/>
      <c r="BA8" s="677"/>
      <c r="BB8" s="677"/>
      <c r="BC8" s="677"/>
      <c r="BD8" s="677"/>
      <c r="BE8" s="677"/>
      <c r="BF8" s="678"/>
      <c r="BG8" s="679">
        <v>54624</v>
      </c>
      <c r="BH8" s="680"/>
      <c r="BI8" s="680"/>
      <c r="BJ8" s="680"/>
      <c r="BK8" s="680"/>
      <c r="BL8" s="680"/>
      <c r="BM8" s="680"/>
      <c r="BN8" s="681"/>
      <c r="BO8" s="682">
        <v>1.2</v>
      </c>
      <c r="BP8" s="682"/>
      <c r="BQ8" s="682"/>
      <c r="BR8" s="682"/>
      <c r="BS8" s="688" t="s">
        <v>223</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8893174</v>
      </c>
      <c r="CS8" s="680"/>
      <c r="CT8" s="680"/>
      <c r="CU8" s="680"/>
      <c r="CV8" s="680"/>
      <c r="CW8" s="680"/>
      <c r="CX8" s="680"/>
      <c r="CY8" s="681"/>
      <c r="CZ8" s="682">
        <v>46.4</v>
      </c>
      <c r="DA8" s="682"/>
      <c r="DB8" s="682"/>
      <c r="DC8" s="682"/>
      <c r="DD8" s="688">
        <v>252457</v>
      </c>
      <c r="DE8" s="680"/>
      <c r="DF8" s="680"/>
      <c r="DG8" s="680"/>
      <c r="DH8" s="680"/>
      <c r="DI8" s="680"/>
      <c r="DJ8" s="680"/>
      <c r="DK8" s="680"/>
      <c r="DL8" s="680"/>
      <c r="DM8" s="680"/>
      <c r="DN8" s="680"/>
      <c r="DO8" s="680"/>
      <c r="DP8" s="681"/>
      <c r="DQ8" s="688">
        <v>2150261</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6524</v>
      </c>
      <c r="S9" s="680"/>
      <c r="T9" s="680"/>
      <c r="U9" s="680"/>
      <c r="V9" s="680"/>
      <c r="W9" s="680"/>
      <c r="X9" s="680"/>
      <c r="Y9" s="681"/>
      <c r="Z9" s="682">
        <v>0</v>
      </c>
      <c r="AA9" s="682"/>
      <c r="AB9" s="682"/>
      <c r="AC9" s="682"/>
      <c r="AD9" s="683">
        <v>6524</v>
      </c>
      <c r="AE9" s="683"/>
      <c r="AF9" s="683"/>
      <c r="AG9" s="683"/>
      <c r="AH9" s="683"/>
      <c r="AI9" s="683"/>
      <c r="AJ9" s="683"/>
      <c r="AK9" s="683"/>
      <c r="AL9" s="684">
        <v>0.1</v>
      </c>
      <c r="AM9" s="685"/>
      <c r="AN9" s="685"/>
      <c r="AO9" s="686"/>
      <c r="AP9" s="676" t="s">
        <v>237</v>
      </c>
      <c r="AQ9" s="677"/>
      <c r="AR9" s="677"/>
      <c r="AS9" s="677"/>
      <c r="AT9" s="677"/>
      <c r="AU9" s="677"/>
      <c r="AV9" s="677"/>
      <c r="AW9" s="677"/>
      <c r="AX9" s="677"/>
      <c r="AY9" s="677"/>
      <c r="AZ9" s="677"/>
      <c r="BA9" s="677"/>
      <c r="BB9" s="677"/>
      <c r="BC9" s="677"/>
      <c r="BD9" s="677"/>
      <c r="BE9" s="677"/>
      <c r="BF9" s="678"/>
      <c r="BG9" s="679">
        <v>1310979</v>
      </c>
      <c r="BH9" s="680"/>
      <c r="BI9" s="680"/>
      <c r="BJ9" s="680"/>
      <c r="BK9" s="680"/>
      <c r="BL9" s="680"/>
      <c r="BM9" s="680"/>
      <c r="BN9" s="681"/>
      <c r="BO9" s="682">
        <v>28.3</v>
      </c>
      <c r="BP9" s="682"/>
      <c r="BQ9" s="682"/>
      <c r="BR9" s="682"/>
      <c r="BS9" s="688" t="s">
        <v>223</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863153</v>
      </c>
      <c r="CS9" s="680"/>
      <c r="CT9" s="680"/>
      <c r="CU9" s="680"/>
      <c r="CV9" s="680"/>
      <c r="CW9" s="680"/>
      <c r="CX9" s="680"/>
      <c r="CY9" s="681"/>
      <c r="CZ9" s="682">
        <v>4.5</v>
      </c>
      <c r="DA9" s="682"/>
      <c r="DB9" s="682"/>
      <c r="DC9" s="682"/>
      <c r="DD9" s="688">
        <v>16688</v>
      </c>
      <c r="DE9" s="680"/>
      <c r="DF9" s="680"/>
      <c r="DG9" s="680"/>
      <c r="DH9" s="680"/>
      <c r="DI9" s="680"/>
      <c r="DJ9" s="680"/>
      <c r="DK9" s="680"/>
      <c r="DL9" s="680"/>
      <c r="DM9" s="680"/>
      <c r="DN9" s="680"/>
      <c r="DO9" s="680"/>
      <c r="DP9" s="681"/>
      <c r="DQ9" s="688">
        <v>768402</v>
      </c>
      <c r="DR9" s="680"/>
      <c r="DS9" s="680"/>
      <c r="DT9" s="680"/>
      <c r="DU9" s="680"/>
      <c r="DV9" s="680"/>
      <c r="DW9" s="680"/>
      <c r="DX9" s="680"/>
      <c r="DY9" s="680"/>
      <c r="DZ9" s="680"/>
      <c r="EA9" s="680"/>
      <c r="EB9" s="680"/>
      <c r="EC9" s="689"/>
    </row>
    <row r="10" spans="2:143" ht="11.25" customHeight="1" x14ac:dyDescent="0.15">
      <c r="B10" s="676" t="s">
        <v>239</v>
      </c>
      <c r="C10" s="677"/>
      <c r="D10" s="677"/>
      <c r="E10" s="677"/>
      <c r="F10" s="677"/>
      <c r="G10" s="677"/>
      <c r="H10" s="677"/>
      <c r="I10" s="677"/>
      <c r="J10" s="677"/>
      <c r="K10" s="677"/>
      <c r="L10" s="677"/>
      <c r="M10" s="677"/>
      <c r="N10" s="677"/>
      <c r="O10" s="677"/>
      <c r="P10" s="677"/>
      <c r="Q10" s="678"/>
      <c r="R10" s="679" t="s">
        <v>125</v>
      </c>
      <c r="S10" s="680"/>
      <c r="T10" s="680"/>
      <c r="U10" s="680"/>
      <c r="V10" s="680"/>
      <c r="W10" s="680"/>
      <c r="X10" s="680"/>
      <c r="Y10" s="681"/>
      <c r="Z10" s="682" t="s">
        <v>223</v>
      </c>
      <c r="AA10" s="682"/>
      <c r="AB10" s="682"/>
      <c r="AC10" s="682"/>
      <c r="AD10" s="683" t="s">
        <v>134</v>
      </c>
      <c r="AE10" s="683"/>
      <c r="AF10" s="683"/>
      <c r="AG10" s="683"/>
      <c r="AH10" s="683"/>
      <c r="AI10" s="683"/>
      <c r="AJ10" s="683"/>
      <c r="AK10" s="683"/>
      <c r="AL10" s="684" t="s">
        <v>223</v>
      </c>
      <c r="AM10" s="685"/>
      <c r="AN10" s="685"/>
      <c r="AO10" s="686"/>
      <c r="AP10" s="676" t="s">
        <v>240</v>
      </c>
      <c r="AQ10" s="677"/>
      <c r="AR10" s="677"/>
      <c r="AS10" s="677"/>
      <c r="AT10" s="677"/>
      <c r="AU10" s="677"/>
      <c r="AV10" s="677"/>
      <c r="AW10" s="677"/>
      <c r="AX10" s="677"/>
      <c r="AY10" s="677"/>
      <c r="AZ10" s="677"/>
      <c r="BA10" s="677"/>
      <c r="BB10" s="677"/>
      <c r="BC10" s="677"/>
      <c r="BD10" s="677"/>
      <c r="BE10" s="677"/>
      <c r="BF10" s="678"/>
      <c r="BG10" s="679">
        <v>132448</v>
      </c>
      <c r="BH10" s="680"/>
      <c r="BI10" s="680"/>
      <c r="BJ10" s="680"/>
      <c r="BK10" s="680"/>
      <c r="BL10" s="680"/>
      <c r="BM10" s="680"/>
      <c r="BN10" s="681"/>
      <c r="BO10" s="682">
        <v>2.9</v>
      </c>
      <c r="BP10" s="682"/>
      <c r="BQ10" s="682"/>
      <c r="BR10" s="682"/>
      <c r="BS10" s="688" t="s">
        <v>125</v>
      </c>
      <c r="BT10" s="680"/>
      <c r="BU10" s="680"/>
      <c r="BV10" s="680"/>
      <c r="BW10" s="680"/>
      <c r="BX10" s="680"/>
      <c r="BY10" s="680"/>
      <c r="BZ10" s="680"/>
      <c r="CA10" s="680"/>
      <c r="CB10" s="689"/>
      <c r="CD10" s="694" t="s">
        <v>241</v>
      </c>
      <c r="CE10" s="695"/>
      <c r="CF10" s="695"/>
      <c r="CG10" s="695"/>
      <c r="CH10" s="695"/>
      <c r="CI10" s="695"/>
      <c r="CJ10" s="695"/>
      <c r="CK10" s="695"/>
      <c r="CL10" s="695"/>
      <c r="CM10" s="695"/>
      <c r="CN10" s="695"/>
      <c r="CO10" s="695"/>
      <c r="CP10" s="695"/>
      <c r="CQ10" s="696"/>
      <c r="CR10" s="679">
        <v>13494</v>
      </c>
      <c r="CS10" s="680"/>
      <c r="CT10" s="680"/>
      <c r="CU10" s="680"/>
      <c r="CV10" s="680"/>
      <c r="CW10" s="680"/>
      <c r="CX10" s="680"/>
      <c r="CY10" s="681"/>
      <c r="CZ10" s="682">
        <v>0.1</v>
      </c>
      <c r="DA10" s="682"/>
      <c r="DB10" s="682"/>
      <c r="DC10" s="682"/>
      <c r="DD10" s="688" t="s">
        <v>125</v>
      </c>
      <c r="DE10" s="680"/>
      <c r="DF10" s="680"/>
      <c r="DG10" s="680"/>
      <c r="DH10" s="680"/>
      <c r="DI10" s="680"/>
      <c r="DJ10" s="680"/>
      <c r="DK10" s="680"/>
      <c r="DL10" s="680"/>
      <c r="DM10" s="680"/>
      <c r="DN10" s="680"/>
      <c r="DO10" s="680"/>
      <c r="DP10" s="681"/>
      <c r="DQ10" s="688">
        <v>13483</v>
      </c>
      <c r="DR10" s="680"/>
      <c r="DS10" s="680"/>
      <c r="DT10" s="680"/>
      <c r="DU10" s="680"/>
      <c r="DV10" s="680"/>
      <c r="DW10" s="680"/>
      <c r="DX10" s="680"/>
      <c r="DY10" s="680"/>
      <c r="DZ10" s="680"/>
      <c r="EA10" s="680"/>
      <c r="EB10" s="680"/>
      <c r="EC10" s="689"/>
    </row>
    <row r="11" spans="2:143" ht="11.25" customHeight="1" x14ac:dyDescent="0.15">
      <c r="B11" s="676" t="s">
        <v>242</v>
      </c>
      <c r="C11" s="677"/>
      <c r="D11" s="677"/>
      <c r="E11" s="677"/>
      <c r="F11" s="677"/>
      <c r="G11" s="677"/>
      <c r="H11" s="677"/>
      <c r="I11" s="677"/>
      <c r="J11" s="677"/>
      <c r="K11" s="677"/>
      <c r="L11" s="677"/>
      <c r="M11" s="677"/>
      <c r="N11" s="677"/>
      <c r="O11" s="677"/>
      <c r="P11" s="677"/>
      <c r="Q11" s="678"/>
      <c r="R11" s="679" t="s">
        <v>223</v>
      </c>
      <c r="S11" s="680"/>
      <c r="T11" s="680"/>
      <c r="U11" s="680"/>
      <c r="V11" s="680"/>
      <c r="W11" s="680"/>
      <c r="X11" s="680"/>
      <c r="Y11" s="681"/>
      <c r="Z11" s="682" t="s">
        <v>125</v>
      </c>
      <c r="AA11" s="682"/>
      <c r="AB11" s="682"/>
      <c r="AC11" s="682"/>
      <c r="AD11" s="683" t="s">
        <v>134</v>
      </c>
      <c r="AE11" s="683"/>
      <c r="AF11" s="683"/>
      <c r="AG11" s="683"/>
      <c r="AH11" s="683"/>
      <c r="AI11" s="683"/>
      <c r="AJ11" s="683"/>
      <c r="AK11" s="683"/>
      <c r="AL11" s="684" t="s">
        <v>125</v>
      </c>
      <c r="AM11" s="685"/>
      <c r="AN11" s="685"/>
      <c r="AO11" s="686"/>
      <c r="AP11" s="676" t="s">
        <v>243</v>
      </c>
      <c r="AQ11" s="677"/>
      <c r="AR11" s="677"/>
      <c r="AS11" s="677"/>
      <c r="AT11" s="677"/>
      <c r="AU11" s="677"/>
      <c r="AV11" s="677"/>
      <c r="AW11" s="677"/>
      <c r="AX11" s="677"/>
      <c r="AY11" s="677"/>
      <c r="AZ11" s="677"/>
      <c r="BA11" s="677"/>
      <c r="BB11" s="677"/>
      <c r="BC11" s="677"/>
      <c r="BD11" s="677"/>
      <c r="BE11" s="677"/>
      <c r="BF11" s="678"/>
      <c r="BG11" s="679">
        <v>458713</v>
      </c>
      <c r="BH11" s="680"/>
      <c r="BI11" s="680"/>
      <c r="BJ11" s="680"/>
      <c r="BK11" s="680"/>
      <c r="BL11" s="680"/>
      <c r="BM11" s="680"/>
      <c r="BN11" s="681"/>
      <c r="BO11" s="682">
        <v>9.9</v>
      </c>
      <c r="BP11" s="682"/>
      <c r="BQ11" s="682"/>
      <c r="BR11" s="682"/>
      <c r="BS11" s="688" t="s">
        <v>244</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486808</v>
      </c>
      <c r="CS11" s="680"/>
      <c r="CT11" s="680"/>
      <c r="CU11" s="680"/>
      <c r="CV11" s="680"/>
      <c r="CW11" s="680"/>
      <c r="CX11" s="680"/>
      <c r="CY11" s="681"/>
      <c r="CZ11" s="682">
        <v>2.5</v>
      </c>
      <c r="DA11" s="682"/>
      <c r="DB11" s="682"/>
      <c r="DC11" s="682"/>
      <c r="DD11" s="688">
        <v>46014</v>
      </c>
      <c r="DE11" s="680"/>
      <c r="DF11" s="680"/>
      <c r="DG11" s="680"/>
      <c r="DH11" s="680"/>
      <c r="DI11" s="680"/>
      <c r="DJ11" s="680"/>
      <c r="DK11" s="680"/>
      <c r="DL11" s="680"/>
      <c r="DM11" s="680"/>
      <c r="DN11" s="680"/>
      <c r="DO11" s="680"/>
      <c r="DP11" s="681"/>
      <c r="DQ11" s="688">
        <v>287033</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617545</v>
      </c>
      <c r="S12" s="680"/>
      <c r="T12" s="680"/>
      <c r="U12" s="680"/>
      <c r="V12" s="680"/>
      <c r="W12" s="680"/>
      <c r="X12" s="680"/>
      <c r="Y12" s="681"/>
      <c r="Z12" s="682">
        <v>2.9</v>
      </c>
      <c r="AA12" s="682"/>
      <c r="AB12" s="682"/>
      <c r="AC12" s="682"/>
      <c r="AD12" s="683">
        <v>617545</v>
      </c>
      <c r="AE12" s="683"/>
      <c r="AF12" s="683"/>
      <c r="AG12" s="683"/>
      <c r="AH12" s="683"/>
      <c r="AI12" s="683"/>
      <c r="AJ12" s="683"/>
      <c r="AK12" s="683"/>
      <c r="AL12" s="684">
        <v>7.7</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2318209</v>
      </c>
      <c r="BH12" s="680"/>
      <c r="BI12" s="680"/>
      <c r="BJ12" s="680"/>
      <c r="BK12" s="680"/>
      <c r="BL12" s="680"/>
      <c r="BM12" s="680"/>
      <c r="BN12" s="681"/>
      <c r="BO12" s="682">
        <v>50</v>
      </c>
      <c r="BP12" s="682"/>
      <c r="BQ12" s="682"/>
      <c r="BR12" s="682"/>
      <c r="BS12" s="688" t="s">
        <v>125</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743057</v>
      </c>
      <c r="CS12" s="680"/>
      <c r="CT12" s="680"/>
      <c r="CU12" s="680"/>
      <c r="CV12" s="680"/>
      <c r="CW12" s="680"/>
      <c r="CX12" s="680"/>
      <c r="CY12" s="681"/>
      <c r="CZ12" s="682">
        <v>3.9</v>
      </c>
      <c r="DA12" s="682"/>
      <c r="DB12" s="682"/>
      <c r="DC12" s="682"/>
      <c r="DD12" s="688">
        <v>1400</v>
      </c>
      <c r="DE12" s="680"/>
      <c r="DF12" s="680"/>
      <c r="DG12" s="680"/>
      <c r="DH12" s="680"/>
      <c r="DI12" s="680"/>
      <c r="DJ12" s="680"/>
      <c r="DK12" s="680"/>
      <c r="DL12" s="680"/>
      <c r="DM12" s="680"/>
      <c r="DN12" s="680"/>
      <c r="DO12" s="680"/>
      <c r="DP12" s="681"/>
      <c r="DQ12" s="688">
        <v>742852</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v>1245</v>
      </c>
      <c r="S13" s="680"/>
      <c r="T13" s="680"/>
      <c r="U13" s="680"/>
      <c r="V13" s="680"/>
      <c r="W13" s="680"/>
      <c r="X13" s="680"/>
      <c r="Y13" s="681"/>
      <c r="Z13" s="682">
        <v>0</v>
      </c>
      <c r="AA13" s="682"/>
      <c r="AB13" s="682"/>
      <c r="AC13" s="682"/>
      <c r="AD13" s="683">
        <v>1245</v>
      </c>
      <c r="AE13" s="683"/>
      <c r="AF13" s="683"/>
      <c r="AG13" s="683"/>
      <c r="AH13" s="683"/>
      <c r="AI13" s="683"/>
      <c r="AJ13" s="683"/>
      <c r="AK13" s="683"/>
      <c r="AL13" s="684">
        <v>0</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2318044</v>
      </c>
      <c r="BH13" s="680"/>
      <c r="BI13" s="680"/>
      <c r="BJ13" s="680"/>
      <c r="BK13" s="680"/>
      <c r="BL13" s="680"/>
      <c r="BM13" s="680"/>
      <c r="BN13" s="681"/>
      <c r="BO13" s="682">
        <v>50</v>
      </c>
      <c r="BP13" s="682"/>
      <c r="BQ13" s="682"/>
      <c r="BR13" s="682"/>
      <c r="BS13" s="688" t="s">
        <v>244</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2034618</v>
      </c>
      <c r="CS13" s="680"/>
      <c r="CT13" s="680"/>
      <c r="CU13" s="680"/>
      <c r="CV13" s="680"/>
      <c r="CW13" s="680"/>
      <c r="CX13" s="680"/>
      <c r="CY13" s="681"/>
      <c r="CZ13" s="682">
        <v>10.6</v>
      </c>
      <c r="DA13" s="682"/>
      <c r="DB13" s="682"/>
      <c r="DC13" s="682"/>
      <c r="DD13" s="688">
        <v>937508</v>
      </c>
      <c r="DE13" s="680"/>
      <c r="DF13" s="680"/>
      <c r="DG13" s="680"/>
      <c r="DH13" s="680"/>
      <c r="DI13" s="680"/>
      <c r="DJ13" s="680"/>
      <c r="DK13" s="680"/>
      <c r="DL13" s="680"/>
      <c r="DM13" s="680"/>
      <c r="DN13" s="680"/>
      <c r="DO13" s="680"/>
      <c r="DP13" s="681"/>
      <c r="DQ13" s="688">
        <v>1203721</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125</v>
      </c>
      <c r="S14" s="680"/>
      <c r="T14" s="680"/>
      <c r="U14" s="680"/>
      <c r="V14" s="680"/>
      <c r="W14" s="680"/>
      <c r="X14" s="680"/>
      <c r="Y14" s="681"/>
      <c r="Z14" s="682" t="s">
        <v>223</v>
      </c>
      <c r="AA14" s="682"/>
      <c r="AB14" s="682"/>
      <c r="AC14" s="682"/>
      <c r="AD14" s="683" t="s">
        <v>125</v>
      </c>
      <c r="AE14" s="683"/>
      <c r="AF14" s="683"/>
      <c r="AG14" s="683"/>
      <c r="AH14" s="683"/>
      <c r="AI14" s="683"/>
      <c r="AJ14" s="683"/>
      <c r="AK14" s="683"/>
      <c r="AL14" s="684" t="s">
        <v>125</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102467</v>
      </c>
      <c r="BH14" s="680"/>
      <c r="BI14" s="680"/>
      <c r="BJ14" s="680"/>
      <c r="BK14" s="680"/>
      <c r="BL14" s="680"/>
      <c r="BM14" s="680"/>
      <c r="BN14" s="681"/>
      <c r="BO14" s="682">
        <v>2.2000000000000002</v>
      </c>
      <c r="BP14" s="682"/>
      <c r="BQ14" s="682"/>
      <c r="BR14" s="682"/>
      <c r="BS14" s="688" t="s">
        <v>125</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539677</v>
      </c>
      <c r="CS14" s="680"/>
      <c r="CT14" s="680"/>
      <c r="CU14" s="680"/>
      <c r="CV14" s="680"/>
      <c r="CW14" s="680"/>
      <c r="CX14" s="680"/>
      <c r="CY14" s="681"/>
      <c r="CZ14" s="682">
        <v>2.8</v>
      </c>
      <c r="DA14" s="682"/>
      <c r="DB14" s="682"/>
      <c r="DC14" s="682"/>
      <c r="DD14" s="688">
        <v>28506</v>
      </c>
      <c r="DE14" s="680"/>
      <c r="DF14" s="680"/>
      <c r="DG14" s="680"/>
      <c r="DH14" s="680"/>
      <c r="DI14" s="680"/>
      <c r="DJ14" s="680"/>
      <c r="DK14" s="680"/>
      <c r="DL14" s="680"/>
      <c r="DM14" s="680"/>
      <c r="DN14" s="680"/>
      <c r="DO14" s="680"/>
      <c r="DP14" s="681"/>
      <c r="DQ14" s="688">
        <v>510349</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40505</v>
      </c>
      <c r="S15" s="680"/>
      <c r="T15" s="680"/>
      <c r="U15" s="680"/>
      <c r="V15" s="680"/>
      <c r="W15" s="680"/>
      <c r="X15" s="680"/>
      <c r="Y15" s="681"/>
      <c r="Z15" s="682">
        <v>0.2</v>
      </c>
      <c r="AA15" s="682"/>
      <c r="AB15" s="682"/>
      <c r="AC15" s="682"/>
      <c r="AD15" s="683">
        <v>40505</v>
      </c>
      <c r="AE15" s="683"/>
      <c r="AF15" s="683"/>
      <c r="AG15" s="683"/>
      <c r="AH15" s="683"/>
      <c r="AI15" s="683"/>
      <c r="AJ15" s="683"/>
      <c r="AK15" s="683"/>
      <c r="AL15" s="684">
        <v>0.5</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258446</v>
      </c>
      <c r="BH15" s="680"/>
      <c r="BI15" s="680"/>
      <c r="BJ15" s="680"/>
      <c r="BK15" s="680"/>
      <c r="BL15" s="680"/>
      <c r="BM15" s="680"/>
      <c r="BN15" s="681"/>
      <c r="BO15" s="682">
        <v>5.6</v>
      </c>
      <c r="BP15" s="682"/>
      <c r="BQ15" s="682"/>
      <c r="BR15" s="682"/>
      <c r="BS15" s="688" t="s">
        <v>125</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1887990</v>
      </c>
      <c r="CS15" s="680"/>
      <c r="CT15" s="680"/>
      <c r="CU15" s="680"/>
      <c r="CV15" s="680"/>
      <c r="CW15" s="680"/>
      <c r="CX15" s="680"/>
      <c r="CY15" s="681"/>
      <c r="CZ15" s="682">
        <v>9.8000000000000007</v>
      </c>
      <c r="DA15" s="682"/>
      <c r="DB15" s="682"/>
      <c r="DC15" s="682"/>
      <c r="DD15" s="688">
        <v>423711</v>
      </c>
      <c r="DE15" s="680"/>
      <c r="DF15" s="680"/>
      <c r="DG15" s="680"/>
      <c r="DH15" s="680"/>
      <c r="DI15" s="680"/>
      <c r="DJ15" s="680"/>
      <c r="DK15" s="680"/>
      <c r="DL15" s="680"/>
      <c r="DM15" s="680"/>
      <c r="DN15" s="680"/>
      <c r="DO15" s="680"/>
      <c r="DP15" s="681"/>
      <c r="DQ15" s="688">
        <v>1189452</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125</v>
      </c>
      <c r="S16" s="680"/>
      <c r="T16" s="680"/>
      <c r="U16" s="680"/>
      <c r="V16" s="680"/>
      <c r="W16" s="680"/>
      <c r="X16" s="680"/>
      <c r="Y16" s="681"/>
      <c r="Z16" s="682" t="s">
        <v>134</v>
      </c>
      <c r="AA16" s="682"/>
      <c r="AB16" s="682"/>
      <c r="AC16" s="682"/>
      <c r="AD16" s="683" t="s">
        <v>223</v>
      </c>
      <c r="AE16" s="683"/>
      <c r="AF16" s="683"/>
      <c r="AG16" s="683"/>
      <c r="AH16" s="683"/>
      <c r="AI16" s="683"/>
      <c r="AJ16" s="683"/>
      <c r="AK16" s="683"/>
      <c r="AL16" s="684" t="s">
        <v>125</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223</v>
      </c>
      <c r="BH16" s="680"/>
      <c r="BI16" s="680"/>
      <c r="BJ16" s="680"/>
      <c r="BK16" s="680"/>
      <c r="BL16" s="680"/>
      <c r="BM16" s="680"/>
      <c r="BN16" s="681"/>
      <c r="BO16" s="682" t="s">
        <v>223</v>
      </c>
      <c r="BP16" s="682"/>
      <c r="BQ16" s="682"/>
      <c r="BR16" s="682"/>
      <c r="BS16" s="688" t="s">
        <v>223</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t="s">
        <v>244</v>
      </c>
      <c r="CS16" s="680"/>
      <c r="CT16" s="680"/>
      <c r="CU16" s="680"/>
      <c r="CV16" s="680"/>
      <c r="CW16" s="680"/>
      <c r="CX16" s="680"/>
      <c r="CY16" s="681"/>
      <c r="CZ16" s="682" t="s">
        <v>223</v>
      </c>
      <c r="DA16" s="682"/>
      <c r="DB16" s="682"/>
      <c r="DC16" s="682"/>
      <c r="DD16" s="688" t="s">
        <v>223</v>
      </c>
      <c r="DE16" s="680"/>
      <c r="DF16" s="680"/>
      <c r="DG16" s="680"/>
      <c r="DH16" s="680"/>
      <c r="DI16" s="680"/>
      <c r="DJ16" s="680"/>
      <c r="DK16" s="680"/>
      <c r="DL16" s="680"/>
      <c r="DM16" s="680"/>
      <c r="DN16" s="680"/>
      <c r="DO16" s="680"/>
      <c r="DP16" s="681"/>
      <c r="DQ16" s="688" t="s">
        <v>223</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23893</v>
      </c>
      <c r="S17" s="680"/>
      <c r="T17" s="680"/>
      <c r="U17" s="680"/>
      <c r="V17" s="680"/>
      <c r="W17" s="680"/>
      <c r="X17" s="680"/>
      <c r="Y17" s="681"/>
      <c r="Z17" s="682">
        <v>0.1</v>
      </c>
      <c r="AA17" s="682"/>
      <c r="AB17" s="682"/>
      <c r="AC17" s="682"/>
      <c r="AD17" s="683">
        <v>23893</v>
      </c>
      <c r="AE17" s="683"/>
      <c r="AF17" s="683"/>
      <c r="AG17" s="683"/>
      <c r="AH17" s="683"/>
      <c r="AI17" s="683"/>
      <c r="AJ17" s="683"/>
      <c r="AK17" s="683"/>
      <c r="AL17" s="684">
        <v>0.3</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125</v>
      </c>
      <c r="BH17" s="680"/>
      <c r="BI17" s="680"/>
      <c r="BJ17" s="680"/>
      <c r="BK17" s="680"/>
      <c r="BL17" s="680"/>
      <c r="BM17" s="680"/>
      <c r="BN17" s="681"/>
      <c r="BO17" s="682" t="s">
        <v>134</v>
      </c>
      <c r="BP17" s="682"/>
      <c r="BQ17" s="682"/>
      <c r="BR17" s="682"/>
      <c r="BS17" s="688" t="s">
        <v>125</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1436201</v>
      </c>
      <c r="CS17" s="680"/>
      <c r="CT17" s="680"/>
      <c r="CU17" s="680"/>
      <c r="CV17" s="680"/>
      <c r="CW17" s="680"/>
      <c r="CX17" s="680"/>
      <c r="CY17" s="681"/>
      <c r="CZ17" s="682">
        <v>7.5</v>
      </c>
      <c r="DA17" s="682"/>
      <c r="DB17" s="682"/>
      <c r="DC17" s="682"/>
      <c r="DD17" s="688" t="s">
        <v>125</v>
      </c>
      <c r="DE17" s="680"/>
      <c r="DF17" s="680"/>
      <c r="DG17" s="680"/>
      <c r="DH17" s="680"/>
      <c r="DI17" s="680"/>
      <c r="DJ17" s="680"/>
      <c r="DK17" s="680"/>
      <c r="DL17" s="680"/>
      <c r="DM17" s="680"/>
      <c r="DN17" s="680"/>
      <c r="DO17" s="680"/>
      <c r="DP17" s="681"/>
      <c r="DQ17" s="688">
        <v>1416853</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3354930</v>
      </c>
      <c r="S18" s="680"/>
      <c r="T18" s="680"/>
      <c r="U18" s="680"/>
      <c r="V18" s="680"/>
      <c r="W18" s="680"/>
      <c r="X18" s="680"/>
      <c r="Y18" s="681"/>
      <c r="Z18" s="682">
        <v>15.9</v>
      </c>
      <c r="AA18" s="682"/>
      <c r="AB18" s="682"/>
      <c r="AC18" s="682"/>
      <c r="AD18" s="683">
        <v>2361887</v>
      </c>
      <c r="AE18" s="683"/>
      <c r="AF18" s="683"/>
      <c r="AG18" s="683"/>
      <c r="AH18" s="683"/>
      <c r="AI18" s="683"/>
      <c r="AJ18" s="683"/>
      <c r="AK18" s="683"/>
      <c r="AL18" s="684">
        <v>29.6</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223</v>
      </c>
      <c r="BH18" s="680"/>
      <c r="BI18" s="680"/>
      <c r="BJ18" s="680"/>
      <c r="BK18" s="680"/>
      <c r="BL18" s="680"/>
      <c r="BM18" s="680"/>
      <c r="BN18" s="681"/>
      <c r="BO18" s="682" t="s">
        <v>223</v>
      </c>
      <c r="BP18" s="682"/>
      <c r="BQ18" s="682"/>
      <c r="BR18" s="682"/>
      <c r="BS18" s="688" t="s">
        <v>223</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223</v>
      </c>
      <c r="CS18" s="680"/>
      <c r="CT18" s="680"/>
      <c r="CU18" s="680"/>
      <c r="CV18" s="680"/>
      <c r="CW18" s="680"/>
      <c r="CX18" s="680"/>
      <c r="CY18" s="681"/>
      <c r="CZ18" s="682" t="s">
        <v>125</v>
      </c>
      <c r="DA18" s="682"/>
      <c r="DB18" s="682"/>
      <c r="DC18" s="682"/>
      <c r="DD18" s="688" t="s">
        <v>125</v>
      </c>
      <c r="DE18" s="680"/>
      <c r="DF18" s="680"/>
      <c r="DG18" s="680"/>
      <c r="DH18" s="680"/>
      <c r="DI18" s="680"/>
      <c r="DJ18" s="680"/>
      <c r="DK18" s="680"/>
      <c r="DL18" s="680"/>
      <c r="DM18" s="680"/>
      <c r="DN18" s="680"/>
      <c r="DO18" s="680"/>
      <c r="DP18" s="681"/>
      <c r="DQ18" s="688" t="s">
        <v>223</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v>2361887</v>
      </c>
      <c r="S19" s="680"/>
      <c r="T19" s="680"/>
      <c r="U19" s="680"/>
      <c r="V19" s="680"/>
      <c r="W19" s="680"/>
      <c r="X19" s="680"/>
      <c r="Y19" s="681"/>
      <c r="Z19" s="682">
        <v>11.2</v>
      </c>
      <c r="AA19" s="682"/>
      <c r="AB19" s="682"/>
      <c r="AC19" s="682"/>
      <c r="AD19" s="683">
        <v>2361887</v>
      </c>
      <c r="AE19" s="683"/>
      <c r="AF19" s="683"/>
      <c r="AG19" s="683"/>
      <c r="AH19" s="683"/>
      <c r="AI19" s="683"/>
      <c r="AJ19" s="683"/>
      <c r="AK19" s="683"/>
      <c r="AL19" s="684">
        <v>29.6</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100</v>
      </c>
      <c r="BH19" s="680"/>
      <c r="BI19" s="680"/>
      <c r="BJ19" s="680"/>
      <c r="BK19" s="680"/>
      <c r="BL19" s="680"/>
      <c r="BM19" s="680"/>
      <c r="BN19" s="681"/>
      <c r="BO19" s="682">
        <v>0</v>
      </c>
      <c r="BP19" s="682"/>
      <c r="BQ19" s="682"/>
      <c r="BR19" s="682"/>
      <c r="BS19" s="688" t="s">
        <v>125</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223</v>
      </c>
      <c r="CS19" s="680"/>
      <c r="CT19" s="680"/>
      <c r="CU19" s="680"/>
      <c r="CV19" s="680"/>
      <c r="CW19" s="680"/>
      <c r="CX19" s="680"/>
      <c r="CY19" s="681"/>
      <c r="CZ19" s="682" t="s">
        <v>223</v>
      </c>
      <c r="DA19" s="682"/>
      <c r="DB19" s="682"/>
      <c r="DC19" s="682"/>
      <c r="DD19" s="688" t="s">
        <v>223</v>
      </c>
      <c r="DE19" s="680"/>
      <c r="DF19" s="680"/>
      <c r="DG19" s="680"/>
      <c r="DH19" s="680"/>
      <c r="DI19" s="680"/>
      <c r="DJ19" s="680"/>
      <c r="DK19" s="680"/>
      <c r="DL19" s="680"/>
      <c r="DM19" s="680"/>
      <c r="DN19" s="680"/>
      <c r="DO19" s="680"/>
      <c r="DP19" s="681"/>
      <c r="DQ19" s="688" t="s">
        <v>223</v>
      </c>
      <c r="DR19" s="680"/>
      <c r="DS19" s="680"/>
      <c r="DT19" s="680"/>
      <c r="DU19" s="680"/>
      <c r="DV19" s="680"/>
      <c r="DW19" s="680"/>
      <c r="DX19" s="680"/>
      <c r="DY19" s="680"/>
      <c r="DZ19" s="680"/>
      <c r="EA19" s="680"/>
      <c r="EB19" s="680"/>
      <c r="EC19" s="689"/>
    </row>
    <row r="20" spans="2:133" ht="11.25" customHeight="1" x14ac:dyDescent="0.15">
      <c r="B20" s="676" t="s">
        <v>270</v>
      </c>
      <c r="C20" s="677"/>
      <c r="D20" s="677"/>
      <c r="E20" s="677"/>
      <c r="F20" s="677"/>
      <c r="G20" s="677"/>
      <c r="H20" s="677"/>
      <c r="I20" s="677"/>
      <c r="J20" s="677"/>
      <c r="K20" s="677"/>
      <c r="L20" s="677"/>
      <c r="M20" s="677"/>
      <c r="N20" s="677"/>
      <c r="O20" s="677"/>
      <c r="P20" s="677"/>
      <c r="Q20" s="678"/>
      <c r="R20" s="679">
        <v>350438</v>
      </c>
      <c r="S20" s="680"/>
      <c r="T20" s="680"/>
      <c r="U20" s="680"/>
      <c r="V20" s="680"/>
      <c r="W20" s="680"/>
      <c r="X20" s="680"/>
      <c r="Y20" s="681"/>
      <c r="Z20" s="682">
        <v>1.7</v>
      </c>
      <c r="AA20" s="682"/>
      <c r="AB20" s="682"/>
      <c r="AC20" s="682"/>
      <c r="AD20" s="683" t="s">
        <v>223</v>
      </c>
      <c r="AE20" s="683"/>
      <c r="AF20" s="683"/>
      <c r="AG20" s="683"/>
      <c r="AH20" s="683"/>
      <c r="AI20" s="683"/>
      <c r="AJ20" s="683"/>
      <c r="AK20" s="683"/>
      <c r="AL20" s="684" t="s">
        <v>134</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100</v>
      </c>
      <c r="BH20" s="680"/>
      <c r="BI20" s="680"/>
      <c r="BJ20" s="680"/>
      <c r="BK20" s="680"/>
      <c r="BL20" s="680"/>
      <c r="BM20" s="680"/>
      <c r="BN20" s="681"/>
      <c r="BO20" s="682">
        <v>0</v>
      </c>
      <c r="BP20" s="682"/>
      <c r="BQ20" s="682"/>
      <c r="BR20" s="682"/>
      <c r="BS20" s="688" t="s">
        <v>125</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19167921</v>
      </c>
      <c r="CS20" s="680"/>
      <c r="CT20" s="680"/>
      <c r="CU20" s="680"/>
      <c r="CV20" s="680"/>
      <c r="CW20" s="680"/>
      <c r="CX20" s="680"/>
      <c r="CY20" s="681"/>
      <c r="CZ20" s="682">
        <v>100</v>
      </c>
      <c r="DA20" s="682"/>
      <c r="DB20" s="682"/>
      <c r="DC20" s="682"/>
      <c r="DD20" s="688">
        <v>1755575</v>
      </c>
      <c r="DE20" s="680"/>
      <c r="DF20" s="680"/>
      <c r="DG20" s="680"/>
      <c r="DH20" s="680"/>
      <c r="DI20" s="680"/>
      <c r="DJ20" s="680"/>
      <c r="DK20" s="680"/>
      <c r="DL20" s="680"/>
      <c r="DM20" s="680"/>
      <c r="DN20" s="680"/>
      <c r="DO20" s="680"/>
      <c r="DP20" s="681"/>
      <c r="DQ20" s="688">
        <v>10384519</v>
      </c>
      <c r="DR20" s="680"/>
      <c r="DS20" s="680"/>
      <c r="DT20" s="680"/>
      <c r="DU20" s="680"/>
      <c r="DV20" s="680"/>
      <c r="DW20" s="680"/>
      <c r="DX20" s="680"/>
      <c r="DY20" s="680"/>
      <c r="DZ20" s="680"/>
      <c r="EA20" s="680"/>
      <c r="EB20" s="680"/>
      <c r="EC20" s="689"/>
    </row>
    <row r="21" spans="2:133" ht="11.25" customHeight="1" x14ac:dyDescent="0.15">
      <c r="B21" s="676" t="s">
        <v>273</v>
      </c>
      <c r="C21" s="677"/>
      <c r="D21" s="677"/>
      <c r="E21" s="677"/>
      <c r="F21" s="677"/>
      <c r="G21" s="677"/>
      <c r="H21" s="677"/>
      <c r="I21" s="677"/>
      <c r="J21" s="677"/>
      <c r="K21" s="677"/>
      <c r="L21" s="677"/>
      <c r="M21" s="677"/>
      <c r="N21" s="677"/>
      <c r="O21" s="677"/>
      <c r="P21" s="677"/>
      <c r="Q21" s="678"/>
      <c r="R21" s="679">
        <v>642605</v>
      </c>
      <c r="S21" s="680"/>
      <c r="T21" s="680"/>
      <c r="U21" s="680"/>
      <c r="V21" s="680"/>
      <c r="W21" s="680"/>
      <c r="X21" s="680"/>
      <c r="Y21" s="681"/>
      <c r="Z21" s="682">
        <v>3.1</v>
      </c>
      <c r="AA21" s="682"/>
      <c r="AB21" s="682"/>
      <c r="AC21" s="682"/>
      <c r="AD21" s="683" t="s">
        <v>125</v>
      </c>
      <c r="AE21" s="683"/>
      <c r="AF21" s="683"/>
      <c r="AG21" s="683"/>
      <c r="AH21" s="683"/>
      <c r="AI21" s="683"/>
      <c r="AJ21" s="683"/>
      <c r="AK21" s="683"/>
      <c r="AL21" s="684" t="s">
        <v>223</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v>100</v>
      </c>
      <c r="BH21" s="680"/>
      <c r="BI21" s="680"/>
      <c r="BJ21" s="680"/>
      <c r="BK21" s="680"/>
      <c r="BL21" s="680"/>
      <c r="BM21" s="680"/>
      <c r="BN21" s="681"/>
      <c r="BO21" s="682">
        <v>0</v>
      </c>
      <c r="BP21" s="682"/>
      <c r="BQ21" s="682"/>
      <c r="BR21" s="682"/>
      <c r="BS21" s="688" t="s">
        <v>125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275</v>
      </c>
      <c r="C22" s="677"/>
      <c r="D22" s="677"/>
      <c r="E22" s="677"/>
      <c r="F22" s="677"/>
      <c r="G22" s="677"/>
      <c r="H22" s="677"/>
      <c r="I22" s="677"/>
      <c r="J22" s="677"/>
      <c r="K22" s="677"/>
      <c r="L22" s="677"/>
      <c r="M22" s="677"/>
      <c r="N22" s="677"/>
      <c r="O22" s="677"/>
      <c r="P22" s="677"/>
      <c r="Q22" s="678"/>
      <c r="R22" s="679">
        <v>8875138</v>
      </c>
      <c r="S22" s="680"/>
      <c r="T22" s="680"/>
      <c r="U22" s="680"/>
      <c r="V22" s="680"/>
      <c r="W22" s="680"/>
      <c r="X22" s="680"/>
      <c r="Y22" s="681"/>
      <c r="Z22" s="682">
        <v>42.2</v>
      </c>
      <c r="AA22" s="682"/>
      <c r="AB22" s="682"/>
      <c r="AC22" s="682"/>
      <c r="AD22" s="683">
        <v>7882095</v>
      </c>
      <c r="AE22" s="683"/>
      <c r="AF22" s="683"/>
      <c r="AG22" s="683"/>
      <c r="AH22" s="683"/>
      <c r="AI22" s="683"/>
      <c r="AJ22" s="683"/>
      <c r="AK22" s="683"/>
      <c r="AL22" s="684">
        <v>98.8</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223</v>
      </c>
      <c r="BH22" s="680"/>
      <c r="BI22" s="680"/>
      <c r="BJ22" s="680"/>
      <c r="BK22" s="680"/>
      <c r="BL22" s="680"/>
      <c r="BM22" s="680"/>
      <c r="BN22" s="681"/>
      <c r="BO22" s="682" t="s">
        <v>125</v>
      </c>
      <c r="BP22" s="682"/>
      <c r="BQ22" s="682"/>
      <c r="BR22" s="682"/>
      <c r="BS22" s="688" t="s">
        <v>125</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278</v>
      </c>
      <c r="C23" s="677"/>
      <c r="D23" s="677"/>
      <c r="E23" s="677"/>
      <c r="F23" s="677"/>
      <c r="G23" s="677"/>
      <c r="H23" s="677"/>
      <c r="I23" s="677"/>
      <c r="J23" s="677"/>
      <c r="K23" s="677"/>
      <c r="L23" s="677"/>
      <c r="M23" s="677"/>
      <c r="N23" s="677"/>
      <c r="O23" s="677"/>
      <c r="P23" s="677"/>
      <c r="Q23" s="678"/>
      <c r="R23" s="679">
        <v>4091</v>
      </c>
      <c r="S23" s="680"/>
      <c r="T23" s="680"/>
      <c r="U23" s="680"/>
      <c r="V23" s="680"/>
      <c r="W23" s="680"/>
      <c r="X23" s="680"/>
      <c r="Y23" s="681"/>
      <c r="Z23" s="682">
        <v>0</v>
      </c>
      <c r="AA23" s="682"/>
      <c r="AB23" s="682"/>
      <c r="AC23" s="682"/>
      <c r="AD23" s="683">
        <v>4091</v>
      </c>
      <c r="AE23" s="683"/>
      <c r="AF23" s="683"/>
      <c r="AG23" s="683"/>
      <c r="AH23" s="683"/>
      <c r="AI23" s="683"/>
      <c r="AJ23" s="683"/>
      <c r="AK23" s="683"/>
      <c r="AL23" s="684">
        <v>0.1</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125</v>
      </c>
      <c r="BH23" s="680"/>
      <c r="BI23" s="680"/>
      <c r="BJ23" s="680"/>
      <c r="BK23" s="680"/>
      <c r="BL23" s="680"/>
      <c r="BM23" s="680"/>
      <c r="BN23" s="681"/>
      <c r="BO23" s="682" t="s">
        <v>125</v>
      </c>
      <c r="BP23" s="682"/>
      <c r="BQ23" s="682"/>
      <c r="BR23" s="682"/>
      <c r="BS23" s="688" t="s">
        <v>125</v>
      </c>
      <c r="BT23" s="680"/>
      <c r="BU23" s="680"/>
      <c r="BV23" s="680"/>
      <c r="BW23" s="680"/>
      <c r="BX23" s="680"/>
      <c r="BY23" s="680"/>
      <c r="BZ23" s="680"/>
      <c r="CA23" s="680"/>
      <c r="CB23" s="689"/>
      <c r="CD23" s="661" t="s">
        <v>217</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15">
      <c r="B24" s="676" t="s">
        <v>285</v>
      </c>
      <c r="C24" s="677"/>
      <c r="D24" s="677"/>
      <c r="E24" s="677"/>
      <c r="F24" s="677"/>
      <c r="G24" s="677"/>
      <c r="H24" s="677"/>
      <c r="I24" s="677"/>
      <c r="J24" s="677"/>
      <c r="K24" s="677"/>
      <c r="L24" s="677"/>
      <c r="M24" s="677"/>
      <c r="N24" s="677"/>
      <c r="O24" s="677"/>
      <c r="P24" s="677"/>
      <c r="Q24" s="678"/>
      <c r="R24" s="679">
        <v>10948</v>
      </c>
      <c r="S24" s="680"/>
      <c r="T24" s="680"/>
      <c r="U24" s="680"/>
      <c r="V24" s="680"/>
      <c r="W24" s="680"/>
      <c r="X24" s="680"/>
      <c r="Y24" s="681"/>
      <c r="Z24" s="682">
        <v>0.1</v>
      </c>
      <c r="AA24" s="682"/>
      <c r="AB24" s="682"/>
      <c r="AC24" s="682"/>
      <c r="AD24" s="683" t="s">
        <v>223</v>
      </c>
      <c r="AE24" s="683"/>
      <c r="AF24" s="683"/>
      <c r="AG24" s="683"/>
      <c r="AH24" s="683"/>
      <c r="AI24" s="683"/>
      <c r="AJ24" s="683"/>
      <c r="AK24" s="683"/>
      <c r="AL24" s="684" t="s">
        <v>125</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223</v>
      </c>
      <c r="BH24" s="680"/>
      <c r="BI24" s="680"/>
      <c r="BJ24" s="680"/>
      <c r="BK24" s="680"/>
      <c r="BL24" s="680"/>
      <c r="BM24" s="680"/>
      <c r="BN24" s="681"/>
      <c r="BO24" s="682" t="s">
        <v>223</v>
      </c>
      <c r="BP24" s="682"/>
      <c r="BQ24" s="682"/>
      <c r="BR24" s="682"/>
      <c r="BS24" s="688" t="s">
        <v>223</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5043637</v>
      </c>
      <c r="CS24" s="669"/>
      <c r="CT24" s="669"/>
      <c r="CU24" s="669"/>
      <c r="CV24" s="669"/>
      <c r="CW24" s="669"/>
      <c r="CX24" s="669"/>
      <c r="CY24" s="670"/>
      <c r="CZ24" s="673">
        <v>26.3</v>
      </c>
      <c r="DA24" s="674"/>
      <c r="DB24" s="674"/>
      <c r="DC24" s="693"/>
      <c r="DD24" s="712">
        <v>3790856</v>
      </c>
      <c r="DE24" s="669"/>
      <c r="DF24" s="669"/>
      <c r="DG24" s="669"/>
      <c r="DH24" s="669"/>
      <c r="DI24" s="669"/>
      <c r="DJ24" s="669"/>
      <c r="DK24" s="670"/>
      <c r="DL24" s="712">
        <v>3348441</v>
      </c>
      <c r="DM24" s="669"/>
      <c r="DN24" s="669"/>
      <c r="DO24" s="669"/>
      <c r="DP24" s="669"/>
      <c r="DQ24" s="669"/>
      <c r="DR24" s="669"/>
      <c r="DS24" s="669"/>
      <c r="DT24" s="669"/>
      <c r="DU24" s="669"/>
      <c r="DV24" s="670"/>
      <c r="DW24" s="673">
        <v>39.700000000000003</v>
      </c>
      <c r="DX24" s="674"/>
      <c r="DY24" s="674"/>
      <c r="DZ24" s="674"/>
      <c r="EA24" s="674"/>
      <c r="EB24" s="674"/>
      <c r="EC24" s="675"/>
    </row>
    <row r="25" spans="2:133" ht="11.25" customHeight="1" x14ac:dyDescent="0.15">
      <c r="B25" s="676" t="s">
        <v>288</v>
      </c>
      <c r="C25" s="677"/>
      <c r="D25" s="677"/>
      <c r="E25" s="677"/>
      <c r="F25" s="677"/>
      <c r="G25" s="677"/>
      <c r="H25" s="677"/>
      <c r="I25" s="677"/>
      <c r="J25" s="677"/>
      <c r="K25" s="677"/>
      <c r="L25" s="677"/>
      <c r="M25" s="677"/>
      <c r="N25" s="677"/>
      <c r="O25" s="677"/>
      <c r="P25" s="677"/>
      <c r="Q25" s="678"/>
      <c r="R25" s="679">
        <v>297155</v>
      </c>
      <c r="S25" s="680"/>
      <c r="T25" s="680"/>
      <c r="U25" s="680"/>
      <c r="V25" s="680"/>
      <c r="W25" s="680"/>
      <c r="X25" s="680"/>
      <c r="Y25" s="681"/>
      <c r="Z25" s="682">
        <v>1.4</v>
      </c>
      <c r="AA25" s="682"/>
      <c r="AB25" s="682"/>
      <c r="AC25" s="682"/>
      <c r="AD25" s="683">
        <v>7555</v>
      </c>
      <c r="AE25" s="683"/>
      <c r="AF25" s="683"/>
      <c r="AG25" s="683"/>
      <c r="AH25" s="683"/>
      <c r="AI25" s="683"/>
      <c r="AJ25" s="683"/>
      <c r="AK25" s="683"/>
      <c r="AL25" s="684">
        <v>0.1</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125</v>
      </c>
      <c r="BH25" s="680"/>
      <c r="BI25" s="680"/>
      <c r="BJ25" s="680"/>
      <c r="BK25" s="680"/>
      <c r="BL25" s="680"/>
      <c r="BM25" s="680"/>
      <c r="BN25" s="681"/>
      <c r="BO25" s="682" t="s">
        <v>125</v>
      </c>
      <c r="BP25" s="682"/>
      <c r="BQ25" s="682"/>
      <c r="BR25" s="682"/>
      <c r="BS25" s="688" t="s">
        <v>223</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2086019</v>
      </c>
      <c r="CS25" s="715"/>
      <c r="CT25" s="715"/>
      <c r="CU25" s="715"/>
      <c r="CV25" s="715"/>
      <c r="CW25" s="715"/>
      <c r="CX25" s="715"/>
      <c r="CY25" s="716"/>
      <c r="CZ25" s="684">
        <v>10.9</v>
      </c>
      <c r="DA25" s="713"/>
      <c r="DB25" s="713"/>
      <c r="DC25" s="717"/>
      <c r="DD25" s="688">
        <v>1905396</v>
      </c>
      <c r="DE25" s="715"/>
      <c r="DF25" s="715"/>
      <c r="DG25" s="715"/>
      <c r="DH25" s="715"/>
      <c r="DI25" s="715"/>
      <c r="DJ25" s="715"/>
      <c r="DK25" s="716"/>
      <c r="DL25" s="688">
        <v>1904062</v>
      </c>
      <c r="DM25" s="715"/>
      <c r="DN25" s="715"/>
      <c r="DO25" s="715"/>
      <c r="DP25" s="715"/>
      <c r="DQ25" s="715"/>
      <c r="DR25" s="715"/>
      <c r="DS25" s="715"/>
      <c r="DT25" s="715"/>
      <c r="DU25" s="715"/>
      <c r="DV25" s="716"/>
      <c r="DW25" s="684">
        <v>22.6</v>
      </c>
      <c r="DX25" s="713"/>
      <c r="DY25" s="713"/>
      <c r="DZ25" s="713"/>
      <c r="EA25" s="713"/>
      <c r="EB25" s="713"/>
      <c r="EC25" s="714"/>
    </row>
    <row r="26" spans="2:133" ht="11.25" customHeight="1" x14ac:dyDescent="0.15">
      <c r="B26" s="676" t="s">
        <v>291</v>
      </c>
      <c r="C26" s="677"/>
      <c r="D26" s="677"/>
      <c r="E26" s="677"/>
      <c r="F26" s="677"/>
      <c r="G26" s="677"/>
      <c r="H26" s="677"/>
      <c r="I26" s="677"/>
      <c r="J26" s="677"/>
      <c r="K26" s="677"/>
      <c r="L26" s="677"/>
      <c r="M26" s="677"/>
      <c r="N26" s="677"/>
      <c r="O26" s="677"/>
      <c r="P26" s="677"/>
      <c r="Q26" s="678"/>
      <c r="R26" s="679">
        <v>18820</v>
      </c>
      <c r="S26" s="680"/>
      <c r="T26" s="680"/>
      <c r="U26" s="680"/>
      <c r="V26" s="680"/>
      <c r="W26" s="680"/>
      <c r="X26" s="680"/>
      <c r="Y26" s="681"/>
      <c r="Z26" s="682">
        <v>0.1</v>
      </c>
      <c r="AA26" s="682"/>
      <c r="AB26" s="682"/>
      <c r="AC26" s="682"/>
      <c r="AD26" s="683" t="s">
        <v>125</v>
      </c>
      <c r="AE26" s="683"/>
      <c r="AF26" s="683"/>
      <c r="AG26" s="683"/>
      <c r="AH26" s="683"/>
      <c r="AI26" s="683"/>
      <c r="AJ26" s="683"/>
      <c r="AK26" s="683"/>
      <c r="AL26" s="684" t="s">
        <v>125</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223</v>
      </c>
      <c r="BH26" s="680"/>
      <c r="BI26" s="680"/>
      <c r="BJ26" s="680"/>
      <c r="BK26" s="680"/>
      <c r="BL26" s="680"/>
      <c r="BM26" s="680"/>
      <c r="BN26" s="681"/>
      <c r="BO26" s="682" t="s">
        <v>125</v>
      </c>
      <c r="BP26" s="682"/>
      <c r="BQ26" s="682"/>
      <c r="BR26" s="682"/>
      <c r="BS26" s="688" t="s">
        <v>223</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1360873</v>
      </c>
      <c r="CS26" s="680"/>
      <c r="CT26" s="680"/>
      <c r="CU26" s="680"/>
      <c r="CV26" s="680"/>
      <c r="CW26" s="680"/>
      <c r="CX26" s="680"/>
      <c r="CY26" s="681"/>
      <c r="CZ26" s="684">
        <v>7.1</v>
      </c>
      <c r="DA26" s="713"/>
      <c r="DB26" s="713"/>
      <c r="DC26" s="717"/>
      <c r="DD26" s="688">
        <v>1194551</v>
      </c>
      <c r="DE26" s="680"/>
      <c r="DF26" s="680"/>
      <c r="DG26" s="680"/>
      <c r="DH26" s="680"/>
      <c r="DI26" s="680"/>
      <c r="DJ26" s="680"/>
      <c r="DK26" s="681"/>
      <c r="DL26" s="688" t="s">
        <v>223</v>
      </c>
      <c r="DM26" s="680"/>
      <c r="DN26" s="680"/>
      <c r="DO26" s="680"/>
      <c r="DP26" s="680"/>
      <c r="DQ26" s="680"/>
      <c r="DR26" s="680"/>
      <c r="DS26" s="680"/>
      <c r="DT26" s="680"/>
      <c r="DU26" s="680"/>
      <c r="DV26" s="681"/>
      <c r="DW26" s="684" t="s">
        <v>125</v>
      </c>
      <c r="DX26" s="713"/>
      <c r="DY26" s="713"/>
      <c r="DZ26" s="713"/>
      <c r="EA26" s="713"/>
      <c r="EB26" s="713"/>
      <c r="EC26" s="714"/>
    </row>
    <row r="27" spans="2:133" ht="11.25" customHeight="1" x14ac:dyDescent="0.15">
      <c r="B27" s="676" t="s">
        <v>294</v>
      </c>
      <c r="C27" s="677"/>
      <c r="D27" s="677"/>
      <c r="E27" s="677"/>
      <c r="F27" s="677"/>
      <c r="G27" s="677"/>
      <c r="H27" s="677"/>
      <c r="I27" s="677"/>
      <c r="J27" s="677"/>
      <c r="K27" s="677"/>
      <c r="L27" s="677"/>
      <c r="M27" s="677"/>
      <c r="N27" s="677"/>
      <c r="O27" s="677"/>
      <c r="P27" s="677"/>
      <c r="Q27" s="678"/>
      <c r="R27" s="679">
        <v>2661780</v>
      </c>
      <c r="S27" s="680"/>
      <c r="T27" s="680"/>
      <c r="U27" s="680"/>
      <c r="V27" s="680"/>
      <c r="W27" s="680"/>
      <c r="X27" s="680"/>
      <c r="Y27" s="681"/>
      <c r="Z27" s="682">
        <v>12.6</v>
      </c>
      <c r="AA27" s="682"/>
      <c r="AB27" s="682"/>
      <c r="AC27" s="682"/>
      <c r="AD27" s="683" t="s">
        <v>125</v>
      </c>
      <c r="AE27" s="683"/>
      <c r="AF27" s="683"/>
      <c r="AG27" s="683"/>
      <c r="AH27" s="683"/>
      <c r="AI27" s="683"/>
      <c r="AJ27" s="683"/>
      <c r="AK27" s="683"/>
      <c r="AL27" s="684" t="s">
        <v>125</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4635986</v>
      </c>
      <c r="BH27" s="680"/>
      <c r="BI27" s="680"/>
      <c r="BJ27" s="680"/>
      <c r="BK27" s="680"/>
      <c r="BL27" s="680"/>
      <c r="BM27" s="680"/>
      <c r="BN27" s="681"/>
      <c r="BO27" s="682">
        <v>100</v>
      </c>
      <c r="BP27" s="682"/>
      <c r="BQ27" s="682"/>
      <c r="BR27" s="682"/>
      <c r="BS27" s="688" t="s">
        <v>125</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1521417</v>
      </c>
      <c r="CS27" s="715"/>
      <c r="CT27" s="715"/>
      <c r="CU27" s="715"/>
      <c r="CV27" s="715"/>
      <c r="CW27" s="715"/>
      <c r="CX27" s="715"/>
      <c r="CY27" s="716"/>
      <c r="CZ27" s="684">
        <v>7.9</v>
      </c>
      <c r="DA27" s="713"/>
      <c r="DB27" s="713"/>
      <c r="DC27" s="717"/>
      <c r="DD27" s="688">
        <v>468607</v>
      </c>
      <c r="DE27" s="715"/>
      <c r="DF27" s="715"/>
      <c r="DG27" s="715"/>
      <c r="DH27" s="715"/>
      <c r="DI27" s="715"/>
      <c r="DJ27" s="715"/>
      <c r="DK27" s="716"/>
      <c r="DL27" s="688">
        <v>424219</v>
      </c>
      <c r="DM27" s="715"/>
      <c r="DN27" s="715"/>
      <c r="DO27" s="715"/>
      <c r="DP27" s="715"/>
      <c r="DQ27" s="715"/>
      <c r="DR27" s="715"/>
      <c r="DS27" s="715"/>
      <c r="DT27" s="715"/>
      <c r="DU27" s="715"/>
      <c r="DV27" s="716"/>
      <c r="DW27" s="684">
        <v>5</v>
      </c>
      <c r="DX27" s="713"/>
      <c r="DY27" s="713"/>
      <c r="DZ27" s="713"/>
      <c r="EA27" s="713"/>
      <c r="EB27" s="713"/>
      <c r="EC27" s="714"/>
    </row>
    <row r="28" spans="2:133" ht="11.25" customHeight="1" x14ac:dyDescent="0.15">
      <c r="B28" s="721" t="s">
        <v>297</v>
      </c>
      <c r="C28" s="722"/>
      <c r="D28" s="722"/>
      <c r="E28" s="722"/>
      <c r="F28" s="722"/>
      <c r="G28" s="722"/>
      <c r="H28" s="722"/>
      <c r="I28" s="722"/>
      <c r="J28" s="722"/>
      <c r="K28" s="722"/>
      <c r="L28" s="722"/>
      <c r="M28" s="722"/>
      <c r="N28" s="722"/>
      <c r="O28" s="722"/>
      <c r="P28" s="722"/>
      <c r="Q28" s="723"/>
      <c r="R28" s="679" t="s">
        <v>223</v>
      </c>
      <c r="S28" s="680"/>
      <c r="T28" s="680"/>
      <c r="U28" s="680"/>
      <c r="V28" s="680"/>
      <c r="W28" s="680"/>
      <c r="X28" s="680"/>
      <c r="Y28" s="681"/>
      <c r="Z28" s="682" t="s">
        <v>125</v>
      </c>
      <c r="AA28" s="682"/>
      <c r="AB28" s="682"/>
      <c r="AC28" s="682"/>
      <c r="AD28" s="683" t="s">
        <v>125</v>
      </c>
      <c r="AE28" s="683"/>
      <c r="AF28" s="683"/>
      <c r="AG28" s="683"/>
      <c r="AH28" s="683"/>
      <c r="AI28" s="683"/>
      <c r="AJ28" s="683"/>
      <c r="AK28" s="683"/>
      <c r="AL28" s="684" t="s">
        <v>125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1436201</v>
      </c>
      <c r="CS28" s="680"/>
      <c r="CT28" s="680"/>
      <c r="CU28" s="680"/>
      <c r="CV28" s="680"/>
      <c r="CW28" s="680"/>
      <c r="CX28" s="680"/>
      <c r="CY28" s="681"/>
      <c r="CZ28" s="684">
        <v>7.5</v>
      </c>
      <c r="DA28" s="713"/>
      <c r="DB28" s="713"/>
      <c r="DC28" s="717"/>
      <c r="DD28" s="688">
        <v>1416853</v>
      </c>
      <c r="DE28" s="680"/>
      <c r="DF28" s="680"/>
      <c r="DG28" s="680"/>
      <c r="DH28" s="680"/>
      <c r="DI28" s="680"/>
      <c r="DJ28" s="680"/>
      <c r="DK28" s="681"/>
      <c r="DL28" s="688">
        <v>1020160</v>
      </c>
      <c r="DM28" s="680"/>
      <c r="DN28" s="680"/>
      <c r="DO28" s="680"/>
      <c r="DP28" s="680"/>
      <c r="DQ28" s="680"/>
      <c r="DR28" s="680"/>
      <c r="DS28" s="680"/>
      <c r="DT28" s="680"/>
      <c r="DU28" s="680"/>
      <c r="DV28" s="681"/>
      <c r="DW28" s="684">
        <v>12.1</v>
      </c>
      <c r="DX28" s="713"/>
      <c r="DY28" s="713"/>
      <c r="DZ28" s="713"/>
      <c r="EA28" s="713"/>
      <c r="EB28" s="713"/>
      <c r="EC28" s="714"/>
    </row>
    <row r="29" spans="2:133" ht="11.25" customHeight="1" x14ac:dyDescent="0.15">
      <c r="B29" s="676" t="s">
        <v>299</v>
      </c>
      <c r="C29" s="677"/>
      <c r="D29" s="677"/>
      <c r="E29" s="677"/>
      <c r="F29" s="677"/>
      <c r="G29" s="677"/>
      <c r="H29" s="677"/>
      <c r="I29" s="677"/>
      <c r="J29" s="677"/>
      <c r="K29" s="677"/>
      <c r="L29" s="677"/>
      <c r="M29" s="677"/>
      <c r="N29" s="677"/>
      <c r="O29" s="677"/>
      <c r="P29" s="677"/>
      <c r="Q29" s="678"/>
      <c r="R29" s="679">
        <v>4156696</v>
      </c>
      <c r="S29" s="680"/>
      <c r="T29" s="680"/>
      <c r="U29" s="680"/>
      <c r="V29" s="680"/>
      <c r="W29" s="680"/>
      <c r="X29" s="680"/>
      <c r="Y29" s="681"/>
      <c r="Z29" s="682">
        <v>19.7</v>
      </c>
      <c r="AA29" s="682"/>
      <c r="AB29" s="682"/>
      <c r="AC29" s="682"/>
      <c r="AD29" s="683" t="s">
        <v>125</v>
      </c>
      <c r="AE29" s="683"/>
      <c r="AF29" s="683"/>
      <c r="AG29" s="683"/>
      <c r="AH29" s="683"/>
      <c r="AI29" s="683"/>
      <c r="AJ29" s="683"/>
      <c r="AK29" s="683"/>
      <c r="AL29" s="684" t="s">
        <v>125</v>
      </c>
      <c r="AM29" s="685"/>
      <c r="AN29" s="685"/>
      <c r="AO29" s="686"/>
      <c r="AP29" s="658" t="s">
        <v>217</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69</v>
      </c>
      <c r="CG29" s="695"/>
      <c r="CH29" s="695"/>
      <c r="CI29" s="695"/>
      <c r="CJ29" s="695"/>
      <c r="CK29" s="695"/>
      <c r="CL29" s="695"/>
      <c r="CM29" s="695"/>
      <c r="CN29" s="695"/>
      <c r="CO29" s="695"/>
      <c r="CP29" s="695"/>
      <c r="CQ29" s="696"/>
      <c r="CR29" s="679">
        <v>1436023</v>
      </c>
      <c r="CS29" s="715"/>
      <c r="CT29" s="715"/>
      <c r="CU29" s="715"/>
      <c r="CV29" s="715"/>
      <c r="CW29" s="715"/>
      <c r="CX29" s="715"/>
      <c r="CY29" s="716"/>
      <c r="CZ29" s="684">
        <v>7.5</v>
      </c>
      <c r="DA29" s="713"/>
      <c r="DB29" s="713"/>
      <c r="DC29" s="717"/>
      <c r="DD29" s="688">
        <v>1416675</v>
      </c>
      <c r="DE29" s="715"/>
      <c r="DF29" s="715"/>
      <c r="DG29" s="715"/>
      <c r="DH29" s="715"/>
      <c r="DI29" s="715"/>
      <c r="DJ29" s="715"/>
      <c r="DK29" s="716"/>
      <c r="DL29" s="688">
        <v>1019982</v>
      </c>
      <c r="DM29" s="715"/>
      <c r="DN29" s="715"/>
      <c r="DO29" s="715"/>
      <c r="DP29" s="715"/>
      <c r="DQ29" s="715"/>
      <c r="DR29" s="715"/>
      <c r="DS29" s="715"/>
      <c r="DT29" s="715"/>
      <c r="DU29" s="715"/>
      <c r="DV29" s="716"/>
      <c r="DW29" s="684">
        <v>12.1</v>
      </c>
      <c r="DX29" s="713"/>
      <c r="DY29" s="713"/>
      <c r="DZ29" s="713"/>
      <c r="EA29" s="713"/>
      <c r="EB29" s="713"/>
      <c r="EC29" s="714"/>
    </row>
    <row r="30" spans="2:133" ht="11.25" customHeight="1" x14ac:dyDescent="0.15">
      <c r="B30" s="676" t="s">
        <v>303</v>
      </c>
      <c r="C30" s="677"/>
      <c r="D30" s="677"/>
      <c r="E30" s="677"/>
      <c r="F30" s="677"/>
      <c r="G30" s="677"/>
      <c r="H30" s="677"/>
      <c r="I30" s="677"/>
      <c r="J30" s="677"/>
      <c r="K30" s="677"/>
      <c r="L30" s="677"/>
      <c r="M30" s="677"/>
      <c r="N30" s="677"/>
      <c r="O30" s="677"/>
      <c r="P30" s="677"/>
      <c r="Q30" s="678"/>
      <c r="R30" s="679">
        <v>91994</v>
      </c>
      <c r="S30" s="680"/>
      <c r="T30" s="680"/>
      <c r="U30" s="680"/>
      <c r="V30" s="680"/>
      <c r="W30" s="680"/>
      <c r="X30" s="680"/>
      <c r="Y30" s="681"/>
      <c r="Z30" s="682">
        <v>0.4</v>
      </c>
      <c r="AA30" s="682"/>
      <c r="AB30" s="682"/>
      <c r="AC30" s="682"/>
      <c r="AD30" s="683" t="s">
        <v>223</v>
      </c>
      <c r="AE30" s="683"/>
      <c r="AF30" s="683"/>
      <c r="AG30" s="683"/>
      <c r="AH30" s="683"/>
      <c r="AI30" s="683"/>
      <c r="AJ30" s="683"/>
      <c r="AK30" s="683"/>
      <c r="AL30" s="684" t="s">
        <v>223</v>
      </c>
      <c r="AM30" s="685"/>
      <c r="AN30" s="685"/>
      <c r="AO30" s="686"/>
      <c r="AP30" s="727" t="s">
        <v>304</v>
      </c>
      <c r="AQ30" s="728"/>
      <c r="AR30" s="728"/>
      <c r="AS30" s="728"/>
      <c r="AT30" s="733" t="s">
        <v>305</v>
      </c>
      <c r="AU30" s="230"/>
      <c r="AV30" s="230"/>
      <c r="AW30" s="230"/>
      <c r="AX30" s="665" t="s">
        <v>183</v>
      </c>
      <c r="AY30" s="666"/>
      <c r="AZ30" s="666"/>
      <c r="BA30" s="666"/>
      <c r="BB30" s="666"/>
      <c r="BC30" s="666"/>
      <c r="BD30" s="666"/>
      <c r="BE30" s="666"/>
      <c r="BF30" s="667"/>
      <c r="BG30" s="739">
        <v>99.1</v>
      </c>
      <c r="BH30" s="740"/>
      <c r="BI30" s="740"/>
      <c r="BJ30" s="740"/>
      <c r="BK30" s="740"/>
      <c r="BL30" s="740"/>
      <c r="BM30" s="674">
        <v>91.9</v>
      </c>
      <c r="BN30" s="740"/>
      <c r="BO30" s="740"/>
      <c r="BP30" s="740"/>
      <c r="BQ30" s="741"/>
      <c r="BR30" s="739">
        <v>99</v>
      </c>
      <c r="BS30" s="740"/>
      <c r="BT30" s="740"/>
      <c r="BU30" s="740"/>
      <c r="BV30" s="740"/>
      <c r="BW30" s="740"/>
      <c r="BX30" s="674">
        <v>91</v>
      </c>
      <c r="BY30" s="740"/>
      <c r="BZ30" s="740"/>
      <c r="CA30" s="740"/>
      <c r="CB30" s="741"/>
      <c r="CD30" s="744"/>
      <c r="CE30" s="745"/>
      <c r="CF30" s="694" t="s">
        <v>306</v>
      </c>
      <c r="CG30" s="695"/>
      <c r="CH30" s="695"/>
      <c r="CI30" s="695"/>
      <c r="CJ30" s="695"/>
      <c r="CK30" s="695"/>
      <c r="CL30" s="695"/>
      <c r="CM30" s="695"/>
      <c r="CN30" s="695"/>
      <c r="CO30" s="695"/>
      <c r="CP30" s="695"/>
      <c r="CQ30" s="696"/>
      <c r="CR30" s="679">
        <v>1349162</v>
      </c>
      <c r="CS30" s="680"/>
      <c r="CT30" s="680"/>
      <c r="CU30" s="680"/>
      <c r="CV30" s="680"/>
      <c r="CW30" s="680"/>
      <c r="CX30" s="680"/>
      <c r="CY30" s="681"/>
      <c r="CZ30" s="684">
        <v>7</v>
      </c>
      <c r="DA30" s="713"/>
      <c r="DB30" s="713"/>
      <c r="DC30" s="717"/>
      <c r="DD30" s="688">
        <v>1331738</v>
      </c>
      <c r="DE30" s="680"/>
      <c r="DF30" s="680"/>
      <c r="DG30" s="680"/>
      <c r="DH30" s="680"/>
      <c r="DI30" s="680"/>
      <c r="DJ30" s="680"/>
      <c r="DK30" s="681"/>
      <c r="DL30" s="688">
        <v>935045</v>
      </c>
      <c r="DM30" s="680"/>
      <c r="DN30" s="680"/>
      <c r="DO30" s="680"/>
      <c r="DP30" s="680"/>
      <c r="DQ30" s="680"/>
      <c r="DR30" s="680"/>
      <c r="DS30" s="680"/>
      <c r="DT30" s="680"/>
      <c r="DU30" s="680"/>
      <c r="DV30" s="681"/>
      <c r="DW30" s="684">
        <v>11.1</v>
      </c>
      <c r="DX30" s="713"/>
      <c r="DY30" s="713"/>
      <c r="DZ30" s="713"/>
      <c r="EA30" s="713"/>
      <c r="EB30" s="713"/>
      <c r="EC30" s="714"/>
    </row>
    <row r="31" spans="2:133" ht="11.25" customHeight="1" x14ac:dyDescent="0.15">
      <c r="B31" s="676" t="s">
        <v>307</v>
      </c>
      <c r="C31" s="677"/>
      <c r="D31" s="677"/>
      <c r="E31" s="677"/>
      <c r="F31" s="677"/>
      <c r="G31" s="677"/>
      <c r="H31" s="677"/>
      <c r="I31" s="677"/>
      <c r="J31" s="677"/>
      <c r="K31" s="677"/>
      <c r="L31" s="677"/>
      <c r="M31" s="677"/>
      <c r="N31" s="677"/>
      <c r="O31" s="677"/>
      <c r="P31" s="677"/>
      <c r="Q31" s="678"/>
      <c r="R31" s="679">
        <v>15613</v>
      </c>
      <c r="S31" s="680"/>
      <c r="T31" s="680"/>
      <c r="U31" s="680"/>
      <c r="V31" s="680"/>
      <c r="W31" s="680"/>
      <c r="X31" s="680"/>
      <c r="Y31" s="681"/>
      <c r="Z31" s="682">
        <v>0.1</v>
      </c>
      <c r="AA31" s="682"/>
      <c r="AB31" s="682"/>
      <c r="AC31" s="682"/>
      <c r="AD31" s="683" t="s">
        <v>125</v>
      </c>
      <c r="AE31" s="683"/>
      <c r="AF31" s="683"/>
      <c r="AG31" s="683"/>
      <c r="AH31" s="683"/>
      <c r="AI31" s="683"/>
      <c r="AJ31" s="683"/>
      <c r="AK31" s="683"/>
      <c r="AL31" s="684" t="s">
        <v>223</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99</v>
      </c>
      <c r="BH31" s="715"/>
      <c r="BI31" s="715"/>
      <c r="BJ31" s="715"/>
      <c r="BK31" s="715"/>
      <c r="BL31" s="715"/>
      <c r="BM31" s="685">
        <v>96.6</v>
      </c>
      <c r="BN31" s="737"/>
      <c r="BO31" s="737"/>
      <c r="BP31" s="737"/>
      <c r="BQ31" s="738"/>
      <c r="BR31" s="736">
        <v>98.9</v>
      </c>
      <c r="BS31" s="715"/>
      <c r="BT31" s="715"/>
      <c r="BU31" s="715"/>
      <c r="BV31" s="715"/>
      <c r="BW31" s="715"/>
      <c r="BX31" s="685">
        <v>96.1</v>
      </c>
      <c r="BY31" s="737"/>
      <c r="BZ31" s="737"/>
      <c r="CA31" s="737"/>
      <c r="CB31" s="738"/>
      <c r="CD31" s="744"/>
      <c r="CE31" s="745"/>
      <c r="CF31" s="694" t="s">
        <v>310</v>
      </c>
      <c r="CG31" s="695"/>
      <c r="CH31" s="695"/>
      <c r="CI31" s="695"/>
      <c r="CJ31" s="695"/>
      <c r="CK31" s="695"/>
      <c r="CL31" s="695"/>
      <c r="CM31" s="695"/>
      <c r="CN31" s="695"/>
      <c r="CO31" s="695"/>
      <c r="CP31" s="695"/>
      <c r="CQ31" s="696"/>
      <c r="CR31" s="679">
        <v>86861</v>
      </c>
      <c r="CS31" s="715"/>
      <c r="CT31" s="715"/>
      <c r="CU31" s="715"/>
      <c r="CV31" s="715"/>
      <c r="CW31" s="715"/>
      <c r="CX31" s="715"/>
      <c r="CY31" s="716"/>
      <c r="CZ31" s="684">
        <v>0.5</v>
      </c>
      <c r="DA31" s="713"/>
      <c r="DB31" s="713"/>
      <c r="DC31" s="717"/>
      <c r="DD31" s="688">
        <v>84937</v>
      </c>
      <c r="DE31" s="715"/>
      <c r="DF31" s="715"/>
      <c r="DG31" s="715"/>
      <c r="DH31" s="715"/>
      <c r="DI31" s="715"/>
      <c r="DJ31" s="715"/>
      <c r="DK31" s="716"/>
      <c r="DL31" s="688">
        <v>84937</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311</v>
      </c>
      <c r="C32" s="677"/>
      <c r="D32" s="677"/>
      <c r="E32" s="677"/>
      <c r="F32" s="677"/>
      <c r="G32" s="677"/>
      <c r="H32" s="677"/>
      <c r="I32" s="677"/>
      <c r="J32" s="677"/>
      <c r="K32" s="677"/>
      <c r="L32" s="677"/>
      <c r="M32" s="677"/>
      <c r="N32" s="677"/>
      <c r="O32" s="677"/>
      <c r="P32" s="677"/>
      <c r="Q32" s="678"/>
      <c r="R32" s="679">
        <v>2791973</v>
      </c>
      <c r="S32" s="680"/>
      <c r="T32" s="680"/>
      <c r="U32" s="680"/>
      <c r="V32" s="680"/>
      <c r="W32" s="680"/>
      <c r="X32" s="680"/>
      <c r="Y32" s="681"/>
      <c r="Z32" s="682">
        <v>13.3</v>
      </c>
      <c r="AA32" s="682"/>
      <c r="AB32" s="682"/>
      <c r="AC32" s="682"/>
      <c r="AD32" s="683" t="s">
        <v>223</v>
      </c>
      <c r="AE32" s="683"/>
      <c r="AF32" s="683"/>
      <c r="AG32" s="683"/>
      <c r="AH32" s="683"/>
      <c r="AI32" s="683"/>
      <c r="AJ32" s="683"/>
      <c r="AK32" s="683"/>
      <c r="AL32" s="684" t="s">
        <v>125</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99</v>
      </c>
      <c r="BH32" s="749"/>
      <c r="BI32" s="749"/>
      <c r="BJ32" s="749"/>
      <c r="BK32" s="749"/>
      <c r="BL32" s="749"/>
      <c r="BM32" s="750">
        <v>94.7</v>
      </c>
      <c r="BN32" s="749"/>
      <c r="BO32" s="749"/>
      <c r="BP32" s="749"/>
      <c r="BQ32" s="751"/>
      <c r="BR32" s="748">
        <v>99.1</v>
      </c>
      <c r="BS32" s="749"/>
      <c r="BT32" s="749"/>
      <c r="BU32" s="749"/>
      <c r="BV32" s="749"/>
      <c r="BW32" s="749"/>
      <c r="BX32" s="750">
        <v>93.7</v>
      </c>
      <c r="BY32" s="749"/>
      <c r="BZ32" s="749"/>
      <c r="CA32" s="749"/>
      <c r="CB32" s="751"/>
      <c r="CD32" s="746"/>
      <c r="CE32" s="747"/>
      <c r="CF32" s="694" t="s">
        <v>313</v>
      </c>
      <c r="CG32" s="695"/>
      <c r="CH32" s="695"/>
      <c r="CI32" s="695"/>
      <c r="CJ32" s="695"/>
      <c r="CK32" s="695"/>
      <c r="CL32" s="695"/>
      <c r="CM32" s="695"/>
      <c r="CN32" s="695"/>
      <c r="CO32" s="695"/>
      <c r="CP32" s="695"/>
      <c r="CQ32" s="696"/>
      <c r="CR32" s="679">
        <v>178</v>
      </c>
      <c r="CS32" s="680"/>
      <c r="CT32" s="680"/>
      <c r="CU32" s="680"/>
      <c r="CV32" s="680"/>
      <c r="CW32" s="680"/>
      <c r="CX32" s="680"/>
      <c r="CY32" s="681"/>
      <c r="CZ32" s="684">
        <v>0</v>
      </c>
      <c r="DA32" s="713"/>
      <c r="DB32" s="713"/>
      <c r="DC32" s="717"/>
      <c r="DD32" s="688">
        <v>178</v>
      </c>
      <c r="DE32" s="680"/>
      <c r="DF32" s="680"/>
      <c r="DG32" s="680"/>
      <c r="DH32" s="680"/>
      <c r="DI32" s="680"/>
      <c r="DJ32" s="680"/>
      <c r="DK32" s="681"/>
      <c r="DL32" s="688">
        <v>178</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314</v>
      </c>
      <c r="C33" s="677"/>
      <c r="D33" s="677"/>
      <c r="E33" s="677"/>
      <c r="F33" s="677"/>
      <c r="G33" s="677"/>
      <c r="H33" s="677"/>
      <c r="I33" s="677"/>
      <c r="J33" s="677"/>
      <c r="K33" s="677"/>
      <c r="L33" s="677"/>
      <c r="M33" s="677"/>
      <c r="N33" s="677"/>
      <c r="O33" s="677"/>
      <c r="P33" s="677"/>
      <c r="Q33" s="678"/>
      <c r="R33" s="679">
        <v>416906</v>
      </c>
      <c r="S33" s="680"/>
      <c r="T33" s="680"/>
      <c r="U33" s="680"/>
      <c r="V33" s="680"/>
      <c r="W33" s="680"/>
      <c r="X33" s="680"/>
      <c r="Y33" s="681"/>
      <c r="Z33" s="682">
        <v>2</v>
      </c>
      <c r="AA33" s="682"/>
      <c r="AB33" s="682"/>
      <c r="AC33" s="682"/>
      <c r="AD33" s="683" t="s">
        <v>125</v>
      </c>
      <c r="AE33" s="683"/>
      <c r="AF33" s="683"/>
      <c r="AG33" s="683"/>
      <c r="AH33" s="683"/>
      <c r="AI33" s="683"/>
      <c r="AJ33" s="683"/>
      <c r="AK33" s="683"/>
      <c r="AL33" s="684" t="s">
        <v>125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12368709</v>
      </c>
      <c r="CS33" s="715"/>
      <c r="CT33" s="715"/>
      <c r="CU33" s="715"/>
      <c r="CV33" s="715"/>
      <c r="CW33" s="715"/>
      <c r="CX33" s="715"/>
      <c r="CY33" s="716"/>
      <c r="CZ33" s="684">
        <v>64.5</v>
      </c>
      <c r="DA33" s="713"/>
      <c r="DB33" s="713"/>
      <c r="DC33" s="717"/>
      <c r="DD33" s="688">
        <v>6194008</v>
      </c>
      <c r="DE33" s="715"/>
      <c r="DF33" s="715"/>
      <c r="DG33" s="715"/>
      <c r="DH33" s="715"/>
      <c r="DI33" s="715"/>
      <c r="DJ33" s="715"/>
      <c r="DK33" s="716"/>
      <c r="DL33" s="688">
        <v>3887668</v>
      </c>
      <c r="DM33" s="715"/>
      <c r="DN33" s="715"/>
      <c r="DO33" s="715"/>
      <c r="DP33" s="715"/>
      <c r="DQ33" s="715"/>
      <c r="DR33" s="715"/>
      <c r="DS33" s="715"/>
      <c r="DT33" s="715"/>
      <c r="DU33" s="715"/>
      <c r="DV33" s="716"/>
      <c r="DW33" s="684">
        <v>46.1</v>
      </c>
      <c r="DX33" s="713"/>
      <c r="DY33" s="713"/>
      <c r="DZ33" s="713"/>
      <c r="EA33" s="713"/>
      <c r="EB33" s="713"/>
      <c r="EC33" s="714"/>
    </row>
    <row r="34" spans="2:133" ht="11.25" customHeight="1" x14ac:dyDescent="0.15">
      <c r="B34" s="676" t="s">
        <v>316</v>
      </c>
      <c r="C34" s="677"/>
      <c r="D34" s="677"/>
      <c r="E34" s="677"/>
      <c r="F34" s="677"/>
      <c r="G34" s="677"/>
      <c r="H34" s="677"/>
      <c r="I34" s="677"/>
      <c r="J34" s="677"/>
      <c r="K34" s="677"/>
      <c r="L34" s="677"/>
      <c r="M34" s="677"/>
      <c r="N34" s="677"/>
      <c r="O34" s="677"/>
      <c r="P34" s="677"/>
      <c r="Q34" s="678"/>
      <c r="R34" s="679">
        <v>434372</v>
      </c>
      <c r="S34" s="680"/>
      <c r="T34" s="680"/>
      <c r="U34" s="680"/>
      <c r="V34" s="680"/>
      <c r="W34" s="680"/>
      <c r="X34" s="680"/>
      <c r="Y34" s="681"/>
      <c r="Z34" s="682">
        <v>2.1</v>
      </c>
      <c r="AA34" s="682"/>
      <c r="AB34" s="682"/>
      <c r="AC34" s="682"/>
      <c r="AD34" s="683">
        <v>81020</v>
      </c>
      <c r="AE34" s="683"/>
      <c r="AF34" s="683"/>
      <c r="AG34" s="683"/>
      <c r="AH34" s="683"/>
      <c r="AI34" s="683"/>
      <c r="AJ34" s="683"/>
      <c r="AK34" s="683"/>
      <c r="AL34" s="684">
        <v>1</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6298986</v>
      </c>
      <c r="CS34" s="680"/>
      <c r="CT34" s="680"/>
      <c r="CU34" s="680"/>
      <c r="CV34" s="680"/>
      <c r="CW34" s="680"/>
      <c r="CX34" s="680"/>
      <c r="CY34" s="681"/>
      <c r="CZ34" s="684">
        <v>32.9</v>
      </c>
      <c r="DA34" s="713"/>
      <c r="DB34" s="713"/>
      <c r="DC34" s="717"/>
      <c r="DD34" s="688">
        <v>1764130</v>
      </c>
      <c r="DE34" s="680"/>
      <c r="DF34" s="680"/>
      <c r="DG34" s="680"/>
      <c r="DH34" s="680"/>
      <c r="DI34" s="680"/>
      <c r="DJ34" s="680"/>
      <c r="DK34" s="681"/>
      <c r="DL34" s="688">
        <v>1390260</v>
      </c>
      <c r="DM34" s="680"/>
      <c r="DN34" s="680"/>
      <c r="DO34" s="680"/>
      <c r="DP34" s="680"/>
      <c r="DQ34" s="680"/>
      <c r="DR34" s="680"/>
      <c r="DS34" s="680"/>
      <c r="DT34" s="680"/>
      <c r="DU34" s="680"/>
      <c r="DV34" s="681"/>
      <c r="DW34" s="684">
        <v>16.5</v>
      </c>
      <c r="DX34" s="713"/>
      <c r="DY34" s="713"/>
      <c r="DZ34" s="713"/>
      <c r="EA34" s="713"/>
      <c r="EB34" s="713"/>
      <c r="EC34" s="714"/>
    </row>
    <row r="35" spans="2:133" ht="11.25" customHeight="1" x14ac:dyDescent="0.15">
      <c r="B35" s="676" t="s">
        <v>320</v>
      </c>
      <c r="C35" s="677"/>
      <c r="D35" s="677"/>
      <c r="E35" s="677"/>
      <c r="F35" s="677"/>
      <c r="G35" s="677"/>
      <c r="H35" s="677"/>
      <c r="I35" s="677"/>
      <c r="J35" s="677"/>
      <c r="K35" s="677"/>
      <c r="L35" s="677"/>
      <c r="M35" s="677"/>
      <c r="N35" s="677"/>
      <c r="O35" s="677"/>
      <c r="P35" s="677"/>
      <c r="Q35" s="678"/>
      <c r="R35" s="679">
        <v>1277600</v>
      </c>
      <c r="S35" s="680"/>
      <c r="T35" s="680"/>
      <c r="U35" s="680"/>
      <c r="V35" s="680"/>
      <c r="W35" s="680"/>
      <c r="X35" s="680"/>
      <c r="Y35" s="681"/>
      <c r="Z35" s="682">
        <v>6.1</v>
      </c>
      <c r="AA35" s="682"/>
      <c r="AB35" s="682"/>
      <c r="AC35" s="682"/>
      <c r="AD35" s="683" t="s">
        <v>223</v>
      </c>
      <c r="AE35" s="683"/>
      <c r="AF35" s="683"/>
      <c r="AG35" s="683"/>
      <c r="AH35" s="683"/>
      <c r="AI35" s="683"/>
      <c r="AJ35" s="683"/>
      <c r="AK35" s="683"/>
      <c r="AL35" s="684" t="s">
        <v>223</v>
      </c>
      <c r="AM35" s="685"/>
      <c r="AN35" s="685"/>
      <c r="AO35" s="686"/>
      <c r="AP35" s="234"/>
      <c r="AQ35" s="752" t="s">
        <v>321</v>
      </c>
      <c r="AR35" s="753"/>
      <c r="AS35" s="753"/>
      <c r="AT35" s="753"/>
      <c r="AU35" s="753"/>
      <c r="AV35" s="753"/>
      <c r="AW35" s="753"/>
      <c r="AX35" s="753"/>
      <c r="AY35" s="754"/>
      <c r="AZ35" s="668">
        <v>2031790</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119310</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111652</v>
      </c>
      <c r="CS35" s="715"/>
      <c r="CT35" s="715"/>
      <c r="CU35" s="715"/>
      <c r="CV35" s="715"/>
      <c r="CW35" s="715"/>
      <c r="CX35" s="715"/>
      <c r="CY35" s="716"/>
      <c r="CZ35" s="684">
        <v>0.6</v>
      </c>
      <c r="DA35" s="713"/>
      <c r="DB35" s="713"/>
      <c r="DC35" s="717"/>
      <c r="DD35" s="688">
        <v>109655</v>
      </c>
      <c r="DE35" s="715"/>
      <c r="DF35" s="715"/>
      <c r="DG35" s="715"/>
      <c r="DH35" s="715"/>
      <c r="DI35" s="715"/>
      <c r="DJ35" s="715"/>
      <c r="DK35" s="716"/>
      <c r="DL35" s="688">
        <v>109588</v>
      </c>
      <c r="DM35" s="715"/>
      <c r="DN35" s="715"/>
      <c r="DO35" s="715"/>
      <c r="DP35" s="715"/>
      <c r="DQ35" s="715"/>
      <c r="DR35" s="715"/>
      <c r="DS35" s="715"/>
      <c r="DT35" s="715"/>
      <c r="DU35" s="715"/>
      <c r="DV35" s="716"/>
      <c r="DW35" s="684">
        <v>1.3</v>
      </c>
      <c r="DX35" s="713"/>
      <c r="DY35" s="713"/>
      <c r="DZ35" s="713"/>
      <c r="EA35" s="713"/>
      <c r="EB35" s="713"/>
      <c r="EC35" s="714"/>
    </row>
    <row r="36" spans="2:133" ht="11.25" customHeight="1" x14ac:dyDescent="0.15">
      <c r="B36" s="676" t="s">
        <v>324</v>
      </c>
      <c r="C36" s="677"/>
      <c r="D36" s="677"/>
      <c r="E36" s="677"/>
      <c r="F36" s="677"/>
      <c r="G36" s="677"/>
      <c r="H36" s="677"/>
      <c r="I36" s="677"/>
      <c r="J36" s="677"/>
      <c r="K36" s="677"/>
      <c r="L36" s="677"/>
      <c r="M36" s="677"/>
      <c r="N36" s="677"/>
      <c r="O36" s="677"/>
      <c r="P36" s="677"/>
      <c r="Q36" s="678"/>
      <c r="R36" s="679" t="s">
        <v>125</v>
      </c>
      <c r="S36" s="680"/>
      <c r="T36" s="680"/>
      <c r="U36" s="680"/>
      <c r="V36" s="680"/>
      <c r="W36" s="680"/>
      <c r="X36" s="680"/>
      <c r="Y36" s="681"/>
      <c r="Z36" s="682" t="s">
        <v>125</v>
      </c>
      <c r="AA36" s="682"/>
      <c r="AB36" s="682"/>
      <c r="AC36" s="682"/>
      <c r="AD36" s="683" t="s">
        <v>125</v>
      </c>
      <c r="AE36" s="683"/>
      <c r="AF36" s="683"/>
      <c r="AG36" s="683"/>
      <c r="AH36" s="683"/>
      <c r="AI36" s="683"/>
      <c r="AJ36" s="683"/>
      <c r="AK36" s="683"/>
      <c r="AL36" s="684" t="s">
        <v>125</v>
      </c>
      <c r="AM36" s="685"/>
      <c r="AN36" s="685"/>
      <c r="AO36" s="686"/>
      <c r="AQ36" s="756" t="s">
        <v>325</v>
      </c>
      <c r="AR36" s="757"/>
      <c r="AS36" s="757"/>
      <c r="AT36" s="757"/>
      <c r="AU36" s="757"/>
      <c r="AV36" s="757"/>
      <c r="AW36" s="757"/>
      <c r="AX36" s="757"/>
      <c r="AY36" s="758"/>
      <c r="AZ36" s="679">
        <v>572178</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62501</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1552695</v>
      </c>
      <c r="CS36" s="680"/>
      <c r="CT36" s="680"/>
      <c r="CU36" s="680"/>
      <c r="CV36" s="680"/>
      <c r="CW36" s="680"/>
      <c r="CX36" s="680"/>
      <c r="CY36" s="681"/>
      <c r="CZ36" s="684">
        <v>8.1</v>
      </c>
      <c r="DA36" s="713"/>
      <c r="DB36" s="713"/>
      <c r="DC36" s="717"/>
      <c r="DD36" s="688">
        <v>1428050</v>
      </c>
      <c r="DE36" s="680"/>
      <c r="DF36" s="680"/>
      <c r="DG36" s="680"/>
      <c r="DH36" s="680"/>
      <c r="DI36" s="680"/>
      <c r="DJ36" s="680"/>
      <c r="DK36" s="681"/>
      <c r="DL36" s="688">
        <v>1218621</v>
      </c>
      <c r="DM36" s="680"/>
      <c r="DN36" s="680"/>
      <c r="DO36" s="680"/>
      <c r="DP36" s="680"/>
      <c r="DQ36" s="680"/>
      <c r="DR36" s="680"/>
      <c r="DS36" s="680"/>
      <c r="DT36" s="680"/>
      <c r="DU36" s="680"/>
      <c r="DV36" s="681"/>
      <c r="DW36" s="684">
        <v>14.4</v>
      </c>
      <c r="DX36" s="713"/>
      <c r="DY36" s="713"/>
      <c r="DZ36" s="713"/>
      <c r="EA36" s="713"/>
      <c r="EB36" s="713"/>
      <c r="EC36" s="714"/>
    </row>
    <row r="37" spans="2:133" ht="11.25" customHeight="1" x14ac:dyDescent="0.15">
      <c r="B37" s="676" t="s">
        <v>328</v>
      </c>
      <c r="C37" s="677"/>
      <c r="D37" s="677"/>
      <c r="E37" s="677"/>
      <c r="F37" s="677"/>
      <c r="G37" s="677"/>
      <c r="H37" s="677"/>
      <c r="I37" s="677"/>
      <c r="J37" s="677"/>
      <c r="K37" s="677"/>
      <c r="L37" s="677"/>
      <c r="M37" s="677"/>
      <c r="N37" s="677"/>
      <c r="O37" s="677"/>
      <c r="P37" s="677"/>
      <c r="Q37" s="678"/>
      <c r="R37" s="679">
        <v>460800</v>
      </c>
      <c r="S37" s="680"/>
      <c r="T37" s="680"/>
      <c r="U37" s="680"/>
      <c r="V37" s="680"/>
      <c r="W37" s="680"/>
      <c r="X37" s="680"/>
      <c r="Y37" s="681"/>
      <c r="Z37" s="682">
        <v>2.2000000000000002</v>
      </c>
      <c r="AA37" s="682"/>
      <c r="AB37" s="682"/>
      <c r="AC37" s="682"/>
      <c r="AD37" s="683" t="s">
        <v>125</v>
      </c>
      <c r="AE37" s="683"/>
      <c r="AF37" s="683"/>
      <c r="AG37" s="683"/>
      <c r="AH37" s="683"/>
      <c r="AI37" s="683"/>
      <c r="AJ37" s="683"/>
      <c r="AK37" s="683"/>
      <c r="AL37" s="684" t="s">
        <v>223</v>
      </c>
      <c r="AM37" s="685"/>
      <c r="AN37" s="685"/>
      <c r="AO37" s="686"/>
      <c r="AQ37" s="756" t="s">
        <v>329</v>
      </c>
      <c r="AR37" s="757"/>
      <c r="AS37" s="757"/>
      <c r="AT37" s="757"/>
      <c r="AU37" s="757"/>
      <c r="AV37" s="757"/>
      <c r="AW37" s="757"/>
      <c r="AX37" s="757"/>
      <c r="AY37" s="758"/>
      <c r="AZ37" s="679">
        <v>418204</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3545</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882443</v>
      </c>
      <c r="CS37" s="715"/>
      <c r="CT37" s="715"/>
      <c r="CU37" s="715"/>
      <c r="CV37" s="715"/>
      <c r="CW37" s="715"/>
      <c r="CX37" s="715"/>
      <c r="CY37" s="716"/>
      <c r="CZ37" s="684">
        <v>4.5999999999999996</v>
      </c>
      <c r="DA37" s="713"/>
      <c r="DB37" s="713"/>
      <c r="DC37" s="717"/>
      <c r="DD37" s="688">
        <v>850825</v>
      </c>
      <c r="DE37" s="715"/>
      <c r="DF37" s="715"/>
      <c r="DG37" s="715"/>
      <c r="DH37" s="715"/>
      <c r="DI37" s="715"/>
      <c r="DJ37" s="715"/>
      <c r="DK37" s="716"/>
      <c r="DL37" s="688">
        <v>828072</v>
      </c>
      <c r="DM37" s="715"/>
      <c r="DN37" s="715"/>
      <c r="DO37" s="715"/>
      <c r="DP37" s="715"/>
      <c r="DQ37" s="715"/>
      <c r="DR37" s="715"/>
      <c r="DS37" s="715"/>
      <c r="DT37" s="715"/>
      <c r="DU37" s="715"/>
      <c r="DV37" s="716"/>
      <c r="DW37" s="684">
        <v>9.8000000000000007</v>
      </c>
      <c r="DX37" s="713"/>
      <c r="DY37" s="713"/>
      <c r="DZ37" s="713"/>
      <c r="EA37" s="713"/>
      <c r="EB37" s="713"/>
      <c r="EC37" s="714"/>
    </row>
    <row r="38" spans="2:133" ht="11.25" customHeight="1" x14ac:dyDescent="0.15">
      <c r="B38" s="724" t="s">
        <v>332</v>
      </c>
      <c r="C38" s="725"/>
      <c r="D38" s="725"/>
      <c r="E38" s="725"/>
      <c r="F38" s="725"/>
      <c r="G38" s="725"/>
      <c r="H38" s="725"/>
      <c r="I38" s="725"/>
      <c r="J38" s="725"/>
      <c r="K38" s="725"/>
      <c r="L38" s="725"/>
      <c r="M38" s="725"/>
      <c r="N38" s="725"/>
      <c r="O38" s="725"/>
      <c r="P38" s="725"/>
      <c r="Q38" s="726"/>
      <c r="R38" s="759">
        <v>21053086</v>
      </c>
      <c r="S38" s="760"/>
      <c r="T38" s="760"/>
      <c r="U38" s="760"/>
      <c r="V38" s="760"/>
      <c r="W38" s="760"/>
      <c r="X38" s="760"/>
      <c r="Y38" s="761"/>
      <c r="Z38" s="762">
        <v>100</v>
      </c>
      <c r="AA38" s="762"/>
      <c r="AB38" s="762"/>
      <c r="AC38" s="762"/>
      <c r="AD38" s="763">
        <v>7974761</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v>33257</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5884</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1998533</v>
      </c>
      <c r="CS38" s="680"/>
      <c r="CT38" s="680"/>
      <c r="CU38" s="680"/>
      <c r="CV38" s="680"/>
      <c r="CW38" s="680"/>
      <c r="CX38" s="680"/>
      <c r="CY38" s="681"/>
      <c r="CZ38" s="684">
        <v>10.4</v>
      </c>
      <c r="DA38" s="713"/>
      <c r="DB38" s="713"/>
      <c r="DC38" s="717"/>
      <c r="DD38" s="688">
        <v>1827504</v>
      </c>
      <c r="DE38" s="680"/>
      <c r="DF38" s="680"/>
      <c r="DG38" s="680"/>
      <c r="DH38" s="680"/>
      <c r="DI38" s="680"/>
      <c r="DJ38" s="680"/>
      <c r="DK38" s="681"/>
      <c r="DL38" s="688">
        <v>1088199</v>
      </c>
      <c r="DM38" s="680"/>
      <c r="DN38" s="680"/>
      <c r="DO38" s="680"/>
      <c r="DP38" s="680"/>
      <c r="DQ38" s="680"/>
      <c r="DR38" s="680"/>
      <c r="DS38" s="680"/>
      <c r="DT38" s="680"/>
      <c r="DU38" s="680"/>
      <c r="DV38" s="681"/>
      <c r="DW38" s="684">
        <v>12.9</v>
      </c>
      <c r="DX38" s="713"/>
      <c r="DY38" s="713"/>
      <c r="DZ38" s="713"/>
      <c r="EA38" s="713"/>
      <c r="EB38" s="713"/>
      <c r="EC38" s="714"/>
    </row>
    <row r="39" spans="2:133" ht="11.25" customHeight="1" x14ac:dyDescent="0.15">
      <c r="AQ39" s="756" t="s">
        <v>336</v>
      </c>
      <c r="AR39" s="757"/>
      <c r="AS39" s="757"/>
      <c r="AT39" s="757"/>
      <c r="AU39" s="757"/>
      <c r="AV39" s="757"/>
      <c r="AW39" s="757"/>
      <c r="AX39" s="757"/>
      <c r="AY39" s="758"/>
      <c r="AZ39" s="679" t="s">
        <v>125</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92</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2325843</v>
      </c>
      <c r="CS39" s="715"/>
      <c r="CT39" s="715"/>
      <c r="CU39" s="715"/>
      <c r="CV39" s="715"/>
      <c r="CW39" s="715"/>
      <c r="CX39" s="715"/>
      <c r="CY39" s="716"/>
      <c r="CZ39" s="684">
        <v>12.1</v>
      </c>
      <c r="DA39" s="713"/>
      <c r="DB39" s="713"/>
      <c r="DC39" s="717"/>
      <c r="DD39" s="688">
        <v>983669</v>
      </c>
      <c r="DE39" s="715"/>
      <c r="DF39" s="715"/>
      <c r="DG39" s="715"/>
      <c r="DH39" s="715"/>
      <c r="DI39" s="715"/>
      <c r="DJ39" s="715"/>
      <c r="DK39" s="716"/>
      <c r="DL39" s="688" t="s">
        <v>223</v>
      </c>
      <c r="DM39" s="715"/>
      <c r="DN39" s="715"/>
      <c r="DO39" s="715"/>
      <c r="DP39" s="715"/>
      <c r="DQ39" s="715"/>
      <c r="DR39" s="715"/>
      <c r="DS39" s="715"/>
      <c r="DT39" s="715"/>
      <c r="DU39" s="715"/>
      <c r="DV39" s="716"/>
      <c r="DW39" s="684" t="s">
        <v>223</v>
      </c>
      <c r="DX39" s="713"/>
      <c r="DY39" s="713"/>
      <c r="DZ39" s="713"/>
      <c r="EA39" s="713"/>
      <c r="EB39" s="713"/>
      <c r="EC39" s="714"/>
    </row>
    <row r="40" spans="2:133" ht="11.25" customHeight="1" x14ac:dyDescent="0.15">
      <c r="AQ40" s="756" t="s">
        <v>340</v>
      </c>
      <c r="AR40" s="757"/>
      <c r="AS40" s="757"/>
      <c r="AT40" s="757"/>
      <c r="AU40" s="757"/>
      <c r="AV40" s="757"/>
      <c r="AW40" s="757"/>
      <c r="AX40" s="757"/>
      <c r="AY40" s="758"/>
      <c r="AZ40" s="679">
        <v>217276</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223</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v>81000</v>
      </c>
      <c r="CS40" s="680"/>
      <c r="CT40" s="680"/>
      <c r="CU40" s="680"/>
      <c r="CV40" s="680"/>
      <c r="CW40" s="680"/>
      <c r="CX40" s="680"/>
      <c r="CY40" s="681"/>
      <c r="CZ40" s="684">
        <v>0.4</v>
      </c>
      <c r="DA40" s="713"/>
      <c r="DB40" s="713"/>
      <c r="DC40" s="717"/>
      <c r="DD40" s="688">
        <v>81000</v>
      </c>
      <c r="DE40" s="680"/>
      <c r="DF40" s="680"/>
      <c r="DG40" s="680"/>
      <c r="DH40" s="680"/>
      <c r="DI40" s="680"/>
      <c r="DJ40" s="680"/>
      <c r="DK40" s="681"/>
      <c r="DL40" s="688">
        <v>81000</v>
      </c>
      <c r="DM40" s="680"/>
      <c r="DN40" s="680"/>
      <c r="DO40" s="680"/>
      <c r="DP40" s="680"/>
      <c r="DQ40" s="680"/>
      <c r="DR40" s="680"/>
      <c r="DS40" s="680"/>
      <c r="DT40" s="680"/>
      <c r="DU40" s="680"/>
      <c r="DV40" s="681"/>
      <c r="DW40" s="684">
        <v>1</v>
      </c>
      <c r="DX40" s="713"/>
      <c r="DY40" s="713"/>
      <c r="DZ40" s="713"/>
      <c r="EA40" s="713"/>
      <c r="EB40" s="713"/>
      <c r="EC40" s="714"/>
    </row>
    <row r="41" spans="2:133" ht="11.25" customHeight="1" x14ac:dyDescent="0.15">
      <c r="AQ41" s="766" t="s">
        <v>343</v>
      </c>
      <c r="AR41" s="767"/>
      <c r="AS41" s="767"/>
      <c r="AT41" s="767"/>
      <c r="AU41" s="767"/>
      <c r="AV41" s="767"/>
      <c r="AW41" s="767"/>
      <c r="AX41" s="767"/>
      <c r="AY41" s="768"/>
      <c r="AZ41" s="759">
        <v>790875</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312</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223</v>
      </c>
      <c r="CS41" s="715"/>
      <c r="CT41" s="715"/>
      <c r="CU41" s="715"/>
      <c r="CV41" s="715"/>
      <c r="CW41" s="715"/>
      <c r="CX41" s="715"/>
      <c r="CY41" s="716"/>
      <c r="CZ41" s="684" t="s">
        <v>125</v>
      </c>
      <c r="DA41" s="713"/>
      <c r="DB41" s="713"/>
      <c r="DC41" s="717"/>
      <c r="DD41" s="688" t="s">
        <v>125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1755575</v>
      </c>
      <c r="CS42" s="680"/>
      <c r="CT42" s="680"/>
      <c r="CU42" s="680"/>
      <c r="CV42" s="680"/>
      <c r="CW42" s="680"/>
      <c r="CX42" s="680"/>
      <c r="CY42" s="681"/>
      <c r="CZ42" s="684">
        <v>9.1999999999999993</v>
      </c>
      <c r="DA42" s="685"/>
      <c r="DB42" s="685"/>
      <c r="DC42" s="780"/>
      <c r="DD42" s="688">
        <v>399655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16207</v>
      </c>
      <c r="CS43" s="715"/>
      <c r="CT43" s="715"/>
      <c r="CU43" s="715"/>
      <c r="CV43" s="715"/>
      <c r="CW43" s="715"/>
      <c r="CX43" s="715"/>
      <c r="CY43" s="716"/>
      <c r="CZ43" s="684">
        <v>0.1</v>
      </c>
      <c r="DA43" s="713"/>
      <c r="DB43" s="713"/>
      <c r="DC43" s="717"/>
      <c r="DD43" s="688">
        <v>16207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350</v>
      </c>
      <c r="CD44" s="791" t="s">
        <v>302</v>
      </c>
      <c r="CE44" s="792"/>
      <c r="CF44" s="676" t="s">
        <v>351</v>
      </c>
      <c r="CG44" s="677"/>
      <c r="CH44" s="677"/>
      <c r="CI44" s="677"/>
      <c r="CJ44" s="677"/>
      <c r="CK44" s="677"/>
      <c r="CL44" s="677"/>
      <c r="CM44" s="677"/>
      <c r="CN44" s="677"/>
      <c r="CO44" s="677"/>
      <c r="CP44" s="677"/>
      <c r="CQ44" s="678"/>
      <c r="CR44" s="679">
        <v>1755575</v>
      </c>
      <c r="CS44" s="680"/>
      <c r="CT44" s="680"/>
      <c r="CU44" s="680"/>
      <c r="CV44" s="680"/>
      <c r="CW44" s="680"/>
      <c r="CX44" s="680"/>
      <c r="CY44" s="681"/>
      <c r="CZ44" s="684">
        <v>9.1999999999999993</v>
      </c>
      <c r="DA44" s="685"/>
      <c r="DB44" s="685"/>
      <c r="DC44" s="780"/>
      <c r="DD44" s="688">
        <v>399655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352</v>
      </c>
      <c r="CG45" s="677"/>
      <c r="CH45" s="677"/>
      <c r="CI45" s="677"/>
      <c r="CJ45" s="677"/>
      <c r="CK45" s="677"/>
      <c r="CL45" s="677"/>
      <c r="CM45" s="677"/>
      <c r="CN45" s="677"/>
      <c r="CO45" s="677"/>
      <c r="CP45" s="677"/>
      <c r="CQ45" s="678"/>
      <c r="CR45" s="679">
        <v>745253</v>
      </c>
      <c r="CS45" s="715"/>
      <c r="CT45" s="715"/>
      <c r="CU45" s="715"/>
      <c r="CV45" s="715"/>
      <c r="CW45" s="715"/>
      <c r="CX45" s="715"/>
      <c r="CY45" s="716"/>
      <c r="CZ45" s="684">
        <v>3.9</v>
      </c>
      <c r="DA45" s="713"/>
      <c r="DB45" s="713"/>
      <c r="DC45" s="717"/>
      <c r="DD45" s="688">
        <v>35593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353</v>
      </c>
      <c r="CG46" s="677"/>
      <c r="CH46" s="677"/>
      <c r="CI46" s="677"/>
      <c r="CJ46" s="677"/>
      <c r="CK46" s="677"/>
      <c r="CL46" s="677"/>
      <c r="CM46" s="677"/>
      <c r="CN46" s="677"/>
      <c r="CO46" s="677"/>
      <c r="CP46" s="677"/>
      <c r="CQ46" s="678"/>
      <c r="CR46" s="679">
        <v>968250</v>
      </c>
      <c r="CS46" s="680"/>
      <c r="CT46" s="680"/>
      <c r="CU46" s="680"/>
      <c r="CV46" s="680"/>
      <c r="CW46" s="680"/>
      <c r="CX46" s="680"/>
      <c r="CY46" s="681"/>
      <c r="CZ46" s="684">
        <v>5.0999999999999996</v>
      </c>
      <c r="DA46" s="685"/>
      <c r="DB46" s="685"/>
      <c r="DC46" s="780"/>
      <c r="DD46" s="688">
        <v>328490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354</v>
      </c>
      <c r="CG47" s="677"/>
      <c r="CH47" s="677"/>
      <c r="CI47" s="677"/>
      <c r="CJ47" s="677"/>
      <c r="CK47" s="677"/>
      <c r="CL47" s="677"/>
      <c r="CM47" s="677"/>
      <c r="CN47" s="677"/>
      <c r="CO47" s="677"/>
      <c r="CP47" s="677"/>
      <c r="CQ47" s="678"/>
      <c r="CR47" s="679" t="s">
        <v>125</v>
      </c>
      <c r="CS47" s="715"/>
      <c r="CT47" s="715"/>
      <c r="CU47" s="715"/>
      <c r="CV47" s="715"/>
      <c r="CW47" s="715"/>
      <c r="CX47" s="715"/>
      <c r="CY47" s="716"/>
      <c r="CZ47" s="684" t="s">
        <v>125</v>
      </c>
      <c r="DA47" s="713"/>
      <c r="DB47" s="713"/>
      <c r="DC47" s="717"/>
      <c r="DD47" s="688" t="s">
        <v>125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355</v>
      </c>
      <c r="CG48" s="677"/>
      <c r="CH48" s="677"/>
      <c r="CI48" s="677"/>
      <c r="CJ48" s="677"/>
      <c r="CK48" s="677"/>
      <c r="CL48" s="677"/>
      <c r="CM48" s="677"/>
      <c r="CN48" s="677"/>
      <c r="CO48" s="677"/>
      <c r="CP48" s="677"/>
      <c r="CQ48" s="678"/>
      <c r="CR48" s="679" t="s">
        <v>125</v>
      </c>
      <c r="CS48" s="680"/>
      <c r="CT48" s="680"/>
      <c r="CU48" s="680"/>
      <c r="CV48" s="680"/>
      <c r="CW48" s="680"/>
      <c r="CX48" s="680"/>
      <c r="CY48" s="681"/>
      <c r="CZ48" s="684" t="s">
        <v>223</v>
      </c>
      <c r="DA48" s="685"/>
      <c r="DB48" s="685"/>
      <c r="DC48" s="780"/>
      <c r="DD48" s="688" t="s">
        <v>223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356</v>
      </c>
      <c r="CE49" s="725"/>
      <c r="CF49" s="725"/>
      <c r="CG49" s="725"/>
      <c r="CH49" s="725"/>
      <c r="CI49" s="725"/>
      <c r="CJ49" s="725"/>
      <c r="CK49" s="725"/>
      <c r="CL49" s="725"/>
      <c r="CM49" s="725"/>
      <c r="CN49" s="725"/>
      <c r="CO49" s="725"/>
      <c r="CP49" s="725"/>
      <c r="CQ49" s="726"/>
      <c r="CR49" s="759">
        <v>19167921</v>
      </c>
      <c r="CS49" s="749"/>
      <c r="CT49" s="749"/>
      <c r="CU49" s="749"/>
      <c r="CV49" s="749"/>
      <c r="CW49" s="749"/>
      <c r="CX49" s="749"/>
      <c r="CY49" s="781"/>
      <c r="CZ49" s="764">
        <v>100</v>
      </c>
      <c r="DA49" s="782"/>
      <c r="DB49" s="782"/>
      <c r="DC49" s="783"/>
      <c r="DD49" s="784">
        <v>10384519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VmAA46Vf6Rdbfgra8s0i+vUO/E7qlVQVIQ+H0l5Jtczr+GmWqynxfEu8EiYOiVZ81bs33NNLsKF09kQ8duCCHg==" saltValue="zuxYkA3CzSgvot7hYWVR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2"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topLeftCell="A4" zoomScale="70" zoomScaleNormal="25" zoomScaleSheetLayoutView="70" workbookViewId="0">
      <selection activeCell="A24" sqref="A24:AY24"/>
    </sheetView>
  </sheetViews>
  <sheetFormatPr defaultColWidth="0" defaultRowHeight="13.5" zeroHeight="1" x14ac:dyDescent="0.15"/>
  <cols>
    <col min="1" max="130" width="2.7109375" style="289" customWidth="1"/>
    <col min="131" max="131" width="1.57031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379</v>
      </c>
      <c r="C7" s="812"/>
      <c r="D7" s="812"/>
      <c r="E7" s="812"/>
      <c r="F7" s="812"/>
      <c r="G7" s="812"/>
      <c r="H7" s="812"/>
      <c r="I7" s="812"/>
      <c r="J7" s="812"/>
      <c r="K7" s="812"/>
      <c r="L7" s="812"/>
      <c r="M7" s="812"/>
      <c r="N7" s="812"/>
      <c r="O7" s="812"/>
      <c r="P7" s="813"/>
      <c r="Q7" s="814">
        <v>21053</v>
      </c>
      <c r="R7" s="815"/>
      <c r="S7" s="815"/>
      <c r="T7" s="815"/>
      <c r="U7" s="815"/>
      <c r="V7" s="815">
        <v>19168</v>
      </c>
      <c r="W7" s="815"/>
      <c r="X7" s="815"/>
      <c r="Y7" s="815"/>
      <c r="Z7" s="815"/>
      <c r="AA7" s="815">
        <v>1885</v>
      </c>
      <c r="AB7" s="815"/>
      <c r="AC7" s="815"/>
      <c r="AD7" s="815"/>
      <c r="AE7" s="816"/>
      <c r="AF7" s="817">
        <v>618</v>
      </c>
      <c r="AG7" s="818"/>
      <c r="AH7" s="818"/>
      <c r="AI7" s="818"/>
      <c r="AJ7" s="819"/>
      <c r="AK7" s="854">
        <v>2792</v>
      </c>
      <c r="AL7" s="855"/>
      <c r="AM7" s="855"/>
      <c r="AN7" s="855"/>
      <c r="AO7" s="855"/>
      <c r="AP7" s="855">
        <v>14928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381</v>
      </c>
      <c r="B23" s="870" t="s">
        <v>382</v>
      </c>
      <c r="C23" s="871"/>
      <c r="D23" s="871"/>
      <c r="E23" s="871"/>
      <c r="F23" s="871"/>
      <c r="G23" s="871"/>
      <c r="H23" s="871"/>
      <c r="I23" s="871"/>
      <c r="J23" s="871"/>
      <c r="K23" s="871"/>
      <c r="L23" s="871"/>
      <c r="M23" s="871"/>
      <c r="N23" s="871"/>
      <c r="O23" s="871"/>
      <c r="P23" s="872"/>
      <c r="Q23" s="873">
        <v>21053</v>
      </c>
      <c r="R23" s="874"/>
      <c r="S23" s="874"/>
      <c r="T23" s="874"/>
      <c r="U23" s="874"/>
      <c r="V23" s="874">
        <v>19168</v>
      </c>
      <c r="W23" s="874"/>
      <c r="X23" s="874"/>
      <c r="Y23" s="874"/>
      <c r="Z23" s="874"/>
      <c r="AA23" s="874">
        <v>1885</v>
      </c>
      <c r="AB23" s="874"/>
      <c r="AC23" s="874"/>
      <c r="AD23" s="874"/>
      <c r="AE23" s="875"/>
      <c r="AF23" s="876">
        <v>618</v>
      </c>
      <c r="AG23" s="874"/>
      <c r="AH23" s="874"/>
      <c r="AI23" s="874"/>
      <c r="AJ23" s="877"/>
      <c r="AK23" s="878"/>
      <c r="AL23" s="879"/>
      <c r="AM23" s="879"/>
      <c r="AN23" s="879"/>
      <c r="AO23" s="879"/>
      <c r="AP23" s="874">
        <v>14928</v>
      </c>
      <c r="AQ23" s="874"/>
      <c r="AR23" s="874"/>
      <c r="AS23" s="874"/>
      <c r="AT23" s="874"/>
      <c r="AU23" s="880"/>
      <c r="AV23" s="880"/>
      <c r="AW23" s="880"/>
      <c r="AX23" s="880"/>
      <c r="AY23" s="881"/>
      <c r="AZ23" s="889" t="s">
        <v>383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362</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2" t="s">
        <v>389</v>
      </c>
      <c r="AG26" s="893"/>
      <c r="AH26" s="893"/>
      <c r="AI26" s="893"/>
      <c r="AJ26" s="894"/>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394</v>
      </c>
      <c r="C28" s="812"/>
      <c r="D28" s="812"/>
      <c r="E28" s="812"/>
      <c r="F28" s="812"/>
      <c r="G28" s="812"/>
      <c r="H28" s="812"/>
      <c r="I28" s="812"/>
      <c r="J28" s="812"/>
      <c r="K28" s="812"/>
      <c r="L28" s="812"/>
      <c r="M28" s="812"/>
      <c r="N28" s="812"/>
      <c r="O28" s="812"/>
      <c r="P28" s="813"/>
      <c r="Q28" s="902">
        <v>3004</v>
      </c>
      <c r="R28" s="903"/>
      <c r="S28" s="903"/>
      <c r="T28" s="903"/>
      <c r="U28" s="903"/>
      <c r="V28" s="903">
        <v>2885</v>
      </c>
      <c r="W28" s="903"/>
      <c r="X28" s="903"/>
      <c r="Y28" s="903"/>
      <c r="Z28" s="903"/>
      <c r="AA28" s="903">
        <v>119</v>
      </c>
      <c r="AB28" s="903"/>
      <c r="AC28" s="903"/>
      <c r="AD28" s="903"/>
      <c r="AE28" s="904"/>
      <c r="AF28" s="905">
        <v>119</v>
      </c>
      <c r="AG28" s="903"/>
      <c r="AH28" s="903"/>
      <c r="AI28" s="903"/>
      <c r="AJ28" s="906"/>
      <c r="AK28" s="907">
        <v>207</v>
      </c>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395</v>
      </c>
      <c r="C29" s="836"/>
      <c r="D29" s="836"/>
      <c r="E29" s="836"/>
      <c r="F29" s="836"/>
      <c r="G29" s="836"/>
      <c r="H29" s="836"/>
      <c r="I29" s="836"/>
      <c r="J29" s="836"/>
      <c r="K29" s="836"/>
      <c r="L29" s="836"/>
      <c r="M29" s="836"/>
      <c r="N29" s="836"/>
      <c r="O29" s="836"/>
      <c r="P29" s="837"/>
      <c r="Q29" s="838">
        <v>114</v>
      </c>
      <c r="R29" s="839"/>
      <c r="S29" s="839"/>
      <c r="T29" s="839"/>
      <c r="U29" s="839"/>
      <c r="V29" s="839">
        <v>102</v>
      </c>
      <c r="W29" s="839"/>
      <c r="X29" s="839"/>
      <c r="Y29" s="839"/>
      <c r="Z29" s="839"/>
      <c r="AA29" s="839">
        <v>12</v>
      </c>
      <c r="AB29" s="839"/>
      <c r="AC29" s="839"/>
      <c r="AD29" s="839"/>
      <c r="AE29" s="840"/>
      <c r="AF29" s="841">
        <v>12</v>
      </c>
      <c r="AG29" s="842"/>
      <c r="AH29" s="842"/>
      <c r="AI29" s="842"/>
      <c r="AJ29" s="843"/>
      <c r="AK29" s="910">
        <v>24</v>
      </c>
      <c r="AL29" s="911"/>
      <c r="AM29" s="911"/>
      <c r="AN29" s="911"/>
      <c r="AO29" s="911"/>
      <c r="AP29" s="911"/>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396</v>
      </c>
      <c r="C30" s="836"/>
      <c r="D30" s="836"/>
      <c r="E30" s="836"/>
      <c r="F30" s="836"/>
      <c r="G30" s="836"/>
      <c r="H30" s="836"/>
      <c r="I30" s="836"/>
      <c r="J30" s="836"/>
      <c r="K30" s="836"/>
      <c r="L30" s="836"/>
      <c r="M30" s="836"/>
      <c r="N30" s="836"/>
      <c r="O30" s="836"/>
      <c r="P30" s="837"/>
      <c r="Q30" s="838">
        <v>299</v>
      </c>
      <c r="R30" s="839"/>
      <c r="S30" s="839"/>
      <c r="T30" s="839"/>
      <c r="U30" s="839"/>
      <c r="V30" s="839">
        <v>297</v>
      </c>
      <c r="W30" s="839"/>
      <c r="X30" s="839"/>
      <c r="Y30" s="839"/>
      <c r="Z30" s="839"/>
      <c r="AA30" s="839">
        <v>2</v>
      </c>
      <c r="AB30" s="839"/>
      <c r="AC30" s="839"/>
      <c r="AD30" s="839"/>
      <c r="AE30" s="840"/>
      <c r="AF30" s="841">
        <v>2</v>
      </c>
      <c r="AG30" s="842"/>
      <c r="AH30" s="842"/>
      <c r="AI30" s="842"/>
      <c r="AJ30" s="843"/>
      <c r="AK30" s="910">
        <v>83</v>
      </c>
      <c r="AL30" s="911"/>
      <c r="AM30" s="911"/>
      <c r="AN30" s="911"/>
      <c r="AO30" s="911"/>
      <c r="AP30" s="911"/>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397</v>
      </c>
      <c r="C31" s="836"/>
      <c r="D31" s="836"/>
      <c r="E31" s="836"/>
      <c r="F31" s="836"/>
      <c r="G31" s="836"/>
      <c r="H31" s="836"/>
      <c r="I31" s="836"/>
      <c r="J31" s="836"/>
      <c r="K31" s="836"/>
      <c r="L31" s="836"/>
      <c r="M31" s="836"/>
      <c r="N31" s="836"/>
      <c r="O31" s="836"/>
      <c r="P31" s="837"/>
      <c r="Q31" s="838">
        <v>2632</v>
      </c>
      <c r="R31" s="839"/>
      <c r="S31" s="839"/>
      <c r="T31" s="839"/>
      <c r="U31" s="839"/>
      <c r="V31" s="839">
        <v>2528</v>
      </c>
      <c r="W31" s="839"/>
      <c r="X31" s="839"/>
      <c r="Y31" s="839"/>
      <c r="Z31" s="839"/>
      <c r="AA31" s="839">
        <v>104</v>
      </c>
      <c r="AB31" s="839"/>
      <c r="AC31" s="839"/>
      <c r="AD31" s="839"/>
      <c r="AE31" s="840"/>
      <c r="AF31" s="841">
        <v>105</v>
      </c>
      <c r="AG31" s="842"/>
      <c r="AH31" s="842"/>
      <c r="AI31" s="842"/>
      <c r="AJ31" s="843"/>
      <c r="AK31" s="910">
        <v>386</v>
      </c>
      <c r="AL31" s="911"/>
      <c r="AM31" s="911"/>
      <c r="AN31" s="911"/>
      <c r="AO31" s="911"/>
      <c r="AP31" s="911"/>
      <c r="AQ31" s="911"/>
      <c r="AR31" s="911"/>
      <c r="AS31" s="911"/>
      <c r="AT31" s="911"/>
      <c r="AU31" s="911"/>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398</v>
      </c>
      <c r="C32" s="836"/>
      <c r="D32" s="836"/>
      <c r="E32" s="836"/>
      <c r="F32" s="836"/>
      <c r="G32" s="836"/>
      <c r="H32" s="836"/>
      <c r="I32" s="836"/>
      <c r="J32" s="836"/>
      <c r="K32" s="836"/>
      <c r="L32" s="836"/>
      <c r="M32" s="836"/>
      <c r="N32" s="836"/>
      <c r="O32" s="836"/>
      <c r="P32" s="837"/>
      <c r="Q32" s="838">
        <v>924</v>
      </c>
      <c r="R32" s="839"/>
      <c r="S32" s="839"/>
      <c r="T32" s="839"/>
      <c r="U32" s="839"/>
      <c r="V32" s="839">
        <v>840</v>
      </c>
      <c r="W32" s="839"/>
      <c r="X32" s="839"/>
      <c r="Y32" s="839"/>
      <c r="Z32" s="839"/>
      <c r="AA32" s="839">
        <v>84</v>
      </c>
      <c r="AB32" s="839"/>
      <c r="AC32" s="839"/>
      <c r="AD32" s="839"/>
      <c r="AE32" s="840"/>
      <c r="AF32" s="841">
        <v>915</v>
      </c>
      <c r="AG32" s="842"/>
      <c r="AH32" s="842"/>
      <c r="AI32" s="842"/>
      <c r="AJ32" s="843"/>
      <c r="AK32" s="910">
        <v>36</v>
      </c>
      <c r="AL32" s="911"/>
      <c r="AM32" s="911"/>
      <c r="AN32" s="911"/>
      <c r="AO32" s="911"/>
      <c r="AP32" s="911">
        <v>2726</v>
      </c>
      <c r="AQ32" s="911"/>
      <c r="AR32" s="911"/>
      <c r="AS32" s="911"/>
      <c r="AT32" s="911"/>
      <c r="AU32" s="911">
        <v>414</v>
      </c>
      <c r="AV32" s="911"/>
      <c r="AW32" s="911"/>
      <c r="AX32" s="911"/>
      <c r="AY32" s="911"/>
      <c r="AZ32" s="912"/>
      <c r="BA32" s="912"/>
      <c r="BB32" s="912"/>
      <c r="BC32" s="912"/>
      <c r="BD32" s="912"/>
      <c r="BE32" s="908" t="s">
        <v>399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400</v>
      </c>
      <c r="C33" s="836"/>
      <c r="D33" s="836"/>
      <c r="E33" s="836"/>
      <c r="F33" s="836"/>
      <c r="G33" s="836"/>
      <c r="H33" s="836"/>
      <c r="I33" s="836"/>
      <c r="J33" s="836"/>
      <c r="K33" s="836"/>
      <c r="L33" s="836"/>
      <c r="M33" s="836"/>
      <c r="N33" s="836"/>
      <c r="O33" s="836"/>
      <c r="P33" s="837"/>
      <c r="Q33" s="838">
        <v>1029</v>
      </c>
      <c r="R33" s="839"/>
      <c r="S33" s="839"/>
      <c r="T33" s="839"/>
      <c r="U33" s="839"/>
      <c r="V33" s="839">
        <v>801</v>
      </c>
      <c r="W33" s="839"/>
      <c r="X33" s="839"/>
      <c r="Y33" s="839"/>
      <c r="Z33" s="839"/>
      <c r="AA33" s="839">
        <v>228</v>
      </c>
      <c r="AB33" s="839"/>
      <c r="AC33" s="839"/>
      <c r="AD33" s="839"/>
      <c r="AE33" s="840"/>
      <c r="AF33" s="841">
        <v>191</v>
      </c>
      <c r="AG33" s="842"/>
      <c r="AH33" s="842"/>
      <c r="AI33" s="842"/>
      <c r="AJ33" s="843"/>
      <c r="AK33" s="910">
        <v>418</v>
      </c>
      <c r="AL33" s="911"/>
      <c r="AM33" s="911"/>
      <c r="AN33" s="911"/>
      <c r="AO33" s="911"/>
      <c r="AP33" s="911">
        <v>4308</v>
      </c>
      <c r="AQ33" s="911"/>
      <c r="AR33" s="911"/>
      <c r="AS33" s="911"/>
      <c r="AT33" s="911"/>
      <c r="AU33" s="911">
        <v>2251</v>
      </c>
      <c r="AV33" s="911"/>
      <c r="AW33" s="911"/>
      <c r="AX33" s="911"/>
      <c r="AY33" s="911"/>
      <c r="AZ33" s="912"/>
      <c r="BA33" s="912"/>
      <c r="BB33" s="912"/>
      <c r="BC33" s="912"/>
      <c r="BD33" s="912"/>
      <c r="BE33" s="908" t="s">
        <v>401</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402</v>
      </c>
      <c r="C34" s="836"/>
      <c r="D34" s="836"/>
      <c r="E34" s="836"/>
      <c r="F34" s="836"/>
      <c r="G34" s="836"/>
      <c r="H34" s="836"/>
      <c r="I34" s="836"/>
      <c r="J34" s="836"/>
      <c r="K34" s="836"/>
      <c r="L34" s="836"/>
      <c r="M34" s="836"/>
      <c r="N34" s="836"/>
      <c r="O34" s="836"/>
      <c r="P34" s="837"/>
      <c r="Q34" s="838">
        <v>594</v>
      </c>
      <c r="R34" s="839"/>
      <c r="S34" s="839"/>
      <c r="T34" s="839"/>
      <c r="U34" s="839"/>
      <c r="V34" s="839">
        <v>594</v>
      </c>
      <c r="W34" s="839"/>
      <c r="X34" s="839"/>
      <c r="Y34" s="839"/>
      <c r="Z34" s="839"/>
      <c r="AA34" s="839">
        <v>0</v>
      </c>
      <c r="AB34" s="839"/>
      <c r="AC34" s="839"/>
      <c r="AD34" s="839"/>
      <c r="AE34" s="840"/>
      <c r="AF34" s="841">
        <v>85</v>
      </c>
      <c r="AG34" s="842"/>
      <c r="AH34" s="842"/>
      <c r="AI34" s="842"/>
      <c r="AJ34" s="843"/>
      <c r="AK34" s="910">
        <v>572</v>
      </c>
      <c r="AL34" s="911"/>
      <c r="AM34" s="911"/>
      <c r="AN34" s="911"/>
      <c r="AO34" s="911"/>
      <c r="AP34" s="911"/>
      <c r="AQ34" s="911"/>
      <c r="AR34" s="911"/>
      <c r="AS34" s="911"/>
      <c r="AT34" s="911"/>
      <c r="AU34" s="911"/>
      <c r="AV34" s="911"/>
      <c r="AW34" s="911"/>
      <c r="AX34" s="911"/>
      <c r="AY34" s="911"/>
      <c r="AZ34" s="912"/>
      <c r="BA34" s="912"/>
      <c r="BB34" s="912"/>
      <c r="BC34" s="912"/>
      <c r="BD34" s="912"/>
      <c r="BE34" s="908" t="s">
        <v>401</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403</v>
      </c>
      <c r="C35" s="836"/>
      <c r="D35" s="836"/>
      <c r="E35" s="836"/>
      <c r="F35" s="836"/>
      <c r="G35" s="836"/>
      <c r="H35" s="836"/>
      <c r="I35" s="836"/>
      <c r="J35" s="836"/>
      <c r="K35" s="836"/>
      <c r="L35" s="836"/>
      <c r="M35" s="836"/>
      <c r="N35" s="836"/>
      <c r="O35" s="836"/>
      <c r="P35" s="837"/>
      <c r="Q35" s="838">
        <v>115</v>
      </c>
      <c r="R35" s="839"/>
      <c r="S35" s="839"/>
      <c r="T35" s="839"/>
      <c r="U35" s="839"/>
      <c r="V35" s="839">
        <v>115</v>
      </c>
      <c r="W35" s="839"/>
      <c r="X35" s="839"/>
      <c r="Y35" s="839"/>
      <c r="Z35" s="839"/>
      <c r="AA35" s="839">
        <v>0</v>
      </c>
      <c r="AB35" s="839"/>
      <c r="AC35" s="839"/>
      <c r="AD35" s="839"/>
      <c r="AE35" s="840"/>
      <c r="AF35" s="841" t="s">
        <v>404</v>
      </c>
      <c r="AG35" s="842"/>
      <c r="AH35" s="842"/>
      <c r="AI35" s="842"/>
      <c r="AJ35" s="843"/>
      <c r="AK35" s="910">
        <v>0</v>
      </c>
      <c r="AL35" s="911"/>
      <c r="AM35" s="911"/>
      <c r="AN35" s="911"/>
      <c r="AO35" s="911"/>
      <c r="AP35" s="911"/>
      <c r="AQ35" s="911"/>
      <c r="AR35" s="911"/>
      <c r="AS35" s="911"/>
      <c r="AT35" s="911"/>
      <c r="AU35" s="911"/>
      <c r="AV35" s="911"/>
      <c r="AW35" s="911"/>
      <c r="AX35" s="911"/>
      <c r="AY35" s="911"/>
      <c r="AZ35" s="912"/>
      <c r="BA35" s="912"/>
      <c r="BB35" s="912"/>
      <c r="BC35" s="912"/>
      <c r="BD35" s="912"/>
      <c r="BE35" s="908" t="s">
        <v>401</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381</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1430</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383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410</v>
      </c>
      <c r="W66" s="798"/>
      <c r="X66" s="798"/>
      <c r="Y66" s="798"/>
      <c r="Z66" s="799"/>
      <c r="AA66" s="797" t="s">
        <v>411</v>
      </c>
      <c r="AB66" s="798"/>
      <c r="AC66" s="798"/>
      <c r="AD66" s="798"/>
      <c r="AE66" s="799"/>
      <c r="AF66" s="932" t="s">
        <v>412</v>
      </c>
      <c r="AG66" s="893"/>
      <c r="AH66" s="893"/>
      <c r="AI66" s="893"/>
      <c r="AJ66" s="933"/>
      <c r="AK66" s="797" t="s">
        <v>390</v>
      </c>
      <c r="AL66" s="821"/>
      <c r="AM66" s="821"/>
      <c r="AN66" s="821"/>
      <c r="AO66" s="822"/>
      <c r="AP66" s="797" t="s">
        <v>391</v>
      </c>
      <c r="AQ66" s="798"/>
      <c r="AR66" s="798"/>
      <c r="AS66" s="798"/>
      <c r="AT66" s="799"/>
      <c r="AU66" s="797" t="s">
        <v>413</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578</v>
      </c>
      <c r="C68" s="950"/>
      <c r="D68" s="950"/>
      <c r="E68" s="950"/>
      <c r="F68" s="950"/>
      <c r="G68" s="950"/>
      <c r="H68" s="950"/>
      <c r="I68" s="950"/>
      <c r="J68" s="950"/>
      <c r="K68" s="950"/>
      <c r="L68" s="950"/>
      <c r="M68" s="950"/>
      <c r="N68" s="950"/>
      <c r="O68" s="950"/>
      <c r="P68" s="951"/>
      <c r="Q68" s="952">
        <v>1337</v>
      </c>
      <c r="R68" s="946"/>
      <c r="S68" s="946"/>
      <c r="T68" s="946"/>
      <c r="U68" s="946"/>
      <c r="V68" s="946">
        <v>1287</v>
      </c>
      <c r="W68" s="946"/>
      <c r="X68" s="946"/>
      <c r="Y68" s="946"/>
      <c r="Z68" s="946"/>
      <c r="AA68" s="946">
        <v>50</v>
      </c>
      <c r="AB68" s="946"/>
      <c r="AC68" s="946"/>
      <c r="AD68" s="946"/>
      <c r="AE68" s="946"/>
      <c r="AF68" s="946">
        <v>43</v>
      </c>
      <c r="AG68" s="946"/>
      <c r="AH68" s="946"/>
      <c r="AI68" s="946"/>
      <c r="AJ68" s="946"/>
      <c r="AK68" s="946">
        <v>36</v>
      </c>
      <c r="AL68" s="946"/>
      <c r="AM68" s="946"/>
      <c r="AN68" s="946"/>
      <c r="AO68" s="946"/>
      <c r="AP68" s="946">
        <v>78</v>
      </c>
      <c r="AQ68" s="946"/>
      <c r="AR68" s="946"/>
      <c r="AS68" s="946"/>
      <c r="AT68" s="946"/>
      <c r="AU68" s="946">
        <v>78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581</v>
      </c>
      <c r="C69" s="954"/>
      <c r="D69" s="954"/>
      <c r="E69" s="954"/>
      <c r="F69" s="954"/>
      <c r="G69" s="954"/>
      <c r="H69" s="954"/>
      <c r="I69" s="954"/>
      <c r="J69" s="954"/>
      <c r="K69" s="954"/>
      <c r="L69" s="954"/>
      <c r="M69" s="954"/>
      <c r="N69" s="954"/>
      <c r="O69" s="954"/>
      <c r="P69" s="955"/>
      <c r="Q69" s="956">
        <v>1</v>
      </c>
      <c r="R69" s="911"/>
      <c r="S69" s="911"/>
      <c r="T69" s="911"/>
      <c r="U69" s="911"/>
      <c r="V69" s="911">
        <v>1</v>
      </c>
      <c r="W69" s="911"/>
      <c r="X69" s="911"/>
      <c r="Y69" s="911"/>
      <c r="Z69" s="911"/>
      <c r="AA69" s="911">
        <v>0</v>
      </c>
      <c r="AB69" s="911"/>
      <c r="AC69" s="911"/>
      <c r="AD69" s="911"/>
      <c r="AE69" s="911"/>
      <c r="AF69" s="911">
        <v>0</v>
      </c>
      <c r="AG69" s="911"/>
      <c r="AH69" s="911"/>
      <c r="AI69" s="911"/>
      <c r="AJ69" s="911"/>
      <c r="AK69" s="911">
        <v>0</v>
      </c>
      <c r="AL69" s="911"/>
      <c r="AM69" s="911"/>
      <c r="AN69" s="911"/>
      <c r="AO69" s="911"/>
      <c r="AP69" s="911">
        <v>0</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579</v>
      </c>
      <c r="C70" s="954"/>
      <c r="D70" s="954"/>
      <c r="E70" s="954"/>
      <c r="F70" s="954"/>
      <c r="G70" s="954"/>
      <c r="H70" s="954"/>
      <c r="I70" s="954"/>
      <c r="J70" s="954"/>
      <c r="K70" s="954"/>
      <c r="L70" s="954"/>
      <c r="M70" s="954"/>
      <c r="N70" s="954"/>
      <c r="O70" s="954"/>
      <c r="P70" s="955"/>
      <c r="Q70" s="956">
        <v>1174</v>
      </c>
      <c r="R70" s="911"/>
      <c r="S70" s="911"/>
      <c r="T70" s="911"/>
      <c r="U70" s="911"/>
      <c r="V70" s="911">
        <v>1130</v>
      </c>
      <c r="W70" s="911"/>
      <c r="X70" s="911"/>
      <c r="Y70" s="911"/>
      <c r="Z70" s="911"/>
      <c r="AA70" s="911">
        <v>44</v>
      </c>
      <c r="AB70" s="911"/>
      <c r="AC70" s="911"/>
      <c r="AD70" s="911"/>
      <c r="AE70" s="911"/>
      <c r="AF70" s="911">
        <v>44</v>
      </c>
      <c r="AG70" s="911"/>
      <c r="AH70" s="911"/>
      <c r="AI70" s="911"/>
      <c r="AJ70" s="911"/>
      <c r="AK70" s="911">
        <v>0</v>
      </c>
      <c r="AL70" s="911"/>
      <c r="AM70" s="911"/>
      <c r="AN70" s="911"/>
      <c r="AO70" s="911"/>
      <c r="AP70" s="911">
        <v>0</v>
      </c>
      <c r="AQ70" s="911"/>
      <c r="AR70" s="911"/>
      <c r="AS70" s="911"/>
      <c r="AT70" s="911"/>
      <c r="AU70" s="911">
        <v>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580</v>
      </c>
      <c r="C71" s="954"/>
      <c r="D71" s="954"/>
      <c r="E71" s="954"/>
      <c r="F71" s="954"/>
      <c r="G71" s="954"/>
      <c r="H71" s="954"/>
      <c r="I71" s="954"/>
      <c r="J71" s="954"/>
      <c r="K71" s="954"/>
      <c r="L71" s="954"/>
      <c r="M71" s="954"/>
      <c r="N71" s="954"/>
      <c r="O71" s="954"/>
      <c r="P71" s="955"/>
      <c r="Q71" s="956">
        <v>250623</v>
      </c>
      <c r="R71" s="911"/>
      <c r="S71" s="911"/>
      <c r="T71" s="911"/>
      <c r="U71" s="911"/>
      <c r="V71" s="911">
        <v>237946</v>
      </c>
      <c r="W71" s="911"/>
      <c r="X71" s="911"/>
      <c r="Y71" s="911"/>
      <c r="Z71" s="911"/>
      <c r="AA71" s="911">
        <v>12677</v>
      </c>
      <c r="AB71" s="911"/>
      <c r="AC71" s="911"/>
      <c r="AD71" s="911"/>
      <c r="AE71" s="911"/>
      <c r="AF71" s="911">
        <v>12677</v>
      </c>
      <c r="AG71" s="911"/>
      <c r="AH71" s="911"/>
      <c r="AI71" s="911"/>
      <c r="AJ71" s="911"/>
      <c r="AK71" s="911">
        <v>923</v>
      </c>
      <c r="AL71" s="911"/>
      <c r="AM71" s="911"/>
      <c r="AN71" s="911"/>
      <c r="AO71" s="911"/>
      <c r="AP71" s="911">
        <v>0</v>
      </c>
      <c r="AQ71" s="911"/>
      <c r="AR71" s="911"/>
      <c r="AS71" s="911"/>
      <c r="AT71" s="911"/>
      <c r="AU71" s="911">
        <v>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582</v>
      </c>
      <c r="C72" s="954"/>
      <c r="D72" s="954"/>
      <c r="E72" s="954"/>
      <c r="F72" s="954"/>
      <c r="G72" s="954"/>
      <c r="H72" s="954"/>
      <c r="I72" s="954"/>
      <c r="J72" s="954"/>
      <c r="K72" s="954"/>
      <c r="L72" s="954"/>
      <c r="M72" s="954"/>
      <c r="N72" s="954"/>
      <c r="O72" s="954"/>
      <c r="P72" s="955"/>
      <c r="Q72" s="956">
        <v>9184</v>
      </c>
      <c r="R72" s="911"/>
      <c r="S72" s="911"/>
      <c r="T72" s="911"/>
      <c r="U72" s="911"/>
      <c r="V72" s="911">
        <v>9066</v>
      </c>
      <c r="W72" s="911"/>
      <c r="X72" s="911"/>
      <c r="Y72" s="911"/>
      <c r="Z72" s="911"/>
      <c r="AA72" s="911">
        <v>118</v>
      </c>
      <c r="AB72" s="911"/>
      <c r="AC72" s="911"/>
      <c r="AD72" s="911"/>
      <c r="AE72" s="911"/>
      <c r="AF72" s="911">
        <v>0</v>
      </c>
      <c r="AG72" s="911"/>
      <c r="AH72" s="911"/>
      <c r="AI72" s="911"/>
      <c r="AJ72" s="911"/>
      <c r="AK72" s="911">
        <v>15</v>
      </c>
      <c r="AL72" s="911"/>
      <c r="AM72" s="911"/>
      <c r="AN72" s="911"/>
      <c r="AO72" s="911"/>
      <c r="AP72" s="911">
        <v>0</v>
      </c>
      <c r="AQ72" s="911"/>
      <c r="AR72" s="911"/>
      <c r="AS72" s="911"/>
      <c r="AT72" s="911"/>
      <c r="AU72" s="911">
        <v>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583</v>
      </c>
      <c r="C73" s="954"/>
      <c r="D73" s="954"/>
      <c r="E73" s="954"/>
      <c r="F73" s="954"/>
      <c r="G73" s="954"/>
      <c r="H73" s="954"/>
      <c r="I73" s="954"/>
      <c r="J73" s="954"/>
      <c r="K73" s="954"/>
      <c r="L73" s="954"/>
      <c r="M73" s="954"/>
      <c r="N73" s="954"/>
      <c r="O73" s="954"/>
      <c r="P73" s="955"/>
      <c r="Q73" s="956">
        <v>1536</v>
      </c>
      <c r="R73" s="911"/>
      <c r="S73" s="911"/>
      <c r="T73" s="911"/>
      <c r="U73" s="911"/>
      <c r="V73" s="911">
        <v>1535</v>
      </c>
      <c r="W73" s="911"/>
      <c r="X73" s="911"/>
      <c r="Y73" s="911"/>
      <c r="Z73" s="911"/>
      <c r="AA73" s="911">
        <v>1</v>
      </c>
      <c r="AB73" s="911"/>
      <c r="AC73" s="911"/>
      <c r="AD73" s="911"/>
      <c r="AE73" s="911"/>
      <c r="AF73" s="911">
        <v>0</v>
      </c>
      <c r="AG73" s="911"/>
      <c r="AH73" s="911"/>
      <c r="AI73" s="911"/>
      <c r="AJ73" s="911"/>
      <c r="AK73" s="911">
        <v>0</v>
      </c>
      <c r="AL73" s="911"/>
      <c r="AM73" s="911"/>
      <c r="AN73" s="911"/>
      <c r="AO73" s="911"/>
      <c r="AP73" s="911">
        <v>0</v>
      </c>
      <c r="AQ73" s="911"/>
      <c r="AR73" s="911"/>
      <c r="AS73" s="911"/>
      <c r="AT73" s="911"/>
      <c r="AU73" s="911">
        <v>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584</v>
      </c>
      <c r="C74" s="954"/>
      <c r="D74" s="954"/>
      <c r="E74" s="954"/>
      <c r="F74" s="954"/>
      <c r="G74" s="954"/>
      <c r="H74" s="954"/>
      <c r="I74" s="954"/>
      <c r="J74" s="954"/>
      <c r="K74" s="954"/>
      <c r="L74" s="954"/>
      <c r="M74" s="954"/>
      <c r="N74" s="954"/>
      <c r="O74" s="954"/>
      <c r="P74" s="955"/>
      <c r="Q74" s="956">
        <v>1</v>
      </c>
      <c r="R74" s="911"/>
      <c r="S74" s="911"/>
      <c r="T74" s="911"/>
      <c r="U74" s="911"/>
      <c r="V74" s="911">
        <v>1</v>
      </c>
      <c r="W74" s="911"/>
      <c r="X74" s="911"/>
      <c r="Y74" s="911"/>
      <c r="Z74" s="911"/>
      <c r="AA74" s="911">
        <v>0</v>
      </c>
      <c r="AB74" s="911"/>
      <c r="AC74" s="911"/>
      <c r="AD74" s="911"/>
      <c r="AE74" s="911"/>
      <c r="AF74" s="911">
        <v>0</v>
      </c>
      <c r="AG74" s="911"/>
      <c r="AH74" s="911"/>
      <c r="AI74" s="911"/>
      <c r="AJ74" s="911"/>
      <c r="AK74" s="911">
        <v>0</v>
      </c>
      <c r="AL74" s="911"/>
      <c r="AM74" s="911"/>
      <c r="AN74" s="911"/>
      <c r="AO74" s="911"/>
      <c r="AP74" s="911">
        <v>0</v>
      </c>
      <c r="AQ74" s="911"/>
      <c r="AR74" s="911"/>
      <c r="AS74" s="911"/>
      <c r="AT74" s="911"/>
      <c r="AU74" s="911">
        <v>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585</v>
      </c>
      <c r="C75" s="954"/>
      <c r="D75" s="954"/>
      <c r="E75" s="954"/>
      <c r="F75" s="954"/>
      <c r="G75" s="954"/>
      <c r="H75" s="954"/>
      <c r="I75" s="954"/>
      <c r="J75" s="954"/>
      <c r="K75" s="954"/>
      <c r="L75" s="954"/>
      <c r="M75" s="954"/>
      <c r="N75" s="954"/>
      <c r="O75" s="954"/>
      <c r="P75" s="955"/>
      <c r="Q75" s="959">
        <v>60</v>
      </c>
      <c r="R75" s="960"/>
      <c r="S75" s="960"/>
      <c r="T75" s="960"/>
      <c r="U75" s="910"/>
      <c r="V75" s="961">
        <v>59</v>
      </c>
      <c r="W75" s="960"/>
      <c r="X75" s="960"/>
      <c r="Y75" s="960"/>
      <c r="Z75" s="910"/>
      <c r="AA75" s="961">
        <v>1</v>
      </c>
      <c r="AB75" s="960"/>
      <c r="AC75" s="960"/>
      <c r="AD75" s="960"/>
      <c r="AE75" s="910"/>
      <c r="AF75" s="961">
        <v>0</v>
      </c>
      <c r="AG75" s="960"/>
      <c r="AH75" s="960"/>
      <c r="AI75" s="960"/>
      <c r="AJ75" s="910"/>
      <c r="AK75" s="961">
        <v>24</v>
      </c>
      <c r="AL75" s="960"/>
      <c r="AM75" s="960"/>
      <c r="AN75" s="960"/>
      <c r="AO75" s="910"/>
      <c r="AP75" s="961">
        <v>0</v>
      </c>
      <c r="AQ75" s="960"/>
      <c r="AR75" s="960"/>
      <c r="AS75" s="960"/>
      <c r="AT75" s="910"/>
      <c r="AU75" s="961">
        <v>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586</v>
      </c>
      <c r="C76" s="954"/>
      <c r="D76" s="954"/>
      <c r="E76" s="954"/>
      <c r="F76" s="954"/>
      <c r="G76" s="954"/>
      <c r="H76" s="954"/>
      <c r="I76" s="954"/>
      <c r="J76" s="954"/>
      <c r="K76" s="954"/>
      <c r="L76" s="954"/>
      <c r="M76" s="954"/>
      <c r="N76" s="954"/>
      <c r="O76" s="954"/>
      <c r="P76" s="955"/>
      <c r="Q76" s="959">
        <v>39</v>
      </c>
      <c r="R76" s="960"/>
      <c r="S76" s="960"/>
      <c r="T76" s="960"/>
      <c r="U76" s="910"/>
      <c r="V76" s="961">
        <v>37</v>
      </c>
      <c r="W76" s="960"/>
      <c r="X76" s="960"/>
      <c r="Y76" s="960"/>
      <c r="Z76" s="910"/>
      <c r="AA76" s="961">
        <v>2</v>
      </c>
      <c r="AB76" s="960"/>
      <c r="AC76" s="960"/>
      <c r="AD76" s="960"/>
      <c r="AE76" s="910"/>
      <c r="AF76" s="961">
        <v>0</v>
      </c>
      <c r="AG76" s="960"/>
      <c r="AH76" s="960"/>
      <c r="AI76" s="960"/>
      <c r="AJ76" s="910"/>
      <c r="AK76" s="961">
        <v>0</v>
      </c>
      <c r="AL76" s="960"/>
      <c r="AM76" s="960"/>
      <c r="AN76" s="960"/>
      <c r="AO76" s="910"/>
      <c r="AP76" s="961">
        <v>0</v>
      </c>
      <c r="AQ76" s="960"/>
      <c r="AR76" s="960"/>
      <c r="AS76" s="960"/>
      <c r="AT76" s="910"/>
      <c r="AU76" s="961">
        <v>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587</v>
      </c>
      <c r="C77" s="954"/>
      <c r="D77" s="954"/>
      <c r="E77" s="954"/>
      <c r="F77" s="954"/>
      <c r="G77" s="954"/>
      <c r="H77" s="954"/>
      <c r="I77" s="954"/>
      <c r="J77" s="954"/>
      <c r="K77" s="954"/>
      <c r="L77" s="954"/>
      <c r="M77" s="954"/>
      <c r="N77" s="954"/>
      <c r="O77" s="954"/>
      <c r="P77" s="955"/>
      <c r="Q77" s="959">
        <v>239</v>
      </c>
      <c r="R77" s="960"/>
      <c r="S77" s="960"/>
      <c r="T77" s="960"/>
      <c r="U77" s="910"/>
      <c r="V77" s="961">
        <v>239</v>
      </c>
      <c r="W77" s="960"/>
      <c r="X77" s="960"/>
      <c r="Y77" s="960"/>
      <c r="Z77" s="910"/>
      <c r="AA77" s="961">
        <v>0</v>
      </c>
      <c r="AB77" s="960"/>
      <c r="AC77" s="960"/>
      <c r="AD77" s="960"/>
      <c r="AE77" s="910"/>
      <c r="AF77" s="961">
        <v>0</v>
      </c>
      <c r="AG77" s="960"/>
      <c r="AH77" s="960"/>
      <c r="AI77" s="960"/>
      <c r="AJ77" s="910"/>
      <c r="AK77" s="961">
        <v>0</v>
      </c>
      <c r="AL77" s="960"/>
      <c r="AM77" s="960"/>
      <c r="AN77" s="960"/>
      <c r="AO77" s="910"/>
      <c r="AP77" s="961">
        <v>0</v>
      </c>
      <c r="AQ77" s="960"/>
      <c r="AR77" s="960"/>
      <c r="AS77" s="960"/>
      <c r="AT77" s="910"/>
      <c r="AU77" s="961">
        <v>0</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381</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870" t="s">
        <v>415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423</v>
      </c>
      <c r="AB109" s="975"/>
      <c r="AC109" s="975"/>
      <c r="AD109" s="975"/>
      <c r="AE109" s="976"/>
      <c r="AF109" s="974" t="s">
        <v>301</v>
      </c>
      <c r="AG109" s="975"/>
      <c r="AH109" s="975"/>
      <c r="AI109" s="975"/>
      <c r="AJ109" s="976"/>
      <c r="AK109" s="974" t="s">
        <v>300</v>
      </c>
      <c r="AL109" s="975"/>
      <c r="AM109" s="975"/>
      <c r="AN109" s="975"/>
      <c r="AO109" s="976"/>
      <c r="AP109" s="974" t="s">
        <v>424</v>
      </c>
      <c r="AQ109" s="975"/>
      <c r="AR109" s="975"/>
      <c r="AS109" s="975"/>
      <c r="AT109" s="977"/>
      <c r="AU109" s="99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423</v>
      </c>
      <c r="BR109" s="975"/>
      <c r="BS109" s="975"/>
      <c r="BT109" s="975"/>
      <c r="BU109" s="976"/>
      <c r="BV109" s="974" t="s">
        <v>301</v>
      </c>
      <c r="BW109" s="975"/>
      <c r="BX109" s="975"/>
      <c r="BY109" s="975"/>
      <c r="BZ109" s="976"/>
      <c r="CA109" s="974" t="s">
        <v>300</v>
      </c>
      <c r="CB109" s="975"/>
      <c r="CC109" s="975"/>
      <c r="CD109" s="975"/>
      <c r="CE109" s="976"/>
      <c r="CF109" s="995" t="s">
        <v>424</v>
      </c>
      <c r="CG109" s="995"/>
      <c r="CH109" s="995"/>
      <c r="CI109" s="995"/>
      <c r="CJ109" s="995"/>
      <c r="CK109" s="974"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423</v>
      </c>
      <c r="DH109" s="975"/>
      <c r="DI109" s="975"/>
      <c r="DJ109" s="975"/>
      <c r="DK109" s="976"/>
      <c r="DL109" s="974" t="s">
        <v>301</v>
      </c>
      <c r="DM109" s="975"/>
      <c r="DN109" s="975"/>
      <c r="DO109" s="975"/>
      <c r="DP109" s="976"/>
      <c r="DQ109" s="974" t="s">
        <v>300</v>
      </c>
      <c r="DR109" s="975"/>
      <c r="DS109" s="975"/>
      <c r="DT109" s="975"/>
      <c r="DU109" s="976"/>
      <c r="DV109" s="974" t="s">
        <v>424</v>
      </c>
      <c r="DW109" s="975"/>
      <c r="DX109" s="975"/>
      <c r="DY109" s="975"/>
      <c r="DZ109" s="977"/>
    </row>
    <row r="110" spans="1:131" s="246" customFormat="1" ht="26.25" customHeight="1" x14ac:dyDescent="0.15">
      <c r="A110" s="978" t="s">
        <v>426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942132</v>
      </c>
      <c r="AB110" s="982"/>
      <c r="AC110" s="982"/>
      <c r="AD110" s="982"/>
      <c r="AE110" s="983"/>
      <c r="AF110" s="984">
        <v>1011405</v>
      </c>
      <c r="AG110" s="982"/>
      <c r="AH110" s="982"/>
      <c r="AI110" s="982"/>
      <c r="AJ110" s="983"/>
      <c r="AK110" s="984">
        <v>1039330</v>
      </c>
      <c r="AL110" s="982"/>
      <c r="AM110" s="982"/>
      <c r="AN110" s="982"/>
      <c r="AO110" s="983"/>
      <c r="AP110" s="985">
        <v>14.3</v>
      </c>
      <c r="AQ110" s="986"/>
      <c r="AR110" s="986"/>
      <c r="AS110" s="986"/>
      <c r="AT110" s="987"/>
      <c r="AU110" s="988" t="s">
        <v>72</v>
      </c>
      <c r="AV110" s="989"/>
      <c r="AW110" s="989"/>
      <c r="AX110" s="989"/>
      <c r="AY110" s="989"/>
      <c r="AZ110" s="1030" t="s">
        <v>427</v>
      </c>
      <c r="BA110" s="979"/>
      <c r="BB110" s="979"/>
      <c r="BC110" s="979"/>
      <c r="BD110" s="979"/>
      <c r="BE110" s="979"/>
      <c r="BF110" s="979"/>
      <c r="BG110" s="979"/>
      <c r="BH110" s="979"/>
      <c r="BI110" s="979"/>
      <c r="BJ110" s="979"/>
      <c r="BK110" s="979"/>
      <c r="BL110" s="979"/>
      <c r="BM110" s="979"/>
      <c r="BN110" s="979"/>
      <c r="BO110" s="979"/>
      <c r="BP110" s="980"/>
      <c r="BQ110" s="1016">
        <v>15366699</v>
      </c>
      <c r="BR110" s="1017"/>
      <c r="BS110" s="1017"/>
      <c r="BT110" s="1017"/>
      <c r="BU110" s="1017"/>
      <c r="BV110" s="1017">
        <v>14999287</v>
      </c>
      <c r="BW110" s="1017"/>
      <c r="BX110" s="1017"/>
      <c r="BY110" s="1017"/>
      <c r="BZ110" s="1017"/>
      <c r="CA110" s="1017">
        <v>14927725</v>
      </c>
      <c r="CB110" s="1017"/>
      <c r="CC110" s="1017"/>
      <c r="CD110" s="1017"/>
      <c r="CE110" s="1017"/>
      <c r="CF110" s="1031">
        <v>204.7</v>
      </c>
      <c r="CG110" s="1032"/>
      <c r="CH110" s="1032"/>
      <c r="CI110" s="1032"/>
      <c r="CJ110" s="1032"/>
      <c r="CK110" s="1033" t="s">
        <v>428</v>
      </c>
      <c r="CL110" s="1034"/>
      <c r="CM110" s="1013" t="s">
        <v>429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383</v>
      </c>
      <c r="DH110" s="1017"/>
      <c r="DI110" s="1017"/>
      <c r="DJ110" s="1017"/>
      <c r="DK110" s="1017"/>
      <c r="DL110" s="1017" t="s">
        <v>430</v>
      </c>
      <c r="DM110" s="1017"/>
      <c r="DN110" s="1017"/>
      <c r="DO110" s="1017"/>
      <c r="DP110" s="1017"/>
      <c r="DQ110" s="1017" t="s">
        <v>383</v>
      </c>
      <c r="DR110" s="1017"/>
      <c r="DS110" s="1017"/>
      <c r="DT110" s="1017"/>
      <c r="DU110" s="1017"/>
      <c r="DV110" s="1018" t="s">
        <v>383</v>
      </c>
      <c r="DW110" s="1018"/>
      <c r="DX110" s="1018"/>
      <c r="DY110" s="1018"/>
      <c r="DZ110" s="1019"/>
    </row>
    <row r="111" spans="1:131" s="246" customFormat="1" ht="26.25" customHeight="1" x14ac:dyDescent="0.15">
      <c r="A111" s="1020" t="s">
        <v>431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430</v>
      </c>
      <c r="AB111" s="1024"/>
      <c r="AC111" s="1024"/>
      <c r="AD111" s="1024"/>
      <c r="AE111" s="1025"/>
      <c r="AF111" s="1026" t="s">
        <v>383</v>
      </c>
      <c r="AG111" s="1024"/>
      <c r="AH111" s="1024"/>
      <c r="AI111" s="1024"/>
      <c r="AJ111" s="1025"/>
      <c r="AK111" s="1026" t="s">
        <v>383</v>
      </c>
      <c r="AL111" s="1024"/>
      <c r="AM111" s="1024"/>
      <c r="AN111" s="1024"/>
      <c r="AO111" s="1025"/>
      <c r="AP111" s="1027" t="s">
        <v>383</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v>2978719</v>
      </c>
      <c r="BR111" s="1010"/>
      <c r="BS111" s="1010"/>
      <c r="BT111" s="1010"/>
      <c r="BU111" s="1010"/>
      <c r="BV111" s="1010">
        <v>2412603</v>
      </c>
      <c r="BW111" s="1010"/>
      <c r="BX111" s="1010"/>
      <c r="BY111" s="1010"/>
      <c r="BZ111" s="1010"/>
      <c r="CA111" s="1010">
        <v>1836115</v>
      </c>
      <c r="CB111" s="1010"/>
      <c r="CC111" s="1010"/>
      <c r="CD111" s="1010"/>
      <c r="CE111" s="1010"/>
      <c r="CF111" s="1004">
        <v>25.2</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434</v>
      </c>
      <c r="DH111" s="1010"/>
      <c r="DI111" s="1010"/>
      <c r="DJ111" s="1010"/>
      <c r="DK111" s="1010"/>
      <c r="DL111" s="1010" t="s">
        <v>383</v>
      </c>
      <c r="DM111" s="1010"/>
      <c r="DN111" s="1010"/>
      <c r="DO111" s="1010"/>
      <c r="DP111" s="1010"/>
      <c r="DQ111" s="1010" t="s">
        <v>383</v>
      </c>
      <c r="DR111" s="1010"/>
      <c r="DS111" s="1010"/>
      <c r="DT111" s="1010"/>
      <c r="DU111" s="1010"/>
      <c r="DV111" s="1011" t="s">
        <v>383</v>
      </c>
      <c r="DW111" s="1011"/>
      <c r="DX111" s="1011"/>
      <c r="DY111" s="1011"/>
      <c r="DZ111" s="1012"/>
    </row>
    <row r="112" spans="1:131" s="246" customFormat="1" ht="26.25" customHeight="1" x14ac:dyDescent="0.15">
      <c r="A112" s="1042" t="s">
        <v>435</v>
      </c>
      <c r="B112" s="1043"/>
      <c r="C112" s="1040" t="s">
        <v>436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100000</v>
      </c>
      <c r="AB112" s="1049"/>
      <c r="AC112" s="1049"/>
      <c r="AD112" s="1049"/>
      <c r="AE112" s="1050"/>
      <c r="AF112" s="1051">
        <v>89167</v>
      </c>
      <c r="AG112" s="1049"/>
      <c r="AH112" s="1049"/>
      <c r="AI112" s="1049"/>
      <c r="AJ112" s="1050"/>
      <c r="AK112" s="1051">
        <v>76667</v>
      </c>
      <c r="AL112" s="1049"/>
      <c r="AM112" s="1049"/>
      <c r="AN112" s="1049"/>
      <c r="AO112" s="1050"/>
      <c r="AP112" s="1052">
        <v>1.1000000000000001</v>
      </c>
      <c r="AQ112" s="1053"/>
      <c r="AR112" s="1053"/>
      <c r="AS112" s="1053"/>
      <c r="AT112" s="1054"/>
      <c r="AU112" s="990"/>
      <c r="AV112" s="991"/>
      <c r="AW112" s="991"/>
      <c r="AX112" s="991"/>
      <c r="AY112" s="991"/>
      <c r="AZ112" s="1039" t="s">
        <v>437</v>
      </c>
      <c r="BA112" s="1040"/>
      <c r="BB112" s="1040"/>
      <c r="BC112" s="1040"/>
      <c r="BD112" s="1040"/>
      <c r="BE112" s="1040"/>
      <c r="BF112" s="1040"/>
      <c r="BG112" s="1040"/>
      <c r="BH112" s="1040"/>
      <c r="BI112" s="1040"/>
      <c r="BJ112" s="1040"/>
      <c r="BK112" s="1040"/>
      <c r="BL112" s="1040"/>
      <c r="BM112" s="1040"/>
      <c r="BN112" s="1040"/>
      <c r="BO112" s="1040"/>
      <c r="BP112" s="1041"/>
      <c r="BQ112" s="1009">
        <v>4037172</v>
      </c>
      <c r="BR112" s="1010"/>
      <c r="BS112" s="1010"/>
      <c r="BT112" s="1010"/>
      <c r="BU112" s="1010"/>
      <c r="BV112" s="1010">
        <v>3831154</v>
      </c>
      <c r="BW112" s="1010"/>
      <c r="BX112" s="1010"/>
      <c r="BY112" s="1010"/>
      <c r="BZ112" s="1010"/>
      <c r="CA112" s="1010">
        <v>3735459</v>
      </c>
      <c r="CB112" s="1010"/>
      <c r="CC112" s="1010"/>
      <c r="CD112" s="1010"/>
      <c r="CE112" s="1010"/>
      <c r="CF112" s="1004">
        <v>51.2</v>
      </c>
      <c r="CG112" s="1005"/>
      <c r="CH112" s="1005"/>
      <c r="CI112" s="1005"/>
      <c r="CJ112" s="1005"/>
      <c r="CK112" s="1035"/>
      <c r="CL112" s="1036"/>
      <c r="CM112" s="1006" t="s">
        <v>438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383</v>
      </c>
      <c r="DH112" s="1010"/>
      <c r="DI112" s="1010"/>
      <c r="DJ112" s="1010"/>
      <c r="DK112" s="1010"/>
      <c r="DL112" s="1010" t="s">
        <v>434</v>
      </c>
      <c r="DM112" s="1010"/>
      <c r="DN112" s="1010"/>
      <c r="DO112" s="1010"/>
      <c r="DP112" s="1010"/>
      <c r="DQ112" s="1010" t="s">
        <v>383</v>
      </c>
      <c r="DR112" s="1010"/>
      <c r="DS112" s="1010"/>
      <c r="DT112" s="1010"/>
      <c r="DU112" s="1010"/>
      <c r="DV112" s="1011" t="s">
        <v>383</v>
      </c>
      <c r="DW112" s="1011"/>
      <c r="DX112" s="1011"/>
      <c r="DY112" s="1011"/>
      <c r="DZ112" s="1012"/>
    </row>
    <row r="113" spans="1:130" s="246" customFormat="1" ht="26.25" customHeight="1" x14ac:dyDescent="0.15">
      <c r="A113" s="1044"/>
      <c r="B113" s="1045"/>
      <c r="C113" s="1040" t="s">
        <v>439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322118</v>
      </c>
      <c r="AB113" s="1024"/>
      <c r="AC113" s="1024"/>
      <c r="AD113" s="1024"/>
      <c r="AE113" s="1025"/>
      <c r="AF113" s="1026">
        <v>328762</v>
      </c>
      <c r="AG113" s="1024"/>
      <c r="AH113" s="1024"/>
      <c r="AI113" s="1024"/>
      <c r="AJ113" s="1025"/>
      <c r="AK113" s="1026">
        <v>327970</v>
      </c>
      <c r="AL113" s="1024"/>
      <c r="AM113" s="1024"/>
      <c r="AN113" s="1024"/>
      <c r="AO113" s="1025"/>
      <c r="AP113" s="1027">
        <v>4.5</v>
      </c>
      <c r="AQ113" s="1028"/>
      <c r="AR113" s="1028"/>
      <c r="AS113" s="1028"/>
      <c r="AT113" s="1029"/>
      <c r="AU113" s="990"/>
      <c r="AV113" s="991"/>
      <c r="AW113" s="991"/>
      <c r="AX113" s="991"/>
      <c r="AY113" s="991"/>
      <c r="AZ113" s="1039" t="s">
        <v>440</v>
      </c>
      <c r="BA113" s="1040"/>
      <c r="BB113" s="1040"/>
      <c r="BC113" s="1040"/>
      <c r="BD113" s="1040"/>
      <c r="BE113" s="1040"/>
      <c r="BF113" s="1040"/>
      <c r="BG113" s="1040"/>
      <c r="BH113" s="1040"/>
      <c r="BI113" s="1040"/>
      <c r="BJ113" s="1040"/>
      <c r="BK113" s="1040"/>
      <c r="BL113" s="1040"/>
      <c r="BM113" s="1040"/>
      <c r="BN113" s="1040"/>
      <c r="BO113" s="1040"/>
      <c r="BP113" s="1041"/>
      <c r="BQ113" s="1009">
        <v>211886</v>
      </c>
      <c r="BR113" s="1010"/>
      <c r="BS113" s="1010"/>
      <c r="BT113" s="1010"/>
      <c r="BU113" s="1010"/>
      <c r="BV113" s="1010">
        <v>127509</v>
      </c>
      <c r="BW113" s="1010"/>
      <c r="BX113" s="1010"/>
      <c r="BY113" s="1010"/>
      <c r="BZ113" s="1010"/>
      <c r="CA113" s="1010">
        <v>78470</v>
      </c>
      <c r="CB113" s="1010"/>
      <c r="CC113" s="1010"/>
      <c r="CD113" s="1010"/>
      <c r="CE113" s="1010"/>
      <c r="CF113" s="1004">
        <v>1.1000000000000001</v>
      </c>
      <c r="CG113" s="1005"/>
      <c r="CH113" s="1005"/>
      <c r="CI113" s="1005"/>
      <c r="CJ113" s="1005"/>
      <c r="CK113" s="1035"/>
      <c r="CL113" s="1036"/>
      <c r="CM113" s="1006" t="s">
        <v>441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383</v>
      </c>
      <c r="DH113" s="1049"/>
      <c r="DI113" s="1049"/>
      <c r="DJ113" s="1049"/>
      <c r="DK113" s="1050"/>
      <c r="DL113" s="1051" t="s">
        <v>383</v>
      </c>
      <c r="DM113" s="1049"/>
      <c r="DN113" s="1049"/>
      <c r="DO113" s="1049"/>
      <c r="DP113" s="1050"/>
      <c r="DQ113" s="1051" t="s">
        <v>383</v>
      </c>
      <c r="DR113" s="1049"/>
      <c r="DS113" s="1049"/>
      <c r="DT113" s="1049"/>
      <c r="DU113" s="1050"/>
      <c r="DV113" s="1052" t="s">
        <v>383</v>
      </c>
      <c r="DW113" s="1053"/>
      <c r="DX113" s="1053"/>
      <c r="DY113" s="1053"/>
      <c r="DZ113" s="1054"/>
    </row>
    <row r="114" spans="1:130" s="246" customFormat="1" ht="26.25" customHeight="1" x14ac:dyDescent="0.15">
      <c r="A114" s="1044"/>
      <c r="B114" s="1045"/>
      <c r="C114" s="1040" t="s">
        <v>442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95525</v>
      </c>
      <c r="AB114" s="1049"/>
      <c r="AC114" s="1049"/>
      <c r="AD114" s="1049"/>
      <c r="AE114" s="1050"/>
      <c r="AF114" s="1051">
        <v>92376</v>
      </c>
      <c r="AG114" s="1049"/>
      <c r="AH114" s="1049"/>
      <c r="AI114" s="1049"/>
      <c r="AJ114" s="1050"/>
      <c r="AK114" s="1051">
        <v>48312</v>
      </c>
      <c r="AL114" s="1049"/>
      <c r="AM114" s="1049"/>
      <c r="AN114" s="1049"/>
      <c r="AO114" s="1050"/>
      <c r="AP114" s="1052">
        <v>0.7</v>
      </c>
      <c r="AQ114" s="1053"/>
      <c r="AR114" s="1053"/>
      <c r="AS114" s="1053"/>
      <c r="AT114" s="1054"/>
      <c r="AU114" s="990"/>
      <c r="AV114" s="991"/>
      <c r="AW114" s="991"/>
      <c r="AX114" s="991"/>
      <c r="AY114" s="991"/>
      <c r="AZ114" s="1039" t="s">
        <v>443</v>
      </c>
      <c r="BA114" s="1040"/>
      <c r="BB114" s="1040"/>
      <c r="BC114" s="1040"/>
      <c r="BD114" s="1040"/>
      <c r="BE114" s="1040"/>
      <c r="BF114" s="1040"/>
      <c r="BG114" s="1040"/>
      <c r="BH114" s="1040"/>
      <c r="BI114" s="1040"/>
      <c r="BJ114" s="1040"/>
      <c r="BK114" s="1040"/>
      <c r="BL114" s="1040"/>
      <c r="BM114" s="1040"/>
      <c r="BN114" s="1040"/>
      <c r="BO114" s="1040"/>
      <c r="BP114" s="1041"/>
      <c r="BQ114" s="1009">
        <v>1982178</v>
      </c>
      <c r="BR114" s="1010"/>
      <c r="BS114" s="1010"/>
      <c r="BT114" s="1010"/>
      <c r="BU114" s="1010"/>
      <c r="BV114" s="1010">
        <v>1929526</v>
      </c>
      <c r="BW114" s="1010"/>
      <c r="BX114" s="1010"/>
      <c r="BY114" s="1010"/>
      <c r="BZ114" s="1010"/>
      <c r="CA114" s="1010">
        <v>1780848</v>
      </c>
      <c r="CB114" s="1010"/>
      <c r="CC114" s="1010"/>
      <c r="CD114" s="1010"/>
      <c r="CE114" s="1010"/>
      <c r="CF114" s="1004">
        <v>24.4</v>
      </c>
      <c r="CG114" s="1005"/>
      <c r="CH114" s="1005"/>
      <c r="CI114" s="1005"/>
      <c r="CJ114" s="1005"/>
      <c r="CK114" s="1035"/>
      <c r="CL114" s="1036"/>
      <c r="CM114" s="1006" t="s">
        <v>444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383</v>
      </c>
      <c r="DH114" s="1049"/>
      <c r="DI114" s="1049"/>
      <c r="DJ114" s="1049"/>
      <c r="DK114" s="1050"/>
      <c r="DL114" s="1051" t="s">
        <v>383</v>
      </c>
      <c r="DM114" s="1049"/>
      <c r="DN114" s="1049"/>
      <c r="DO114" s="1049"/>
      <c r="DP114" s="1050"/>
      <c r="DQ114" s="1051" t="s">
        <v>430</v>
      </c>
      <c r="DR114" s="1049"/>
      <c r="DS114" s="1049"/>
      <c r="DT114" s="1049"/>
      <c r="DU114" s="1050"/>
      <c r="DV114" s="1052" t="s">
        <v>383</v>
      </c>
      <c r="DW114" s="1053"/>
      <c r="DX114" s="1053"/>
      <c r="DY114" s="1053"/>
      <c r="DZ114" s="1054"/>
    </row>
    <row r="115" spans="1:130" s="246" customFormat="1" ht="26.25" customHeight="1" x14ac:dyDescent="0.15">
      <c r="A115" s="1044"/>
      <c r="B115" s="1045"/>
      <c r="C115" s="1040" t="s">
        <v>445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38296</v>
      </c>
      <c r="AB115" s="1024"/>
      <c r="AC115" s="1024"/>
      <c r="AD115" s="1024"/>
      <c r="AE115" s="1025"/>
      <c r="AF115" s="1026">
        <v>34666</v>
      </c>
      <c r="AG115" s="1024"/>
      <c r="AH115" s="1024"/>
      <c r="AI115" s="1024"/>
      <c r="AJ115" s="1025"/>
      <c r="AK115" s="1026">
        <v>30381</v>
      </c>
      <c r="AL115" s="1024"/>
      <c r="AM115" s="1024"/>
      <c r="AN115" s="1024"/>
      <c r="AO115" s="1025"/>
      <c r="AP115" s="1027">
        <v>0.4</v>
      </c>
      <c r="AQ115" s="1028"/>
      <c r="AR115" s="1028"/>
      <c r="AS115" s="1028"/>
      <c r="AT115" s="1029"/>
      <c r="AU115" s="990"/>
      <c r="AV115" s="991"/>
      <c r="AW115" s="991"/>
      <c r="AX115" s="991"/>
      <c r="AY115" s="991"/>
      <c r="AZ115" s="1039" t="s">
        <v>446</v>
      </c>
      <c r="BA115" s="1040"/>
      <c r="BB115" s="1040"/>
      <c r="BC115" s="1040"/>
      <c r="BD115" s="1040"/>
      <c r="BE115" s="1040"/>
      <c r="BF115" s="1040"/>
      <c r="BG115" s="1040"/>
      <c r="BH115" s="1040"/>
      <c r="BI115" s="1040"/>
      <c r="BJ115" s="1040"/>
      <c r="BK115" s="1040"/>
      <c r="BL115" s="1040"/>
      <c r="BM115" s="1040"/>
      <c r="BN115" s="1040"/>
      <c r="BO115" s="1040"/>
      <c r="BP115" s="1041"/>
      <c r="BQ115" s="1009" t="s">
        <v>383</v>
      </c>
      <c r="BR115" s="1010"/>
      <c r="BS115" s="1010"/>
      <c r="BT115" s="1010"/>
      <c r="BU115" s="1010"/>
      <c r="BV115" s="1010" t="s">
        <v>383</v>
      </c>
      <c r="BW115" s="1010"/>
      <c r="BX115" s="1010"/>
      <c r="BY115" s="1010"/>
      <c r="BZ115" s="1010"/>
      <c r="CA115" s="1010" t="s">
        <v>430</v>
      </c>
      <c r="CB115" s="1010"/>
      <c r="CC115" s="1010"/>
      <c r="CD115" s="1010"/>
      <c r="CE115" s="1010"/>
      <c r="CF115" s="1004" t="s">
        <v>430</v>
      </c>
      <c r="CG115" s="1005"/>
      <c r="CH115" s="1005"/>
      <c r="CI115" s="1005"/>
      <c r="CJ115" s="1005"/>
      <c r="CK115" s="1035"/>
      <c r="CL115" s="1036"/>
      <c r="CM115" s="1039" t="s">
        <v>447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2869096</v>
      </c>
      <c r="DH115" s="1049"/>
      <c r="DI115" s="1049"/>
      <c r="DJ115" s="1049"/>
      <c r="DK115" s="1050"/>
      <c r="DL115" s="1051">
        <v>2336772</v>
      </c>
      <c r="DM115" s="1049"/>
      <c r="DN115" s="1049"/>
      <c r="DO115" s="1049"/>
      <c r="DP115" s="1050"/>
      <c r="DQ115" s="1051">
        <v>1790065</v>
      </c>
      <c r="DR115" s="1049"/>
      <c r="DS115" s="1049"/>
      <c r="DT115" s="1049"/>
      <c r="DU115" s="1050"/>
      <c r="DV115" s="1052">
        <v>24.6</v>
      </c>
      <c r="DW115" s="1053"/>
      <c r="DX115" s="1053"/>
      <c r="DY115" s="1053"/>
      <c r="DZ115" s="1054"/>
    </row>
    <row r="116" spans="1:130" s="246" customFormat="1" ht="26.25" customHeight="1" x14ac:dyDescent="0.15">
      <c r="A116" s="1046"/>
      <c r="B116" s="1047"/>
      <c r="C116" s="1055" t="s">
        <v>448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251</v>
      </c>
      <c r="AB116" s="1049"/>
      <c r="AC116" s="1049"/>
      <c r="AD116" s="1049"/>
      <c r="AE116" s="1050"/>
      <c r="AF116" s="1051">
        <v>131</v>
      </c>
      <c r="AG116" s="1049"/>
      <c r="AH116" s="1049"/>
      <c r="AI116" s="1049"/>
      <c r="AJ116" s="1050"/>
      <c r="AK116" s="1051">
        <v>178</v>
      </c>
      <c r="AL116" s="1049"/>
      <c r="AM116" s="1049"/>
      <c r="AN116" s="1049"/>
      <c r="AO116" s="1050"/>
      <c r="AP116" s="1052">
        <v>0</v>
      </c>
      <c r="AQ116" s="1053"/>
      <c r="AR116" s="1053"/>
      <c r="AS116" s="1053"/>
      <c r="AT116" s="1054"/>
      <c r="AU116" s="990"/>
      <c r="AV116" s="991"/>
      <c r="AW116" s="991"/>
      <c r="AX116" s="991"/>
      <c r="AY116" s="991"/>
      <c r="AZ116" s="1057" t="s">
        <v>449</v>
      </c>
      <c r="BA116" s="1058"/>
      <c r="BB116" s="1058"/>
      <c r="BC116" s="1058"/>
      <c r="BD116" s="1058"/>
      <c r="BE116" s="1058"/>
      <c r="BF116" s="1058"/>
      <c r="BG116" s="1058"/>
      <c r="BH116" s="1058"/>
      <c r="BI116" s="1058"/>
      <c r="BJ116" s="1058"/>
      <c r="BK116" s="1058"/>
      <c r="BL116" s="1058"/>
      <c r="BM116" s="1058"/>
      <c r="BN116" s="1058"/>
      <c r="BO116" s="1058"/>
      <c r="BP116" s="1059"/>
      <c r="BQ116" s="1009" t="s">
        <v>383</v>
      </c>
      <c r="BR116" s="1010"/>
      <c r="BS116" s="1010"/>
      <c r="BT116" s="1010"/>
      <c r="BU116" s="1010"/>
      <c r="BV116" s="1010" t="s">
        <v>383</v>
      </c>
      <c r="BW116" s="1010"/>
      <c r="BX116" s="1010"/>
      <c r="BY116" s="1010"/>
      <c r="BZ116" s="1010"/>
      <c r="CA116" s="1010" t="s">
        <v>430</v>
      </c>
      <c r="CB116" s="1010"/>
      <c r="CC116" s="1010"/>
      <c r="CD116" s="1010"/>
      <c r="CE116" s="1010"/>
      <c r="CF116" s="1004" t="s">
        <v>383</v>
      </c>
      <c r="CG116" s="1005"/>
      <c r="CH116" s="1005"/>
      <c r="CI116" s="1005"/>
      <c r="CJ116" s="1005"/>
      <c r="CK116" s="1035"/>
      <c r="CL116" s="1036"/>
      <c r="CM116" s="1006" t="s">
        <v>450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48883</v>
      </c>
      <c r="DH116" s="1049"/>
      <c r="DI116" s="1049"/>
      <c r="DJ116" s="1049"/>
      <c r="DK116" s="1050"/>
      <c r="DL116" s="1051">
        <v>33982</v>
      </c>
      <c r="DM116" s="1049"/>
      <c r="DN116" s="1049"/>
      <c r="DO116" s="1049"/>
      <c r="DP116" s="1050"/>
      <c r="DQ116" s="1051">
        <v>19081</v>
      </c>
      <c r="DR116" s="1049"/>
      <c r="DS116" s="1049"/>
      <c r="DT116" s="1049"/>
      <c r="DU116" s="1050"/>
      <c r="DV116" s="1052">
        <v>0.3</v>
      </c>
      <c r="DW116" s="1053"/>
      <c r="DX116" s="1053"/>
      <c r="DY116" s="1053"/>
      <c r="DZ116" s="1054"/>
    </row>
    <row r="117" spans="1:130" s="246" customFormat="1" ht="26.25" customHeight="1" x14ac:dyDescent="0.15">
      <c r="A117" s="994" t="s">
        <v>183</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451</v>
      </c>
      <c r="Z117" s="976"/>
      <c r="AA117" s="1066">
        <v>1498322</v>
      </c>
      <c r="AB117" s="1067"/>
      <c r="AC117" s="1067"/>
      <c r="AD117" s="1067"/>
      <c r="AE117" s="1068"/>
      <c r="AF117" s="1069">
        <v>1556507</v>
      </c>
      <c r="AG117" s="1067"/>
      <c r="AH117" s="1067"/>
      <c r="AI117" s="1067"/>
      <c r="AJ117" s="1068"/>
      <c r="AK117" s="1069">
        <v>1522838</v>
      </c>
      <c r="AL117" s="1067"/>
      <c r="AM117" s="1067"/>
      <c r="AN117" s="1067"/>
      <c r="AO117" s="1068"/>
      <c r="AP117" s="1070"/>
      <c r="AQ117" s="1071"/>
      <c r="AR117" s="1071"/>
      <c r="AS117" s="1071"/>
      <c r="AT117" s="1072"/>
      <c r="AU117" s="990"/>
      <c r="AV117" s="991"/>
      <c r="AW117" s="991"/>
      <c r="AX117" s="991"/>
      <c r="AY117" s="991"/>
      <c r="AZ117" s="1057" t="s">
        <v>452</v>
      </c>
      <c r="BA117" s="1058"/>
      <c r="BB117" s="1058"/>
      <c r="BC117" s="1058"/>
      <c r="BD117" s="1058"/>
      <c r="BE117" s="1058"/>
      <c r="BF117" s="1058"/>
      <c r="BG117" s="1058"/>
      <c r="BH117" s="1058"/>
      <c r="BI117" s="1058"/>
      <c r="BJ117" s="1058"/>
      <c r="BK117" s="1058"/>
      <c r="BL117" s="1058"/>
      <c r="BM117" s="1058"/>
      <c r="BN117" s="1058"/>
      <c r="BO117" s="1058"/>
      <c r="BP117" s="1059"/>
      <c r="BQ117" s="1009" t="s">
        <v>383</v>
      </c>
      <c r="BR117" s="1010"/>
      <c r="BS117" s="1010"/>
      <c r="BT117" s="1010"/>
      <c r="BU117" s="1010"/>
      <c r="BV117" s="1010" t="s">
        <v>383</v>
      </c>
      <c r="BW117" s="1010"/>
      <c r="BX117" s="1010"/>
      <c r="BY117" s="1010"/>
      <c r="BZ117" s="1010"/>
      <c r="CA117" s="1010" t="s">
        <v>125</v>
      </c>
      <c r="CB117" s="1010"/>
      <c r="CC117" s="1010"/>
      <c r="CD117" s="1010"/>
      <c r="CE117" s="1010"/>
      <c r="CF117" s="1004" t="s">
        <v>125</v>
      </c>
      <c r="CG117" s="1005"/>
      <c r="CH117" s="1005"/>
      <c r="CI117" s="1005"/>
      <c r="CJ117" s="1005"/>
      <c r="CK117" s="1035"/>
      <c r="CL117" s="1036"/>
      <c r="CM117" s="1006" t="s">
        <v>453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383</v>
      </c>
      <c r="DH117" s="1049"/>
      <c r="DI117" s="1049"/>
      <c r="DJ117" s="1049"/>
      <c r="DK117" s="1050"/>
      <c r="DL117" s="1051" t="s">
        <v>383</v>
      </c>
      <c r="DM117" s="1049"/>
      <c r="DN117" s="1049"/>
      <c r="DO117" s="1049"/>
      <c r="DP117" s="1050"/>
      <c r="DQ117" s="1051" t="s">
        <v>383</v>
      </c>
      <c r="DR117" s="1049"/>
      <c r="DS117" s="1049"/>
      <c r="DT117" s="1049"/>
      <c r="DU117" s="1050"/>
      <c r="DV117" s="1052" t="s">
        <v>383</v>
      </c>
      <c r="DW117" s="1053"/>
      <c r="DX117" s="1053"/>
      <c r="DY117" s="1053"/>
      <c r="DZ117" s="1054"/>
    </row>
    <row r="118" spans="1:130" s="246" customFormat="1" ht="26.25" customHeight="1" x14ac:dyDescent="0.15">
      <c r="A118" s="99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423</v>
      </c>
      <c r="AB118" s="975"/>
      <c r="AC118" s="975"/>
      <c r="AD118" s="975"/>
      <c r="AE118" s="976"/>
      <c r="AF118" s="974" t="s">
        <v>301</v>
      </c>
      <c r="AG118" s="975"/>
      <c r="AH118" s="975"/>
      <c r="AI118" s="975"/>
      <c r="AJ118" s="976"/>
      <c r="AK118" s="974" t="s">
        <v>300</v>
      </c>
      <c r="AL118" s="975"/>
      <c r="AM118" s="975"/>
      <c r="AN118" s="975"/>
      <c r="AO118" s="976"/>
      <c r="AP118" s="1061" t="s">
        <v>424</v>
      </c>
      <c r="AQ118" s="1062"/>
      <c r="AR118" s="1062"/>
      <c r="AS118" s="1062"/>
      <c r="AT118" s="1063"/>
      <c r="AU118" s="990"/>
      <c r="AV118" s="991"/>
      <c r="AW118" s="991"/>
      <c r="AX118" s="991"/>
      <c r="AY118" s="991"/>
      <c r="AZ118" s="1064" t="s">
        <v>454</v>
      </c>
      <c r="BA118" s="1055"/>
      <c r="BB118" s="1055"/>
      <c r="BC118" s="1055"/>
      <c r="BD118" s="1055"/>
      <c r="BE118" s="1055"/>
      <c r="BF118" s="1055"/>
      <c r="BG118" s="1055"/>
      <c r="BH118" s="1055"/>
      <c r="BI118" s="1055"/>
      <c r="BJ118" s="1055"/>
      <c r="BK118" s="1055"/>
      <c r="BL118" s="1055"/>
      <c r="BM118" s="1055"/>
      <c r="BN118" s="1055"/>
      <c r="BO118" s="1055"/>
      <c r="BP118" s="1056"/>
      <c r="BQ118" s="1087" t="s">
        <v>383</v>
      </c>
      <c r="BR118" s="1088"/>
      <c r="BS118" s="1088"/>
      <c r="BT118" s="1088"/>
      <c r="BU118" s="1088"/>
      <c r="BV118" s="1088" t="s">
        <v>455</v>
      </c>
      <c r="BW118" s="1088"/>
      <c r="BX118" s="1088"/>
      <c r="BY118" s="1088"/>
      <c r="BZ118" s="1088"/>
      <c r="CA118" s="1088" t="s">
        <v>456</v>
      </c>
      <c r="CB118" s="1088"/>
      <c r="CC118" s="1088"/>
      <c r="CD118" s="1088"/>
      <c r="CE118" s="1088"/>
      <c r="CF118" s="1004" t="s">
        <v>383</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383</v>
      </c>
      <c r="DH118" s="1049"/>
      <c r="DI118" s="1049"/>
      <c r="DJ118" s="1049"/>
      <c r="DK118" s="1050"/>
      <c r="DL118" s="1051" t="s">
        <v>458</v>
      </c>
      <c r="DM118" s="1049"/>
      <c r="DN118" s="1049"/>
      <c r="DO118" s="1049"/>
      <c r="DP118" s="1050"/>
      <c r="DQ118" s="1051" t="s">
        <v>383</v>
      </c>
      <c r="DR118" s="1049"/>
      <c r="DS118" s="1049"/>
      <c r="DT118" s="1049"/>
      <c r="DU118" s="1050"/>
      <c r="DV118" s="1052" t="s">
        <v>125</v>
      </c>
      <c r="DW118" s="1053"/>
      <c r="DX118" s="1053"/>
      <c r="DY118" s="1053"/>
      <c r="DZ118" s="1054"/>
    </row>
    <row r="119" spans="1:130" s="246" customFormat="1" ht="26.25" customHeight="1" x14ac:dyDescent="0.15">
      <c r="A119" s="1148" t="s">
        <v>428</v>
      </c>
      <c r="B119" s="1034"/>
      <c r="C119" s="1013" t="s">
        <v>429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383</v>
      </c>
      <c r="AB119" s="982"/>
      <c r="AC119" s="982"/>
      <c r="AD119" s="982"/>
      <c r="AE119" s="983"/>
      <c r="AF119" s="984" t="s">
        <v>459</v>
      </c>
      <c r="AG119" s="982"/>
      <c r="AH119" s="982"/>
      <c r="AI119" s="982"/>
      <c r="AJ119" s="983"/>
      <c r="AK119" s="984" t="s">
        <v>383</v>
      </c>
      <c r="AL119" s="982"/>
      <c r="AM119" s="982"/>
      <c r="AN119" s="982"/>
      <c r="AO119" s="983"/>
      <c r="AP119" s="985" t="s">
        <v>383</v>
      </c>
      <c r="AQ119" s="986"/>
      <c r="AR119" s="986"/>
      <c r="AS119" s="986"/>
      <c r="AT119" s="987"/>
      <c r="AU119" s="992"/>
      <c r="AV119" s="993"/>
      <c r="AW119" s="993"/>
      <c r="AX119" s="993"/>
      <c r="AY119" s="993"/>
      <c r="AZ119" s="277" t="s">
        <v>183</v>
      </c>
      <c r="BA119" s="277"/>
      <c r="BB119" s="277"/>
      <c r="BC119" s="277"/>
      <c r="BD119" s="277"/>
      <c r="BE119" s="277"/>
      <c r="BF119" s="277"/>
      <c r="BG119" s="277"/>
      <c r="BH119" s="277"/>
      <c r="BI119" s="277"/>
      <c r="BJ119" s="277"/>
      <c r="BK119" s="277"/>
      <c r="BL119" s="277"/>
      <c r="BM119" s="277"/>
      <c r="BN119" s="277"/>
      <c r="BO119" s="1065" t="s">
        <v>460</v>
      </c>
      <c r="BP119" s="1096"/>
      <c r="BQ119" s="1087">
        <v>24576654</v>
      </c>
      <c r="BR119" s="1088"/>
      <c r="BS119" s="1088"/>
      <c r="BT119" s="1088"/>
      <c r="BU119" s="1088"/>
      <c r="BV119" s="1088">
        <v>23300079</v>
      </c>
      <c r="BW119" s="1088"/>
      <c r="BX119" s="1088"/>
      <c r="BY119" s="1088"/>
      <c r="BZ119" s="1088"/>
      <c r="CA119" s="1088">
        <v>22358617</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60740</v>
      </c>
      <c r="DH119" s="1074"/>
      <c r="DI119" s="1074"/>
      <c r="DJ119" s="1074"/>
      <c r="DK119" s="1075"/>
      <c r="DL119" s="1073">
        <v>41849</v>
      </c>
      <c r="DM119" s="1074"/>
      <c r="DN119" s="1074"/>
      <c r="DO119" s="1074"/>
      <c r="DP119" s="1075"/>
      <c r="DQ119" s="1073">
        <v>26969</v>
      </c>
      <c r="DR119" s="1074"/>
      <c r="DS119" s="1074"/>
      <c r="DT119" s="1074"/>
      <c r="DU119" s="1075"/>
      <c r="DV119" s="1076">
        <v>0.4</v>
      </c>
      <c r="DW119" s="1077"/>
      <c r="DX119" s="1077"/>
      <c r="DY119" s="1077"/>
      <c r="DZ119" s="1078"/>
    </row>
    <row r="120" spans="1:130" s="246" customFormat="1" ht="26.25" customHeight="1" x14ac:dyDescent="0.15">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125</v>
      </c>
      <c r="AB120" s="1049"/>
      <c r="AC120" s="1049"/>
      <c r="AD120" s="1049"/>
      <c r="AE120" s="1050"/>
      <c r="AF120" s="1051" t="s">
        <v>383</v>
      </c>
      <c r="AG120" s="1049"/>
      <c r="AH120" s="1049"/>
      <c r="AI120" s="1049"/>
      <c r="AJ120" s="1050"/>
      <c r="AK120" s="1051" t="s">
        <v>383</v>
      </c>
      <c r="AL120" s="1049"/>
      <c r="AM120" s="1049"/>
      <c r="AN120" s="1049"/>
      <c r="AO120" s="1050"/>
      <c r="AP120" s="1052" t="s">
        <v>462</v>
      </c>
      <c r="AQ120" s="1053"/>
      <c r="AR120" s="1053"/>
      <c r="AS120" s="1053"/>
      <c r="AT120" s="1054"/>
      <c r="AU120" s="1079" t="s">
        <v>463</v>
      </c>
      <c r="AV120" s="1080"/>
      <c r="AW120" s="1080"/>
      <c r="AX120" s="1080"/>
      <c r="AY120" s="1081"/>
      <c r="AZ120" s="1030" t="s">
        <v>464</v>
      </c>
      <c r="BA120" s="979"/>
      <c r="BB120" s="979"/>
      <c r="BC120" s="979"/>
      <c r="BD120" s="979"/>
      <c r="BE120" s="979"/>
      <c r="BF120" s="979"/>
      <c r="BG120" s="979"/>
      <c r="BH120" s="979"/>
      <c r="BI120" s="979"/>
      <c r="BJ120" s="979"/>
      <c r="BK120" s="979"/>
      <c r="BL120" s="979"/>
      <c r="BM120" s="979"/>
      <c r="BN120" s="979"/>
      <c r="BO120" s="979"/>
      <c r="BP120" s="980"/>
      <c r="BQ120" s="1016">
        <v>3519228</v>
      </c>
      <c r="BR120" s="1017"/>
      <c r="BS120" s="1017"/>
      <c r="BT120" s="1017"/>
      <c r="BU120" s="1017"/>
      <c r="BV120" s="1017">
        <v>3555947</v>
      </c>
      <c r="BW120" s="1017"/>
      <c r="BX120" s="1017"/>
      <c r="BY120" s="1017"/>
      <c r="BZ120" s="1017"/>
      <c r="CA120" s="1017">
        <v>3985686</v>
      </c>
      <c r="CB120" s="1017"/>
      <c r="CC120" s="1017"/>
      <c r="CD120" s="1017"/>
      <c r="CE120" s="1017"/>
      <c r="CF120" s="1031">
        <v>54.7</v>
      </c>
      <c r="CG120" s="1032"/>
      <c r="CH120" s="1032"/>
      <c r="CI120" s="1032"/>
      <c r="CJ120" s="1032"/>
      <c r="CK120" s="1097" t="s">
        <v>465</v>
      </c>
      <c r="CL120" s="1098"/>
      <c r="CM120" s="1098"/>
      <c r="CN120" s="1098"/>
      <c r="CO120" s="1099"/>
      <c r="CP120" s="1105" t="s">
        <v>466</v>
      </c>
      <c r="CQ120" s="1106"/>
      <c r="CR120" s="1106"/>
      <c r="CS120" s="1106"/>
      <c r="CT120" s="1106"/>
      <c r="CU120" s="1106"/>
      <c r="CV120" s="1106"/>
      <c r="CW120" s="1106"/>
      <c r="CX120" s="1106"/>
      <c r="CY120" s="1106"/>
      <c r="CZ120" s="1106"/>
      <c r="DA120" s="1106"/>
      <c r="DB120" s="1106"/>
      <c r="DC120" s="1106"/>
      <c r="DD120" s="1106"/>
      <c r="DE120" s="1106"/>
      <c r="DF120" s="1107"/>
      <c r="DG120" s="1016">
        <v>2995613</v>
      </c>
      <c r="DH120" s="1017"/>
      <c r="DI120" s="1017"/>
      <c r="DJ120" s="1017"/>
      <c r="DK120" s="1017"/>
      <c r="DL120" s="1017">
        <v>3207050</v>
      </c>
      <c r="DM120" s="1017"/>
      <c r="DN120" s="1017"/>
      <c r="DO120" s="1017"/>
      <c r="DP120" s="1017"/>
      <c r="DQ120" s="1017">
        <v>3321125</v>
      </c>
      <c r="DR120" s="1017"/>
      <c r="DS120" s="1017"/>
      <c r="DT120" s="1017"/>
      <c r="DU120" s="1017"/>
      <c r="DV120" s="1018">
        <v>45.5</v>
      </c>
      <c r="DW120" s="1018"/>
      <c r="DX120" s="1018"/>
      <c r="DY120" s="1018"/>
      <c r="DZ120" s="1019"/>
    </row>
    <row r="121" spans="1:130" s="246" customFormat="1" ht="26.25" customHeight="1" x14ac:dyDescent="0.15">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383</v>
      </c>
      <c r="AB121" s="1049"/>
      <c r="AC121" s="1049"/>
      <c r="AD121" s="1049"/>
      <c r="AE121" s="1050"/>
      <c r="AF121" s="1051" t="s">
        <v>125</v>
      </c>
      <c r="AG121" s="1049"/>
      <c r="AH121" s="1049"/>
      <c r="AI121" s="1049"/>
      <c r="AJ121" s="1050"/>
      <c r="AK121" s="1051" t="s">
        <v>458</v>
      </c>
      <c r="AL121" s="1049"/>
      <c r="AM121" s="1049"/>
      <c r="AN121" s="1049"/>
      <c r="AO121" s="1050"/>
      <c r="AP121" s="1052" t="s">
        <v>383</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v>2250924</v>
      </c>
      <c r="BR121" s="1010"/>
      <c r="BS121" s="1010"/>
      <c r="BT121" s="1010"/>
      <c r="BU121" s="1010"/>
      <c r="BV121" s="1010">
        <v>2243043</v>
      </c>
      <c r="BW121" s="1010"/>
      <c r="BX121" s="1010"/>
      <c r="BY121" s="1010"/>
      <c r="BZ121" s="1010"/>
      <c r="CA121" s="1010">
        <v>2147612</v>
      </c>
      <c r="CB121" s="1010"/>
      <c r="CC121" s="1010"/>
      <c r="CD121" s="1010"/>
      <c r="CE121" s="1010"/>
      <c r="CF121" s="1004">
        <v>29.5</v>
      </c>
      <c r="CG121" s="1005"/>
      <c r="CH121" s="1005"/>
      <c r="CI121" s="1005"/>
      <c r="CJ121" s="1005"/>
      <c r="CK121" s="1100"/>
      <c r="CL121" s="1101"/>
      <c r="CM121" s="1101"/>
      <c r="CN121" s="1101"/>
      <c r="CO121" s="1102"/>
      <c r="CP121" s="1110" t="s">
        <v>398</v>
      </c>
      <c r="CQ121" s="1111"/>
      <c r="CR121" s="1111"/>
      <c r="CS121" s="1111"/>
      <c r="CT121" s="1111"/>
      <c r="CU121" s="1111"/>
      <c r="CV121" s="1111"/>
      <c r="CW121" s="1111"/>
      <c r="CX121" s="1111"/>
      <c r="CY121" s="1111"/>
      <c r="CZ121" s="1111"/>
      <c r="DA121" s="1111"/>
      <c r="DB121" s="1111"/>
      <c r="DC121" s="1111"/>
      <c r="DD121" s="1111"/>
      <c r="DE121" s="1111"/>
      <c r="DF121" s="1112"/>
      <c r="DG121" s="1009">
        <v>807961</v>
      </c>
      <c r="DH121" s="1010"/>
      <c r="DI121" s="1010"/>
      <c r="DJ121" s="1010"/>
      <c r="DK121" s="1010"/>
      <c r="DL121" s="1010">
        <v>624104</v>
      </c>
      <c r="DM121" s="1010"/>
      <c r="DN121" s="1010"/>
      <c r="DO121" s="1010"/>
      <c r="DP121" s="1010"/>
      <c r="DQ121" s="1010">
        <v>414334</v>
      </c>
      <c r="DR121" s="1010"/>
      <c r="DS121" s="1010"/>
      <c r="DT121" s="1010"/>
      <c r="DU121" s="1010"/>
      <c r="DV121" s="1011">
        <v>5.7</v>
      </c>
      <c r="DW121" s="1011"/>
      <c r="DX121" s="1011"/>
      <c r="DY121" s="1011"/>
      <c r="DZ121" s="1012"/>
    </row>
    <row r="122" spans="1:130" s="246" customFormat="1" ht="26.25" customHeight="1" x14ac:dyDescent="0.15">
      <c r="A122" s="1149"/>
      <c r="B122" s="1036"/>
      <c r="C122" s="1006" t="s">
        <v>444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383</v>
      </c>
      <c r="AB122" s="1049"/>
      <c r="AC122" s="1049"/>
      <c r="AD122" s="1049"/>
      <c r="AE122" s="1050"/>
      <c r="AF122" s="1051" t="s">
        <v>383</v>
      </c>
      <c r="AG122" s="1049"/>
      <c r="AH122" s="1049"/>
      <c r="AI122" s="1049"/>
      <c r="AJ122" s="1050"/>
      <c r="AK122" s="1051" t="s">
        <v>125</v>
      </c>
      <c r="AL122" s="1049"/>
      <c r="AM122" s="1049"/>
      <c r="AN122" s="1049"/>
      <c r="AO122" s="1050"/>
      <c r="AP122" s="1052" t="s">
        <v>383</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12150708</v>
      </c>
      <c r="BR122" s="1088"/>
      <c r="BS122" s="1088"/>
      <c r="BT122" s="1088"/>
      <c r="BU122" s="1088"/>
      <c r="BV122" s="1088">
        <v>11935396</v>
      </c>
      <c r="BW122" s="1088"/>
      <c r="BX122" s="1088"/>
      <c r="BY122" s="1088"/>
      <c r="BZ122" s="1088"/>
      <c r="CA122" s="1088">
        <v>11971453</v>
      </c>
      <c r="CB122" s="1088"/>
      <c r="CC122" s="1088"/>
      <c r="CD122" s="1088"/>
      <c r="CE122" s="1088"/>
      <c r="CF122" s="1108">
        <v>164.2</v>
      </c>
      <c r="CG122" s="1109"/>
      <c r="CH122" s="1109"/>
      <c r="CI122" s="1109"/>
      <c r="CJ122" s="1109"/>
      <c r="CK122" s="1100"/>
      <c r="CL122" s="1101"/>
      <c r="CM122" s="1101"/>
      <c r="CN122" s="1101"/>
      <c r="CO122" s="1102"/>
      <c r="CP122" s="1110" t="s">
        <v>470</v>
      </c>
      <c r="CQ122" s="1111"/>
      <c r="CR122" s="1111"/>
      <c r="CS122" s="1111"/>
      <c r="CT122" s="1111"/>
      <c r="CU122" s="1111"/>
      <c r="CV122" s="1111"/>
      <c r="CW122" s="1111"/>
      <c r="CX122" s="1111"/>
      <c r="CY122" s="1111"/>
      <c r="CZ122" s="1111"/>
      <c r="DA122" s="1111"/>
      <c r="DB122" s="1111"/>
      <c r="DC122" s="1111"/>
      <c r="DD122" s="1111"/>
      <c r="DE122" s="1111"/>
      <c r="DF122" s="1112"/>
      <c r="DG122" s="1009" t="s">
        <v>125</v>
      </c>
      <c r="DH122" s="1010"/>
      <c r="DI122" s="1010"/>
      <c r="DJ122" s="1010"/>
      <c r="DK122" s="1010"/>
      <c r="DL122" s="1010" t="s">
        <v>383</v>
      </c>
      <c r="DM122" s="1010"/>
      <c r="DN122" s="1010"/>
      <c r="DO122" s="1010"/>
      <c r="DP122" s="1010"/>
      <c r="DQ122" s="1010" t="s">
        <v>125</v>
      </c>
      <c r="DR122" s="1010"/>
      <c r="DS122" s="1010"/>
      <c r="DT122" s="1010"/>
      <c r="DU122" s="1010"/>
      <c r="DV122" s="1011" t="s">
        <v>125</v>
      </c>
      <c r="DW122" s="1011"/>
      <c r="DX122" s="1011"/>
      <c r="DY122" s="1011"/>
      <c r="DZ122" s="1012"/>
    </row>
    <row r="123" spans="1:130" s="246" customFormat="1" ht="26.25" customHeight="1" x14ac:dyDescent="0.15">
      <c r="A123" s="1149"/>
      <c r="B123" s="1036"/>
      <c r="C123" s="1006" t="s">
        <v>450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16044</v>
      </c>
      <c r="AB123" s="1049"/>
      <c r="AC123" s="1049"/>
      <c r="AD123" s="1049"/>
      <c r="AE123" s="1050"/>
      <c r="AF123" s="1051">
        <v>15772</v>
      </c>
      <c r="AG123" s="1049"/>
      <c r="AH123" s="1049"/>
      <c r="AI123" s="1049"/>
      <c r="AJ123" s="1050"/>
      <c r="AK123" s="1051">
        <v>15501</v>
      </c>
      <c r="AL123" s="1049"/>
      <c r="AM123" s="1049"/>
      <c r="AN123" s="1049"/>
      <c r="AO123" s="1050"/>
      <c r="AP123" s="1052">
        <v>0.2</v>
      </c>
      <c r="AQ123" s="1053"/>
      <c r="AR123" s="1053"/>
      <c r="AS123" s="1053"/>
      <c r="AT123" s="1054"/>
      <c r="AU123" s="1085"/>
      <c r="AV123" s="1086"/>
      <c r="AW123" s="1086"/>
      <c r="AX123" s="1086"/>
      <c r="AY123" s="1086"/>
      <c r="AZ123" s="277" t="s">
        <v>183</v>
      </c>
      <c r="BA123" s="277"/>
      <c r="BB123" s="277"/>
      <c r="BC123" s="277"/>
      <c r="BD123" s="277"/>
      <c r="BE123" s="277"/>
      <c r="BF123" s="277"/>
      <c r="BG123" s="277"/>
      <c r="BH123" s="277"/>
      <c r="BI123" s="277"/>
      <c r="BJ123" s="277"/>
      <c r="BK123" s="277"/>
      <c r="BL123" s="277"/>
      <c r="BM123" s="277"/>
      <c r="BN123" s="277"/>
      <c r="BO123" s="1065" t="s">
        <v>471</v>
      </c>
      <c r="BP123" s="1096"/>
      <c r="BQ123" s="1155">
        <v>17920860</v>
      </c>
      <c r="BR123" s="1156"/>
      <c r="BS123" s="1156"/>
      <c r="BT123" s="1156"/>
      <c r="BU123" s="1156"/>
      <c r="BV123" s="1156">
        <v>17734386</v>
      </c>
      <c r="BW123" s="1156"/>
      <c r="BX123" s="1156"/>
      <c r="BY123" s="1156"/>
      <c r="BZ123" s="1156"/>
      <c r="CA123" s="1156">
        <v>18104751</v>
      </c>
      <c r="CB123" s="1156"/>
      <c r="CC123" s="1156"/>
      <c r="CD123" s="1156"/>
      <c r="CE123" s="1156"/>
      <c r="CF123" s="1089"/>
      <c r="CG123" s="1090"/>
      <c r="CH123" s="1090"/>
      <c r="CI123" s="1090"/>
      <c r="CJ123" s="1091"/>
      <c r="CK123" s="1100"/>
      <c r="CL123" s="1101"/>
      <c r="CM123" s="1101"/>
      <c r="CN123" s="1101"/>
      <c r="CO123" s="1102"/>
      <c r="CP123" s="1110" t="s">
        <v>396</v>
      </c>
      <c r="CQ123" s="1111"/>
      <c r="CR123" s="1111"/>
      <c r="CS123" s="1111"/>
      <c r="CT123" s="1111"/>
      <c r="CU123" s="1111"/>
      <c r="CV123" s="1111"/>
      <c r="CW123" s="1111"/>
      <c r="CX123" s="1111"/>
      <c r="CY123" s="1111"/>
      <c r="CZ123" s="1111"/>
      <c r="DA123" s="1111"/>
      <c r="DB123" s="1111"/>
      <c r="DC123" s="1111"/>
      <c r="DD123" s="1111"/>
      <c r="DE123" s="1111"/>
      <c r="DF123" s="1112"/>
      <c r="DG123" s="1048" t="s">
        <v>125</v>
      </c>
      <c r="DH123" s="1049"/>
      <c r="DI123" s="1049"/>
      <c r="DJ123" s="1049"/>
      <c r="DK123" s="1050"/>
      <c r="DL123" s="1051" t="s">
        <v>383</v>
      </c>
      <c r="DM123" s="1049"/>
      <c r="DN123" s="1049"/>
      <c r="DO123" s="1049"/>
      <c r="DP123" s="1050"/>
      <c r="DQ123" s="1051" t="s">
        <v>383</v>
      </c>
      <c r="DR123" s="1049"/>
      <c r="DS123" s="1049"/>
      <c r="DT123" s="1049"/>
      <c r="DU123" s="1050"/>
      <c r="DV123" s="1052" t="s">
        <v>125</v>
      </c>
      <c r="DW123" s="1053"/>
      <c r="DX123" s="1053"/>
      <c r="DY123" s="1053"/>
      <c r="DZ123" s="1054"/>
    </row>
    <row r="124" spans="1:130" s="246" customFormat="1" ht="26.25" customHeight="1" thickBot="1" x14ac:dyDescent="0.2">
      <c r="A124" s="1149"/>
      <c r="B124" s="1036"/>
      <c r="C124" s="1006" t="s">
        <v>453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125</v>
      </c>
      <c r="AB124" s="1049"/>
      <c r="AC124" s="1049"/>
      <c r="AD124" s="1049"/>
      <c r="AE124" s="1050"/>
      <c r="AF124" s="1051" t="s">
        <v>472</v>
      </c>
      <c r="AG124" s="1049"/>
      <c r="AH124" s="1049"/>
      <c r="AI124" s="1049"/>
      <c r="AJ124" s="1050"/>
      <c r="AK124" s="1051" t="s">
        <v>383</v>
      </c>
      <c r="AL124" s="1049"/>
      <c r="AM124" s="1049"/>
      <c r="AN124" s="1049"/>
      <c r="AO124" s="1050"/>
      <c r="AP124" s="1052" t="s">
        <v>383</v>
      </c>
      <c r="AQ124" s="1053"/>
      <c r="AR124" s="1053"/>
      <c r="AS124" s="1053"/>
      <c r="AT124" s="1054"/>
      <c r="AU124" s="1151" t="s">
        <v>473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93.3</v>
      </c>
      <c r="BR124" s="1118"/>
      <c r="BS124" s="1118"/>
      <c r="BT124" s="1118"/>
      <c r="BU124" s="1118"/>
      <c r="BV124" s="1118">
        <v>77.400000000000006</v>
      </c>
      <c r="BW124" s="1118"/>
      <c r="BX124" s="1118"/>
      <c r="BY124" s="1118"/>
      <c r="BZ124" s="1118"/>
      <c r="CA124" s="1118">
        <v>58.3</v>
      </c>
      <c r="CB124" s="1118"/>
      <c r="CC124" s="1118"/>
      <c r="CD124" s="1118"/>
      <c r="CE124" s="1118"/>
      <c r="CF124" s="1119"/>
      <c r="CG124" s="1120"/>
      <c r="CH124" s="1120"/>
      <c r="CI124" s="1120"/>
      <c r="CJ124" s="1121"/>
      <c r="CK124" s="1103"/>
      <c r="CL124" s="1103"/>
      <c r="CM124" s="1103"/>
      <c r="CN124" s="1103"/>
      <c r="CO124" s="1104"/>
      <c r="CP124" s="1110" t="s">
        <v>474</v>
      </c>
      <c r="CQ124" s="1111"/>
      <c r="CR124" s="1111"/>
      <c r="CS124" s="1111"/>
      <c r="CT124" s="1111"/>
      <c r="CU124" s="1111"/>
      <c r="CV124" s="1111"/>
      <c r="CW124" s="1111"/>
      <c r="CX124" s="1111"/>
      <c r="CY124" s="1111"/>
      <c r="CZ124" s="1111"/>
      <c r="DA124" s="1111"/>
      <c r="DB124" s="1111"/>
      <c r="DC124" s="1111"/>
      <c r="DD124" s="1111"/>
      <c r="DE124" s="1111"/>
      <c r="DF124" s="1112"/>
      <c r="DG124" s="1095">
        <v>233598</v>
      </c>
      <c r="DH124" s="1074"/>
      <c r="DI124" s="1074"/>
      <c r="DJ124" s="1074"/>
      <c r="DK124" s="1075"/>
      <c r="DL124" s="1073" t="s">
        <v>383</v>
      </c>
      <c r="DM124" s="1074"/>
      <c r="DN124" s="1074"/>
      <c r="DO124" s="1074"/>
      <c r="DP124" s="1075"/>
      <c r="DQ124" s="1073" t="s">
        <v>125</v>
      </c>
      <c r="DR124" s="1074"/>
      <c r="DS124" s="1074"/>
      <c r="DT124" s="1074"/>
      <c r="DU124" s="1075"/>
      <c r="DV124" s="1076" t="s">
        <v>125</v>
      </c>
      <c r="DW124" s="1077"/>
      <c r="DX124" s="1077"/>
      <c r="DY124" s="1077"/>
      <c r="DZ124" s="1078"/>
    </row>
    <row r="125" spans="1:130" s="246" customFormat="1" ht="26.25" customHeight="1" x14ac:dyDescent="0.15">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383</v>
      </c>
      <c r="AB125" s="1049"/>
      <c r="AC125" s="1049"/>
      <c r="AD125" s="1049"/>
      <c r="AE125" s="1050"/>
      <c r="AF125" s="1051" t="s">
        <v>458</v>
      </c>
      <c r="AG125" s="1049"/>
      <c r="AH125" s="1049"/>
      <c r="AI125" s="1049"/>
      <c r="AJ125" s="1050"/>
      <c r="AK125" s="1051" t="s">
        <v>475</v>
      </c>
      <c r="AL125" s="1049"/>
      <c r="AM125" s="1049"/>
      <c r="AN125" s="1049"/>
      <c r="AO125" s="1050"/>
      <c r="AP125" s="1052" t="s">
        <v>383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476</v>
      </c>
      <c r="CL125" s="1098"/>
      <c r="CM125" s="1098"/>
      <c r="CN125" s="1098"/>
      <c r="CO125" s="1099"/>
      <c r="CP125" s="1030" t="s">
        <v>477</v>
      </c>
      <c r="CQ125" s="979"/>
      <c r="CR125" s="979"/>
      <c r="CS125" s="979"/>
      <c r="CT125" s="979"/>
      <c r="CU125" s="979"/>
      <c r="CV125" s="979"/>
      <c r="CW125" s="979"/>
      <c r="CX125" s="979"/>
      <c r="CY125" s="979"/>
      <c r="CZ125" s="979"/>
      <c r="DA125" s="979"/>
      <c r="DB125" s="979"/>
      <c r="DC125" s="979"/>
      <c r="DD125" s="979"/>
      <c r="DE125" s="979"/>
      <c r="DF125" s="980"/>
      <c r="DG125" s="1016" t="s">
        <v>456</v>
      </c>
      <c r="DH125" s="1017"/>
      <c r="DI125" s="1017"/>
      <c r="DJ125" s="1017"/>
      <c r="DK125" s="1017"/>
      <c r="DL125" s="1017" t="s">
        <v>458</v>
      </c>
      <c r="DM125" s="1017"/>
      <c r="DN125" s="1017"/>
      <c r="DO125" s="1017"/>
      <c r="DP125" s="1017"/>
      <c r="DQ125" s="1017" t="s">
        <v>478</v>
      </c>
      <c r="DR125" s="1017"/>
      <c r="DS125" s="1017"/>
      <c r="DT125" s="1017"/>
      <c r="DU125" s="1017"/>
      <c r="DV125" s="1018" t="s">
        <v>383</v>
      </c>
      <c r="DW125" s="1018"/>
      <c r="DX125" s="1018"/>
      <c r="DY125" s="1018"/>
      <c r="DZ125" s="1019"/>
    </row>
    <row r="126" spans="1:130" s="246" customFormat="1" ht="26.25" customHeight="1" thickBot="1" x14ac:dyDescent="0.2">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22252</v>
      </c>
      <c r="AB126" s="1049"/>
      <c r="AC126" s="1049"/>
      <c r="AD126" s="1049"/>
      <c r="AE126" s="1050"/>
      <c r="AF126" s="1051">
        <v>18894</v>
      </c>
      <c r="AG126" s="1049"/>
      <c r="AH126" s="1049"/>
      <c r="AI126" s="1049"/>
      <c r="AJ126" s="1050"/>
      <c r="AK126" s="1051">
        <v>14880</v>
      </c>
      <c r="AL126" s="1049"/>
      <c r="AM126" s="1049"/>
      <c r="AN126" s="1049"/>
      <c r="AO126" s="1050"/>
      <c r="AP126" s="1052">
        <v>0.2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479</v>
      </c>
      <c r="CQ126" s="1040"/>
      <c r="CR126" s="1040"/>
      <c r="CS126" s="1040"/>
      <c r="CT126" s="1040"/>
      <c r="CU126" s="1040"/>
      <c r="CV126" s="1040"/>
      <c r="CW126" s="1040"/>
      <c r="CX126" s="1040"/>
      <c r="CY126" s="1040"/>
      <c r="CZ126" s="1040"/>
      <c r="DA126" s="1040"/>
      <c r="DB126" s="1040"/>
      <c r="DC126" s="1040"/>
      <c r="DD126" s="1040"/>
      <c r="DE126" s="1040"/>
      <c r="DF126" s="1041"/>
      <c r="DG126" s="1009" t="s">
        <v>383</v>
      </c>
      <c r="DH126" s="1010"/>
      <c r="DI126" s="1010"/>
      <c r="DJ126" s="1010"/>
      <c r="DK126" s="1010"/>
      <c r="DL126" s="1010" t="s">
        <v>458</v>
      </c>
      <c r="DM126" s="1010"/>
      <c r="DN126" s="1010"/>
      <c r="DO126" s="1010"/>
      <c r="DP126" s="1010"/>
      <c r="DQ126" s="1010" t="s">
        <v>125</v>
      </c>
      <c r="DR126" s="1010"/>
      <c r="DS126" s="1010"/>
      <c r="DT126" s="1010"/>
      <c r="DU126" s="1010"/>
      <c r="DV126" s="1011" t="s">
        <v>125</v>
      </c>
      <c r="DW126" s="1011"/>
      <c r="DX126" s="1011"/>
      <c r="DY126" s="1011"/>
      <c r="DZ126" s="1012"/>
    </row>
    <row r="127" spans="1:130" s="246" customFormat="1" ht="26.25" customHeight="1" x14ac:dyDescent="0.15">
      <c r="A127" s="1150"/>
      <c r="B127" s="1038"/>
      <c r="C127" s="1092" t="s">
        <v>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125</v>
      </c>
      <c r="AB127" s="1049"/>
      <c r="AC127" s="1049"/>
      <c r="AD127" s="1049"/>
      <c r="AE127" s="1050"/>
      <c r="AF127" s="1051" t="s">
        <v>383</v>
      </c>
      <c r="AG127" s="1049"/>
      <c r="AH127" s="1049"/>
      <c r="AI127" s="1049"/>
      <c r="AJ127" s="1050"/>
      <c r="AK127" s="1051" t="s">
        <v>383</v>
      </c>
      <c r="AL127" s="1049"/>
      <c r="AM127" s="1049"/>
      <c r="AN127" s="1049"/>
      <c r="AO127" s="1050"/>
      <c r="AP127" s="1052" t="s">
        <v>125</v>
      </c>
      <c r="AQ127" s="1053"/>
      <c r="AR127" s="1053"/>
      <c r="AS127" s="1053"/>
      <c r="AT127" s="1054"/>
      <c r="AU127" s="282"/>
      <c r="AV127" s="282"/>
      <c r="AW127" s="282"/>
      <c r="AX127" s="1122" t="s">
        <v>481</v>
      </c>
      <c r="AY127" s="1123"/>
      <c r="AZ127" s="1123"/>
      <c r="BA127" s="1123"/>
      <c r="BB127" s="1123"/>
      <c r="BC127" s="1123"/>
      <c r="BD127" s="1123"/>
      <c r="BE127" s="1124"/>
      <c r="BF127" s="1125" t="s">
        <v>482</v>
      </c>
      <c r="BG127" s="1123"/>
      <c r="BH127" s="1123"/>
      <c r="BI127" s="1123"/>
      <c r="BJ127" s="1123"/>
      <c r="BK127" s="1123"/>
      <c r="BL127" s="1124"/>
      <c r="BM127" s="1125" t="s">
        <v>483</v>
      </c>
      <c r="BN127" s="1123"/>
      <c r="BO127" s="1123"/>
      <c r="BP127" s="1123"/>
      <c r="BQ127" s="1123"/>
      <c r="BR127" s="1123"/>
      <c r="BS127" s="1124"/>
      <c r="BT127" s="1125" t="s">
        <v>484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485</v>
      </c>
      <c r="CQ127" s="1040"/>
      <c r="CR127" s="1040"/>
      <c r="CS127" s="1040"/>
      <c r="CT127" s="1040"/>
      <c r="CU127" s="1040"/>
      <c r="CV127" s="1040"/>
      <c r="CW127" s="1040"/>
      <c r="CX127" s="1040"/>
      <c r="CY127" s="1040"/>
      <c r="CZ127" s="1040"/>
      <c r="DA127" s="1040"/>
      <c r="DB127" s="1040"/>
      <c r="DC127" s="1040"/>
      <c r="DD127" s="1040"/>
      <c r="DE127" s="1040"/>
      <c r="DF127" s="1041"/>
      <c r="DG127" s="1009" t="s">
        <v>462</v>
      </c>
      <c r="DH127" s="1010"/>
      <c r="DI127" s="1010"/>
      <c r="DJ127" s="1010"/>
      <c r="DK127" s="1010"/>
      <c r="DL127" s="1010" t="s">
        <v>383</v>
      </c>
      <c r="DM127" s="1010"/>
      <c r="DN127" s="1010"/>
      <c r="DO127" s="1010"/>
      <c r="DP127" s="1010"/>
      <c r="DQ127" s="1010" t="s">
        <v>383</v>
      </c>
      <c r="DR127" s="1010"/>
      <c r="DS127" s="1010"/>
      <c r="DT127" s="1010"/>
      <c r="DU127" s="1010"/>
      <c r="DV127" s="1011" t="s">
        <v>475</v>
      </c>
      <c r="DW127" s="1011"/>
      <c r="DX127" s="1011"/>
      <c r="DY127" s="1011"/>
      <c r="DZ127" s="1012"/>
    </row>
    <row r="128" spans="1:130" s="246" customFormat="1" ht="26.25" customHeight="1" thickBot="1" x14ac:dyDescent="0.2">
      <c r="A128" s="1133" t="s">
        <v>486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487</v>
      </c>
      <c r="X128" s="1135"/>
      <c r="Y128" s="1135"/>
      <c r="Z128" s="1136"/>
      <c r="AA128" s="1137">
        <v>11267</v>
      </c>
      <c r="AB128" s="1138"/>
      <c r="AC128" s="1138"/>
      <c r="AD128" s="1138"/>
      <c r="AE128" s="1139"/>
      <c r="AF128" s="1140">
        <v>9856</v>
      </c>
      <c r="AG128" s="1138"/>
      <c r="AH128" s="1138"/>
      <c r="AI128" s="1138"/>
      <c r="AJ128" s="1139"/>
      <c r="AK128" s="1140">
        <v>19348</v>
      </c>
      <c r="AL128" s="1138"/>
      <c r="AM128" s="1138"/>
      <c r="AN128" s="1138"/>
      <c r="AO128" s="1139"/>
      <c r="AP128" s="1141"/>
      <c r="AQ128" s="1142"/>
      <c r="AR128" s="1142"/>
      <c r="AS128" s="1142"/>
      <c r="AT128" s="1143"/>
      <c r="AU128" s="282"/>
      <c r="AV128" s="282"/>
      <c r="AW128" s="282"/>
      <c r="AX128" s="978" t="s">
        <v>488</v>
      </c>
      <c r="AY128" s="979"/>
      <c r="AZ128" s="979"/>
      <c r="BA128" s="979"/>
      <c r="BB128" s="979"/>
      <c r="BC128" s="979"/>
      <c r="BD128" s="979"/>
      <c r="BE128" s="980"/>
      <c r="BF128" s="1144" t="s">
        <v>383</v>
      </c>
      <c r="BG128" s="1145"/>
      <c r="BH128" s="1145"/>
      <c r="BI128" s="1145"/>
      <c r="BJ128" s="1145"/>
      <c r="BK128" s="1145"/>
      <c r="BL128" s="1146"/>
      <c r="BM128" s="1144">
        <v>13.68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489</v>
      </c>
      <c r="CQ128" s="1127"/>
      <c r="CR128" s="1127"/>
      <c r="CS128" s="1127"/>
      <c r="CT128" s="1127"/>
      <c r="CU128" s="1127"/>
      <c r="CV128" s="1127"/>
      <c r="CW128" s="1127"/>
      <c r="CX128" s="1127"/>
      <c r="CY128" s="1127"/>
      <c r="CZ128" s="1127"/>
      <c r="DA128" s="1127"/>
      <c r="DB128" s="1127"/>
      <c r="DC128" s="1127"/>
      <c r="DD128" s="1127"/>
      <c r="DE128" s="1127"/>
      <c r="DF128" s="1128"/>
      <c r="DG128" s="1129" t="s">
        <v>475</v>
      </c>
      <c r="DH128" s="1130"/>
      <c r="DI128" s="1130"/>
      <c r="DJ128" s="1130"/>
      <c r="DK128" s="1130"/>
      <c r="DL128" s="1130" t="s">
        <v>383</v>
      </c>
      <c r="DM128" s="1130"/>
      <c r="DN128" s="1130"/>
      <c r="DO128" s="1130"/>
      <c r="DP128" s="1130"/>
      <c r="DQ128" s="1130" t="s">
        <v>383</v>
      </c>
      <c r="DR128" s="1130"/>
      <c r="DS128" s="1130"/>
      <c r="DT128" s="1130"/>
      <c r="DU128" s="1130"/>
      <c r="DV128" s="1131" t="s">
        <v>383</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490</v>
      </c>
      <c r="X129" s="1164"/>
      <c r="Y129" s="1164"/>
      <c r="Z129" s="1165"/>
      <c r="AA129" s="1048">
        <v>8041002</v>
      </c>
      <c r="AB129" s="1049"/>
      <c r="AC129" s="1049"/>
      <c r="AD129" s="1049"/>
      <c r="AE129" s="1050"/>
      <c r="AF129" s="1051">
        <v>8179525</v>
      </c>
      <c r="AG129" s="1049"/>
      <c r="AH129" s="1049"/>
      <c r="AI129" s="1049"/>
      <c r="AJ129" s="1050"/>
      <c r="AK129" s="1051">
        <v>8277142</v>
      </c>
      <c r="AL129" s="1049"/>
      <c r="AM129" s="1049"/>
      <c r="AN129" s="1049"/>
      <c r="AO129" s="1050"/>
      <c r="AP129" s="1166"/>
      <c r="AQ129" s="1167"/>
      <c r="AR129" s="1167"/>
      <c r="AS129" s="1167"/>
      <c r="AT129" s="1168"/>
      <c r="AU129" s="284"/>
      <c r="AV129" s="284"/>
      <c r="AW129" s="284"/>
      <c r="AX129" s="1157" t="s">
        <v>491</v>
      </c>
      <c r="AY129" s="1040"/>
      <c r="AZ129" s="1040"/>
      <c r="BA129" s="1040"/>
      <c r="BB129" s="1040"/>
      <c r="BC129" s="1040"/>
      <c r="BD129" s="1040"/>
      <c r="BE129" s="1041"/>
      <c r="BF129" s="1158" t="s">
        <v>383</v>
      </c>
      <c r="BG129" s="1159"/>
      <c r="BH129" s="1159"/>
      <c r="BI129" s="1159"/>
      <c r="BJ129" s="1159"/>
      <c r="BK129" s="1159"/>
      <c r="BL129" s="1160"/>
      <c r="BM129" s="1158">
        <v>18.68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493</v>
      </c>
      <c r="X130" s="1164"/>
      <c r="Y130" s="1164"/>
      <c r="Z130" s="1165"/>
      <c r="AA130" s="1048">
        <v>909682</v>
      </c>
      <c r="AB130" s="1049"/>
      <c r="AC130" s="1049"/>
      <c r="AD130" s="1049"/>
      <c r="AE130" s="1050"/>
      <c r="AF130" s="1051">
        <v>995727</v>
      </c>
      <c r="AG130" s="1049"/>
      <c r="AH130" s="1049"/>
      <c r="AI130" s="1049"/>
      <c r="AJ130" s="1050"/>
      <c r="AK130" s="1051">
        <v>985794</v>
      </c>
      <c r="AL130" s="1049"/>
      <c r="AM130" s="1049"/>
      <c r="AN130" s="1049"/>
      <c r="AO130" s="1050"/>
      <c r="AP130" s="1166"/>
      <c r="AQ130" s="1167"/>
      <c r="AR130" s="1167"/>
      <c r="AS130" s="1167"/>
      <c r="AT130" s="1168"/>
      <c r="AU130" s="284"/>
      <c r="AV130" s="284"/>
      <c r="AW130" s="284"/>
      <c r="AX130" s="1157" t="s">
        <v>494</v>
      </c>
      <c r="AY130" s="1040"/>
      <c r="AZ130" s="1040"/>
      <c r="BA130" s="1040"/>
      <c r="BB130" s="1040"/>
      <c r="BC130" s="1040"/>
      <c r="BD130" s="1040"/>
      <c r="BE130" s="1041"/>
      <c r="BF130" s="1194">
        <v>7.6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495</v>
      </c>
      <c r="X131" s="1202"/>
      <c r="Y131" s="1202"/>
      <c r="Z131" s="1203"/>
      <c r="AA131" s="1095">
        <v>7131320</v>
      </c>
      <c r="AB131" s="1074"/>
      <c r="AC131" s="1074"/>
      <c r="AD131" s="1074"/>
      <c r="AE131" s="1075"/>
      <c r="AF131" s="1073">
        <v>7183798</v>
      </c>
      <c r="AG131" s="1074"/>
      <c r="AH131" s="1074"/>
      <c r="AI131" s="1074"/>
      <c r="AJ131" s="1075"/>
      <c r="AK131" s="1073">
        <v>7291348</v>
      </c>
      <c r="AL131" s="1074"/>
      <c r="AM131" s="1074"/>
      <c r="AN131" s="1074"/>
      <c r="AO131" s="1075"/>
      <c r="AP131" s="1204"/>
      <c r="AQ131" s="1205"/>
      <c r="AR131" s="1205"/>
      <c r="AS131" s="1205"/>
      <c r="AT131" s="1206"/>
      <c r="AU131" s="284"/>
      <c r="AV131" s="284"/>
      <c r="AW131" s="284"/>
      <c r="AX131" s="1176" t="s">
        <v>496</v>
      </c>
      <c r="AY131" s="1127"/>
      <c r="AZ131" s="1127"/>
      <c r="BA131" s="1127"/>
      <c r="BB131" s="1127"/>
      <c r="BC131" s="1127"/>
      <c r="BD131" s="1127"/>
      <c r="BE131" s="1128"/>
      <c r="BF131" s="1177">
        <v>58.3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498</v>
      </c>
      <c r="W132" s="1187"/>
      <c r="X132" s="1187"/>
      <c r="Y132" s="1187"/>
      <c r="Z132" s="1188"/>
      <c r="AA132" s="1189">
        <v>8.0962991419999994</v>
      </c>
      <c r="AB132" s="1190"/>
      <c r="AC132" s="1190"/>
      <c r="AD132" s="1190"/>
      <c r="AE132" s="1191"/>
      <c r="AF132" s="1192">
        <v>7.668979556</v>
      </c>
      <c r="AG132" s="1190"/>
      <c r="AH132" s="1190"/>
      <c r="AI132" s="1190"/>
      <c r="AJ132" s="1191"/>
      <c r="AK132" s="1192">
        <v>7.1001411540000001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499</v>
      </c>
      <c r="W133" s="1170"/>
      <c r="X133" s="1170"/>
      <c r="Y133" s="1170"/>
      <c r="Z133" s="1171"/>
      <c r="AA133" s="1172">
        <v>9.4</v>
      </c>
      <c r="AB133" s="1173"/>
      <c r="AC133" s="1173"/>
      <c r="AD133" s="1173"/>
      <c r="AE133" s="1174"/>
      <c r="AF133" s="1172">
        <v>8.3000000000000007</v>
      </c>
      <c r="AG133" s="1173"/>
      <c r="AH133" s="1173"/>
      <c r="AI133" s="1173"/>
      <c r="AJ133" s="1174"/>
      <c r="AK133" s="1172">
        <v>7.6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SZnZr8f0VCyu+r1w6PXMGON+PH+DYYBdc3JML5FX09aOQoUmxweIb1A8y9OZ5Vfk/XjT0M4K5JV9BA0zUT7QA==" saltValue="lV2yZ/sFsKB8L5Dda5Cw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10"/>
  <sheetViews>
    <sheetView showGridLines="0" view="pageBreakPreview" topLeftCell="AR7" zoomScale="85" zoomScaleNormal="85" zoomScaleSheetLayoutView="85" workbookViewId="0">
      <selection activeCell="BA54" sqref="BA54"/>
    </sheetView>
  </sheetViews>
  <sheetFormatPr defaultColWidth="0" defaultRowHeight="13.5" customHeight="1" zeroHeight="1" x14ac:dyDescent="0.15"/>
  <cols>
    <col min="1" max="120" width="2.71093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ARvo1an73H4EZ3waTHRmDGLSFnuD/n/Jiaci/bdLuBVPhion5DlTIq5kYZdhzJrztFhd5kCY3UYjY8PqWN/YQ==" saltValue="671ylmiG0bMIhUkw6Q+dw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103"/>
  <sheetViews>
    <sheetView showGridLines="0" topLeftCell="AI1" zoomScale="85" zoomScaleNormal="85" zoomScaleSheetLayoutView="55" workbookViewId="0"/>
  </sheetViews>
  <sheetFormatPr defaultColWidth="0" defaultRowHeight="13.5" customHeight="1" zeroHeight="1" x14ac:dyDescent="0.15"/>
  <cols>
    <col min="1" max="116" width="2.57031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ss+zhl5aEioPyCiXDj5DtiYnGXQFTz+oL08U0haEaV9TuQrWYza8NB6s9alYwbd24FH2RP5LAZ/ygx0+B2AZw==" saltValue="ebH9VM4lT8WX8wJXBwtS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Y40" workbookViewId="0"/>
  </sheetViews>
  <sheetFormatPr defaultColWidth="0" defaultRowHeight="13.5" customHeight="1" zeroHeight="1" x14ac:dyDescent="0.15"/>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508</v>
      </c>
      <c r="AL9" s="1213"/>
      <c r="AM9" s="1213"/>
      <c r="AN9" s="1214"/>
      <c r="AO9" s="312">
        <v>2086019</v>
      </c>
      <c r="AP9" s="312">
        <v>68177</v>
      </c>
      <c r="AQ9" s="313">
        <v>69548</v>
      </c>
      <c r="AR9" s="314">
        <v>-2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509</v>
      </c>
      <c r="AL10" s="1213"/>
      <c r="AM10" s="1213"/>
      <c r="AN10" s="1214"/>
      <c r="AO10" s="315">
        <v>345506</v>
      </c>
      <c r="AP10" s="315">
        <v>11292</v>
      </c>
      <c r="AQ10" s="316">
        <v>8149</v>
      </c>
      <c r="AR10" s="317">
        <v>38.6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510</v>
      </c>
      <c r="AL11" s="1213"/>
      <c r="AM11" s="1213"/>
      <c r="AN11" s="1214"/>
      <c r="AO11" s="315">
        <v>327512</v>
      </c>
      <c r="AP11" s="315">
        <v>10704</v>
      </c>
      <c r="AQ11" s="316">
        <v>8204</v>
      </c>
      <c r="AR11" s="317">
        <v>30.5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511</v>
      </c>
      <c r="AL12" s="1213"/>
      <c r="AM12" s="1213"/>
      <c r="AN12" s="1214"/>
      <c r="AO12" s="315" t="s">
        <v>512</v>
      </c>
      <c r="AP12" s="315" t="s">
        <v>512</v>
      </c>
      <c r="AQ12" s="316">
        <v>1139</v>
      </c>
      <c r="AR12" s="317" t="s">
        <v>512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513</v>
      </c>
      <c r="AL13" s="1213"/>
      <c r="AM13" s="1213"/>
      <c r="AN13" s="1214"/>
      <c r="AO13" s="315" t="s">
        <v>512</v>
      </c>
      <c r="AP13" s="315" t="s">
        <v>512</v>
      </c>
      <c r="AQ13" s="316">
        <v>20</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514</v>
      </c>
      <c r="AL14" s="1213"/>
      <c r="AM14" s="1213"/>
      <c r="AN14" s="1214"/>
      <c r="AO14" s="315">
        <v>63945</v>
      </c>
      <c r="AP14" s="315">
        <v>2090</v>
      </c>
      <c r="AQ14" s="316">
        <v>3114</v>
      </c>
      <c r="AR14" s="317">
        <v>-32.9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515</v>
      </c>
      <c r="AL15" s="1213"/>
      <c r="AM15" s="1213"/>
      <c r="AN15" s="1214"/>
      <c r="AO15" s="315">
        <v>16207</v>
      </c>
      <c r="AP15" s="315">
        <v>530</v>
      </c>
      <c r="AQ15" s="316">
        <v>1605</v>
      </c>
      <c r="AR15" s="317">
        <v>-67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516</v>
      </c>
      <c r="AL16" s="1216"/>
      <c r="AM16" s="1216"/>
      <c r="AN16" s="1217"/>
      <c r="AO16" s="315">
        <v>-207947</v>
      </c>
      <c r="AP16" s="315">
        <v>-6796</v>
      </c>
      <c r="AQ16" s="316">
        <v>-6253</v>
      </c>
      <c r="AR16" s="317">
        <v>8.6999999999999993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183</v>
      </c>
      <c r="AL17" s="1216"/>
      <c r="AM17" s="1216"/>
      <c r="AN17" s="1217"/>
      <c r="AO17" s="315">
        <v>2631242</v>
      </c>
      <c r="AP17" s="315">
        <v>85997</v>
      </c>
      <c r="AQ17" s="316">
        <v>85527</v>
      </c>
      <c r="AR17" s="317">
        <v>0.5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521</v>
      </c>
      <c r="AL21" s="1208"/>
      <c r="AM21" s="1208"/>
      <c r="AN21" s="1209"/>
      <c r="AO21" s="327">
        <v>7.84</v>
      </c>
      <c r="AP21" s="328">
        <v>8.08</v>
      </c>
      <c r="AQ21" s="329">
        <v>-0.24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522</v>
      </c>
      <c r="AL22" s="1208"/>
      <c r="AM22" s="1208"/>
      <c r="AN22" s="1209"/>
      <c r="AO22" s="332">
        <v>98.9</v>
      </c>
      <c r="AP22" s="333">
        <v>97.7</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526</v>
      </c>
      <c r="AL32" s="1224"/>
      <c r="AM32" s="1224"/>
      <c r="AN32" s="1225"/>
      <c r="AO32" s="342">
        <v>1039330</v>
      </c>
      <c r="AP32" s="342">
        <v>33968</v>
      </c>
      <c r="AQ32" s="343">
        <v>49196</v>
      </c>
      <c r="AR32" s="344">
        <v>-31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527</v>
      </c>
      <c r="AL33" s="1224"/>
      <c r="AM33" s="1224"/>
      <c r="AN33" s="1225"/>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528</v>
      </c>
      <c r="AL34" s="1224"/>
      <c r="AM34" s="1224"/>
      <c r="AN34" s="1225"/>
      <c r="AO34" s="342">
        <v>76667</v>
      </c>
      <c r="AP34" s="342">
        <v>2506</v>
      </c>
      <c r="AQ34" s="343">
        <v>53</v>
      </c>
      <c r="AR34" s="344">
        <v>4628.3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529</v>
      </c>
      <c r="AL35" s="1224"/>
      <c r="AM35" s="1224"/>
      <c r="AN35" s="1225"/>
      <c r="AO35" s="342">
        <v>327970</v>
      </c>
      <c r="AP35" s="342">
        <v>10719</v>
      </c>
      <c r="AQ35" s="343">
        <v>20035</v>
      </c>
      <c r="AR35" s="344">
        <v>-46.5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530</v>
      </c>
      <c r="AL36" s="1224"/>
      <c r="AM36" s="1224"/>
      <c r="AN36" s="1225"/>
      <c r="AO36" s="342">
        <v>48312</v>
      </c>
      <c r="AP36" s="342">
        <v>1579</v>
      </c>
      <c r="AQ36" s="343">
        <v>2549</v>
      </c>
      <c r="AR36" s="344">
        <v>-38.1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531</v>
      </c>
      <c r="AL37" s="1224"/>
      <c r="AM37" s="1224"/>
      <c r="AN37" s="1225"/>
      <c r="AO37" s="342">
        <v>30381</v>
      </c>
      <c r="AP37" s="342">
        <v>993</v>
      </c>
      <c r="AQ37" s="343">
        <v>540</v>
      </c>
      <c r="AR37" s="344">
        <v>83.9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532</v>
      </c>
      <c r="AL38" s="1227"/>
      <c r="AM38" s="1227"/>
      <c r="AN38" s="1228"/>
      <c r="AO38" s="345">
        <v>178</v>
      </c>
      <c r="AP38" s="345">
        <v>6</v>
      </c>
      <c r="AQ38" s="346">
        <v>3</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533</v>
      </c>
      <c r="AL39" s="1227"/>
      <c r="AM39" s="1227"/>
      <c r="AN39" s="1228"/>
      <c r="AO39" s="342">
        <v>-19348</v>
      </c>
      <c r="AP39" s="342">
        <v>-632</v>
      </c>
      <c r="AQ39" s="343">
        <v>-4452</v>
      </c>
      <c r="AR39" s="344">
        <v>-85.8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534</v>
      </c>
      <c r="AL40" s="1224"/>
      <c r="AM40" s="1224"/>
      <c r="AN40" s="1225"/>
      <c r="AO40" s="342">
        <v>-985794</v>
      </c>
      <c r="AP40" s="342">
        <v>-32219</v>
      </c>
      <c r="AQ40" s="343">
        <v>-46845</v>
      </c>
      <c r="AR40" s="344">
        <v>-31.2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517696</v>
      </c>
      <c r="AP41" s="342">
        <v>16920</v>
      </c>
      <c r="AQ41" s="343">
        <v>21079</v>
      </c>
      <c r="AR41" s="344">
        <v>-19.7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503</v>
      </c>
      <c r="AN49" s="1220" t="s">
        <v>538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4167258</v>
      </c>
      <c r="AN51" s="364">
        <v>135051</v>
      </c>
      <c r="AO51" s="365">
        <v>63.7</v>
      </c>
      <c r="AP51" s="366">
        <v>106614</v>
      </c>
      <c r="AQ51" s="367">
        <v>17.2</v>
      </c>
      <c r="AR51" s="368">
        <v>46.5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515523</v>
      </c>
      <c r="AN52" s="372">
        <v>16707</v>
      </c>
      <c r="AO52" s="373">
        <v>-39.1</v>
      </c>
      <c r="AP52" s="374">
        <v>45545</v>
      </c>
      <c r="AQ52" s="375">
        <v>20.7</v>
      </c>
      <c r="AR52" s="376">
        <v>-59.8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4441278</v>
      </c>
      <c r="AN53" s="364">
        <v>144385</v>
      </c>
      <c r="AO53" s="365">
        <v>6.9</v>
      </c>
      <c r="AP53" s="366">
        <v>81768</v>
      </c>
      <c r="AQ53" s="367">
        <v>-23.3</v>
      </c>
      <c r="AR53" s="368">
        <v>30.2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540725</v>
      </c>
      <c r="AN54" s="372">
        <v>17579</v>
      </c>
      <c r="AO54" s="373">
        <v>5.2</v>
      </c>
      <c r="AP54" s="374">
        <v>37917</v>
      </c>
      <c r="AQ54" s="375">
        <v>-16.7</v>
      </c>
      <c r="AR54" s="376">
        <v>21.9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3236326</v>
      </c>
      <c r="AN55" s="364">
        <v>105311</v>
      </c>
      <c r="AO55" s="365">
        <v>-27.1</v>
      </c>
      <c r="AP55" s="366">
        <v>65876</v>
      </c>
      <c r="AQ55" s="367">
        <v>-19.399999999999999</v>
      </c>
      <c r="AR55" s="368">
        <v>-7.7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711412</v>
      </c>
      <c r="AN56" s="372">
        <v>23150</v>
      </c>
      <c r="AO56" s="373">
        <v>31.7</v>
      </c>
      <c r="AP56" s="374">
        <v>36484</v>
      </c>
      <c r="AQ56" s="375">
        <v>-3.8</v>
      </c>
      <c r="AR56" s="376">
        <v>35.5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1501915</v>
      </c>
      <c r="AN57" s="364">
        <v>49037</v>
      </c>
      <c r="AO57" s="365">
        <v>-53.4</v>
      </c>
      <c r="AP57" s="366">
        <v>68468</v>
      </c>
      <c r="AQ57" s="367">
        <v>3.9</v>
      </c>
      <c r="AR57" s="368">
        <v>-57.3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490072</v>
      </c>
      <c r="AN58" s="372">
        <v>16001</v>
      </c>
      <c r="AO58" s="373">
        <v>-30.9</v>
      </c>
      <c r="AP58" s="374">
        <v>34140</v>
      </c>
      <c r="AQ58" s="375">
        <v>-6.4</v>
      </c>
      <c r="AR58" s="376">
        <v>-24.5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1755575</v>
      </c>
      <c r="AN59" s="364">
        <v>57377</v>
      </c>
      <c r="AO59" s="365">
        <v>17</v>
      </c>
      <c r="AP59" s="366">
        <v>69729</v>
      </c>
      <c r="AQ59" s="367">
        <v>1.8</v>
      </c>
      <c r="AR59" s="368">
        <v>15.2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968250</v>
      </c>
      <c r="AN60" s="372">
        <v>31645</v>
      </c>
      <c r="AO60" s="373">
        <v>97.8</v>
      </c>
      <c r="AP60" s="374">
        <v>38908</v>
      </c>
      <c r="AQ60" s="375">
        <v>14</v>
      </c>
      <c r="AR60" s="376">
        <v>83.8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3020470</v>
      </c>
      <c r="AN61" s="379">
        <v>98232</v>
      </c>
      <c r="AO61" s="380">
        <v>1.4</v>
      </c>
      <c r="AP61" s="381">
        <v>78491</v>
      </c>
      <c r="AQ61" s="382">
        <v>-4</v>
      </c>
      <c r="AR61" s="368">
        <v>5.4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645196</v>
      </c>
      <c r="AN62" s="372">
        <v>21016</v>
      </c>
      <c r="AO62" s="373">
        <v>12.9</v>
      </c>
      <c r="AP62" s="374">
        <v>38599</v>
      </c>
      <c r="AQ62" s="375">
        <v>1.6</v>
      </c>
      <c r="AR62" s="376">
        <v>11.3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5OOtlXzTVX5r8ZCOuni/97zSuZjW+3ftBcBM03nHsc0DwRhCodMnYgYCeHpzEttLguFGAJJlQmS/5Y4/hQowFg==" saltValue="NcJI9liELZ8hXs8V60IY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32"/>
  <sheetViews>
    <sheetView showGridLines="0" topLeftCell="A72" zoomScale="70" zoomScaleNormal="70" zoomScaleSheetLayoutView="55" workbookViewId="0"/>
  </sheetViews>
  <sheetFormatPr defaultColWidth="0" defaultRowHeight="13.5" customHeight="1" zeroHeight="1" x14ac:dyDescent="0.15"/>
  <cols>
    <col min="1" max="125" width="2.425781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05SjSMiz2YA04Ei1428RSw+8Vp0SO/NmEW6O7kOesdJnJDkKbb7r3s0YSrr4aYuY1LHbMZkIj96ROANZ6xpRA==" saltValue="ryxACt9O6h2rCyEpZff6Y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32"/>
  <sheetViews>
    <sheetView showGridLines="0" topLeftCell="A79" zoomScaleNormal="100" zoomScaleSheetLayoutView="55" workbookViewId="0"/>
  </sheetViews>
  <sheetFormatPr defaultColWidth="0" defaultRowHeight="13.5" customHeight="1" zeroHeight="1" x14ac:dyDescent="0.15"/>
  <cols>
    <col min="1" max="125" width="2.425781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ogyyZgy01QbDJXfflNHUm5JxLXl/x1e+lS6OJideRr4A+wuFIjiVjjHI0+yE8fO4w1wmjxyuKG/efprQCyx3Q==" saltValue="q9YqOr+rPiBtwQAgeSMBZ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topLeftCell="A15" zoomScale="70" zoomScaleNormal="70" zoomScaleSheetLayoutView="100" workbookViewId="0">
      <selection activeCell="M45" sqref="M45"/>
    </sheetView>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16.670000000000002</v>
      </c>
      <c r="G47" s="12">
        <v>16.12</v>
      </c>
      <c r="H47" s="12">
        <v>17.46</v>
      </c>
      <c r="I47" s="12">
        <v>18.2</v>
      </c>
      <c r="J47" s="13">
        <v>18.47</v>
      </c>
    </row>
    <row r="48" spans="2:10" ht="57.75" customHeight="1" x14ac:dyDescent="0.15">
      <c r="B48" s="14"/>
      <c r="C48" s="1234" t="s">
        <v>4</v>
      </c>
      <c r="D48" s="1234"/>
      <c r="E48" s="1235"/>
      <c r="F48" s="15">
        <v>9.86</v>
      </c>
      <c r="G48" s="16">
        <v>11.36</v>
      </c>
      <c r="H48" s="16">
        <v>9.02</v>
      </c>
      <c r="I48" s="16">
        <v>8.66</v>
      </c>
      <c r="J48" s="17">
        <v>7.47</v>
      </c>
    </row>
    <row r="49" spans="2:10" ht="57.75" customHeight="1" thickBot="1" x14ac:dyDescent="0.2">
      <c r="B49" s="18"/>
      <c r="C49" s="1236" t="s">
        <v>5</v>
      </c>
      <c r="D49" s="1236"/>
      <c r="E49" s="1237"/>
      <c r="F49" s="19" t="s">
        <v>559</v>
      </c>
      <c r="G49" s="20" t="s">
        <v>560</v>
      </c>
      <c r="H49" s="20" t="s">
        <v>561</v>
      </c>
      <c r="I49" s="20">
        <v>0.54</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5hZqEKExy3OULhLYIDbCobF2VBZq17RdJP1Rag7grMiP+e1R9BhPIOpEWv6O6edsYlhtuZZMSrJK6R9mP/08g==" saltValue="khfJWQ2/+Q/EmSv4P5p+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2020-03-11T07:16:04Z</cp:lastPrinted>
  <dcterms:created xsi:type="dcterms:W3CDTF">2020-02-10T02:38:25Z</dcterms:created>
  <dcterms:modified xsi:type="dcterms:W3CDTF">2020-09-26T03:52:10Z</dcterms:modified>
  <cp:category/>
</cp:coreProperties>
</file>