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26.127.155\全庁共有\01_本庁\01_総務課\05_財政係\24_財政状況\020818財政状況資料集の追加分ダウンロード\回答\"/>
    </mc:Choice>
  </mc:AlternateContent>
  <xr:revisionPtr revIDLastSave="0" documentId="13_ncr:1_{3AB2AF69-A903-47F9-901E-FFE87542B27E}" xr6:coauthVersionLast="36" xr6:coauthVersionMax="36" xr10:uidLastSave="{00000000-0000-0000-0000-000000000000}"/>
  <bookViews>
    <workbookView xWindow="0" yWindow="0" windowWidth="28800" windowHeight="121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31" i="12"/>
  <c r="AA30" i="12"/>
  <c r="AA29" i="12"/>
  <c r="AA2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l="1"/>
  <c r="BW41" i="10" s="1"/>
  <c r="BW42" i="10" s="1"/>
  <c r="BW43" i="10" s="1"/>
  <c r="CO34" i="10" l="1"/>
  <c r="CO35" i="10" s="1"/>
  <c r="CO36" i="10" s="1"/>
  <c r="CO37" i="10" s="1"/>
  <c r="CO38" i="10" s="1"/>
  <c r="CO39" i="10" s="1"/>
</calcChain>
</file>

<file path=xl/sharedStrings.xml><?xml version="1.0" encoding="utf-8"?>
<sst xmlns="http://schemas.openxmlformats.org/spreadsheetml/2006/main" count="1169" uniqueCount="615">
  <si>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</si>
  <si>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</si>
  <si>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</si>
  <si>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</si>
  <si>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</si>
  <si>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</si>
  <si>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</si>
  <si>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</si>
  <si>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</si>
  <si>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</si>
  <si>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</si>
  <si>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</si>
  <si>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</si>
  <si>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</si>
  <si>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</si>
  <si>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</si>
  <si>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</si>
  <si>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</si>
  <si>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</si>
  <si>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</si>
  <si>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</si>
  <si>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</si>
  <si>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</si>
  <si>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</si>
  <si>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</si>
  <si>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</si>
  <si>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</si>
  <si>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</si>
  <si>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</si>
  <si>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</si>
  <si>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</si>
  <si>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</si>
  <si>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</si>
  <si>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</si>
  <si>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</si>
  <si>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</si>
  <si>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</si>
  <si>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</si>
  <si>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</si>
  <si>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</si>
  <si>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</si>
  <si>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</si>
  <si>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</si>
  <si>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</si>
  <si>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</si>
  <si>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</si>
  <si>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</si>
  <si>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</si>
  <si>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</si>
  <si>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</si>
  <si>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</si>
  <si>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</si>
  <si>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</si>
  <si>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</si>
  <si>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</si>
  <si>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</si>
  <si>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</si>
  <si>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</si>
  <si>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</si>
  <si>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</si>
  <si>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</si>
  <si>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</si>
  <si>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</si>
  <si>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</si>
  <si>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</si>
  <si>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</si>
  <si>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</si>
  <si>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</si>
  <si>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</si>
  <si>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</si>
  <si>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</si>
  <si>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</si>
  <si>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</si>
  <si>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</si>
  <si>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</si>
  <si>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</si>
  <si>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</si>
  <si>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</si>
  <si>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</si>
  <si>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</si>
  <si>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</si>
  <si>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</si>
  <si>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</si>
  <si>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</si>
  <si>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</si>
  <si>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</si>
  <si>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</si>
  <si>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</si>
  <si>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</si>
  <si>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</si>
  <si>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</si>
  <si>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</si>
  <si>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</si>
  <si>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</si>
  <si>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</si>
  <si>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</si>
  <si>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</si>
  <si>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</si>
  <si>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</si>
  <si>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</si>
  <si>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</si>
  <si>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</si>
  <si>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</si>
  <si>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</si>
  <si>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</si>
  <si>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</si>
  <si>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</si>
  <si>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</si>
  <si>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</si>
  <si>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</si>
  <si>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</si>
  <si>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</si>
  <si>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</si>
  <si>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</si>
  <si>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</si>
  <si>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</si>
  <si>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</si>
  <si>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</si>
  <si>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</si>
  <si>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</si>
  <si>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</si>
  <si>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</si>
  <si>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</si>
  <si>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</si>
  <si>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</si>
  <si>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</si>
  <si>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</si>
  <si>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</si>
  <si>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</si>
  <si>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</si>
  <si>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</si>
  <si>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</si>
  <si>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</si>
  <si>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</si>
  <si>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</si>
  <si>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</si>
  <si>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</si>
  <si>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</si>
  <si>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</si>
  <si>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</si>
  <si>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</si>
  <si>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</si>
  <si>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</si>
  <si>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</si>
  <si>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</si>
  <si>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</si>
  <si>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</si>
  <si>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</si>
  <si>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</si>
  <si>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</si>
  <si>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</si>
  <si>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</si>
  <si>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</si>
  <si>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</si>
  <si>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</si>
  <si>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</si>
  <si>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</si>
  <si>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</si>
  <si>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</si>
  <si>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</si>
  <si>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</si>
  <si>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</si>
  <si>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</si>
  <si>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</si>
  <si>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</si>
  <si>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</si>
  <si>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</si>
  <si>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</si>
  <si>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</si>
  <si>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</si>
  <si>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</si>
  <si>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</si>
  <si>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</si>
  <si>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</si>
  <si>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</si>
  <si>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</si>
  <si>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</si>
  <si>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</si>
  <si>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</si>
  <si>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</si>
  <si>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</si>
  <si>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</si>
  <si>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</si>
  <si>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</si>
  <si>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</si>
  <si>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</si>
  <si>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</si>
  <si>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</si>
  <si>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</si>
  <si>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</si>
  <si>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</si>
  <si>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</si>
  <si>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</si>
  <si>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</si>
  <si>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</si>
  <si>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</si>
  <si>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</si>
  <si>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</si>
  <si>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</si>
  <si>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</si>
  <si>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</si>
  <si>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</si>
  <si>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</si>
  <si>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</si>
  <si>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</si>
  <si>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</si>
  <si>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</si>
  <si>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</si>
  <si>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</si>
  <si>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</si>
  <si>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</si>
  <si>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</si>
  <si>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</si>
  <si>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福島県南会津町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</si>
  <si>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</si>
  <si>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</si>
  <si>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</si>
  <si>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</si>
  <si>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</si>
  <si>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</si>
  <si>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</si>
  <si>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</si>
  <si>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</si>
  <si>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</si>
  <si>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</si>
  <si>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</si>
  <si>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</si>
  <si>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</si>
  <si>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</si>
  <si>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</si>
  <si>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</si>
  <si>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</si>
  <si>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</si>
  <si>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</si>
  <si>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</si>
  <si>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</si>
  <si>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</si>
  <si>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</si>
  <si>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</si>
  <si>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</si>
  <si>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</si>
  <si>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</si>
  <si>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</si>
  <si>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</si>
  <si>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</si>
  <si>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</si>
  <si>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</si>
  <si>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</si>
  <si>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</si>
  <si>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</si>
  <si>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</si>
  <si>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</si>
  <si>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</si>
  <si>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</si>
  <si>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</si>
  <si>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</si>
  <si>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</si>
  <si>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</si>
  <si>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</si>
  <si>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</si>
  <si>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</si>
  <si>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</si>
  <si>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</si>
  <si>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</si>
  <si>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</si>
  <si>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</si>
  <si>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</si>
  <si>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</si>
  <si>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</si>
  <si>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</si>
  <si>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</si>
  <si>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</si>
  <si>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</si>
  <si>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</si>
  <si>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</si>
  <si>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</si>
  <si>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</si>
  <si>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</si>
  <si>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</si>
  <si>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</si>
  <si>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</si>
  <si>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</si>
  <si>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</si>
  <si>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</si>
  <si>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</si>
  <si>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</si>
  <si>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</si>
  <si>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</si>
  <si>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</si>
  <si>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</si>
  <si>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</si>
  <si>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</si>
  <si>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</si>
  <si>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</si>
  <si>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</si>
  <si>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</si>
  <si>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</si>
  <si>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</si>
  <si>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</si>
  <si>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</si>
  <si>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</si>
  <si>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</si>
  <si>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</si>
  <si>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</si>
  <si>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</si>
  <si>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</si>
  <si>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</si>
  <si>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</si>
  <si>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</si>
  <si>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</si>
  <si>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</si>
  <si>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</si>
  <si>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</si>
  <si>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</si>
  <si>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</si>
  <si>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</si>
  <si>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</si>
  <si>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</si>
  <si>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</si>
  <si>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</si>
  <si>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</si>
  <si>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</si>
  <si>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</si>
  <si>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</si>
  <si>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</si>
  <si>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</si>
  <si>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</si>
  <si>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</si>
  <si>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</si>
  <si>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</si>
  <si>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</si>
  <si>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</si>
  <si>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</si>
  <si>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</si>
  <si>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</si>
  <si>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</si>
  <si>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</si>
  <si>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</si>
  <si>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</si>
  <si>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</si>
  <si>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</si>
  <si>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</si>
  <si>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</si>
  <si>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</si>
  <si>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</si>
  <si>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</si>
  <si>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</si>
  <si>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</si>
  <si>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</si>
  <si>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</si>
  <si>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</si>
  <si>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</si>
  <si>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</si>
  <si>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</si>
  <si>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</si>
  <si>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</si>
  <si>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</si>
  <si>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</si>
  <si>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</si>
  <si>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</si>
  <si>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</si>
  <si>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</si>
  <si>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</si>
  <si>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福島県南会津町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</si>
  <si>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</si>
  <si>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</si>
  <si>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</si>
  <si>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</si>
  <si>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</si>
  <si>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</si>
  <si>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</si>
  <si>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</si>
  <si>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</si>
  <si>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</si>
  <si>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</si>
  <si>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</si>
  <si>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</si>
  <si>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</si>
  <si>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</si>
  <si>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</si>
  <si>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</si>
  <si>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</si>
  <si>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</si>
  <si>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</si>
  <si>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</si>
  <si>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</si>
  <si>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</si>
  <si>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</si>
  <si>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</si>
  <si>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</si>
  <si>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</si>
  <si>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</si>
  <si>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</si>
  <si>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</si>
  <si>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</si>
  <si>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</si>
  <si>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</si>
  <si>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</si>
  <si>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</si>
  <si>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</si>
  <si>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</si>
  <si>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</si>
  <si>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農林業集落排水事業特別会計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</si>
  <si>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</si>
  <si>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</si>
  <si>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</si>
  <si>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</si>
  <si>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</si>
  <si>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</si>
  <si>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</si>
  <si>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</si>
  <si>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</si>
  <si>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</si>
  <si>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</si>
  <si>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</si>
  <si>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</si>
  <si>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</si>
  <si>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</si>
  <si>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</si>
  <si>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</si>
  <si>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</si>
  <si>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</si>
  <si>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</si>
  <si>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</si>
  <si>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</si>
  <si>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</si>
  <si>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</si>
  <si>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</si>
  <si>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</si>
  <si>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</si>
  <si>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</si>
  <si>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</si>
  <si>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</si>
  <si>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</si>
  <si>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</si>
  <si>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</si>
  <si>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</si>
  <si>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</si>
  <si>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</si>
  <si>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</si>
  <si>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</si>
  <si>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</si>
  <si>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</si>
  <si>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</si>
  <si>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</si>
  <si>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</si>
  <si>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</si>
  <si>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</si>
  <si>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</si>
  <si>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</si>
  <si>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</si>
  <si>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</si>
  <si>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</si>
  <si>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</si>
  <si>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</si>
  <si>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</si>
  <si>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</si>
  <si>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</si>
  <si>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</si>
  <si>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</si>
  <si>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</si>
  <si>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</si>
  <si>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</si>
  <si>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</si>
  <si>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</si>
  <si>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農林業集落排水事業特別会計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</si>
  <si>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</si>
  <si>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</si>
  <si>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</si>
  <si>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</si>
  <si>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</si>
  <si>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</si>
  <si>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</si>
  <si>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</si>
  <si>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</si>
  <si>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</si>
  <si>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</si>
  <si>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</si>
  <si>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</si>
  <si>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</si>
  <si>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</si>
  <si>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</si>
  <si>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</si>
  <si>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</si>
  <si>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</si>
  <si>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</si>
  <si>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</si>
  <si>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</si>
  <si>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</si>
  <si>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</si>
  <si>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</si>
  <si>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</si>
  <si>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</si>
  <si>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</si>
  <si>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</si>
  <si>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</si>
  <si>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</si>
  <si>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</si>
  <si>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</si>
  <si>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</si>
  <si>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</si>
  <si>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</si>
  <si>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</si>
  <si>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</si>
  <si>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</si>
  <si>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</si>
  <si>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</si>
  <si>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</si>
  <si>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</si>
  <si>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</si>
  <si>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</si>
  <si>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</si>
  <si>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</si>
  <si>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</si>
  <si>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</si>
  <si>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</si>
  <si>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</si>
  <si>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</si>
  <si>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</si>
  <si>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</si>
  <si>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</si>
  <si>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</si>
  <si>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</si>
  <si>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</si>
  <si>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</si>
  <si>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</si>
  <si>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</si>
  <si>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</si>
  <si>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</si>
  <si>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</si>
  <si>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</si>
  <si>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</si>
  <si>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</si>
  <si>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</si>
  <si>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</si>
  <si>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</si>
  <si>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</si>
  <si>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</si>
  <si>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</si>
  <si>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</si>
  <si>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</si>
  <si>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</si>
  <si>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</si>
  <si>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</si>
  <si>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</si>
  <si>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</si>
  <si>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</si>
  <si>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</si>
  <si>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</si>
  <si>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</si>
  <si>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</si>
  <si>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0.75</t>
  </si>
  <si>
    <t>▲ 2.15</t>
  </si>
  <si>
    <t>▲ 0.59</t>
  </si>
  <si>
    <t>▲ 0.87</t>
  </si>
  <si>
    <t>▲ 1.28</t>
  </si>
  <si>
    <t>一般会計</t>
  </si>
  <si>
    <t>水道事業会計</t>
  </si>
  <si>
    <t>公共下水道事業特別会計</t>
  </si>
  <si>
    <t>介護保険特別会計</t>
  </si>
  <si>
    <t>国民健康保険特別会計</t>
  </si>
  <si>
    <t>農林業集落排水事業特別会計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</si>
  <si>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</si>
  <si>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</si>
  <si>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</si>
  <si>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</si>
  <si>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</si>
  <si>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</si>
  <si>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</si>
  <si>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</si>
  <si>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南会津地方土地開発公社</t>
    <rPh sb="0" eb="3">
      <t>ミナミアイヅ</t>
    </rPh>
    <rPh sb="3" eb="5">
      <t>チホウ</t>
    </rPh>
    <rPh sb="5" eb="7">
      <t>トチ</t>
    </rPh>
    <rPh sb="7" eb="9">
      <t>カイハツ</t>
    </rPh>
    <rPh sb="9" eb="11">
      <t>コウシャ</t>
    </rPh>
    <phoneticPr fontId="2"/>
  </si>
  <si>
    <t>公益財団法人南会津町振興公社</t>
    <rPh sb="0" eb="2">
      <t>コウエキ</t>
    </rPh>
    <rPh sb="2" eb="4">
      <t>ザイダン</t>
    </rPh>
    <rPh sb="4" eb="6">
      <t>ホウジン</t>
    </rPh>
    <rPh sb="6" eb="9">
      <t>ミナミアイヅ</t>
    </rPh>
    <rPh sb="9" eb="10">
      <t>マチ</t>
    </rPh>
    <rPh sb="10" eb="12">
      <t>シンコウ</t>
    </rPh>
    <rPh sb="12" eb="14">
      <t>コウシャ</t>
    </rPh>
    <phoneticPr fontId="2"/>
  </si>
  <si>
    <t>みなみやま観光株式会社</t>
    <rPh sb="5" eb="7">
      <t>カンコウ</t>
    </rPh>
    <rPh sb="7" eb="9">
      <t>カブシキ</t>
    </rPh>
    <rPh sb="9" eb="11">
      <t>カイシャ</t>
    </rPh>
    <phoneticPr fontId="2"/>
  </si>
  <si>
    <t>会津高原たていわ農産</t>
    <rPh sb="0" eb="2">
      <t>アイヅ</t>
    </rPh>
    <rPh sb="2" eb="4">
      <t>コウゲン</t>
    </rPh>
    <rPh sb="8" eb="10">
      <t>ノウサン</t>
    </rPh>
    <phoneticPr fontId="2"/>
  </si>
  <si>
    <t>会津高原リゾート株式会社</t>
    <rPh sb="0" eb="2">
      <t>アイヅ</t>
    </rPh>
    <rPh sb="2" eb="4">
      <t>コウゲン</t>
    </rPh>
    <rPh sb="8" eb="10">
      <t>カブシキ</t>
    </rPh>
    <rPh sb="10" eb="12">
      <t>カイシャ</t>
    </rPh>
    <phoneticPr fontId="2"/>
  </si>
  <si>
    <t>会津高原フレンド・カントリークラブ株式会社</t>
    <rPh sb="0" eb="2">
      <t>アイヅ</t>
    </rPh>
    <rPh sb="2" eb="4">
      <t>コウゲン</t>
    </rPh>
    <rPh sb="17" eb="19">
      <t>カブシキ</t>
    </rPh>
    <rPh sb="19" eb="21">
      <t>カイシャ</t>
    </rPh>
    <phoneticPr fontId="2"/>
  </si>
  <si>
    <t>南会津地方環境衛生組合</t>
    <rPh sb="0" eb="3">
      <t>ミナミアイヅ</t>
    </rPh>
    <rPh sb="3" eb="5">
      <t>チホウ</t>
    </rPh>
    <rPh sb="5" eb="7">
      <t>カンキョウ</t>
    </rPh>
    <rPh sb="7" eb="9">
      <t>エイセイ</t>
    </rPh>
    <rPh sb="9" eb="11">
      <t>クミアイ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</si>
  <si>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</si>
  <si>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南会津地方広域圏組合　ふるさと市町村圏事業特別会計</t>
    <rPh sb="0" eb="3">
      <t>ミナミアイヅ</t>
    </rPh>
    <rPh sb="3" eb="5">
      <t>チホウ</t>
    </rPh>
    <rPh sb="5" eb="7">
      <t>コウイキ</t>
    </rPh>
    <rPh sb="7" eb="8">
      <t>ケン</t>
    </rPh>
    <rPh sb="8" eb="10">
      <t>クミアイ</t>
    </rPh>
    <rPh sb="15" eb="18">
      <t>シチョウソン</t>
    </rPh>
    <rPh sb="18" eb="19">
      <t>ケン</t>
    </rPh>
    <rPh sb="19" eb="21">
      <t>ジギョウ</t>
    </rPh>
    <rPh sb="21" eb="23">
      <t>トクベツ</t>
    </rPh>
    <rPh sb="23" eb="25">
      <t>カイケイ</t>
    </rPh>
    <phoneticPr fontId="2"/>
  </si>
  <si>
    <t>南会津地方広域市町村圏組合　地域医療支援センター特別会計</t>
    <rPh sb="0" eb="3">
      <t>ミナミアイヅ</t>
    </rPh>
    <rPh sb="3" eb="5">
      <t>チホウ</t>
    </rPh>
    <rPh sb="5" eb="7">
      <t>コウイキ</t>
    </rPh>
    <rPh sb="7" eb="10">
      <t>シチョウソン</t>
    </rPh>
    <rPh sb="10" eb="11">
      <t>ケン</t>
    </rPh>
    <rPh sb="11" eb="13">
      <t>クミアイ</t>
    </rPh>
    <rPh sb="14" eb="16">
      <t>チイキ</t>
    </rPh>
    <rPh sb="16" eb="18">
      <t>イリョウ</t>
    </rPh>
    <rPh sb="18" eb="20">
      <t>シエン</t>
    </rPh>
    <rPh sb="24" eb="26">
      <t>トクベツ</t>
    </rPh>
    <rPh sb="26" eb="28">
      <t>カイケイ</t>
    </rPh>
    <phoneticPr fontId="2"/>
  </si>
  <si>
    <t>南会津地方広域市町村圏組合　あいづふるさと基金事業特別会計</t>
    <rPh sb="0" eb="3">
      <t>ミナミアイヅ</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</si>
  <si>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</si>
  <si>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</si>
  <si>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</si>
  <si>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</si>
  <si>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</si>
  <si>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</si>
  <si>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</si>
  <si>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</si>
  <si>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</si>
  <si>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</si>
  <si>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</si>
  <si>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</si>
  <si>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</si>
  <si>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</si>
  <si>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</si>
  <si>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地域づくり振興基金</t>
    <rPh sb="0" eb="2">
      <t>チイキ</t>
    </rPh>
    <rPh sb="5" eb="7">
      <t>シンコウ</t>
    </rPh>
    <rPh sb="7" eb="9">
      <t>キキン</t>
    </rPh>
    <phoneticPr fontId="2"/>
  </si>
  <si>
    <t>公共施設等整備基金</t>
    <rPh sb="0" eb="2">
      <t>コウキョウ</t>
    </rPh>
    <rPh sb="2" eb="4">
      <t>シセツ</t>
    </rPh>
    <rPh sb="4" eb="5">
      <t>トウ</t>
    </rPh>
    <rPh sb="5" eb="7">
      <t>セイビ</t>
    </rPh>
    <rPh sb="7" eb="9">
      <t>キキン</t>
    </rPh>
    <phoneticPr fontId="2"/>
  </si>
  <si>
    <t>ふれあい福祉基金</t>
    <rPh sb="4" eb="6">
      <t>フクシ</t>
    </rPh>
    <rPh sb="6" eb="8">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</si>
  <si>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</si>
  <si>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温泉施設整備基金</t>
    <rPh sb="0" eb="2">
      <t>オンセン</t>
    </rPh>
    <rPh sb="2" eb="4">
      <t>シセツ</t>
    </rPh>
    <rPh sb="4" eb="6">
      <t>セイビ</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</si>
  <si>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</si>
  <si>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</si>
  <si>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</si>
  <si>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</si>
  <si>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</si>
  <si>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</si>
  <si>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</si>
  <si>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</si>
  <si>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</si>
  <si>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</si>
  <si>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</si>
  <si>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</si>
  <si>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を下回っているが、昨年度と比較すると増加傾向にある。主な要因は、新庁舎建設事業や給食センター建設事業など大型事業が続いたことにより、地方債発行額が地方債償還額を上回ったためである。地方債発行計画を見直し、財政の健全性を維持する必要がある。有形固定資産減価償却率は類似団体よりも高く、主な要因としては、本町は広大な面積に比例して道路延長も多く、有形固定資産減価償却率が78.6％、消防設備の有形固定資産減価償却率が93.4％になっていることがあげられる。公共施設等総合管理計画や今後策定する道路長寿命化修繕計画に基づき老朽化対策に取り組んでいく。</t>
    <rPh sb="1" eb="3">
      <t>ショウライ</t>
    </rPh>
    <rPh sb="3" eb="5">
      <t>フタン</t>
    </rPh>
    <rPh sb="5" eb="7">
      <t>ヒリツ</t>
    </rPh>
    <rPh sb="8" eb="10">
      <t>ルイジ</t>
    </rPh>
    <rPh sb="10" eb="12">
      <t>ダンタイ</t>
    </rPh>
    <rPh sb="12" eb="14">
      <t>ヘイキン</t>
    </rPh>
    <rPh sb="15" eb="17">
      <t>シタマワ</t>
    </rPh>
    <rPh sb="23" eb="26">
      <t>サクネンド</t>
    </rPh>
    <rPh sb="27" eb="29">
      <t>ヒカク</t>
    </rPh>
    <rPh sb="32" eb="34">
      <t>ゾウカ</t>
    </rPh>
    <rPh sb="34" eb="36">
      <t>ケイコウ</t>
    </rPh>
    <rPh sb="40" eb="41">
      <t>オモ</t>
    </rPh>
    <rPh sb="42" eb="44">
      <t>ヨウイン</t>
    </rPh>
    <rPh sb="46" eb="49">
      <t>シンチョウシャ</t>
    </rPh>
    <rPh sb="49" eb="51">
      <t>ケンセツ</t>
    </rPh>
    <rPh sb="51" eb="53">
      <t>ジギョウ</t>
    </rPh>
    <rPh sb="54" eb="56">
      <t>キュウショク</t>
    </rPh>
    <rPh sb="60" eb="62">
      <t>ケンセツ</t>
    </rPh>
    <rPh sb="62" eb="64">
      <t>ジギョウ</t>
    </rPh>
    <rPh sb="66" eb="68">
      <t>オオガタ</t>
    </rPh>
    <rPh sb="68" eb="70">
      <t>ジギョウ</t>
    </rPh>
    <rPh sb="71" eb="72">
      <t>ツヅ</t>
    </rPh>
    <rPh sb="80" eb="83">
      <t>チホウサイ</t>
    </rPh>
    <rPh sb="83" eb="85">
      <t>ハッコウ</t>
    </rPh>
    <rPh sb="85" eb="86">
      <t>ガク</t>
    </rPh>
    <rPh sb="94" eb="96">
      <t>ウワマワ</t>
    </rPh>
    <rPh sb="104" eb="107">
      <t>チホウサイ</t>
    </rPh>
    <rPh sb="107" eb="109">
      <t>ハッコウ</t>
    </rPh>
    <rPh sb="109" eb="111">
      <t>ケイカク</t>
    </rPh>
    <rPh sb="112" eb="114">
      <t>ミナオ</t>
    </rPh>
    <rPh sb="116" eb="118">
      <t>ザイセイ</t>
    </rPh>
    <rPh sb="119" eb="122">
      <t>ケンゼンセイ</t>
    </rPh>
    <rPh sb="123" eb="125">
      <t>イジ</t>
    </rPh>
    <rPh sb="127" eb="129">
      <t>ヒツヨウ</t>
    </rPh>
    <rPh sb="133" eb="135">
      <t>ユウケイ</t>
    </rPh>
    <rPh sb="135" eb="137">
      <t>コテイ</t>
    </rPh>
    <rPh sb="137" eb="139">
      <t>シサン</t>
    </rPh>
    <rPh sb="139" eb="141">
      <t>ゲンカ</t>
    </rPh>
    <rPh sb="141" eb="143">
      <t>ショウキャク</t>
    </rPh>
    <rPh sb="143" eb="144">
      <t>リツ</t>
    </rPh>
    <rPh sb="145" eb="147">
      <t>ルイジ</t>
    </rPh>
    <rPh sb="147" eb="149">
      <t>ダンタイ</t>
    </rPh>
    <rPh sb="152" eb="153">
      <t>タカ</t>
    </rPh>
    <rPh sb="155" eb="156">
      <t>オモ</t>
    </rPh>
    <rPh sb="157" eb="159">
      <t>ヨウイン</t>
    </rPh>
    <rPh sb="164" eb="166">
      <t>ホンチョウ</t>
    </rPh>
    <rPh sb="167" eb="169">
      <t>コウダイ</t>
    </rPh>
    <rPh sb="170" eb="172">
      <t>メンセキ</t>
    </rPh>
    <rPh sb="173" eb="175">
      <t>ヒレイ</t>
    </rPh>
    <rPh sb="177" eb="179">
      <t>ドウロ</t>
    </rPh>
    <rPh sb="179" eb="181">
      <t>エンチョウ</t>
    </rPh>
    <rPh sb="182" eb="183">
      <t>オオ</t>
    </rPh>
    <rPh sb="185" eb="187">
      <t>ユウケイ</t>
    </rPh>
    <rPh sb="187" eb="189">
      <t>コテイ</t>
    </rPh>
    <rPh sb="189" eb="191">
      <t>シサン</t>
    </rPh>
    <rPh sb="191" eb="193">
      <t>ゲンカ</t>
    </rPh>
    <rPh sb="193" eb="195">
      <t>ショウキャク</t>
    </rPh>
    <rPh sb="195" eb="196">
      <t>リツ</t>
    </rPh>
    <rPh sb="203" eb="205">
      <t>ショウボウ</t>
    </rPh>
    <rPh sb="205" eb="207">
      <t>セツビ</t>
    </rPh>
    <rPh sb="208" eb="210">
      <t>ユウケイ</t>
    </rPh>
    <rPh sb="210" eb="212">
      <t>コテイ</t>
    </rPh>
    <rPh sb="212" eb="214">
      <t>シサン</t>
    </rPh>
    <rPh sb="214" eb="216">
      <t>ゲンカ</t>
    </rPh>
    <rPh sb="216" eb="218">
      <t>ショウキャク</t>
    </rPh>
    <rPh sb="218" eb="219">
      <t>リツ</t>
    </rPh>
    <rPh sb="240" eb="242">
      <t>コウキョウ</t>
    </rPh>
    <rPh sb="242" eb="244">
      <t>シセツ</t>
    </rPh>
    <rPh sb="244" eb="245">
      <t>トウ</t>
    </rPh>
    <rPh sb="245" eb="247">
      <t>ソウゴウ</t>
    </rPh>
    <rPh sb="247" eb="249">
      <t>カンリ</t>
    </rPh>
    <rPh sb="249" eb="251">
      <t>ケイカク</t>
    </rPh>
    <rPh sb="252" eb="254">
      <t>コンゴ</t>
    </rPh>
    <rPh sb="254" eb="256">
      <t>サクテイ</t>
    </rPh>
    <rPh sb="258" eb="260">
      <t>ドウロ</t>
    </rPh>
    <rPh sb="260" eb="264">
      <t>チョウジュミョウカ</t>
    </rPh>
    <rPh sb="264" eb="266">
      <t>シュウゼン</t>
    </rPh>
    <rPh sb="266" eb="268">
      <t>ケイカク</t>
    </rPh>
    <rPh sb="269" eb="270">
      <t>モト</t>
    </rPh>
    <rPh sb="272" eb="275">
      <t>ロウキュウカ</t>
    </rPh>
    <rPh sb="275" eb="277">
      <t>タイサク</t>
    </rPh>
    <rPh sb="278" eb="279">
      <t>ト</t>
    </rPh>
    <rPh sb="280" eb="281">
      <t>ク</t>
    </rPh>
    <phoneticPr fontId="5"/>
  </si>
  <si>
    <t>　実質公債費比率は類似団体と比較して低い水準にあり、近年横ばいとなっているが、将来負担比率については上昇傾向にある。将来負担率が上昇している主な要因としては、近年の地方債発行額が地方債償還額を上回っているためと考えられる。今後は、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</si>
</sst>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AA54129-B47D-41B5-B539-FBB20FD23B7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7577-4C02-B1A6-7702B7E0A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147196</c:v>
                </c:pt>
                <c:pt idx="1">
                  <c:v>142668</c:v>
                </c:pt>
                <c:pt idx="2">
                  <c:v>143657</c:v>
                </c:pt>
                <c:pt idx="3">
                  <c:v>189589</c:v>
                </c:pt>
                <c:pt idx="4">
                  <c:v>177309</c:v>
                </c:pt>
              </c:numCache>
            </c:numRef>
          </c:val>
          <c:smooth val="0"/>
          <c:extLst>
            <c:ext xmlns:c16="http://schemas.microsoft.com/office/drawing/2014/chart" uri="{C3380CC4-5D6E-409C-BE32-E72D297353CC}">
              <c16:uniqueId val="{00000001-7577-4C02-B1A6-7702B7E0AB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4.18</c:v>
                </c:pt>
                <c:pt idx="1">
                  <c:v>3.58</c:v>
                </c:pt>
                <c:pt idx="2">
                  <c:v>3.59</c:v>
                </c:pt>
                <c:pt idx="3">
                  <c:v>4.59</c:v>
                </c:pt>
                <c:pt idx="4">
                  <c:v>4.9400000000000004</c:v>
                </c:pt>
              </c:numCache>
            </c:numRef>
          </c:val>
          <c:extLst>
            <c:ext xmlns:c16="http://schemas.microsoft.com/office/drawing/2014/chart" uri="{C3380CC4-5D6E-409C-BE32-E72D297353CC}">
              <c16:uniqueId val="{00000000-9285-47E5-A739-D5167C1FD5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23.75</c:v>
                </c:pt>
                <c:pt idx="1">
                  <c:v>21.55</c:v>
                </c:pt>
                <c:pt idx="2">
                  <c:v>22.32</c:v>
                </c:pt>
                <c:pt idx="3">
                  <c:v>21.54</c:v>
                </c:pt>
                <c:pt idx="4">
                  <c:v>20.21</c:v>
                </c:pt>
              </c:numCache>
            </c:numRef>
          </c:val>
          <c:extLst>
            <c:ext xmlns:c16="http://schemas.microsoft.com/office/drawing/2014/chart" uri="{C3380CC4-5D6E-409C-BE32-E72D297353CC}">
              <c16:uniqueId val="{00000001-9285-47E5-A739-D5167C1FD5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-0.75</c:v>
                </c:pt>
                <c:pt idx="1">
                  <c:v>-2.15</c:v>
                </c:pt>
                <c:pt idx="2">
                  <c:v>-0.59</c:v>
                </c:pt>
                <c:pt idx="3">
                  <c:v>-0.87</c:v>
                </c:pt>
                <c:pt idx="4">
                  <c:v>-1.28</c:v>
                </c:pt>
              </c:numCache>
            </c:numRef>
          </c:val>
          <c:smooth val="0"/>
          <c:extLst>
            <c:ext xmlns:c16="http://schemas.microsoft.com/office/drawing/2014/chart" uri="{C3380CC4-5D6E-409C-BE32-E72D297353CC}">
              <c16:uniqueId val="{00000002-9285-47E5-A739-D5167C1FD5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0.05</c:v>
                </c:pt>
                <c:pt idx="4">
                  <c:v>#N/A</c:v>
                </c:pt>
                <c:pt idx="5">
                  <c:v>0.09</c:v>
                </c:pt>
                <c:pt idx="6">
                  <c:v>0</c:v>
                </c:pt>
                <c:pt idx="7">
                  <c:v>0</c:v>
                </c:pt>
                <c:pt idx="8">
                  <c:v>0</c:v>
                </c:pt>
                <c:pt idx="9">
                  <c:v>0</c:v>
                </c:pt>
              </c:numCache>
            </c:numRef>
          </c:val>
          <c:extLst>
            <c:ext xmlns:c16="http://schemas.microsoft.com/office/drawing/2014/chart" uri="{C3380CC4-5D6E-409C-BE32-E72D297353CC}">
              <c16:uniqueId val="{00000000-D298-4CBA-98CB-8BC1C27DFB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98-4CBA-98CB-8BC1C27DFB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98-4CBA-98CB-8BC1C27DFB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D298-4CBA-98CB-8BC1C27DFB5F}"/>
            </c:ext>
          </c:extLst>
        </c:ser>
        <c:ser>
          <c:idx val="4"/>
          <c:order val="4"/>
          <c:tx>
            <c:strRef>
              <c:f>データシート!$A$31</c:f>
              <c:strCache>
                <c:ptCount val="1"/>
                <c:pt idx="0">
                  <c:v>農林業集落排水事業特別会計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0.09</c:v>
                </c:pt>
                <c:pt idx="8">
                  <c:v>#N/A</c:v>
                </c:pt>
                <c:pt idx="9">
                  <c:v>0.09</c:v>
                </c:pt>
              </c:numCache>
            </c:numRef>
          </c:val>
          <c:extLst>
            <c:ext xmlns:c16="http://schemas.microsoft.com/office/drawing/2014/chart" uri="{C3380CC4-5D6E-409C-BE32-E72D297353CC}">
              <c16:uniqueId val="{00000004-D298-4CBA-98CB-8BC1C27DFB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0.49</c:v>
                </c:pt>
                <c:pt idx="4">
                  <c:v>#N/A</c:v>
                </c:pt>
                <c:pt idx="5">
                  <c:v>0.16</c:v>
                </c:pt>
                <c:pt idx="6">
                  <c:v>#N/A</c:v>
                </c:pt>
                <c:pt idx="7">
                  <c:v>0.09</c:v>
                </c:pt>
                <c:pt idx="8">
                  <c:v>#N/A</c:v>
                </c:pt>
                <c:pt idx="9">
                  <c:v>0.15</c:v>
                </c:pt>
              </c:numCache>
            </c:numRef>
          </c:val>
          <c:extLst>
            <c:ext xmlns:c16="http://schemas.microsoft.com/office/drawing/2014/chart" uri="{C3380CC4-5D6E-409C-BE32-E72D297353CC}">
              <c16:uniqueId val="{00000005-D298-4CBA-98CB-8BC1C27DFB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0.21</c:v>
                </c:pt>
                <c:pt idx="4">
                  <c:v>#N/A</c:v>
                </c:pt>
                <c:pt idx="5">
                  <c:v>0.88</c:v>
                </c:pt>
                <c:pt idx="6">
                  <c:v>#N/A</c:v>
                </c:pt>
                <c:pt idx="7">
                  <c:v>0.44</c:v>
                </c:pt>
                <c:pt idx="8">
                  <c:v>#N/A</c:v>
                </c:pt>
                <c:pt idx="9">
                  <c:v>0.43</c:v>
                </c:pt>
              </c:numCache>
            </c:numRef>
          </c:val>
          <c:extLst>
            <c:ext xmlns:c16="http://schemas.microsoft.com/office/drawing/2014/chart" uri="{C3380CC4-5D6E-409C-BE32-E72D297353CC}">
              <c16:uniqueId val="{00000006-D298-4CBA-98CB-8BC1C27DFB5F}"/>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0.15</c:v>
                </c:pt>
                <c:pt idx="4">
                  <c:v>#N/A</c:v>
                </c:pt>
                <c:pt idx="5">
                  <c:v>0.28000000000000003</c:v>
                </c:pt>
                <c:pt idx="6">
                  <c:v>#N/A</c:v>
                </c:pt>
                <c:pt idx="7">
                  <c:v>0.51</c:v>
                </c:pt>
                <c:pt idx="8">
                  <c:v>#N/A</c:v>
                </c:pt>
                <c:pt idx="9">
                  <c:v>0.6</c:v>
                </c:pt>
              </c:numCache>
            </c:numRef>
          </c:val>
          <c:extLst>
            <c:ext xmlns:c16="http://schemas.microsoft.com/office/drawing/2014/chart" uri="{C3380CC4-5D6E-409C-BE32-E72D297353CC}">
              <c16:uniqueId val="{00000007-D298-4CBA-98CB-8BC1C27DFB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c:v>
                </c:pt>
                <c:pt idx="2">
                  <c:v>#N/A</c:v>
                </c:pt>
                <c:pt idx="3">
                  <c:v>2.37</c:v>
                </c:pt>
                <c:pt idx="4">
                  <c:v>#N/A</c:v>
                </c:pt>
                <c:pt idx="5">
                  <c:v>2.2799999999999998</c:v>
                </c:pt>
                <c:pt idx="6">
                  <c:v>#N/A</c:v>
                </c:pt>
                <c:pt idx="7">
                  <c:v>3.37</c:v>
                </c:pt>
                <c:pt idx="8">
                  <c:v>#N/A</c:v>
                </c:pt>
                <c:pt idx="9">
                  <c:v>0.81</c:v>
                </c:pt>
              </c:numCache>
            </c:numRef>
          </c:val>
          <c:extLst>
            <c:ext xmlns:c16="http://schemas.microsoft.com/office/drawing/2014/chart" uri="{C3380CC4-5D6E-409C-BE32-E72D297353CC}">
              <c16:uniqueId val="{00000008-D298-4CBA-98CB-8BC1C27DFB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4.17</c:v>
                </c:pt>
                <c:pt idx="2">
                  <c:v>#N/A</c:v>
                </c:pt>
                <c:pt idx="3">
                  <c:v>3.58</c:v>
                </c:pt>
                <c:pt idx="4">
                  <c:v>#N/A</c:v>
                </c:pt>
                <c:pt idx="5">
                  <c:v>3.58</c:v>
                </c:pt>
                <c:pt idx="6">
                  <c:v>#N/A</c:v>
                </c:pt>
                <c:pt idx="7">
                  <c:v>4.58</c:v>
                </c:pt>
                <c:pt idx="8">
                  <c:v>#N/A</c:v>
                </c:pt>
                <c:pt idx="9">
                  <c:v>4.9400000000000004</c:v>
                </c:pt>
              </c:numCache>
            </c:numRef>
          </c:val>
          <c:extLst>
            <c:ext xmlns:c16="http://schemas.microsoft.com/office/drawing/2014/chart" uri="{C3380CC4-5D6E-409C-BE32-E72D297353CC}">
              <c16:uniqueId val="{00000009-D298-4CBA-98CB-8BC1C27DFB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1595</c:v>
                </c:pt>
                <c:pt idx="5">
                  <c:v>1673</c:v>
                </c:pt>
                <c:pt idx="8">
                  <c:v>1595</c:v>
                </c:pt>
                <c:pt idx="11">
                  <c:v>1587</c:v>
                </c:pt>
                <c:pt idx="14">
                  <c:v>1625</c:v>
                </c:pt>
              </c:numCache>
            </c:numRef>
          </c:val>
          <c:extLst>
            <c:ext xmlns:c16="http://schemas.microsoft.com/office/drawing/2014/chart" uri="{C3380CC4-5D6E-409C-BE32-E72D297353CC}">
              <c16:uniqueId val="{00000000-1E05-4138-8A22-4816A8C6B3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05-4138-8A22-4816A8C6B3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6</c:v>
                </c:pt>
                <c:pt idx="12">
                  <c:v>7</c:v>
                </c:pt>
              </c:numCache>
            </c:numRef>
          </c:val>
          <c:extLst>
            <c:ext xmlns:c16="http://schemas.microsoft.com/office/drawing/2014/chart" uri="{C3380CC4-5D6E-409C-BE32-E72D297353CC}">
              <c16:uniqueId val="{00000002-1E05-4138-8A22-4816A8C6B3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-5</c:v>
                </c:pt>
                <c:pt idx="9">
                  <c:v>-5</c:v>
                </c:pt>
                <c:pt idx="12">
                  <c:v>-5</c:v>
                </c:pt>
              </c:numCache>
            </c:numRef>
          </c:val>
          <c:extLst>
            <c:ext xmlns:c16="http://schemas.microsoft.com/office/drawing/2014/chart" uri="{C3380CC4-5D6E-409C-BE32-E72D297353CC}">
              <c16:uniqueId val="{00000003-1E05-4138-8A22-4816A8C6B3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392</c:v>
                </c:pt>
                <c:pt idx="3">
                  <c:v>396</c:v>
                </c:pt>
                <c:pt idx="6">
                  <c:v>376</c:v>
                </c:pt>
                <c:pt idx="9">
                  <c:v>396</c:v>
                </c:pt>
                <c:pt idx="12">
                  <c:v>349</c:v>
                </c:pt>
              </c:numCache>
            </c:numRef>
          </c:val>
          <c:extLst>
            <c:ext xmlns:c16="http://schemas.microsoft.com/office/drawing/2014/chart" uri="{C3380CC4-5D6E-409C-BE32-E72D297353CC}">
              <c16:uniqueId val="{00000004-1E05-4138-8A22-4816A8C6B3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05-4138-8A22-4816A8C6B3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05-4138-8A22-4816A8C6B3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1597</c:v>
                </c:pt>
                <c:pt idx="3">
                  <c:v>1692</c:v>
                </c:pt>
                <c:pt idx="6">
                  <c:v>1593</c:v>
                </c:pt>
                <c:pt idx="9">
                  <c:v>1568</c:v>
                </c:pt>
                <c:pt idx="12">
                  <c:v>1605</c:v>
                </c:pt>
              </c:numCache>
            </c:numRef>
          </c:val>
          <c:extLst>
            <c:ext xmlns:c16="http://schemas.microsoft.com/office/drawing/2014/chart" uri="{C3380CC4-5D6E-409C-BE32-E72D297353CC}">
              <c16:uniqueId val="{00000007-1E05-4138-8A22-4816A8C6B3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386</c:v>
                </c:pt>
                <c:pt idx="2">
                  <c:v>#N/A</c:v>
                </c:pt>
                <c:pt idx="3">
                  <c:v>#N/A</c:v>
                </c:pt>
                <c:pt idx="4">
                  <c:v>407</c:v>
                </c:pt>
                <c:pt idx="5">
                  <c:v>#N/A</c:v>
                </c:pt>
                <c:pt idx="6">
                  <c:v>#N/A</c:v>
                </c:pt>
                <c:pt idx="7">
                  <c:v>371</c:v>
                </c:pt>
                <c:pt idx="8">
                  <c:v>#N/A</c:v>
                </c:pt>
                <c:pt idx="9">
                  <c:v>#N/A</c:v>
                </c:pt>
                <c:pt idx="10">
                  <c:v>378</c:v>
                </c:pt>
                <c:pt idx="11">
                  <c:v>#N/A</c:v>
                </c:pt>
                <c:pt idx="12">
                  <c:v>#N/A</c:v>
                </c:pt>
                <c:pt idx="13">
                  <c:v>331</c:v>
                </c:pt>
                <c:pt idx="14">
                  <c:v>#N/A</c:v>
                </c:pt>
              </c:numCache>
            </c:numRef>
          </c:val>
          <c:smooth val="0"/>
          <c:extLst>
            <c:ext xmlns:c16="http://schemas.microsoft.com/office/drawing/2014/chart" uri="{C3380CC4-5D6E-409C-BE32-E72D297353CC}">
              <c16:uniqueId val="{00000008-1E05-4138-8A22-4816A8C6B3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15419</c:v>
                </c:pt>
                <c:pt idx="5">
                  <c:v>15150</c:v>
                </c:pt>
                <c:pt idx="8">
                  <c:v>15101</c:v>
                </c:pt>
                <c:pt idx="11">
                  <c:v>15045</c:v>
                </c:pt>
                <c:pt idx="14">
                  <c:v>14906</c:v>
                </c:pt>
              </c:numCache>
            </c:numRef>
          </c:val>
          <c:extLst>
            <c:ext xmlns:c16="http://schemas.microsoft.com/office/drawing/2014/chart" uri="{C3380CC4-5D6E-409C-BE32-E72D297353CC}">
              <c16:uniqueId val="{00000000-A70C-437B-8F96-50D16E1276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c:v>
                </c:pt>
                <c:pt idx="5">
                  <c:v>93</c:v>
                </c:pt>
                <c:pt idx="8">
                  <c:v>94</c:v>
                </c:pt>
                <c:pt idx="11">
                  <c:v>82</c:v>
                </c:pt>
                <c:pt idx="14">
                  <c:v>61</c:v>
                </c:pt>
              </c:numCache>
            </c:numRef>
          </c:val>
          <c:extLst>
            <c:ext xmlns:c16="http://schemas.microsoft.com/office/drawing/2014/chart" uri="{C3380CC4-5D6E-409C-BE32-E72D297353CC}">
              <c16:uniqueId val="{00000001-A70C-437B-8F96-50D16E1276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5197</c:v>
                </c:pt>
                <c:pt idx="5">
                  <c:v>5568</c:v>
                </c:pt>
                <c:pt idx="8">
                  <c:v>5053</c:v>
                </c:pt>
                <c:pt idx="11">
                  <c:v>4896</c:v>
                </c:pt>
                <c:pt idx="14">
                  <c:v>4799</c:v>
                </c:pt>
              </c:numCache>
            </c:numRef>
          </c:val>
          <c:extLst>
            <c:ext xmlns:c16="http://schemas.microsoft.com/office/drawing/2014/chart" uri="{C3380CC4-5D6E-409C-BE32-E72D297353CC}">
              <c16:uniqueId val="{00000002-A70C-437B-8F96-50D16E1276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0C-437B-8F96-50D16E1276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0C-437B-8F96-50D16E1276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0C-437B-8F96-50D16E1276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2388</c:v>
                </c:pt>
                <c:pt idx="3">
                  <c:v>2177</c:v>
                </c:pt>
                <c:pt idx="6">
                  <c:v>2121</c:v>
                </c:pt>
                <c:pt idx="9">
                  <c:v>1958</c:v>
                </c:pt>
                <c:pt idx="12">
                  <c:v>1912</c:v>
                </c:pt>
              </c:numCache>
            </c:numRef>
          </c:val>
          <c:extLst>
            <c:ext xmlns:c16="http://schemas.microsoft.com/office/drawing/2014/chart" uri="{C3380CC4-5D6E-409C-BE32-E72D297353CC}">
              <c16:uniqueId val="{00000006-A70C-437B-8F96-50D16E1276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70C-437B-8F96-50D16E1276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4530</c:v>
                </c:pt>
                <c:pt idx="3">
                  <c:v>4472</c:v>
                </c:pt>
                <c:pt idx="6">
                  <c:v>4289</c:v>
                </c:pt>
                <c:pt idx="9">
                  <c:v>4064</c:v>
                </c:pt>
                <c:pt idx="12">
                  <c:v>3779</c:v>
                </c:pt>
              </c:numCache>
            </c:numRef>
          </c:val>
          <c:extLst>
            <c:ext xmlns:c16="http://schemas.microsoft.com/office/drawing/2014/chart" uri="{C3380CC4-5D6E-409C-BE32-E72D297353CC}">
              <c16:uniqueId val="{00000008-A70C-437B-8F96-50D16E1276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10</c:v>
                </c:pt>
                <c:pt idx="6">
                  <c:v>21</c:v>
                </c:pt>
                <c:pt idx="9">
                  <c:v>15</c:v>
                </c:pt>
                <c:pt idx="12">
                  <c:v>9</c:v>
                </c:pt>
              </c:numCache>
            </c:numRef>
          </c:val>
          <c:extLst>
            <c:ext xmlns:c16="http://schemas.microsoft.com/office/drawing/2014/chart" uri="{C3380CC4-5D6E-409C-BE32-E72D297353CC}">
              <c16:uniqueId val="{00000009-A70C-437B-8F96-50D16E1276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15001</c:v>
                </c:pt>
                <c:pt idx="3">
                  <c:v>15370</c:v>
                </c:pt>
                <c:pt idx="6">
                  <c:v>15232</c:v>
                </c:pt>
                <c:pt idx="9">
                  <c:v>15569</c:v>
                </c:pt>
                <c:pt idx="12">
                  <c:v>15733</c:v>
                </c:pt>
              </c:numCache>
            </c:numRef>
          </c:val>
          <c:extLst>
            <c:ext xmlns:c16="http://schemas.microsoft.com/office/drawing/2014/chart" uri="{C3380CC4-5D6E-409C-BE32-E72D297353CC}">
              <c16:uniqueId val="{0000000A-A70C-437B-8F96-50D16E1276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1230</c:v>
                </c:pt>
                <c:pt idx="2">
                  <c:v>#N/A</c:v>
                </c:pt>
                <c:pt idx="3">
                  <c:v>#N/A</c:v>
                </c:pt>
                <c:pt idx="4">
                  <c:v>1217</c:v>
                </c:pt>
                <c:pt idx="5">
                  <c:v>#N/A</c:v>
                </c:pt>
                <c:pt idx="6">
                  <c:v>#N/A</c:v>
                </c:pt>
                <c:pt idx="7">
                  <c:v>1414</c:v>
                </c:pt>
                <c:pt idx="8">
                  <c:v>#N/A</c:v>
                </c:pt>
                <c:pt idx="9">
                  <c:v>#N/A</c:v>
                </c:pt>
                <c:pt idx="10">
                  <c:v>1583</c:v>
                </c:pt>
                <c:pt idx="11">
                  <c:v>#N/A</c:v>
                </c:pt>
                <c:pt idx="12">
                  <c:v>#N/A</c:v>
                </c:pt>
                <c:pt idx="13">
                  <c:v>1667</c:v>
                </c:pt>
                <c:pt idx="14">
                  <c:v>#N/A</c:v>
                </c:pt>
              </c:numCache>
            </c:numRef>
          </c:val>
          <c:smooth val="0"/>
          <c:extLst>
            <c:ext xmlns:c16="http://schemas.microsoft.com/office/drawing/2014/chart" uri="{C3380CC4-5D6E-409C-BE32-E72D297353CC}">
              <c16:uniqueId val="{0000000B-A70C-437B-8F96-50D16E1276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1941</c:v>
                </c:pt>
                <c:pt idx="1">
                  <c:v>1798</c:v>
                </c:pt>
                <c:pt idx="2">
                  <c:v>1668</c:v>
                </c:pt>
              </c:numCache>
            </c:numRef>
          </c:val>
          <c:extLst>
            <c:ext xmlns:c16="http://schemas.microsoft.com/office/drawing/2014/chart" uri="{C3380CC4-5D6E-409C-BE32-E72D297353CC}">
              <c16:uniqueId val="{00000000-71AE-44B2-8AD8-0F69FB2A1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670</c:v>
                </c:pt>
                <c:pt idx="1">
                  <c:v>670</c:v>
                </c:pt>
                <c:pt idx="2">
                  <c:v>693</c:v>
                </c:pt>
              </c:numCache>
            </c:numRef>
          </c:val>
          <c:extLst>
            <c:ext xmlns:c16="http://schemas.microsoft.com/office/drawing/2014/chart" uri="{C3380CC4-5D6E-409C-BE32-E72D297353CC}">
              <c16:uniqueId val="{00000001-71AE-44B2-8AD8-0F69FB2A1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4045</c:v>
                </c:pt>
                <c:pt idx="1">
                  <c:v>4001</c:v>
                </c:pt>
                <c:pt idx="2">
                  <c:v>3559</c:v>
                </c:pt>
              </c:numCache>
            </c:numRef>
          </c:val>
          <c:extLst>
            <c:ext xmlns:c16="http://schemas.microsoft.com/office/drawing/2014/chart" uri="{C3380CC4-5D6E-409C-BE32-E72D297353CC}">
              <c16:uniqueId val="{00000002-71AE-44B2-8AD8-0F69FB2A1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{83AB0DA3-DF25-46F8-B5FF-6F2E4CBD01A8}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256-4F73-A89B-15CCD0D117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{D0F1754D-C1D8-436C-B9AF-4FFA62037353}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56-4F73-A89B-15CCD0D117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{E7C0A6A6-570A-471F-9F3F-A2B5BED5985F}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56-4F73-A89B-15CCD0D117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{C5B8A318-E429-4C66-8526-283FF0AE557B}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56-4F73-A89B-15CCD0D117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{B0290FDB-E053-4387-BC3C-715C00D35FEB}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56-4F73-A89B-15CCD0D117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{2C15C41A-B3AC-425E-9291-C6468DB79D32}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256-4F73-A89B-15CCD0D1176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{89437674-2B32-4A3A-998C-1C6AC3C183B1}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256-4F73-A89B-15CCD0D1176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{776C0267-8997-421D-8E94-785294949021}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256-4F73-A89B-15CCD0D117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{A39A3DB4-1EF2-442A-B41B-E778D12769A4}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256-4F73-A89B-15CCD0D117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72.099999999999994</c:v>
                </c:pt>
                <c:pt idx="32">
                  <c:v>70.599999999999994</c:v>
                </c:pt>
              </c:numCache>
            </c:numRef>
          </c:xVal>
          <c:yVal>
            <c:numRef>
              <c:f>公会計指標分析・財政指標組合せ分析表!$BP$51:$DC$51</c:f>
              <c:numCache>
                <c:formatCode>#,##0.0;"▲ "#,##0.0</c:formatCode>
                <c:ptCount val="40"/>
                <c:pt idx="24">
                  <c:v>23.3</c:v>
                </c:pt>
                <c:pt idx="32">
                  <c:v>25</c:v>
                </c:pt>
              </c:numCache>
            </c:numRef>
          </c:yVal>
          <c:smooth val="0"/>
          <c:extLst>
            <c:ext xmlns:c16="http://schemas.microsoft.com/office/drawing/2014/chart" uri="{C3380CC4-5D6E-409C-BE32-E72D297353CC}">
              <c16:uniqueId val="{00000009-7256-4F73-A89B-15CCD0D117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{D2597224-3AC1-44C4-854E-2D43EABFE7BA}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256-4F73-A89B-15CCD0D117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{E3C48277-CB5E-4EB7-B73A-4FB19E2C4986}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56-4F73-A89B-15CCD0D117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{0B073635-7282-438B-B517-05E26443EBFD}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56-4F73-A89B-15CCD0D117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{3A141DCF-2A05-4149-89A7-FD0F726ABDD7}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56-4F73-A89B-15CCD0D117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{BE34A5A4-A851-4A88-B2C4-03C4A331A96E}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56-4F73-A89B-15CCD0D117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{3D11A572-06BC-4447-B7CA-C21D687C0E31}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256-4F73-A89B-15CCD0D1176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{EDEB71B3-B258-4A7C-9268-10ED403E032D}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256-4F73-A89B-15CCD0D1176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{00365E37-C1FA-4F53-A35B-8436B88B5CBA}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256-4F73-A89B-15CCD0D117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{9879D42F-6430-4A78-8433-AC099C2A5934}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256-4F73-A89B-15CCD0D117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63.5</c:v>
                </c:pt>
                <c:pt idx="32">
                  <c:v>64.900000000000006</c:v>
                </c:pt>
              </c:numCache>
            </c:numRef>
          </c:xVal>
          <c:yVal>
            <c:numRef>
              <c:f>公会計指標分析・財政指標組合せ分析表!$BP$55:$DC$55</c:f>
              <c:numCache>
                <c:formatCode>#,##0.0;"▲ "#,##0.0</c:formatCode>
                <c:ptCount val="40"/>
                <c:pt idx="24">
                  <c:v>40.799999999999997</c:v>
                </c:pt>
                <c:pt idx="32">
                  <c:v>38.5</c:v>
                </c:pt>
              </c:numCache>
            </c:numRef>
          </c:yVal>
          <c:smooth val="0"/>
          <c:extLst>
            <c:ext xmlns:c16="http://schemas.microsoft.com/office/drawing/2014/chart" uri="{C3380CC4-5D6E-409C-BE32-E72D297353CC}">
              <c16:uniqueId val="{00000013-7256-4F73-A89B-15CCD0D1176B}"/>
            </c:ext>
          </c:extLst>
        </c:ser>
        <c:dLbls>
          <c:showLegendKey val="0"/>
          <c:showVal val="1"/>
          <c:showCatName val="0"/>
          <c:showSerName val="0"/>
          <c:showPercent val="0"/>
          <c:showBubbleSize val="0"/>
        </c:dLbls>
        <c:axId val="46179840"/>
        <c:axId val="46181760"/>
      </c:scatterChart>
      <c:valAx>
        <c:axId val="46179840"/>
        <c:scaling>
          <c:orientation val="minMax"/>
          <c:max val="72.899999999999991"/>
          <c:min val="6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{9FCBBE7E-CDCA-44D1-B3CF-051862A7A4CF}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45-45F1-972B-113CDEE894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{5FF2ED31-6AA9-46E8-B20A-D4FCA8FAB7F6}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45-45F1-972B-113CDEE894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{F1F72197-CDBD-4860-9FF4-2750BB842C43}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45-45F1-972B-113CDEE894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{CFE945A1-FF07-443D-BACE-33C455718351}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45-45F1-972B-113CDEE894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{63E2661F-A2AF-4502-91BF-C036C94C69CD}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45-45F1-972B-113CDEE894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{A0EEDD8C-9EC1-40A9-AC36-80B344772A44}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45-45F1-972B-113CDEE894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{D8659E49-7555-4804-9579-455B6B5132A2}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45-45F1-972B-113CDEE89486}"/>
                </c:ext>
              </c:extLst>
            </c:dLbl>
            <c:dLbl>
              <c:idx val="24"/>
              <c:layout>
                <c:manualLayout>
                  <c:x val="-2.5182657095727801E-2"/>
                  <c:y val="-5.889758731206851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{A084A737-3E8B-439E-B67B-E7F423B5C5C2}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45-45F1-972B-113CDEE89486}"/>
                </c:ext>
              </c:extLst>
            </c:dLbl>
            <c:dLbl>
              <c:idx val="32"/>
              <c:layout>
                <c:manualLayout>
                  <c:x val="-3.8213326142493495E-2"/>
                  <c:y val="-6.593570686351947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{310D20BE-D908-40E8-9F16-F2EE7274EF08}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45-45F1-972B-113CDEE894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6.1</c:v>
                </c:pt>
                <c:pt idx="16">
                  <c:v>5.2</c:v>
                </c:pt>
                <c:pt idx="24">
                  <c:v>5.3</c:v>
                </c:pt>
                <c:pt idx="32">
                  <c:v>5.2</c:v>
                </c:pt>
              </c:numCache>
            </c:numRef>
          </c:xVal>
          <c:yVal>
            <c:numRef>
              <c:f>公会計指標分析・財政指標組合せ分析表!$BP$73:$DC$73</c:f>
              <c:numCache>
                <c:formatCode>#,##0.0;"▲ "#,##0.0</c:formatCode>
                <c:ptCount val="40"/>
                <c:pt idx="0">
                  <c:v>16.600000000000001</c:v>
                </c:pt>
                <c:pt idx="8">
                  <c:v>16.100000000000001</c:v>
                </c:pt>
                <c:pt idx="16">
                  <c:v>19.8</c:v>
                </c:pt>
                <c:pt idx="24">
                  <c:v>23.3</c:v>
                </c:pt>
                <c:pt idx="32">
                  <c:v>25</c:v>
                </c:pt>
              </c:numCache>
            </c:numRef>
          </c:yVal>
          <c:smooth val="0"/>
          <c:extLst>
            <c:ext xmlns:c16="http://schemas.microsoft.com/office/drawing/2014/chart" uri="{C3380CC4-5D6E-409C-BE32-E72D297353CC}">
              <c16:uniqueId val="{00000009-AB45-45F1-972B-113CDEE894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{EB762E57-92CC-425F-AF3A-6AB8F1D24DFF}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45-45F1-972B-113CDEE894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{E87B9288-EB59-476C-9997-C47619A3D776}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45-45F1-972B-113CDEE894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{6C2FDB8F-5E79-47B5-B16D-59F24273001D}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45-45F1-972B-113CDEE894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{CFAAA884-0A38-4C18-858D-A02E122160F2}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45-45F1-972B-113CDEE894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{F91FA68B-FABC-4A7D-B756-649211CFD3BC}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45-45F1-972B-113CDEE894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{B6FCF6D8-AF86-4281-B729-7B9B35B65CC5}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45-45F1-972B-113CDEE894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{276ED5E4-D1B2-4CAB-8282-D25B816766F9}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45-45F1-972B-113CDEE894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{1E446024-C9D3-4146-A2A4-C09EA5ECF10A}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45-45F1-972B-113CDEE894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{596606A3-47F0-4A27-8ACD-BBF03B9489A7}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45-45F1-972B-113CDEE894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AB45-45F1-972B-113CDEE89486}"/>
            </c:ext>
          </c:extLst>
        </c:ser>
        <c:dLbls>
          <c:showLegendKey val="0"/>
          <c:showVal val="1"/>
          <c:showCatName val="0"/>
          <c:showSerName val="0"/>
          <c:showPercent val="0"/>
          <c:showBubbleSize val="0"/>
        </c:dLbls>
        <c:axId val="84219776"/>
        <c:axId val="84234240"/>
      </c:scatterChart>
      <c:valAx>
        <c:axId val="84219776"/>
        <c:scaling>
          <c:orientation val="minMax"/>
          <c:max val="10.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新規地方債の発行額を適正に管理し、かつ交付税措置率の高い地方債を活用することで、実質公債費比率の上昇を抑えている。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今後地方債充当事業が多く控えていることから、事業の平準化を図り財政の健全性を維持していく。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将来負担額において、地方債現在高は観光施設をはじめとした公共施設整備事業に多額の資金を投入したことにより増加傾向にある。一方で公営企業債等繰入見込額や退職手当負担見込額は減少している。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充当可能財源等について、特定目的基金は公共施設等整備事業や地域づくり振興事業へ充当するため基金を取り崩したことにより減少した。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今後も普通交付税の減少や大型事業が続くため、地方債現在高の増加や基金残高の減少が想定されることから、事業の平準化を図りながら財政の健全性を維持していく。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千円、過疎地域自立促進特別措置法に規定する事業の財源に充てるための「過疎地域自私立促進事業基金」へ過疎対策事業債を新たに発行し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千円、人材の育成などふるさとづくりの推進を図るための「ふるさとづくり基金」へあいづふるさと基金の返還金や寄附目的が特に指定されていないふるさと納税の一部等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千円をそれぞれ積み立てた。一方、普通交付税の減少などの影響から「財政調整基金」を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千円、集落の維持発展や伝統芸能等の事業へ充てるため「地域づくり振興基金」を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千円、公共施設等の整備へ充てるため「公共施設等整備基金」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千円をそれぞれ取り崩した。これらから基金残高合計は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維持管理や児童福祉・高齢者福祉における事業で多くの費用を要することとなるため、基金全体は減少傾向となることが予想される。事務事業の優先度により適切な予算配分をし、必要な事業に必要な財源を確保できるよう基金の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地域における住民の連帯及び旧町村単位での地域振興に資するための事業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過疎地域自立促進特別措置法に規定する事業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公共施設の新築や維持補修のための事業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千円を積み立てた一方、集落応援交付金事業、会津田島祇園祭屋台歌舞伎運営費補助金、新そばまつりへの充当と、第三セクターの資産購入費への充当を合わせて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千円発行し積み立てたことによる増加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千円積み立てた一方、公共施設の修繕等に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み立ての予定はないが、普通交付税が減少する中で事業を実施しなければならないため、事務事業の優先度により適切な予算配分をし、効果的に基金を充当することで健全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普通交付税の合併算定替が終了し激変緩和期間となったため。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億円程度に努めることとしているため、事務事業の優先度により適切な予算配分をし、健全な基金運営を行っていく。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役場庁舎建設に係る合併特例事業債と、常備消防を行う一部事務組合が管理する消防庁舎建設に係る緊急防災・減災事業債の償還額相当額を積み立てており、平成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年度の庁舎建設事業の元金償還に対する額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千円を取り崩したが、消防庁舎建設にかかる償還額相当額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千円と利子収入額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千円を積み立てた。これらにより減債基金合計は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当面は消防庁舎建設に係る緊急防災・減災事業債の償還が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F0AEB2-34A1-46A3-91E6-F1FBF9001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731ED2-FEB9-448B-97A5-8257CE58B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4FC8B29-D2E6-4CB5-B25E-CA995A5708C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514D678-3A17-4270-9EA7-15F3BDA5FC3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422100A-DE8E-44FE-AD09-13F8500DB6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0A5D92-555E-4743-8CD1-B48D94C33E4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789CC15-9F8B-4924-BC31-AEEA1FF06B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37BFBBE-D745-4833-9101-70552A9BB3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BE59E34-8BEC-4AA2-9E83-681841CCCB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07F762-37D5-40C1-8998-4895FBD7CC7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A63096-FC3D-4505-85B0-EDA0DB080E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4B6EBA9-E01E-49DA-BD2A-1B46E4FAF67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75DA97-32E6-47C2-AC76-5DC9E42B113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1C92ADD-14FC-45EA-8432-DD42AEB84A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2FD5375-F2EF-45BA-B637-B1488889C4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CEF1DB4-B729-43CF-9DF5-A4E06E8D56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0898CB4-A868-445F-99D7-48DC063DEF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256B020-208E-407A-92DD-08B206FC49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C6F7051-82FC-4033-AB21-5576E0066A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208C06-C92F-4330-AF2F-C10D9FFC2E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CE4D75E-4549-477A-88E5-1E7614A9928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B734FED-7604-4F2E-97BE-04E55F24CE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8F9CF0A-4BA4-410B-8158-81D390B354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DF3E772-6E1B-470F-BBE7-295384EDBE0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D3ECD3D-557E-4947-A0B9-54E7A57B70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E3749FD-4303-47DD-8074-F4BDDCA0DD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62A8C16-17C4-4CEC-AE3E-37424C118F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E5D5093-A088-4338-80BD-843315344C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F3AF98-8412-4B20-87F0-EB8B024259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08031CA-C3C0-40E6-BD8D-13F48B9B9D1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B92A78D9-66C8-46C2-B23D-71BB3F85D06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1CD9A4C-025F-44EC-ABE4-18520F7F7B6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57A2C62-6631-450D-ACD8-DDEC1720862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D9989F9-F8D4-4A88-A463-207A612AA75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A8B416C-D96E-474C-95D4-8D3EC770CD7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B8FEA44-02A0-4726-80D4-B8DCF95D2F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79C4C8A-0440-478A-8E06-091BC13150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2038F36-6412-4710-95C1-74B1224E727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31F30B0-3805-49E3-A3DA-ABFB825CEB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5763978-97F4-44B3-81D3-9D519674904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2033FC9-996D-405A-8313-BA5FE7361F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8BA17BD-9CCF-4534-9D09-6DE51D6472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8B2B7FB-32D7-4F6F-A464-932956EBEEC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CDDD71F-D655-42C9-BCB3-919E26242A0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79A2922-F862-4019-8D99-75890E7736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D81FE20-3784-47AB-B263-295EEF8CD0F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本町は広大な面積の中に集落が点在する地理的条件により、総合支所をはじめとした類似の町有施設が町内に分散して立地しており、このことが類似団体平均より上回っている要因である。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年度に策定した公共施設等総合管理計画を基に個別施設計画を策定し、老朽化した施設の集約化・複合化や除却を進めていく。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6FF4754-CB5C-4D6B-96C4-43CCF61A38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2FCFC7E-629C-41D1-9E4F-61E0C2D0A2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BAB0E71-2959-42AF-837A-602F1B325D7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44E13BA1-D9AF-42D4-B4A4-61CAA0447F5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11576B9D-CE11-40A0-875C-3976F9CD7F0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E18532AD-B60D-4E0C-8902-8D1737B9D73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82BFD14-DA7C-4C0C-B462-96BFB42D9CE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D7AAAE4-515C-4D1F-9F19-0400A416E0F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0737C50-7C67-48D4-BEBD-201228D75F9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9075FB9-438F-41E6-854A-C0A88473A2E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ED7A4032-ACB0-4265-AC6B-61A483FEDA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B934148F-8ED1-4171-8DA0-250BD5C41EA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99AFA5C-034F-4C03-A3A5-D256F8D033F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3781F3D-F65E-446C-AEB7-81057F0F148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0590D9B-EA05-4157-B812-527ECDBBCDC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4202726-75F6-4747-80BA-836A2E1DE1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9AF334C1-11BD-4E2F-88A2-5CF7821D59E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6924AA9-68AE-4C64-B2DC-42F81E926A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id="{99B58AAA-0D27-4C3A-BA26-834C85DE3B51}"/>
            </a:ext>
          </a:extLst>
        </xdr:cNvPr>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id="{F5F1FC1F-32DC-41DA-B98E-CEF22EC13683}"/>
            </a:ext>
          </a:extLst>
        </xdr:cNvPr>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id="{71394AE1-314A-46C6-A6CA-4DBF0045E37F}"/>
            </a:ext>
          </a:extLst>
        </xdr:cNvPr>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id="{CF9C5172-343C-449B-B4B3-E7CCE728384D}"/>
            </a:ext>
          </a:extLst>
        </xdr:cNvPr>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id="{AC4BC8F5-9FF4-4FD0-8685-268A83B897EA}"/>
            </a:ext>
          </a:extLst>
        </xdr:cNvPr>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a:extLst>
            <a:ext uri="{FF2B5EF4-FFF2-40B4-BE49-F238E27FC236}">
              <a16:creationId xmlns:a16="http://schemas.microsoft.com/office/drawing/2014/main" id="{B2F3872F-A7A3-4ACA-91E1-C58B39C6B923}"/>
            </a:ext>
          </a:extLst>
        </xdr:cNvPr>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id="{C40A50F9-DAE0-406B-BC2B-9C42CBC24F33}"/>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id="{F313D66C-460A-4714-A6BC-8374961478EF}"/>
            </a:ext>
          </a:extLst>
        </xdr:cNvPr>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id="{AD1F21F1-AC68-4EDC-BC63-172E61C0182C}"/>
            </a:ext>
          </a:extLst>
        </xdr:cNvPr>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id="{CCE3861E-F0C4-4D68-8A07-582FF05833EF}"/>
            </a:ext>
          </a:extLst>
        </xdr:cNvPr>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2A363F2-C50F-4AB6-A29A-73582BC0E8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E1401D3-B08C-46E6-8B95-1916C51C5BC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87E9DD0-A578-4F10-9E47-018BC456C42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B997AFA-A31E-4206-A344-AB5A9AE12C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A2F6EF8-9B90-44B5-ACB4-2D20B410C68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1" name="楕円 80">
          <a:extLst>
            <a:ext uri="{FF2B5EF4-FFF2-40B4-BE49-F238E27FC236}">
              <a16:creationId xmlns:a16="http://schemas.microsoft.com/office/drawing/2014/main" id="{1173A97B-6D3A-4556-8D50-1045594EC66D}"/>
            </a:ext>
          </a:extLst>
        </xdr:cNvPr>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81925CD8-EBA2-497A-AD89-6676B8D045F4}"/>
            </a:ext>
          </a:extLst>
        </xdr:cNvPr>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3" name="楕円 82">
          <a:extLst>
            <a:ext uri="{FF2B5EF4-FFF2-40B4-BE49-F238E27FC236}">
              <a16:creationId xmlns:a16="http://schemas.microsoft.com/office/drawing/2014/main" id="{D0DB07BB-CBB2-4C6B-947B-101332A0788E}"/>
            </a:ext>
          </a:extLst>
        </xdr:cNvPr>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116205</xdr:rowOff>
    </xdr:to>
    <xdr:cxnSp macro="">
      <xdr:nvCxnSpPr>
        <xdr:cNvPr id="84" name="直線コネクタ 83">
          <a:extLst>
            <a:ext uri="{FF2B5EF4-FFF2-40B4-BE49-F238E27FC236}">
              <a16:creationId xmlns:a16="http://schemas.microsoft.com/office/drawing/2014/main" id="{9B92B192-F22E-4BD5-A467-13BE1D2782EA}"/>
            </a:ext>
          </a:extLst>
        </xdr:cNvPr>
        <xdr:cNvCxnSpPr/>
      </xdr:nvCxnSpPr>
      <xdr:spPr>
        <a:xfrm>
          <a:off x="4051300" y="581351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5" name="n_1aveValue有形固定資産減価償却率">
          <a:extLst>
            <a:ext uri="{FF2B5EF4-FFF2-40B4-BE49-F238E27FC236}">
              <a16:creationId xmlns:a16="http://schemas.microsoft.com/office/drawing/2014/main" id="{5967BB97-C068-4FC3-B5BE-87EEB2FF5AC5}"/>
            </a:ext>
          </a:extLst>
        </xdr:cNvPr>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6" name="n_2aveValue有形固定資産減価償却率">
          <a:extLst>
            <a:ext uri="{FF2B5EF4-FFF2-40B4-BE49-F238E27FC236}">
              <a16:creationId xmlns:a16="http://schemas.microsoft.com/office/drawing/2014/main" id="{CF474BF3-B770-4F46-B3C0-E219F60DBA20}"/>
            </a:ext>
          </a:extLst>
        </xdr:cNvPr>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7" name="n_3aveValue有形固定資産減価償却率">
          <a:extLst>
            <a:ext uri="{FF2B5EF4-FFF2-40B4-BE49-F238E27FC236}">
              <a16:creationId xmlns:a16="http://schemas.microsoft.com/office/drawing/2014/main" id="{CFA41225-2D36-4F44-B68D-23CCCF6CE70E}"/>
            </a:ext>
          </a:extLst>
        </xdr:cNvPr>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88" name="n_1mainValue有形固定資産減価償却率">
          <a:extLst>
            <a:ext uri="{FF2B5EF4-FFF2-40B4-BE49-F238E27FC236}">
              <a16:creationId xmlns:a16="http://schemas.microsoft.com/office/drawing/2014/main" id="{62304D98-11F3-4D48-BD98-8DAD177BD0FC}"/>
            </a:ext>
          </a:extLst>
        </xdr:cNvPr>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CE019BB9-00D0-43FB-9156-7C7111E0E6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EBE91AB3-2236-42F5-8584-7474D55BD2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C2EED0FA-2636-441B-A23B-73E2E381AE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A6178686-0C40-4CB9-BA2F-D69E72CDE8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729FB7EF-8FCF-4A46-AED2-FBBFE86B17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DDDACA3D-BAAD-4EDD-92C4-E1FDA2E241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D467A343-E533-429E-80FE-EB2A1FAF72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B69B9EE6-CFD9-4DB1-86E6-15BEA10EBB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91A8072E-FB27-4B0C-80CA-2230DE1B8D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A2425654-7B3A-4786-8422-567141639B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61286FD5-5A9F-4A02-B83F-5F74A624969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29084F13-9546-4BC8-8780-5156867211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8794DEAB-3D0D-48F9-B9E2-7880C3D09FE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実施した新庁舎建設事業をはじめとした大型事業に伴う地方債発行額が増加傾向にあり、将来負担額も増加傾向にある。また、類似団体と比較して職員数が多く、人件費が高い水準にあるため、債務償還比率も類似団体と比べると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再任用職員の増加により、行革大綱の職員数より増加傾向にあるため、職員の削減を進め、人件費の削減に努めなければならない。</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F32DD85-D4C4-46C9-BDC8-A2CC497FD4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2BA034A9-32D7-4448-A452-B5372B45B72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a:extLst>
            <a:ext uri="{FF2B5EF4-FFF2-40B4-BE49-F238E27FC236}">
              <a16:creationId xmlns:a16="http://schemas.microsoft.com/office/drawing/2014/main" id="{68F113F1-EAE4-435E-85EA-4A12F7ABE4FC}"/>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2C78285E-35DB-4A16-B20F-562C212099D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a:extLst>
            <a:ext uri="{FF2B5EF4-FFF2-40B4-BE49-F238E27FC236}">
              <a16:creationId xmlns:a16="http://schemas.microsoft.com/office/drawing/2014/main" id="{9FCA15EB-1DF0-46B4-9DCA-102612E94D2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90490A93-E371-4969-BFCB-8845BA10FEE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965EFB11-3465-4A2C-BCFF-57C4640DAB8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645B8080-7E81-4A56-85AD-8C9A70CDD1A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4C1A920D-96BC-4169-A83C-8DA7996D395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8BB5131B-9764-47E6-B8BA-A6CB4658FF5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39BF81C7-7ABA-4DDB-A241-85A2C2AEA84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C0D0C9BA-0783-4417-9C51-201BCA0CCBC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48379340-4971-4212-8759-51242CE9FB2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AAEB6DB5-E0A9-405F-9D89-8B350A3BCF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88DA49B7-D87D-4A4C-BF3A-9EAEEAA858F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7F01BF98-2833-4A50-9C3E-CB4204514E7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18" name="直線コネクタ 117">
          <a:extLst>
            <a:ext uri="{FF2B5EF4-FFF2-40B4-BE49-F238E27FC236}">
              <a16:creationId xmlns:a16="http://schemas.microsoft.com/office/drawing/2014/main" id="{7CBAC659-CCE8-4555-89C8-085D99C3E678}"/>
            </a:ext>
          </a:extLst>
        </xdr:cNvPr>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19" name="債務償還比率最小値テキスト">
          <a:extLst>
            <a:ext uri="{FF2B5EF4-FFF2-40B4-BE49-F238E27FC236}">
              <a16:creationId xmlns:a16="http://schemas.microsoft.com/office/drawing/2014/main" id="{488AB36C-A781-4C55-BAB5-63A0174D9988}"/>
            </a:ext>
          </a:extLst>
        </xdr:cNvPr>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0" name="直線コネクタ 119">
          <a:extLst>
            <a:ext uri="{FF2B5EF4-FFF2-40B4-BE49-F238E27FC236}">
              <a16:creationId xmlns:a16="http://schemas.microsoft.com/office/drawing/2014/main" id="{C8ED9AAD-3A1B-4972-BA36-D56145D462D3}"/>
            </a:ext>
          </a:extLst>
        </xdr:cNvPr>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1" name="債務償還比率最大値テキスト">
          <a:extLst>
            <a:ext uri="{FF2B5EF4-FFF2-40B4-BE49-F238E27FC236}">
              <a16:creationId xmlns:a16="http://schemas.microsoft.com/office/drawing/2014/main" id="{F28D892A-CFE9-4A30-8AB1-A1D6D79B9691}"/>
            </a:ext>
          </a:extLst>
        </xdr:cNvPr>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2" name="直線コネクタ 121">
          <a:extLst>
            <a:ext uri="{FF2B5EF4-FFF2-40B4-BE49-F238E27FC236}">
              <a16:creationId xmlns:a16="http://schemas.microsoft.com/office/drawing/2014/main" id="{4C205047-DA07-4CE9-A136-9B59D061A4E1}"/>
            </a:ext>
          </a:extLst>
        </xdr:cNvPr>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3" name="債務償還比率平均値テキスト">
          <a:extLst>
            <a:ext uri="{FF2B5EF4-FFF2-40B4-BE49-F238E27FC236}">
              <a16:creationId xmlns:a16="http://schemas.microsoft.com/office/drawing/2014/main" id="{70E20479-4C6F-4329-A8C2-6919950A7B3B}"/>
            </a:ext>
          </a:extLst>
        </xdr:cNvPr>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4" name="フローチャート: 判断 123">
          <a:extLst>
            <a:ext uri="{FF2B5EF4-FFF2-40B4-BE49-F238E27FC236}">
              <a16:creationId xmlns:a16="http://schemas.microsoft.com/office/drawing/2014/main" id="{8A3CCDF7-ACF5-4C47-BA95-5C0F2E5ECBA8}"/>
            </a:ext>
          </a:extLst>
        </xdr:cNvPr>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5" name="フローチャート: 判断 124">
          <a:extLst>
            <a:ext uri="{FF2B5EF4-FFF2-40B4-BE49-F238E27FC236}">
              <a16:creationId xmlns:a16="http://schemas.microsoft.com/office/drawing/2014/main" id="{E7BDCC8E-C551-4991-A707-D2141D83AF8B}"/>
            </a:ext>
          </a:extLst>
        </xdr:cNvPr>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F3652FF-53D1-4435-9DBD-09FAF417D9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385E65A-8AC7-4744-8B9D-777FCACFAE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4F4FCB7-58EE-4B7D-B776-12E49099C7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2B6966B-CA58-4C17-8D98-F05E9125343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B23E500-D7EB-477F-8DAB-417E22F822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164179</xdr:rowOff>
    </xdr:from>
    <xdr:to>
      <xdr:col>76</xdr:col>
      <xdr:colOff>73025</xdr:colOff>
      <xdr:row>30</xdr:row>
      <xdr:rowOff>94329</xdr:rowOff>
    </xdr:to>
    <xdr:sp macro="" textlink="">
      <xdr:nvSpPr>
        <xdr:cNvPr id="131" name="楕円 130">
          <a:extLst>
            <a:ext uri="{FF2B5EF4-FFF2-40B4-BE49-F238E27FC236}">
              <a16:creationId xmlns:a16="http://schemas.microsoft.com/office/drawing/2014/main" id="{02124153-AACF-4F81-9BF2-946F2716B89A}"/>
            </a:ext>
          </a:extLst>
        </xdr:cNvPr>
        <xdr:cNvSpPr/>
      </xdr:nvSpPr>
      <xdr:spPr>
        <a:xfrm>
          <a:off x="14744700" y="59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15606</xdr:rowOff>
    </xdr:from>
    <xdr:ext cx="469744" cy="259045"/>
    <xdr:sp macro="" textlink="">
      <xdr:nvSpPr>
        <xdr:cNvPr id="132" name="債務償還比率該当値テキスト">
          <a:extLst>
            <a:ext uri="{FF2B5EF4-FFF2-40B4-BE49-F238E27FC236}">
              <a16:creationId xmlns:a16="http://schemas.microsoft.com/office/drawing/2014/main" id="{7ADCB0C9-CCE1-40CD-9C3C-DF460EF98B18}"/>
            </a:ext>
          </a:extLst>
        </xdr:cNvPr>
        <xdr:cNvSpPr txBox="1"/>
      </xdr:nvSpPr>
      <xdr:spPr>
        <a:xfrm>
          <a:off x="14846300" y="575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37709</xdr:rowOff>
    </xdr:from>
    <xdr:to>
      <xdr:col>72</xdr:col>
      <xdr:colOff>123825</xdr:colOff>
      <xdr:row>30</xdr:row>
      <xdr:rowOff>139309</xdr:rowOff>
    </xdr:to>
    <xdr:sp macro="" textlink="">
      <xdr:nvSpPr>
        <xdr:cNvPr id="133" name="楕円 132">
          <a:extLst>
            <a:ext uri="{FF2B5EF4-FFF2-40B4-BE49-F238E27FC236}">
              <a16:creationId xmlns:a16="http://schemas.microsoft.com/office/drawing/2014/main" id="{8B67B4B5-9CF6-44E2-8A79-CC91787EF31C}"/>
            </a:ext>
          </a:extLst>
        </xdr:cNvPr>
        <xdr:cNvSpPr/>
      </xdr:nvSpPr>
      <xdr:spPr>
        <a:xfrm>
          <a:off x="14033500" y="59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43529</xdr:rowOff>
    </xdr:from>
    <xdr:to>
      <xdr:col>76</xdr:col>
      <xdr:colOff>22225</xdr:colOff>
      <xdr:row>30</xdr:row>
      <xdr:rowOff>88509</xdr:rowOff>
    </xdr:to>
    <xdr:cxnSp macro="">
      <xdr:nvCxnSpPr>
        <xdr:cNvPr id="134" name="直線コネクタ 133">
          <a:extLst>
            <a:ext uri="{FF2B5EF4-FFF2-40B4-BE49-F238E27FC236}">
              <a16:creationId xmlns:a16="http://schemas.microsoft.com/office/drawing/2014/main" id="{38B3E86C-FB3F-4BA6-8D3D-2CA62287B2EA}"/>
            </a:ext>
          </a:extLst>
        </xdr:cNvPr>
        <xdr:cNvCxnSpPr/>
      </xdr:nvCxnSpPr>
      <xdr:spPr>
        <a:xfrm flipV="1">
          <a:off x="14084300" y="5958554"/>
          <a:ext cx="7112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5" name="n_1aveValue債務償還比率">
          <a:extLst>
            <a:ext uri="{FF2B5EF4-FFF2-40B4-BE49-F238E27FC236}">
              <a16:creationId xmlns:a16="http://schemas.microsoft.com/office/drawing/2014/main" id="{FD2AEBBF-1C25-4C7B-B57C-BF733A030754}"/>
            </a:ext>
          </a:extLst>
        </xdr:cNvPr>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155836</xdr:rowOff>
    </xdr:from>
    <xdr:ext cx="469744" cy="259045"/>
    <xdr:sp macro="" textlink="">
      <xdr:nvSpPr>
        <xdr:cNvPr id="136" name="n_1mainValue債務償還比率">
          <a:extLst>
            <a:ext uri="{FF2B5EF4-FFF2-40B4-BE49-F238E27FC236}">
              <a16:creationId xmlns:a16="http://schemas.microsoft.com/office/drawing/2014/main" id="{CB6B79DF-69E8-43CF-9D0E-8A8A03E0F4CC}"/>
            </a:ext>
          </a:extLst>
        </xdr:cNvPr>
        <xdr:cNvSpPr txBox="1"/>
      </xdr:nvSpPr>
      <xdr:spPr>
        <a:xfrm>
          <a:off x="13836727" y="572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C948249F-6BE5-49C6-A59D-395A361F0C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3DE8E347-64F7-4049-86AE-A3B78853944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4E9C0677-98BF-44D7-A24F-79D8C7EF5CF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7E547EF8-6A00-4148-B4DA-26161CC305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BC769AED-57B9-4BDF-A4C8-A85B58F46F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61110226-60DF-4A6B-80CF-AF669C2767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B64CDD-7E70-40BD-98A0-3B69268B41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40C960-78A1-4952-8196-C9F00E324F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8B033B-C5FD-4714-8048-9CBFB7F2FF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856E97-9B31-4297-BDBE-5DB98B3F9D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43722A-CF33-4B67-8F6D-32DEAB1C41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E990C7-D547-461E-A14F-7FF8E01B4F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F4DC52-584F-4A89-9C2A-9C058E5FB2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9B5F1F-36EB-47CC-908F-A1A162AAAE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A9F24E-55E3-40A7-8D08-A469706DB0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6CA607-3F07-47D9-A461-55BC383AD3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605A73-9A64-4665-BFF4-0FF53DE42C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34C3E0-FC12-4AB1-A302-A5E29E701E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3DDAEC-29B4-417F-B120-4CEA67F4D6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0B9BC9-5883-43E8-84AD-6E7636B526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BD68CB-415E-492A-81F4-419DD38894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66B064-FC4B-461B-A9A1-95D02EB873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3288E5-8613-4185-9722-42939DBDC7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69640D-C3F0-4E05-B5B8-22C7D36D50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E653B8-7510-4B61-8B72-70D3A48E40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75D724-00FE-4D98-BDF4-C05E527E87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92EEF1-0060-42B9-AC92-F06714EDDA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AF7665-7769-463D-8FB0-FBA5C7D07D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7BCDD0-772A-4382-AF90-37833A9F01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DE0455-B1A7-4831-8F55-980B7E6192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C8F8BF-9601-4515-810A-2C94A19ABA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696486-36CE-48E6-84B9-C904714C9E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D25F1C-0E75-4CCF-9C5E-93AC00288B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2575D0-737F-401F-A5CC-A1D06CD695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82D8DE-4EB9-46C4-8533-251EE027AD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CD986E-710D-4EEC-8E22-C24EC14E57A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38040AD-7936-4AAA-A3EE-D9C7155CB8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D5D882-18EC-4AFD-962D-0D3CE9C952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C24CD1E-5476-403D-8636-DEFD5B0C2F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D9AC4F-D0A4-4CFC-A0D2-DBB09041E5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1EE1731-6378-4A6E-99FF-362F42859F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B38263B-3D9F-46A9-B0A3-81F29748B4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4A21776-9749-46FC-9CBE-98E8F5B6E9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5F31FE5-51D7-47FB-80C9-CF779937AA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CAB129C-E3F5-4325-BD37-A949E2639B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37EC431-68BC-48A4-9FDB-5FEE234296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70A5913-C897-4404-ABC9-A8D3E8F1A68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5F86BFEE-3C38-493B-A569-3BDDAD4325B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BEDC10F-FAB9-4D43-A38F-9CDAA9FF129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CA10D3C1-A02E-4756-85D1-B86B8E15E82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4334EA1-02C6-4548-8B70-66A89E7715F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A18F981-3E68-4BC8-B2DD-DEBC1B2ACA5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CD29847E-70DD-45ED-9D13-9D5E99775C8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65833BA-1258-4961-9CE3-12F214534B3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CCC5289-830E-4CCF-99E0-6828FE6CB64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5A80951-BB3D-4C3C-B5DF-BEAFA03AA7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9E099D0C-1E4B-4610-A614-E82CA08EDEF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4429F827-4C66-491F-AE78-144DD51050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D5266A67-072C-47A7-8456-CA77948E939A}"/>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4DE9D31E-079D-4B8A-B975-B0C33316AC5A}"/>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CCE9EA82-71C7-472E-A67E-6DAF85A4E784}"/>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B0BD5069-F82E-4966-8533-3D1CF65E586B}"/>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AA124A52-AE2C-4D99-90CC-E52B66599825}"/>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A9FD731A-9F85-47CC-B1D6-3744CCFFE6C2}"/>
            </a:ext>
          </a:extLst>
        </xdr:cNvPr>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4E94CA07-AF21-4ED5-946F-E1A7C8D55A67}"/>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0299BDA2-4F5F-4DFF-945F-CE09F2F27DD9}"/>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70FFCFCB-E4B8-46AB-A402-40F5E46E332F}"/>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61E55857-DF33-40FB-9D78-EC2FD7C596D6}"/>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A0CB7246-3202-4199-9E7C-A1BB461B65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5CECC45-3924-4FA7-8FD4-5BA76FD84E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15E8AA9-09E6-4904-9E74-A8FFD73435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16C3CDE-46CB-4447-892D-6962A68350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F651BD-FB60-4B7B-805A-8638B75107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57404</xdr:rowOff>
    </xdr:from>
    <xdr:to>
      <xdr:col>24</xdr:col>
      <xdr:colOff>114300</xdr:colOff>
      <xdr:row>36</xdr:row>
      <xdr:rowOff>159004</xdr:rowOff>
    </xdr:to>
    <xdr:sp macro="" textlink="">
      <xdr:nvSpPr>
        <xdr:cNvPr id="69" name="楕円 68">
          <a:extLst>
            <a:ext uri="{FF2B5EF4-FFF2-40B4-BE49-F238E27FC236}">
              <a16:creationId xmlns:a16="http://schemas.microsoft.com/office/drawing/2014/main" id="{ED6E803B-E98F-4294-BDC9-B67E8B88C05A}"/>
            </a:ext>
          </a:extLst>
        </xdr:cNvPr>
        <xdr:cNvSpPr/>
      </xdr:nvSpPr>
      <xdr:spPr>
        <a:xfrm>
          <a:off x="4584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80281</xdr:rowOff>
    </xdr:from>
    <xdr:ext cx="405111" cy="259045"/>
    <xdr:sp macro="" textlink="">
      <xdr:nvSpPr>
        <xdr:cNvPr id="70" name="【道路】&#10;有形固定資産減価償却率該当値テキスト">
          <a:extLst>
            <a:ext uri="{FF2B5EF4-FFF2-40B4-BE49-F238E27FC236}">
              <a16:creationId xmlns:a16="http://schemas.microsoft.com/office/drawing/2014/main" id="{E60A663C-B26D-4F38-ADF4-436F452F3C4A}"/>
            </a:ext>
          </a:extLst>
        </xdr:cNvPr>
        <xdr:cNvSpPr txBox="1"/>
      </xdr:nvSpPr>
      <xdr:spPr>
        <a:xfrm>
          <a:off x="4673600" y="608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1" name="楕円 70">
          <a:extLst>
            <a:ext uri="{FF2B5EF4-FFF2-40B4-BE49-F238E27FC236}">
              <a16:creationId xmlns:a16="http://schemas.microsoft.com/office/drawing/2014/main" id="{77F30343-28C8-4078-AFA8-7AD708348933}"/>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108204</xdr:rowOff>
    </xdr:from>
    <xdr:to>
      <xdr:col>24</xdr:col>
      <xdr:colOff>63500</xdr:colOff>
      <xdr:row>36</xdr:row>
      <xdr:rowOff>133350</xdr:rowOff>
    </xdr:to>
    <xdr:cxnSp macro="">
      <xdr:nvCxnSpPr>
        <xdr:cNvPr id="72" name="直線コネクタ 71">
          <a:extLst>
            <a:ext uri="{FF2B5EF4-FFF2-40B4-BE49-F238E27FC236}">
              <a16:creationId xmlns:a16="http://schemas.microsoft.com/office/drawing/2014/main" id="{6F2C6E3A-51DB-40C4-90C3-CA264EFEBC9C}"/>
            </a:ext>
          </a:extLst>
        </xdr:cNvPr>
        <xdr:cNvCxnSpPr/>
      </xdr:nvCxnSpPr>
      <xdr:spPr>
        <a:xfrm flipV="1">
          <a:off x="3797300" y="62804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3" name="n_1aveValue【道路】&#10;有形固定資産減価償却率">
          <a:extLst>
            <a:ext uri="{FF2B5EF4-FFF2-40B4-BE49-F238E27FC236}">
              <a16:creationId xmlns:a16="http://schemas.microsoft.com/office/drawing/2014/main" id="{47F37D95-EB57-49E2-9ECA-621272E2403B}"/>
            </a:ext>
          </a:extLst>
        </xdr:cNvPr>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4" name="n_2aveValue【道路】&#10;有形固定資産減価償却率">
          <a:extLst>
            <a:ext uri="{FF2B5EF4-FFF2-40B4-BE49-F238E27FC236}">
              <a16:creationId xmlns:a16="http://schemas.microsoft.com/office/drawing/2014/main" id="{C61D2D87-4B15-415B-AC72-CB3E23894EF7}"/>
            </a:ext>
          </a:extLst>
        </xdr:cNvPr>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5" name="n_3aveValue【道路】&#10;有形固定資産減価償却率">
          <a:extLst>
            <a:ext uri="{FF2B5EF4-FFF2-40B4-BE49-F238E27FC236}">
              <a16:creationId xmlns:a16="http://schemas.microsoft.com/office/drawing/2014/main" id="{571BE3FB-282D-4937-B461-6B0DBD07CEA6}"/>
            </a:ext>
          </a:extLst>
        </xdr:cNvPr>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76" name="n_1mainValue【道路】&#10;有形固定資産減価償却率">
          <a:extLst>
            <a:ext uri="{FF2B5EF4-FFF2-40B4-BE49-F238E27FC236}">
              <a16:creationId xmlns:a16="http://schemas.microsoft.com/office/drawing/2014/main" id="{6D8A02AC-F2ED-40CF-8DEF-BBC82C888C42}"/>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A5DBC9D-3627-4D07-BDD0-15B7EC6854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8969BCF3-F08A-4120-A239-B1D7691144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EAE9491-7747-4904-BD78-C861F00C51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9F1EA4DC-FD83-4F1E-BC01-8005DE295C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20706AEE-8DF3-4EC8-AD74-6525C065E2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17DDE5C-F284-4007-B443-8B2C9BE559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59F84FD5-9DB0-476E-9B2E-33814384D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26CEBF9B-CA12-499E-8A85-F2F972F1EF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A4E22A1-10C3-4DA5-A707-33C74A634D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227EA52-3B4D-49E2-9EDE-7548A81409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F1DB0916-81C6-42AA-A21E-FDC10C0B4A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EBD7ACDD-993A-4C2D-93E9-2B644B87B1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157E9984-0D8A-4946-9741-17D933FCCE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B0F8DDFC-BB07-4C2C-8351-585DED52B14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451F15BE-42AE-4574-BA38-FA497DA615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BDDF15BB-C70E-46E7-A9CD-7772A899C12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8ECF8DEE-95DE-4575-A058-2B45C52CEE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75C573DC-83C6-4509-ACC1-F1C800C1175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4870A0EB-9D20-4CED-98BA-4A18A5DAEB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B7140484-CD2A-4514-9C45-F2F8D4CDA36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5267CD17-56AA-4960-930C-28D74E91BE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A755F50E-05F8-4E5F-95F6-8627BAFA4C4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E6A1A0BB-C8D1-4644-92C2-1E8E07E33C3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0" name="直線コネクタ 99">
          <a:extLst>
            <a:ext uri="{FF2B5EF4-FFF2-40B4-BE49-F238E27FC236}">
              <a16:creationId xmlns:a16="http://schemas.microsoft.com/office/drawing/2014/main" id="{831C2997-28E9-4BD0-A63C-D20153AB069B}"/>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1" name="【道路】&#10;一人当たり延長最小値テキスト">
          <a:extLst>
            <a:ext uri="{FF2B5EF4-FFF2-40B4-BE49-F238E27FC236}">
              <a16:creationId xmlns:a16="http://schemas.microsoft.com/office/drawing/2014/main" id="{EAF8BFAE-2898-46FF-AC87-B6464D7B4923}"/>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2" name="直線コネクタ 101">
          <a:extLst>
            <a:ext uri="{FF2B5EF4-FFF2-40B4-BE49-F238E27FC236}">
              <a16:creationId xmlns:a16="http://schemas.microsoft.com/office/drawing/2014/main" id="{57C09C50-B31E-4D7B-B4F0-285370349A15}"/>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3" name="【道路】&#10;一人当たり延長最大値テキスト">
          <a:extLst>
            <a:ext uri="{FF2B5EF4-FFF2-40B4-BE49-F238E27FC236}">
              <a16:creationId xmlns:a16="http://schemas.microsoft.com/office/drawing/2014/main" id="{2E0DA861-6F66-444D-A49A-D07F7B4221D8}"/>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4" name="直線コネクタ 103">
          <a:extLst>
            <a:ext uri="{FF2B5EF4-FFF2-40B4-BE49-F238E27FC236}">
              <a16:creationId xmlns:a16="http://schemas.microsoft.com/office/drawing/2014/main" id="{3C40BF25-934D-43A9-A92F-BB7BD7918962}"/>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5" name="【道路】&#10;一人当たり延長平均値テキスト">
          <a:extLst>
            <a:ext uri="{FF2B5EF4-FFF2-40B4-BE49-F238E27FC236}">
              <a16:creationId xmlns:a16="http://schemas.microsoft.com/office/drawing/2014/main" id="{82256369-54B4-4CFB-A576-3937751B375B}"/>
            </a:ext>
          </a:extLst>
        </xdr:cNvPr>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6" name="フローチャート: 判断 105">
          <a:extLst>
            <a:ext uri="{FF2B5EF4-FFF2-40B4-BE49-F238E27FC236}">
              <a16:creationId xmlns:a16="http://schemas.microsoft.com/office/drawing/2014/main" id="{41A3895E-02F0-42FF-A075-970EFB7EA467}"/>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07" name="フローチャート: 判断 106">
          <a:extLst>
            <a:ext uri="{FF2B5EF4-FFF2-40B4-BE49-F238E27FC236}">
              <a16:creationId xmlns:a16="http://schemas.microsoft.com/office/drawing/2014/main" id="{C8E27ACF-FA86-4D36-9277-B4D0BBA831A1}"/>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08" name="フローチャート: 判断 107">
          <a:extLst>
            <a:ext uri="{FF2B5EF4-FFF2-40B4-BE49-F238E27FC236}">
              <a16:creationId xmlns:a16="http://schemas.microsoft.com/office/drawing/2014/main" id="{C53D70F7-B808-4D78-85C8-41339B211C4B}"/>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09" name="フローチャート: 判断 108">
          <a:extLst>
            <a:ext uri="{FF2B5EF4-FFF2-40B4-BE49-F238E27FC236}">
              <a16:creationId xmlns:a16="http://schemas.microsoft.com/office/drawing/2014/main" id="{788F68FA-628D-4E4E-A75E-BF022904D104}"/>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40D15AB-4BAA-47CC-AE62-172E0116AB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8D97037-7F91-4BA8-B92A-27B8F4A29A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9F0D277-1CCF-4C1D-A098-677C456753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8246A0D-8BFF-476F-8A1B-3546FB7B9E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67A1EE1-BF77-4725-B8D7-DB13A7C274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95961</xdr:rowOff>
    </xdr:from>
    <xdr:to>
      <xdr:col>55</xdr:col>
      <xdr:colOff>50800</xdr:colOff>
      <xdr:row>34</xdr:row>
      <xdr:rowOff>26111</xdr:rowOff>
    </xdr:to>
    <xdr:sp macro="" textlink="">
      <xdr:nvSpPr>
        <xdr:cNvPr id="115" name="楕円 114">
          <a:extLst>
            <a:ext uri="{FF2B5EF4-FFF2-40B4-BE49-F238E27FC236}">
              <a16:creationId xmlns:a16="http://schemas.microsoft.com/office/drawing/2014/main" id="{963FC852-4E49-4891-9125-B228C7418F29}"/>
            </a:ext>
          </a:extLst>
        </xdr:cNvPr>
        <xdr:cNvSpPr/>
      </xdr:nvSpPr>
      <xdr:spPr>
        <a:xfrm>
          <a:off x="10426700" y="5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48988</xdr:rowOff>
    </xdr:from>
    <xdr:ext cx="534377" cy="259045"/>
    <xdr:sp macro="" textlink="">
      <xdr:nvSpPr>
        <xdr:cNvPr id="116" name="【道路】&#10;一人当たり延長該当値テキスト">
          <a:extLst>
            <a:ext uri="{FF2B5EF4-FFF2-40B4-BE49-F238E27FC236}">
              <a16:creationId xmlns:a16="http://schemas.microsoft.com/office/drawing/2014/main" id="{A337FCDC-9AF9-4505-969E-869D5232E64D}"/>
            </a:ext>
          </a:extLst>
        </xdr:cNvPr>
        <xdr:cNvSpPr txBox="1"/>
      </xdr:nvSpPr>
      <xdr:spPr>
        <a:xfrm>
          <a:off x="10515600" y="57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133433</xdr:rowOff>
    </xdr:from>
    <xdr:to>
      <xdr:col>50</xdr:col>
      <xdr:colOff>165100</xdr:colOff>
      <xdr:row>34</xdr:row>
      <xdr:rowOff>63583</xdr:rowOff>
    </xdr:to>
    <xdr:sp macro="" textlink="">
      <xdr:nvSpPr>
        <xdr:cNvPr id="117" name="楕円 116">
          <a:extLst>
            <a:ext uri="{FF2B5EF4-FFF2-40B4-BE49-F238E27FC236}">
              <a16:creationId xmlns:a16="http://schemas.microsoft.com/office/drawing/2014/main" id="{2024CA98-6FD1-4CB0-8215-96422F34F4AD}"/>
            </a:ext>
          </a:extLst>
        </xdr:cNvPr>
        <xdr:cNvSpPr/>
      </xdr:nvSpPr>
      <xdr:spPr>
        <a:xfrm>
          <a:off x="9588500" y="5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146761</xdr:rowOff>
    </xdr:from>
    <xdr:to>
      <xdr:col>55</xdr:col>
      <xdr:colOff>0</xdr:colOff>
      <xdr:row>34</xdr:row>
      <xdr:rowOff>12783</xdr:rowOff>
    </xdr:to>
    <xdr:cxnSp macro="">
      <xdr:nvCxnSpPr>
        <xdr:cNvPr id="118" name="直線コネクタ 117">
          <a:extLst>
            <a:ext uri="{FF2B5EF4-FFF2-40B4-BE49-F238E27FC236}">
              <a16:creationId xmlns:a16="http://schemas.microsoft.com/office/drawing/2014/main" id="{874C28C3-34B1-444F-ABB0-4F912FCF8013}"/>
            </a:ext>
          </a:extLst>
        </xdr:cNvPr>
        <xdr:cNvCxnSpPr/>
      </xdr:nvCxnSpPr>
      <xdr:spPr>
        <a:xfrm flipV="1">
          <a:off x="9639300" y="5804611"/>
          <a:ext cx="8382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19" name="n_1aveValue【道路】&#10;一人当たり延長">
          <a:extLst>
            <a:ext uri="{FF2B5EF4-FFF2-40B4-BE49-F238E27FC236}">
              <a16:creationId xmlns:a16="http://schemas.microsoft.com/office/drawing/2014/main" id="{79BC2A83-D3E2-420B-8906-3F53BEA5FE83}"/>
            </a:ext>
          </a:extLst>
        </xdr:cNvPr>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20" name="n_2aveValue【道路】&#10;一人当たり延長">
          <a:extLst>
            <a:ext uri="{FF2B5EF4-FFF2-40B4-BE49-F238E27FC236}">
              <a16:creationId xmlns:a16="http://schemas.microsoft.com/office/drawing/2014/main" id="{3A9F3EBD-B53B-4313-8801-18631D372E86}"/>
            </a:ext>
          </a:extLst>
        </xdr:cNvPr>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1" name="n_3aveValue【道路】&#10;一人当たり延長">
          <a:extLst>
            <a:ext uri="{FF2B5EF4-FFF2-40B4-BE49-F238E27FC236}">
              <a16:creationId xmlns:a16="http://schemas.microsoft.com/office/drawing/2014/main" id="{3841911C-87B6-4EB5-B047-AC919E796242}"/>
            </a:ext>
          </a:extLst>
        </xdr:cNvPr>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80110</xdr:rowOff>
    </xdr:from>
    <xdr:ext cx="534377" cy="259045"/>
    <xdr:sp macro="" textlink="">
      <xdr:nvSpPr>
        <xdr:cNvPr id="122" name="n_1mainValue【道路】&#10;一人当たり延長">
          <a:extLst>
            <a:ext uri="{FF2B5EF4-FFF2-40B4-BE49-F238E27FC236}">
              <a16:creationId xmlns:a16="http://schemas.microsoft.com/office/drawing/2014/main" id="{C53C898B-4D31-4A94-84F6-8E91A3771822}"/>
            </a:ext>
          </a:extLst>
        </xdr:cNvPr>
        <xdr:cNvSpPr txBox="1"/>
      </xdr:nvSpPr>
      <xdr:spPr>
        <a:xfrm>
          <a:off x="9359411" y="55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10E2157B-D362-4C00-A7D1-5ABADC0BF0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57D99F50-6A26-43C0-8871-6EDD42E2D0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89B3FA2-8D5E-497F-9A92-2DB945AD12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AC46AD95-AB2B-442D-A0F1-36904BFA92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4D0499D-85B7-4F94-84F2-EB563A65EC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321488B6-959E-434F-8DC6-B4F6996960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B64F8C48-4BD7-4D20-9A57-4B9D460F36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CD2C9355-27C7-4170-AFE1-4995334428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CC2200FB-011D-4D00-9D5A-FD0EA8B245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6B713BC3-1A31-4D59-B629-FD9767E15B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584F8E43-AF0B-407D-A3BE-36FD7A19E68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a:extLst>
            <a:ext uri="{FF2B5EF4-FFF2-40B4-BE49-F238E27FC236}">
              <a16:creationId xmlns:a16="http://schemas.microsoft.com/office/drawing/2014/main" id="{C38D8F94-2265-4072-957B-48C6D66210FC}"/>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43B19516-D380-47E0-BC76-AE7A64FE0A0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CC416CAB-BA37-482A-BFDE-E0EB13D390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F633D2C8-1949-4973-96A7-69A05296B67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4FD4E161-3F54-49E6-96C8-9DF3280A68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56E60C31-EEED-4B25-BF29-B4C08DB559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F061C796-C0C4-4732-AD4A-FC287D824CF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6CB857DA-219C-4A60-938C-4B01CE3C93B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DFF214B4-D7EE-472A-8E48-D20ABF2AA4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639961E1-7DB9-4BB8-8264-36FCDFE38A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B49974FD-0488-4292-8609-CCA4B41C182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68792E55-E288-426F-AE91-24B2F714F1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46" name="直線コネクタ 145">
          <a:extLst>
            <a:ext uri="{FF2B5EF4-FFF2-40B4-BE49-F238E27FC236}">
              <a16:creationId xmlns:a16="http://schemas.microsoft.com/office/drawing/2014/main" id="{2F6E07A3-34E9-4034-804F-EDB2EE92B89C}"/>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4C688E00-D81C-42EF-B6CE-50603565CE6C}"/>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48" name="直線コネクタ 147">
          <a:extLst>
            <a:ext uri="{FF2B5EF4-FFF2-40B4-BE49-F238E27FC236}">
              <a16:creationId xmlns:a16="http://schemas.microsoft.com/office/drawing/2014/main" id="{5A744605-8219-4653-B5B4-C20F6D3F5D57}"/>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78BAA6F4-3E14-41FA-850E-17EA61E3BF5D}"/>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0" name="直線コネクタ 149">
          <a:extLst>
            <a:ext uri="{FF2B5EF4-FFF2-40B4-BE49-F238E27FC236}">
              <a16:creationId xmlns:a16="http://schemas.microsoft.com/office/drawing/2014/main" id="{EA07170E-4D34-4E28-B068-83A76298D998}"/>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F2404223-02FE-4863-B774-038267709234}"/>
            </a:ext>
          </a:extLst>
        </xdr:cNvPr>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2" name="フローチャート: 判断 151">
          <a:extLst>
            <a:ext uri="{FF2B5EF4-FFF2-40B4-BE49-F238E27FC236}">
              <a16:creationId xmlns:a16="http://schemas.microsoft.com/office/drawing/2014/main" id="{41A5165F-69D1-4049-9297-CB0E4F56056A}"/>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3" name="フローチャート: 判断 152">
          <a:extLst>
            <a:ext uri="{FF2B5EF4-FFF2-40B4-BE49-F238E27FC236}">
              <a16:creationId xmlns:a16="http://schemas.microsoft.com/office/drawing/2014/main" id="{23E3C74D-CE67-45A3-A585-B216D9B272C6}"/>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a:extLst>
            <a:ext uri="{FF2B5EF4-FFF2-40B4-BE49-F238E27FC236}">
              <a16:creationId xmlns:a16="http://schemas.microsoft.com/office/drawing/2014/main" id="{B49C9030-C4AC-47DD-BA36-810EC904FF63}"/>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55" name="フローチャート: 判断 154">
          <a:extLst>
            <a:ext uri="{FF2B5EF4-FFF2-40B4-BE49-F238E27FC236}">
              <a16:creationId xmlns:a16="http://schemas.microsoft.com/office/drawing/2014/main" id="{E5115A00-3BD3-4CC9-8951-AF4AA2AFE9A8}"/>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BAA8938-1DDC-463D-9D90-6A0194EFB4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C505C57-0CBE-4AC7-A8D4-6A814D941E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C255DDDD-F969-4827-86B0-FF2E2F276F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50699E2-868F-4DFF-9716-FB6702EB07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EC39122-FA01-41DC-8E6C-2E2F139C67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61" name="楕円 160">
          <a:extLst>
            <a:ext uri="{FF2B5EF4-FFF2-40B4-BE49-F238E27FC236}">
              <a16:creationId xmlns:a16="http://schemas.microsoft.com/office/drawing/2014/main" id="{26997E40-AF21-4688-9A3B-453F99CD56EE}"/>
            </a:ext>
          </a:extLst>
        </xdr:cNvPr>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102887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8ABCC12D-3B15-46E4-9B36-92B939FD8684}"/>
            </a:ext>
          </a:extLst>
        </xdr:cNvPr>
        <xdr:cNvSpPr txBox="1"/>
      </xdr:nvSpPr>
      <xdr:spPr>
        <a:xfrm>
          <a:off x="4673600"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63" name="楕円 162">
          <a:extLst>
            <a:ext uri="{FF2B5EF4-FFF2-40B4-BE49-F238E27FC236}">
              <a16:creationId xmlns:a16="http://schemas.microsoft.com/office/drawing/2014/main" id="{83FB2CA4-BEC7-4602-8C6A-FD901D064C66}"/>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34290</xdr:rowOff>
    </xdr:to>
    <xdr:cxnSp macro="">
      <xdr:nvCxnSpPr>
        <xdr:cNvPr id="164" name="直線コネクタ 163">
          <a:extLst>
            <a:ext uri="{FF2B5EF4-FFF2-40B4-BE49-F238E27FC236}">
              <a16:creationId xmlns:a16="http://schemas.microsoft.com/office/drawing/2014/main" id="{C65A7E6A-B699-48DE-8CF0-CEEF9830DCA0}"/>
            </a:ext>
          </a:extLst>
        </xdr:cNvPr>
        <xdr:cNvCxnSpPr/>
      </xdr:nvCxnSpPr>
      <xdr:spPr>
        <a:xfrm flipV="1">
          <a:off x="3797300" y="10119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75926DBB-8968-465E-8189-0F3B59429089}"/>
            </a:ext>
          </a:extLst>
        </xdr:cNvPr>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9D7FB154-AA14-4FB8-872D-5DBE98B44B66}"/>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DEDFF25C-CC79-44EA-8248-EBE8C80939FF}"/>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76217</xdr:rowOff>
    </xdr:from>
    <xdr:ext cx="405111" cy="259045"/>
    <xdr:sp macro="" textlink="">
      <xdr:nvSpPr>
        <xdr:cNvPr id="168" name="n_1mainValue【橋りょう・トンネル】&#10;有形固定資産減価償却率">
          <a:extLst>
            <a:ext uri="{FF2B5EF4-FFF2-40B4-BE49-F238E27FC236}">
              <a16:creationId xmlns:a16="http://schemas.microsoft.com/office/drawing/2014/main" id="{503FAAB9-3ECF-4F4B-8554-A8FBCEA8EF34}"/>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98C4A288-1E81-475F-A871-F0395FB68B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80F3EAF8-00FF-4FA8-8855-6303823C48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356CF1D0-E611-4488-923F-15069C2389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E6C4E929-9168-476B-BDA9-F8C7CD7D36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3834855F-78CE-465B-A4E4-0CA76110A6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50A8DA8A-21FB-4346-A942-EE749F6D63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BED98E2E-B15F-473A-8AD6-27DA9E6445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CC95416C-12A1-4D47-A248-9B48FD8969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EC81ECF0-73C0-4280-8BE5-F8B80FB394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9C30308E-EF97-483E-A03E-387362FD6F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00FB7B19-989B-486D-B11E-E35D38021F6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F59A4ACB-87B9-47C7-944D-1FB273CB828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AF771F3E-364B-4BC4-9579-05BC1C2F4E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a:extLst>
            <a:ext uri="{FF2B5EF4-FFF2-40B4-BE49-F238E27FC236}">
              <a16:creationId xmlns:a16="http://schemas.microsoft.com/office/drawing/2014/main" id="{996CD7AB-1813-42BF-9FD0-7F5241F28FF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DA0E3985-075B-4D94-B5AD-9B83767F62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a:extLst>
            <a:ext uri="{FF2B5EF4-FFF2-40B4-BE49-F238E27FC236}">
              <a16:creationId xmlns:a16="http://schemas.microsoft.com/office/drawing/2014/main" id="{9C32B9A1-E19C-410A-9D81-97BFBB7EC9B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43E7CAE5-0533-4EC8-9108-0BB77970D8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a:extLst>
            <a:ext uri="{FF2B5EF4-FFF2-40B4-BE49-F238E27FC236}">
              <a16:creationId xmlns:a16="http://schemas.microsoft.com/office/drawing/2014/main" id="{04A17470-8AC5-46E1-8CF3-F1A04F593DD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86773BF1-CA6F-4681-ACD3-5CA77DEECB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a:extLst>
            <a:ext uri="{FF2B5EF4-FFF2-40B4-BE49-F238E27FC236}">
              <a16:creationId xmlns:a16="http://schemas.microsoft.com/office/drawing/2014/main" id="{6504408C-BEA4-4F46-8E5F-AF363487ACF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6CDAA2DD-29FE-4886-B748-EF9C196C86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3FCB2ED9-D1C5-4295-97DB-E3E8ECFB99C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DD88033D-EBA9-46C8-9F22-79DC9DCD18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192" name="直線コネクタ 191">
          <a:extLst>
            <a:ext uri="{FF2B5EF4-FFF2-40B4-BE49-F238E27FC236}">
              <a16:creationId xmlns:a16="http://schemas.microsoft.com/office/drawing/2014/main" id="{8F11C6EB-2604-46CE-BA09-36BF35EE08F5}"/>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D64EFA49-2E12-4538-B7D3-C1913F6600F9}"/>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194" name="直線コネクタ 193">
          <a:extLst>
            <a:ext uri="{FF2B5EF4-FFF2-40B4-BE49-F238E27FC236}">
              <a16:creationId xmlns:a16="http://schemas.microsoft.com/office/drawing/2014/main" id="{0EC3762C-10AA-4629-8835-8FF02F7E55B7}"/>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61364593-1CE0-45A2-9AA4-9C8E105026E7}"/>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196" name="直線コネクタ 195">
          <a:extLst>
            <a:ext uri="{FF2B5EF4-FFF2-40B4-BE49-F238E27FC236}">
              <a16:creationId xmlns:a16="http://schemas.microsoft.com/office/drawing/2014/main" id="{24E977FC-5EEB-40DF-94FE-1F3799B5D89F}"/>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382587C-0275-4570-B780-C62C940B7C2A}"/>
            </a:ext>
          </a:extLst>
        </xdr:cNvPr>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198" name="フローチャート: 判断 197">
          <a:extLst>
            <a:ext uri="{FF2B5EF4-FFF2-40B4-BE49-F238E27FC236}">
              <a16:creationId xmlns:a16="http://schemas.microsoft.com/office/drawing/2014/main" id="{06417A7E-027C-4490-BD27-7D2912650D9D}"/>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199" name="フローチャート: 判断 198">
          <a:extLst>
            <a:ext uri="{FF2B5EF4-FFF2-40B4-BE49-F238E27FC236}">
              <a16:creationId xmlns:a16="http://schemas.microsoft.com/office/drawing/2014/main" id="{655905FD-6C4D-4264-BA31-9FEBB1B967F4}"/>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0" name="フローチャート: 判断 199">
          <a:extLst>
            <a:ext uri="{FF2B5EF4-FFF2-40B4-BE49-F238E27FC236}">
              <a16:creationId xmlns:a16="http://schemas.microsoft.com/office/drawing/2014/main" id="{0CA1B62A-F976-4BD5-9541-883A7A2E844F}"/>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01" name="フローチャート: 判断 200">
          <a:extLst>
            <a:ext uri="{FF2B5EF4-FFF2-40B4-BE49-F238E27FC236}">
              <a16:creationId xmlns:a16="http://schemas.microsoft.com/office/drawing/2014/main" id="{7CEE8C4B-DE0E-4E94-9F71-C8E48A419C5A}"/>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6B5D97B-D697-450A-9137-63F975E762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C493617-0BC4-4990-BC17-63E2EB6D6C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E8636DC-929B-4306-862B-46053B79AA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367712F-33A5-40E5-92F5-26AF0F38A1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E533D99-1B95-4C39-AF3B-03CFECD18E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4967</xdr:rowOff>
    </xdr:from>
    <xdr:to>
      <xdr:col>55</xdr:col>
      <xdr:colOff>50800</xdr:colOff>
      <xdr:row>56</xdr:row>
      <xdr:rowOff>106567</xdr:rowOff>
    </xdr:to>
    <xdr:sp macro="" textlink="">
      <xdr:nvSpPr>
        <xdr:cNvPr id="207" name="楕円 206">
          <a:extLst>
            <a:ext uri="{FF2B5EF4-FFF2-40B4-BE49-F238E27FC236}">
              <a16:creationId xmlns:a16="http://schemas.microsoft.com/office/drawing/2014/main" id="{00A0CB13-DB15-4493-B572-75BAE599BC3F}"/>
            </a:ext>
          </a:extLst>
        </xdr:cNvPr>
        <xdr:cNvSpPr/>
      </xdr:nvSpPr>
      <xdr:spPr>
        <a:xfrm>
          <a:off x="10426700" y="9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129444</xdr:rowOff>
    </xdr:from>
    <xdr:ext cx="690189" cy="259045"/>
    <xdr:sp macro="" textlink="">
      <xdr:nvSpPr>
        <xdr:cNvPr id="208" name="【橋りょう・トンネル】&#10;一人当たり有形固定資産（償却資産）額該当値テキスト">
          <a:extLst>
            <a:ext uri="{FF2B5EF4-FFF2-40B4-BE49-F238E27FC236}">
              <a16:creationId xmlns:a16="http://schemas.microsoft.com/office/drawing/2014/main" id="{636D9E80-1A92-4920-A18C-796E63683235}"/>
            </a:ext>
          </a:extLst>
        </xdr:cNvPr>
        <xdr:cNvSpPr txBox="1"/>
      </xdr:nvSpPr>
      <xdr:spPr>
        <a:xfrm>
          <a:off x="10515600" y="9559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42102</xdr:rowOff>
    </xdr:from>
    <xdr:to>
      <xdr:col>50</xdr:col>
      <xdr:colOff>165100</xdr:colOff>
      <xdr:row>56</xdr:row>
      <xdr:rowOff>143702</xdr:rowOff>
    </xdr:to>
    <xdr:sp macro="" textlink="">
      <xdr:nvSpPr>
        <xdr:cNvPr id="209" name="楕円 208">
          <a:extLst>
            <a:ext uri="{FF2B5EF4-FFF2-40B4-BE49-F238E27FC236}">
              <a16:creationId xmlns:a16="http://schemas.microsoft.com/office/drawing/2014/main" id="{8AC0BA63-519B-4A6C-985E-F33AF1588305}"/>
            </a:ext>
          </a:extLst>
        </xdr:cNvPr>
        <xdr:cNvSpPr/>
      </xdr:nvSpPr>
      <xdr:spPr>
        <a:xfrm>
          <a:off x="9588500" y="96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55767</xdr:rowOff>
    </xdr:from>
    <xdr:to>
      <xdr:col>55</xdr:col>
      <xdr:colOff>0</xdr:colOff>
      <xdr:row>56</xdr:row>
      <xdr:rowOff>92902</xdr:rowOff>
    </xdr:to>
    <xdr:cxnSp macro="">
      <xdr:nvCxnSpPr>
        <xdr:cNvPr id="210" name="直線コネクタ 209">
          <a:extLst>
            <a:ext uri="{FF2B5EF4-FFF2-40B4-BE49-F238E27FC236}">
              <a16:creationId xmlns:a16="http://schemas.microsoft.com/office/drawing/2014/main" id="{71D0ECB3-1F5E-47F4-A3B2-6E0314E76950}"/>
            </a:ext>
          </a:extLst>
        </xdr:cNvPr>
        <xdr:cNvCxnSpPr/>
      </xdr:nvCxnSpPr>
      <xdr:spPr>
        <a:xfrm flipV="1">
          <a:off x="9639300" y="9656967"/>
          <a:ext cx="8382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80292197-EEE5-46D7-8267-19359990D7C0}"/>
            </a:ext>
          </a:extLst>
        </xdr:cNvPr>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CCF28489-A451-46B2-8608-F882CE19CA99}"/>
            </a:ext>
          </a:extLst>
        </xdr:cNvPr>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57AC350C-19E4-47B7-B22F-303391D9875A}"/>
            </a:ext>
          </a:extLst>
        </xdr:cNvPr>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160229</xdr:rowOff>
    </xdr:from>
    <xdr:ext cx="690189" cy="259045"/>
    <xdr:sp macro="" textlink="">
      <xdr:nvSpPr>
        <xdr:cNvPr id="214" name="n_1mainValue【橋りょう・トンネル】&#10;一人当たり有形固定資産（償却資産）額">
          <a:extLst>
            <a:ext uri="{FF2B5EF4-FFF2-40B4-BE49-F238E27FC236}">
              <a16:creationId xmlns:a16="http://schemas.microsoft.com/office/drawing/2014/main" id="{B7D851D4-3BB5-4599-A90E-9787A124C2DB}"/>
            </a:ext>
          </a:extLst>
        </xdr:cNvPr>
        <xdr:cNvSpPr txBox="1"/>
      </xdr:nvSpPr>
      <xdr:spPr>
        <a:xfrm>
          <a:off x="9281505" y="9418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EFE18A9B-52C0-4279-AC9F-C78FE4E5B0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3F27D635-87B9-41C6-946E-1796962092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6B048C6D-1520-4248-9AF7-454EC8629A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3C190DED-CE99-4954-A7A4-5F2DA2F966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BF292BC8-32D6-458D-A12E-76348A7E0D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1400B718-641B-4701-8A72-1F9A1DF583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A10CB2B2-9138-426D-99B0-68002BEEDC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A453136E-EEB4-4C25-AED8-B5A9C82CA4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DAEE6A9-34F7-4C6A-A5F2-7C56363D442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A07F39D1-6D86-493F-A334-B7014DF305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A2A02F6B-7961-4A33-A498-D53EB351E78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a:extLst>
            <a:ext uri="{FF2B5EF4-FFF2-40B4-BE49-F238E27FC236}">
              <a16:creationId xmlns:a16="http://schemas.microsoft.com/office/drawing/2014/main" id="{A5C7C344-1571-4D45-8DBA-3310A8FA181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8C6C6919-3B5C-4AAF-B6DB-B32FD7B377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2E45F224-7E02-48D1-B422-B0465F9C5B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ADF1B383-EEDB-4C3E-81C1-E7DB62D185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6D4E8228-B40E-4F93-A999-49318246C46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B79243A3-D958-472F-8591-1DA458520EB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57F0626C-1FDC-42F4-B80F-598F808A62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6A464152-0968-48D7-B16B-EDC4532A7FC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E0F7B5E5-AF27-4689-B07A-218F6B0466D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9BE12054-9E45-457C-84F2-6D94BA08C1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a:extLst>
            <a:ext uri="{FF2B5EF4-FFF2-40B4-BE49-F238E27FC236}">
              <a16:creationId xmlns:a16="http://schemas.microsoft.com/office/drawing/2014/main" id="{7D44A67D-05CA-490A-9BFE-82AC28C5280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F4D1E174-8A69-4BE4-BFF4-E8A3A0CCFB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B53D358-24DA-4A69-B5ED-4869D230B9B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E08D4E75-6234-40E5-B179-A5DB476BD6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40" name="直線コネクタ 239">
          <a:extLst>
            <a:ext uri="{FF2B5EF4-FFF2-40B4-BE49-F238E27FC236}">
              <a16:creationId xmlns:a16="http://schemas.microsoft.com/office/drawing/2014/main" id="{F5834495-CEBA-4052-A9BD-972097731C5E}"/>
            </a:ext>
          </a:extLst>
        </xdr:cNvPr>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41" name="【公営住宅】&#10;有形固定資産減価償却率最小値テキスト">
          <a:extLst>
            <a:ext uri="{FF2B5EF4-FFF2-40B4-BE49-F238E27FC236}">
              <a16:creationId xmlns:a16="http://schemas.microsoft.com/office/drawing/2014/main" id="{A29DD511-9222-4284-B555-88CB2EC03508}"/>
            </a:ext>
          </a:extLst>
        </xdr:cNvPr>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42" name="直線コネクタ 241">
          <a:extLst>
            <a:ext uri="{FF2B5EF4-FFF2-40B4-BE49-F238E27FC236}">
              <a16:creationId xmlns:a16="http://schemas.microsoft.com/office/drawing/2014/main" id="{76B64171-A463-40D7-9106-C22B6A3337F8}"/>
            </a:ext>
          </a:extLst>
        </xdr:cNvPr>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935A72B6-09D6-4D33-9C9E-3194ED25931A}"/>
            </a:ext>
          </a:extLst>
        </xdr:cNvPr>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44" name="直線コネクタ 243">
          <a:extLst>
            <a:ext uri="{FF2B5EF4-FFF2-40B4-BE49-F238E27FC236}">
              <a16:creationId xmlns:a16="http://schemas.microsoft.com/office/drawing/2014/main" id="{B418A007-8970-4886-9D78-2B94DC2D590E}"/>
            </a:ext>
          </a:extLst>
        </xdr:cNvPr>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B6D2ABBA-FAC5-42EF-8474-6CC65C29744B}"/>
            </a:ext>
          </a:extLst>
        </xdr:cNvPr>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46" name="フローチャート: 判断 245">
          <a:extLst>
            <a:ext uri="{FF2B5EF4-FFF2-40B4-BE49-F238E27FC236}">
              <a16:creationId xmlns:a16="http://schemas.microsoft.com/office/drawing/2014/main" id="{616EB956-7E52-4E37-B68E-17CE1D8C5057}"/>
            </a:ext>
          </a:extLst>
        </xdr:cNvPr>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47" name="フローチャート: 判断 246">
          <a:extLst>
            <a:ext uri="{FF2B5EF4-FFF2-40B4-BE49-F238E27FC236}">
              <a16:creationId xmlns:a16="http://schemas.microsoft.com/office/drawing/2014/main" id="{E7F4F8B1-DA9B-4458-ACE7-8930E9940919}"/>
            </a:ext>
          </a:extLst>
        </xdr:cNvPr>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48" name="フローチャート: 判断 247">
          <a:extLst>
            <a:ext uri="{FF2B5EF4-FFF2-40B4-BE49-F238E27FC236}">
              <a16:creationId xmlns:a16="http://schemas.microsoft.com/office/drawing/2014/main" id="{0448177A-1E52-4F48-B02B-EDE416937214}"/>
            </a:ext>
          </a:extLst>
        </xdr:cNvPr>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49" name="フローチャート: 判断 248">
          <a:extLst>
            <a:ext uri="{FF2B5EF4-FFF2-40B4-BE49-F238E27FC236}">
              <a16:creationId xmlns:a16="http://schemas.microsoft.com/office/drawing/2014/main" id="{6CD21054-AA19-4E3D-9B94-ABC69A3E4460}"/>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F17CE109-F97B-4571-A1D7-0B9C0E0431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ADC0984-08DD-4DCE-BA3F-759F27E460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E4B565D-A3C1-4118-B523-875451806F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0C93B37-1484-406A-B82F-2DD2144C93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90ACA68-F315-49C4-B314-B5B3A87D4D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165281</xdr:rowOff>
    </xdr:from>
    <xdr:to>
      <xdr:col>24</xdr:col>
      <xdr:colOff>114300</xdr:colOff>
      <xdr:row>79</xdr:row>
      <xdr:rowOff>95431</xdr:rowOff>
    </xdr:to>
    <xdr:sp macro="" textlink="">
      <xdr:nvSpPr>
        <xdr:cNvPr id="255" name="楕円 254">
          <a:extLst>
            <a:ext uri="{FF2B5EF4-FFF2-40B4-BE49-F238E27FC236}">
              <a16:creationId xmlns:a16="http://schemas.microsoft.com/office/drawing/2014/main" id="{75403BD4-F169-4BF5-9F16-7FC7D420CAE8}"/>
            </a:ext>
          </a:extLst>
        </xdr:cNvPr>
        <xdr:cNvSpPr/>
      </xdr:nvSpPr>
      <xdr:spPr>
        <a:xfrm>
          <a:off x="4584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16708</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7181514A-ABD1-4A96-9917-113CCA7884B2}"/>
            </a:ext>
          </a:extLst>
        </xdr:cNvPr>
        <xdr:cNvSpPr txBox="1"/>
      </xdr:nvSpPr>
      <xdr:spPr>
        <a:xfrm>
          <a:off x="4673600"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168548</xdr:rowOff>
    </xdr:from>
    <xdr:to>
      <xdr:col>20</xdr:col>
      <xdr:colOff>38100</xdr:colOff>
      <xdr:row>79</xdr:row>
      <xdr:rowOff>98698</xdr:rowOff>
    </xdr:to>
    <xdr:sp macro="" textlink="">
      <xdr:nvSpPr>
        <xdr:cNvPr id="257" name="楕円 256">
          <a:extLst>
            <a:ext uri="{FF2B5EF4-FFF2-40B4-BE49-F238E27FC236}">
              <a16:creationId xmlns:a16="http://schemas.microsoft.com/office/drawing/2014/main" id="{E120716E-368F-4DA2-9495-FE984B148D0A}"/>
            </a:ext>
          </a:extLst>
        </xdr:cNvPr>
        <xdr:cNvSpPr/>
      </xdr:nvSpPr>
      <xdr:spPr>
        <a:xfrm>
          <a:off x="3746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44631</xdr:rowOff>
    </xdr:from>
    <xdr:to>
      <xdr:col>24</xdr:col>
      <xdr:colOff>63500</xdr:colOff>
      <xdr:row>79</xdr:row>
      <xdr:rowOff>47898</xdr:rowOff>
    </xdr:to>
    <xdr:cxnSp macro="">
      <xdr:nvCxnSpPr>
        <xdr:cNvPr id="258" name="直線コネクタ 257">
          <a:extLst>
            <a:ext uri="{FF2B5EF4-FFF2-40B4-BE49-F238E27FC236}">
              <a16:creationId xmlns:a16="http://schemas.microsoft.com/office/drawing/2014/main" id="{ECE50621-400F-4729-9C67-C37D7C6AC701}"/>
            </a:ext>
          </a:extLst>
        </xdr:cNvPr>
        <xdr:cNvCxnSpPr/>
      </xdr:nvCxnSpPr>
      <xdr:spPr>
        <a:xfrm flipV="1">
          <a:off x="3797300" y="1358918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59" name="n_1aveValue【公営住宅】&#10;有形固定資産減価償却率">
          <a:extLst>
            <a:ext uri="{FF2B5EF4-FFF2-40B4-BE49-F238E27FC236}">
              <a16:creationId xmlns:a16="http://schemas.microsoft.com/office/drawing/2014/main" id="{D6BE0CB3-D74F-4BFC-8095-C2F9D6A30E32}"/>
            </a:ext>
          </a:extLst>
        </xdr:cNvPr>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60" name="n_2aveValue【公営住宅】&#10;有形固定資産減価償却率">
          <a:extLst>
            <a:ext uri="{FF2B5EF4-FFF2-40B4-BE49-F238E27FC236}">
              <a16:creationId xmlns:a16="http://schemas.microsoft.com/office/drawing/2014/main" id="{1C712622-2DBA-4771-9859-B9F4257B9053}"/>
            </a:ext>
          </a:extLst>
        </xdr:cNvPr>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61" name="n_3aveValue【公営住宅】&#10;有形固定資産減価償却率">
          <a:extLst>
            <a:ext uri="{FF2B5EF4-FFF2-40B4-BE49-F238E27FC236}">
              <a16:creationId xmlns:a16="http://schemas.microsoft.com/office/drawing/2014/main" id="{2D6C768F-10FB-4D70-92FC-EDC362989E56}"/>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115225</xdr:rowOff>
    </xdr:from>
    <xdr:ext cx="405111" cy="259045"/>
    <xdr:sp macro="" textlink="">
      <xdr:nvSpPr>
        <xdr:cNvPr id="262" name="n_1mainValue【公営住宅】&#10;有形固定資産減価償却率">
          <a:extLst>
            <a:ext uri="{FF2B5EF4-FFF2-40B4-BE49-F238E27FC236}">
              <a16:creationId xmlns:a16="http://schemas.microsoft.com/office/drawing/2014/main" id="{C88E8A83-ADB2-45E7-BF96-8EFCDF48EA58}"/>
            </a:ext>
          </a:extLst>
        </xdr:cNvPr>
        <xdr:cNvSpPr txBox="1"/>
      </xdr:nvSpPr>
      <xdr:spPr>
        <a:xfrm>
          <a:off x="3582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B680726F-A070-4881-98D9-B1EE3EFB89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88AA5F28-B79C-49D6-B8B7-DF5C225FCE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A0B091C7-9F8E-44A7-9451-E27CD63544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7E617B0D-E8BB-4EC4-99ED-D7B986DB0F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117FD463-DC0D-45D3-A282-E3336127EC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3933022E-16AE-4C11-A900-7915F53B72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B605504E-52C3-459A-B296-81E3EC28DD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CEA3468B-55AB-4A27-A048-9BF8125985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89FBBD48-E76C-46A3-A02B-1BD723B1FA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A0E02ECD-EE2B-4E1E-8F1D-F53265CC87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a:extLst>
            <a:ext uri="{FF2B5EF4-FFF2-40B4-BE49-F238E27FC236}">
              <a16:creationId xmlns:a16="http://schemas.microsoft.com/office/drawing/2014/main" id="{DC831149-C3F8-4D66-B587-92D4E16C710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a:extLst>
            <a:ext uri="{FF2B5EF4-FFF2-40B4-BE49-F238E27FC236}">
              <a16:creationId xmlns:a16="http://schemas.microsoft.com/office/drawing/2014/main" id="{805C3ECC-0942-4FBD-A6DA-F9C2D225830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a:extLst>
            <a:ext uri="{FF2B5EF4-FFF2-40B4-BE49-F238E27FC236}">
              <a16:creationId xmlns:a16="http://schemas.microsoft.com/office/drawing/2014/main" id="{A8BC013A-8C58-4BEA-9761-FD7395EB5B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a:extLst>
            <a:ext uri="{FF2B5EF4-FFF2-40B4-BE49-F238E27FC236}">
              <a16:creationId xmlns:a16="http://schemas.microsoft.com/office/drawing/2014/main" id="{0135B6C5-94B0-47EC-A05E-6E8894EC7B9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a:extLst>
            <a:ext uri="{FF2B5EF4-FFF2-40B4-BE49-F238E27FC236}">
              <a16:creationId xmlns:a16="http://schemas.microsoft.com/office/drawing/2014/main" id="{A73FE7DA-9991-4B02-8887-3997DDC7010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a:extLst>
            <a:ext uri="{FF2B5EF4-FFF2-40B4-BE49-F238E27FC236}">
              <a16:creationId xmlns:a16="http://schemas.microsoft.com/office/drawing/2014/main" id="{187D29FF-6CB9-44D4-B2DF-535A33848E7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9F48EDC1-8F91-41EE-BFC7-24FAEA2B84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a:extLst>
            <a:ext uri="{FF2B5EF4-FFF2-40B4-BE49-F238E27FC236}">
              <a16:creationId xmlns:a16="http://schemas.microsoft.com/office/drawing/2014/main" id="{7E798AA7-EAE0-4FBC-99F3-7DA472F5936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38D2DC2D-8731-42CF-84D1-61C0F4AAB7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82" name="直線コネクタ 281">
          <a:extLst>
            <a:ext uri="{FF2B5EF4-FFF2-40B4-BE49-F238E27FC236}">
              <a16:creationId xmlns:a16="http://schemas.microsoft.com/office/drawing/2014/main" id="{B466205F-71CF-46F6-B1DF-7A8C2F1634CA}"/>
            </a:ext>
          </a:extLst>
        </xdr:cNvPr>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83" name="【公営住宅】&#10;一人当たり面積最小値テキスト">
          <a:extLst>
            <a:ext uri="{FF2B5EF4-FFF2-40B4-BE49-F238E27FC236}">
              <a16:creationId xmlns:a16="http://schemas.microsoft.com/office/drawing/2014/main" id="{DD212D7B-964F-45A0-B6D5-9F3B48053911}"/>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84" name="直線コネクタ 283">
          <a:extLst>
            <a:ext uri="{FF2B5EF4-FFF2-40B4-BE49-F238E27FC236}">
              <a16:creationId xmlns:a16="http://schemas.microsoft.com/office/drawing/2014/main" id="{A7512189-34B0-4498-88EF-25F29872F8C2}"/>
            </a:ext>
          </a:extLst>
        </xdr:cNvPr>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5" name="【公営住宅】&#10;一人当たり面積最大値テキスト">
          <a:extLst>
            <a:ext uri="{FF2B5EF4-FFF2-40B4-BE49-F238E27FC236}">
              <a16:creationId xmlns:a16="http://schemas.microsoft.com/office/drawing/2014/main" id="{22301363-805E-4934-9AEC-345F81C49A18}"/>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6" name="直線コネクタ 285">
          <a:extLst>
            <a:ext uri="{FF2B5EF4-FFF2-40B4-BE49-F238E27FC236}">
              <a16:creationId xmlns:a16="http://schemas.microsoft.com/office/drawing/2014/main" id="{F23C19CB-EA9B-403B-96E2-BEE961DC9C3B}"/>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287" name="【公営住宅】&#10;一人当たり面積平均値テキスト">
          <a:extLst>
            <a:ext uri="{FF2B5EF4-FFF2-40B4-BE49-F238E27FC236}">
              <a16:creationId xmlns:a16="http://schemas.microsoft.com/office/drawing/2014/main" id="{8152500E-F0D4-4A01-B3E5-ED049BD5E43C}"/>
            </a:ext>
          </a:extLst>
        </xdr:cNvPr>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288" name="フローチャート: 判断 287">
          <a:extLst>
            <a:ext uri="{FF2B5EF4-FFF2-40B4-BE49-F238E27FC236}">
              <a16:creationId xmlns:a16="http://schemas.microsoft.com/office/drawing/2014/main" id="{6DC52A9D-094B-43D2-9649-ADBD176A76E8}"/>
            </a:ext>
          </a:extLst>
        </xdr:cNvPr>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289" name="フローチャート: 判断 288">
          <a:extLst>
            <a:ext uri="{FF2B5EF4-FFF2-40B4-BE49-F238E27FC236}">
              <a16:creationId xmlns:a16="http://schemas.microsoft.com/office/drawing/2014/main" id="{805AE575-C5DA-42F6-BDBC-37179E95D154}"/>
            </a:ext>
          </a:extLst>
        </xdr:cNvPr>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90" name="フローチャート: 判断 289">
          <a:extLst>
            <a:ext uri="{FF2B5EF4-FFF2-40B4-BE49-F238E27FC236}">
              <a16:creationId xmlns:a16="http://schemas.microsoft.com/office/drawing/2014/main" id="{F6D63C5E-D446-408E-AA1D-BB5311468B96}"/>
            </a:ext>
          </a:extLst>
        </xdr:cNvPr>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291" name="フローチャート: 判断 290">
          <a:extLst>
            <a:ext uri="{FF2B5EF4-FFF2-40B4-BE49-F238E27FC236}">
              <a16:creationId xmlns:a16="http://schemas.microsoft.com/office/drawing/2014/main" id="{B4BDE351-4E2F-4ACC-B5FF-60898F78E7A0}"/>
            </a:ext>
          </a:extLst>
        </xdr:cNvPr>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79A3206-0AFF-4346-B304-16440214E7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3A5630C-EB8F-4877-806B-11ACD7359E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23CA2AC-70A5-49B0-A537-31AD124E84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B7767EA-FBA4-4CC6-ABD7-84DDC74046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FE2315D-44BB-4CC8-9C32-C6EEAC8597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150749</xdr:rowOff>
    </xdr:from>
    <xdr:to>
      <xdr:col>55</xdr:col>
      <xdr:colOff>50800</xdr:colOff>
      <xdr:row>81</xdr:row>
      <xdr:rowOff>80899</xdr:rowOff>
    </xdr:to>
    <xdr:sp macro="" textlink="">
      <xdr:nvSpPr>
        <xdr:cNvPr id="297" name="楕円 296">
          <a:extLst>
            <a:ext uri="{FF2B5EF4-FFF2-40B4-BE49-F238E27FC236}">
              <a16:creationId xmlns:a16="http://schemas.microsoft.com/office/drawing/2014/main" id="{F7D2DDF3-B5B0-4383-8B50-6CEFE07EF2B8}"/>
            </a:ext>
          </a:extLst>
        </xdr:cNvPr>
        <xdr:cNvSpPr/>
      </xdr:nvSpPr>
      <xdr:spPr>
        <a:xfrm>
          <a:off x="10426700" y="13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2176</xdr:rowOff>
    </xdr:from>
    <xdr:ext cx="469744" cy="259045"/>
    <xdr:sp macro="" textlink="">
      <xdr:nvSpPr>
        <xdr:cNvPr id="298" name="【公営住宅】&#10;一人当たり面積該当値テキスト">
          <a:extLst>
            <a:ext uri="{FF2B5EF4-FFF2-40B4-BE49-F238E27FC236}">
              <a16:creationId xmlns:a16="http://schemas.microsoft.com/office/drawing/2014/main" id="{6F1E3800-FD30-45A5-ABCE-9D764663948B}"/>
            </a:ext>
          </a:extLst>
        </xdr:cNvPr>
        <xdr:cNvSpPr txBox="1"/>
      </xdr:nvSpPr>
      <xdr:spPr>
        <a:xfrm>
          <a:off x="10515600" y="1371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21019</xdr:rowOff>
    </xdr:from>
    <xdr:to>
      <xdr:col>50</xdr:col>
      <xdr:colOff>165100</xdr:colOff>
      <xdr:row>81</xdr:row>
      <xdr:rowOff>122619</xdr:rowOff>
    </xdr:to>
    <xdr:sp macro="" textlink="">
      <xdr:nvSpPr>
        <xdr:cNvPr id="299" name="楕円 298">
          <a:extLst>
            <a:ext uri="{FF2B5EF4-FFF2-40B4-BE49-F238E27FC236}">
              <a16:creationId xmlns:a16="http://schemas.microsoft.com/office/drawing/2014/main" id="{6315E7C4-77FB-4A09-A935-EC6D653D9964}"/>
            </a:ext>
          </a:extLst>
        </xdr:cNvPr>
        <xdr:cNvSpPr/>
      </xdr:nvSpPr>
      <xdr:spPr>
        <a:xfrm>
          <a:off x="9588500" y="139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30099</xdr:rowOff>
    </xdr:from>
    <xdr:to>
      <xdr:col>55</xdr:col>
      <xdr:colOff>0</xdr:colOff>
      <xdr:row>81</xdr:row>
      <xdr:rowOff>71819</xdr:rowOff>
    </xdr:to>
    <xdr:cxnSp macro="">
      <xdr:nvCxnSpPr>
        <xdr:cNvPr id="300" name="直線コネクタ 299">
          <a:extLst>
            <a:ext uri="{FF2B5EF4-FFF2-40B4-BE49-F238E27FC236}">
              <a16:creationId xmlns:a16="http://schemas.microsoft.com/office/drawing/2014/main" id="{BE58F813-F43D-420A-8282-8BA7720AA6E8}"/>
            </a:ext>
          </a:extLst>
        </xdr:cNvPr>
        <xdr:cNvCxnSpPr/>
      </xdr:nvCxnSpPr>
      <xdr:spPr>
        <a:xfrm flipV="1">
          <a:off x="9639300" y="13917549"/>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01" name="n_1aveValue【公営住宅】&#10;一人当たり面積">
          <a:extLst>
            <a:ext uri="{FF2B5EF4-FFF2-40B4-BE49-F238E27FC236}">
              <a16:creationId xmlns:a16="http://schemas.microsoft.com/office/drawing/2014/main" id="{FD7CD5FA-D98B-4C37-9F12-4FDD88F63F69}"/>
            </a:ext>
          </a:extLst>
        </xdr:cNvPr>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02" name="n_2aveValue【公営住宅】&#10;一人当たり面積">
          <a:extLst>
            <a:ext uri="{FF2B5EF4-FFF2-40B4-BE49-F238E27FC236}">
              <a16:creationId xmlns:a16="http://schemas.microsoft.com/office/drawing/2014/main" id="{A31A94FD-F18C-49DF-BBF4-577C0299B5AA}"/>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03" name="n_3aveValue【公営住宅】&#10;一人当たり面積">
          <a:extLst>
            <a:ext uri="{FF2B5EF4-FFF2-40B4-BE49-F238E27FC236}">
              <a16:creationId xmlns:a16="http://schemas.microsoft.com/office/drawing/2014/main" id="{45A05F6C-D75B-4A52-8C80-1516C6434943}"/>
            </a:ext>
          </a:extLst>
        </xdr:cNvPr>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139146</xdr:rowOff>
    </xdr:from>
    <xdr:ext cx="469744" cy="259045"/>
    <xdr:sp macro="" textlink="">
      <xdr:nvSpPr>
        <xdr:cNvPr id="304" name="n_1mainValue【公営住宅】&#10;一人当たり面積">
          <a:extLst>
            <a:ext uri="{FF2B5EF4-FFF2-40B4-BE49-F238E27FC236}">
              <a16:creationId xmlns:a16="http://schemas.microsoft.com/office/drawing/2014/main" id="{F84E4A5A-E677-4826-A4E2-46B82BA87DAD}"/>
            </a:ext>
          </a:extLst>
        </xdr:cNvPr>
        <xdr:cNvSpPr txBox="1"/>
      </xdr:nvSpPr>
      <xdr:spPr>
        <a:xfrm>
          <a:off x="9391727" y="136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D7BC0C32-C5D8-4528-9D27-85EAA1CD73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677D59E8-BECF-417C-B130-488C0D8797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1C4BC268-19BB-49A8-9275-8FA58E0F29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3025C1E4-861C-4262-898A-AC2855138C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D1A0630F-208C-4D4D-9327-D111FBAA00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09AA00F2-5A2C-49DA-8E0B-468986D58C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F907E190-87EB-42DD-AF97-6840F35C05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F239B3E1-70DF-4581-8DBC-65E7110D6F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E8694795-833A-4E7C-90A8-CE8C6098B7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1F25391E-D360-43A3-97C5-6A7EC29BC3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B2D6AB3-5C44-47B8-A6FE-ED80EDEED8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B8B5F06C-C316-475E-A697-3F79CE778A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EC8B82B9-6AF6-4A5C-8BF1-6866C26D62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C00FBAA8-1D64-4063-8D1F-EF4129FAC0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B06FAE0F-F4A9-4765-B86E-7D7D378111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CE71C6EB-D241-42FE-8F25-ADD6381801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9471E53A-C66B-4DE9-8F37-04057B118F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7D42C2FC-5711-42DA-983D-A93EA8DB1D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9004A170-4BB0-456D-AF79-46C2070A66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61D91E7E-992B-4579-A0E8-E1B802D3EB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1D33BCD9-2DF3-4572-910B-04598A606A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33C2B783-6A19-41FC-9A1B-71AC31E5D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0458B305-188C-4E50-BC93-CA2BDC25A1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FEB39DBD-C6A8-4937-AFB4-2997EA488B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a:extLst>
            <a:ext uri="{FF2B5EF4-FFF2-40B4-BE49-F238E27FC236}">
              <a16:creationId xmlns:a16="http://schemas.microsoft.com/office/drawing/2014/main" id="{BFAFD580-2423-4C7C-9609-21E000D6F2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a:extLst>
            <a:ext uri="{FF2B5EF4-FFF2-40B4-BE49-F238E27FC236}">
              <a16:creationId xmlns:a16="http://schemas.microsoft.com/office/drawing/2014/main" id="{2FC5F845-8D16-47F0-9B27-FACBE93C36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a:extLst>
            <a:ext uri="{FF2B5EF4-FFF2-40B4-BE49-F238E27FC236}">
              <a16:creationId xmlns:a16="http://schemas.microsoft.com/office/drawing/2014/main" id="{E469593F-2034-4D0A-878C-7C3AB20A0A8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a:extLst>
            <a:ext uri="{FF2B5EF4-FFF2-40B4-BE49-F238E27FC236}">
              <a16:creationId xmlns:a16="http://schemas.microsoft.com/office/drawing/2014/main" id="{03FF311A-027E-4B55-A87B-7BD4AA41207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a:extLst>
            <a:ext uri="{FF2B5EF4-FFF2-40B4-BE49-F238E27FC236}">
              <a16:creationId xmlns:a16="http://schemas.microsoft.com/office/drawing/2014/main" id="{35ED86D2-5474-43D0-AB4C-12FAD5999B6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a:extLst>
            <a:ext uri="{FF2B5EF4-FFF2-40B4-BE49-F238E27FC236}">
              <a16:creationId xmlns:a16="http://schemas.microsoft.com/office/drawing/2014/main" id="{4E626775-F448-42FA-9A58-EA08EA92E8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a:extLst>
            <a:ext uri="{FF2B5EF4-FFF2-40B4-BE49-F238E27FC236}">
              <a16:creationId xmlns:a16="http://schemas.microsoft.com/office/drawing/2014/main" id="{A7940E6F-BBCC-4E99-B1AF-C717A1C8645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F6160615-15FE-4BD9-98A8-1D6F42D98A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88E1F77C-E02D-430E-85BB-9AA7CEA5E0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a:extLst>
            <a:ext uri="{FF2B5EF4-FFF2-40B4-BE49-F238E27FC236}">
              <a16:creationId xmlns:a16="http://schemas.microsoft.com/office/drawing/2014/main" id="{85FFC195-A3AD-4E5C-858B-85BF6196B4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a:extLst>
            <a:ext uri="{FF2B5EF4-FFF2-40B4-BE49-F238E27FC236}">
              <a16:creationId xmlns:a16="http://schemas.microsoft.com/office/drawing/2014/main" id="{8972A07F-BAD4-47FC-B394-733735D621C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a:extLst>
            <a:ext uri="{FF2B5EF4-FFF2-40B4-BE49-F238E27FC236}">
              <a16:creationId xmlns:a16="http://schemas.microsoft.com/office/drawing/2014/main" id="{AEB1D548-6601-4B11-9269-ED6EC8A0501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a:extLst>
            <a:ext uri="{FF2B5EF4-FFF2-40B4-BE49-F238E27FC236}">
              <a16:creationId xmlns:a16="http://schemas.microsoft.com/office/drawing/2014/main" id="{09AE8D43-B4FA-4E2D-BF04-2A0254A84B9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38574628-D57F-4D0F-B608-99C7A520F4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36345634-0506-4B36-9521-89D40D8FC6F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D2138816-9DF6-4E1C-ABFA-F57BB94E8E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45" name="直線コネクタ 344">
          <a:extLst>
            <a:ext uri="{FF2B5EF4-FFF2-40B4-BE49-F238E27FC236}">
              <a16:creationId xmlns:a16="http://schemas.microsoft.com/office/drawing/2014/main" id="{92987210-E3AA-4DA9-8690-198733EDBD6F}"/>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46" name="【認定こども園・幼稚園・保育所】&#10;有形固定資産減価償却率最小値テキスト">
          <a:extLst>
            <a:ext uri="{FF2B5EF4-FFF2-40B4-BE49-F238E27FC236}">
              <a16:creationId xmlns:a16="http://schemas.microsoft.com/office/drawing/2014/main" id="{B83DAC2F-2F15-40AD-822C-365CACF14B5E}"/>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47" name="直線コネクタ 346">
          <a:extLst>
            <a:ext uri="{FF2B5EF4-FFF2-40B4-BE49-F238E27FC236}">
              <a16:creationId xmlns:a16="http://schemas.microsoft.com/office/drawing/2014/main" id="{055E89E7-9279-4E6E-A247-77460402FDE0}"/>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認定こども園・幼稚園・保育所】&#10;有形固定資産減価償却率最大値テキスト">
          <a:extLst>
            <a:ext uri="{FF2B5EF4-FFF2-40B4-BE49-F238E27FC236}">
              <a16:creationId xmlns:a16="http://schemas.microsoft.com/office/drawing/2014/main" id="{1A5831D2-B529-4813-9AB0-A026A9AD3CBD}"/>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a:extLst>
            <a:ext uri="{FF2B5EF4-FFF2-40B4-BE49-F238E27FC236}">
              <a16:creationId xmlns:a16="http://schemas.microsoft.com/office/drawing/2014/main" id="{4800DB76-5CEB-4471-8B3F-DB8554E1984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68D90515-D023-4F7F-8BB5-82229E7D252E}"/>
            </a:ext>
          </a:extLst>
        </xdr:cNvPr>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51" name="フローチャート: 判断 350">
          <a:extLst>
            <a:ext uri="{FF2B5EF4-FFF2-40B4-BE49-F238E27FC236}">
              <a16:creationId xmlns:a16="http://schemas.microsoft.com/office/drawing/2014/main" id="{C573F78C-6A02-4E50-B025-9F128E0FDC66}"/>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52" name="フローチャート: 判断 351">
          <a:extLst>
            <a:ext uri="{FF2B5EF4-FFF2-40B4-BE49-F238E27FC236}">
              <a16:creationId xmlns:a16="http://schemas.microsoft.com/office/drawing/2014/main" id="{18C325B7-125A-4475-BEF6-BF4E55BFA9CB}"/>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53" name="フローチャート: 判断 352">
          <a:extLst>
            <a:ext uri="{FF2B5EF4-FFF2-40B4-BE49-F238E27FC236}">
              <a16:creationId xmlns:a16="http://schemas.microsoft.com/office/drawing/2014/main" id="{B7A38068-3700-4EC9-AE18-43D57E2AF20B}"/>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54" name="フローチャート: 判断 353">
          <a:extLst>
            <a:ext uri="{FF2B5EF4-FFF2-40B4-BE49-F238E27FC236}">
              <a16:creationId xmlns:a16="http://schemas.microsoft.com/office/drawing/2014/main" id="{2191DEBC-1179-45AF-97FE-797747167CB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ADD36E32-F247-4E63-B40C-E07C63ACC3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B3C43DEF-4E8B-4C82-B98C-C4A1425926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F72A6BE-3521-441F-9EEF-F2F01A6EF5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CA784C24-4C91-48F3-9811-C6D69374A8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78180163-E385-4BF2-B353-8413CE0ABD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360" name="楕円 359">
          <a:extLst>
            <a:ext uri="{FF2B5EF4-FFF2-40B4-BE49-F238E27FC236}">
              <a16:creationId xmlns:a16="http://schemas.microsoft.com/office/drawing/2014/main" id="{CAC30D18-7874-4158-A232-AF232BFB9682}"/>
            </a:ext>
          </a:extLst>
        </xdr:cNvPr>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361" name="【認定こども園・幼稚園・保育所】&#10;有形固定資産減価償却率該当値テキスト">
          <a:extLst>
            <a:ext uri="{FF2B5EF4-FFF2-40B4-BE49-F238E27FC236}">
              <a16:creationId xmlns:a16="http://schemas.microsoft.com/office/drawing/2014/main" id="{B493800D-4710-43E5-BD00-2D63E4FB1BDF}"/>
            </a:ext>
          </a:extLst>
        </xdr:cNvPr>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46355</xdr:rowOff>
    </xdr:from>
    <xdr:to>
      <xdr:col>81</xdr:col>
      <xdr:colOff>101600</xdr:colOff>
      <xdr:row>40</xdr:row>
      <xdr:rowOff>147955</xdr:rowOff>
    </xdr:to>
    <xdr:sp macro="" textlink="">
      <xdr:nvSpPr>
        <xdr:cNvPr id="362" name="楕円 361">
          <a:extLst>
            <a:ext uri="{FF2B5EF4-FFF2-40B4-BE49-F238E27FC236}">
              <a16:creationId xmlns:a16="http://schemas.microsoft.com/office/drawing/2014/main" id="{2707C3E1-25F1-420E-A69F-7B1C736306FC}"/>
            </a:ext>
          </a:extLst>
        </xdr:cNvPr>
        <xdr:cNvSpPr/>
      </xdr:nvSpPr>
      <xdr:spPr>
        <a:xfrm>
          <a:off x="15430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97155</xdr:rowOff>
    </xdr:to>
    <xdr:cxnSp macro="">
      <xdr:nvCxnSpPr>
        <xdr:cNvPr id="363" name="直線コネクタ 362">
          <a:extLst>
            <a:ext uri="{FF2B5EF4-FFF2-40B4-BE49-F238E27FC236}">
              <a16:creationId xmlns:a16="http://schemas.microsoft.com/office/drawing/2014/main" id="{491B16B1-DA0B-4801-B370-E87D19196792}"/>
            </a:ext>
          </a:extLst>
        </xdr:cNvPr>
        <xdr:cNvCxnSpPr/>
      </xdr:nvCxnSpPr>
      <xdr:spPr>
        <a:xfrm flipV="1">
          <a:off x="15481300" y="68846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64" name="n_1aveValue【認定こども園・幼稚園・保育所】&#10;有形固定資産減価償却率">
          <a:extLst>
            <a:ext uri="{FF2B5EF4-FFF2-40B4-BE49-F238E27FC236}">
              <a16:creationId xmlns:a16="http://schemas.microsoft.com/office/drawing/2014/main" id="{5BFDFEB3-6C42-41D8-B389-0A69B748A44A}"/>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65" name="n_2aveValue【認定こども園・幼稚園・保育所】&#10;有形固定資産減価償却率">
          <a:extLst>
            <a:ext uri="{FF2B5EF4-FFF2-40B4-BE49-F238E27FC236}">
              <a16:creationId xmlns:a16="http://schemas.microsoft.com/office/drawing/2014/main" id="{04D86312-511C-4CDB-A8F0-C14D6A55989F}"/>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66" name="n_3aveValue【認定こども園・幼稚園・保育所】&#10;有形固定資産減価償却率">
          <a:extLst>
            <a:ext uri="{FF2B5EF4-FFF2-40B4-BE49-F238E27FC236}">
              <a16:creationId xmlns:a16="http://schemas.microsoft.com/office/drawing/2014/main" id="{14AA15A6-2D72-443E-B13C-85547F218103}"/>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139082</xdr:rowOff>
    </xdr:from>
    <xdr:ext cx="405111" cy="259045"/>
    <xdr:sp macro="" textlink="">
      <xdr:nvSpPr>
        <xdr:cNvPr id="367" name="n_1mainValue【認定こども園・幼稚園・保育所】&#10;有形固定資産減価償却率">
          <a:extLst>
            <a:ext uri="{FF2B5EF4-FFF2-40B4-BE49-F238E27FC236}">
              <a16:creationId xmlns:a16="http://schemas.microsoft.com/office/drawing/2014/main" id="{19694D6E-3311-4736-B9DB-36758C3F3639}"/>
            </a:ext>
          </a:extLst>
        </xdr:cNvPr>
        <xdr:cNvSpPr txBox="1"/>
      </xdr:nvSpPr>
      <xdr:spPr>
        <a:xfrm>
          <a:off x="15266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649D82C4-DAD9-4949-B3C6-F1A7DDAA37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E2E9F60D-BF34-4192-B2EB-9CC12BCD4B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18B0C568-DDEF-47CC-A3C9-1989E5337C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06BACC44-B587-4AA8-9A43-4ACAD09D0D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B8BA34E6-70CE-4956-B2FD-BBDF8E6E45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95B709BA-34EC-4318-9CDA-D3E4021D74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7E016F15-8968-4D3E-93A4-906339D93C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C6F6CAED-A9F9-43EB-9508-D25F667CC8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a:extLst>
            <a:ext uri="{FF2B5EF4-FFF2-40B4-BE49-F238E27FC236}">
              <a16:creationId xmlns:a16="http://schemas.microsoft.com/office/drawing/2014/main" id="{EB190A76-1243-4293-B31C-494148EB7A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a:extLst>
            <a:ext uri="{FF2B5EF4-FFF2-40B4-BE49-F238E27FC236}">
              <a16:creationId xmlns:a16="http://schemas.microsoft.com/office/drawing/2014/main" id="{82904D4D-C6B8-4020-B4A8-0DBAB0A490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a:extLst>
            <a:ext uri="{FF2B5EF4-FFF2-40B4-BE49-F238E27FC236}">
              <a16:creationId xmlns:a16="http://schemas.microsoft.com/office/drawing/2014/main" id="{98C01C2B-7812-4B8D-9FAD-1A1B05CB5AD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a:extLst>
            <a:ext uri="{FF2B5EF4-FFF2-40B4-BE49-F238E27FC236}">
              <a16:creationId xmlns:a16="http://schemas.microsoft.com/office/drawing/2014/main" id="{FF3E3D09-4561-483E-9EFC-D6099AF8739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a:extLst>
            <a:ext uri="{FF2B5EF4-FFF2-40B4-BE49-F238E27FC236}">
              <a16:creationId xmlns:a16="http://schemas.microsoft.com/office/drawing/2014/main" id="{4FD8669A-137A-44B6-B09A-7E71E192565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a:extLst>
            <a:ext uri="{FF2B5EF4-FFF2-40B4-BE49-F238E27FC236}">
              <a16:creationId xmlns:a16="http://schemas.microsoft.com/office/drawing/2014/main" id="{7E9CE40C-9931-46B5-A737-65E5923C818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a:extLst>
            <a:ext uri="{FF2B5EF4-FFF2-40B4-BE49-F238E27FC236}">
              <a16:creationId xmlns:a16="http://schemas.microsoft.com/office/drawing/2014/main" id="{E4E9A78A-4D65-4CCE-B4DF-2FE50BF2FEC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a:extLst>
            <a:ext uri="{FF2B5EF4-FFF2-40B4-BE49-F238E27FC236}">
              <a16:creationId xmlns:a16="http://schemas.microsoft.com/office/drawing/2014/main" id="{140F5ADB-5410-40BF-8CF9-CCD8E0A50D7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a:extLst>
            <a:ext uri="{FF2B5EF4-FFF2-40B4-BE49-F238E27FC236}">
              <a16:creationId xmlns:a16="http://schemas.microsoft.com/office/drawing/2014/main" id="{3917E08B-F9AB-4DD1-94CB-0285FE9FE34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a:extLst>
            <a:ext uri="{FF2B5EF4-FFF2-40B4-BE49-F238E27FC236}">
              <a16:creationId xmlns:a16="http://schemas.microsoft.com/office/drawing/2014/main" id="{BAE9EE27-666D-4597-BB60-EEA15A4AB0B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a:extLst>
            <a:ext uri="{FF2B5EF4-FFF2-40B4-BE49-F238E27FC236}">
              <a16:creationId xmlns:a16="http://schemas.microsoft.com/office/drawing/2014/main" id="{424F03E9-01E7-4519-A659-42B015669B9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a:extLst>
            <a:ext uri="{FF2B5EF4-FFF2-40B4-BE49-F238E27FC236}">
              <a16:creationId xmlns:a16="http://schemas.microsoft.com/office/drawing/2014/main" id="{276BB2FB-FD25-4073-B4D4-FD5B791956C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a:extLst>
            <a:ext uri="{FF2B5EF4-FFF2-40B4-BE49-F238E27FC236}">
              <a16:creationId xmlns:a16="http://schemas.microsoft.com/office/drawing/2014/main" id="{290FBEBC-1F69-4475-B8F9-A714E784540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a:extLst>
            <a:ext uri="{FF2B5EF4-FFF2-40B4-BE49-F238E27FC236}">
              <a16:creationId xmlns:a16="http://schemas.microsoft.com/office/drawing/2014/main" id="{A6264417-EE37-47D2-98E5-C7E5CA03564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a:extLst>
            <a:ext uri="{FF2B5EF4-FFF2-40B4-BE49-F238E27FC236}">
              <a16:creationId xmlns:a16="http://schemas.microsoft.com/office/drawing/2014/main" id="{4AB6B09A-F63E-4F2D-88A7-F2C5E0E77A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a:extLst>
            <a:ext uri="{FF2B5EF4-FFF2-40B4-BE49-F238E27FC236}">
              <a16:creationId xmlns:a16="http://schemas.microsoft.com/office/drawing/2014/main" id="{FDF98259-6762-498C-A2FC-A033568AE7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a:extLst>
            <a:ext uri="{FF2B5EF4-FFF2-40B4-BE49-F238E27FC236}">
              <a16:creationId xmlns:a16="http://schemas.microsoft.com/office/drawing/2014/main" id="{14CD6DDC-B5F0-4A9A-BDE2-5FDC65A914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93" name="直線コネクタ 392">
          <a:extLst>
            <a:ext uri="{FF2B5EF4-FFF2-40B4-BE49-F238E27FC236}">
              <a16:creationId xmlns:a16="http://schemas.microsoft.com/office/drawing/2014/main" id="{776E9B1A-E2A6-41A0-BBCD-5F785069C30C}"/>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4" name="【認定こども園・幼稚園・保育所】&#10;一人当たり面積最小値テキスト">
          <a:extLst>
            <a:ext uri="{FF2B5EF4-FFF2-40B4-BE49-F238E27FC236}">
              <a16:creationId xmlns:a16="http://schemas.microsoft.com/office/drawing/2014/main" id="{71530AA1-42CD-4CD4-8703-FF868DD8E53E}"/>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5" name="直線コネクタ 394">
          <a:extLst>
            <a:ext uri="{FF2B5EF4-FFF2-40B4-BE49-F238E27FC236}">
              <a16:creationId xmlns:a16="http://schemas.microsoft.com/office/drawing/2014/main" id="{D0D00492-2D2E-49F9-A0CD-EA05336B47D3}"/>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96" name="【認定こども園・幼稚園・保育所】&#10;一人当たり面積最大値テキスト">
          <a:extLst>
            <a:ext uri="{FF2B5EF4-FFF2-40B4-BE49-F238E27FC236}">
              <a16:creationId xmlns:a16="http://schemas.microsoft.com/office/drawing/2014/main" id="{B488412C-9955-497D-A785-0B0D396B7550}"/>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97" name="直線コネクタ 396">
          <a:extLst>
            <a:ext uri="{FF2B5EF4-FFF2-40B4-BE49-F238E27FC236}">
              <a16:creationId xmlns:a16="http://schemas.microsoft.com/office/drawing/2014/main" id="{10EAFFBE-4E96-41FE-9293-9D433DDF76EC}"/>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398" name="【認定こども園・幼稚園・保育所】&#10;一人当たり面積平均値テキスト">
          <a:extLst>
            <a:ext uri="{FF2B5EF4-FFF2-40B4-BE49-F238E27FC236}">
              <a16:creationId xmlns:a16="http://schemas.microsoft.com/office/drawing/2014/main" id="{8C03D983-CD78-4FF7-B07E-74C23F99B78B}"/>
            </a:ext>
          </a:extLst>
        </xdr:cNvPr>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99" name="フローチャート: 判断 398">
          <a:extLst>
            <a:ext uri="{FF2B5EF4-FFF2-40B4-BE49-F238E27FC236}">
              <a16:creationId xmlns:a16="http://schemas.microsoft.com/office/drawing/2014/main" id="{505FED0D-33C5-4C44-9FCA-773295954059}"/>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00" name="フローチャート: 判断 399">
          <a:extLst>
            <a:ext uri="{FF2B5EF4-FFF2-40B4-BE49-F238E27FC236}">
              <a16:creationId xmlns:a16="http://schemas.microsoft.com/office/drawing/2014/main" id="{8045B7B5-956D-4494-A677-F033249C17FE}"/>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01" name="フローチャート: 判断 400">
          <a:extLst>
            <a:ext uri="{FF2B5EF4-FFF2-40B4-BE49-F238E27FC236}">
              <a16:creationId xmlns:a16="http://schemas.microsoft.com/office/drawing/2014/main" id="{9D553B0B-545E-4E66-8BC2-B0692374CF88}"/>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02" name="フローチャート: 判断 401">
          <a:extLst>
            <a:ext uri="{FF2B5EF4-FFF2-40B4-BE49-F238E27FC236}">
              <a16:creationId xmlns:a16="http://schemas.microsoft.com/office/drawing/2014/main" id="{FCBF23A0-D9B9-4F58-BF9F-53CF71E4280A}"/>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814FE30-5D99-4F5F-B40A-2E21D7739D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509D4F5D-CEA9-4593-BF45-84B79C74E7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E371EB7F-7117-486E-A234-D3E7E4DC27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C7C8DA6-61A9-47A3-92D2-AA43397697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316C0C11-8F51-44F4-9BAE-0E5DA86B46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110308</xdr:rowOff>
    </xdr:from>
    <xdr:to>
      <xdr:col>116</xdr:col>
      <xdr:colOff>114300</xdr:colOff>
      <xdr:row>37</xdr:row>
      <xdr:rowOff>40458</xdr:rowOff>
    </xdr:to>
    <xdr:sp macro="" textlink="">
      <xdr:nvSpPr>
        <xdr:cNvPr id="408" name="楕円 407">
          <a:extLst>
            <a:ext uri="{FF2B5EF4-FFF2-40B4-BE49-F238E27FC236}">
              <a16:creationId xmlns:a16="http://schemas.microsoft.com/office/drawing/2014/main" id="{4044E383-5E0A-4EB6-86D7-709E1C1DD146}"/>
            </a:ext>
          </a:extLst>
        </xdr:cNvPr>
        <xdr:cNvSpPr/>
      </xdr:nvSpPr>
      <xdr:spPr>
        <a:xfrm>
          <a:off x="22110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133185</xdr:rowOff>
    </xdr:from>
    <xdr:ext cx="469744" cy="259045"/>
    <xdr:sp macro="" textlink="">
      <xdr:nvSpPr>
        <xdr:cNvPr id="409" name="【認定こども園・幼稚園・保育所】&#10;一人当たり面積該当値テキスト">
          <a:extLst>
            <a:ext uri="{FF2B5EF4-FFF2-40B4-BE49-F238E27FC236}">
              <a16:creationId xmlns:a16="http://schemas.microsoft.com/office/drawing/2014/main" id="{B8EA0E88-5B0A-4526-8100-A592F608AF16}"/>
            </a:ext>
          </a:extLst>
        </xdr:cNvPr>
        <xdr:cNvSpPr txBox="1"/>
      </xdr:nvSpPr>
      <xdr:spPr>
        <a:xfrm>
          <a:off x="22199600"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136434</xdr:rowOff>
    </xdr:from>
    <xdr:to>
      <xdr:col>112</xdr:col>
      <xdr:colOff>38100</xdr:colOff>
      <xdr:row>37</xdr:row>
      <xdr:rowOff>66584</xdr:rowOff>
    </xdr:to>
    <xdr:sp macro="" textlink="">
      <xdr:nvSpPr>
        <xdr:cNvPr id="410" name="楕円 409">
          <a:extLst>
            <a:ext uri="{FF2B5EF4-FFF2-40B4-BE49-F238E27FC236}">
              <a16:creationId xmlns:a16="http://schemas.microsoft.com/office/drawing/2014/main" id="{3C5DD2C5-0A75-4F3C-BAD7-C6A1A416422A}"/>
            </a:ext>
          </a:extLst>
        </xdr:cNvPr>
        <xdr:cNvSpPr/>
      </xdr:nvSpPr>
      <xdr:spPr>
        <a:xfrm>
          <a:off x="2127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161108</xdr:rowOff>
    </xdr:from>
    <xdr:to>
      <xdr:col>116</xdr:col>
      <xdr:colOff>63500</xdr:colOff>
      <xdr:row>37</xdr:row>
      <xdr:rowOff>15784</xdr:rowOff>
    </xdr:to>
    <xdr:cxnSp macro="">
      <xdr:nvCxnSpPr>
        <xdr:cNvPr id="411" name="直線コネクタ 410">
          <a:extLst>
            <a:ext uri="{FF2B5EF4-FFF2-40B4-BE49-F238E27FC236}">
              <a16:creationId xmlns:a16="http://schemas.microsoft.com/office/drawing/2014/main" id="{D02BA911-69BC-4B3D-9911-86314EF61D11}"/>
            </a:ext>
          </a:extLst>
        </xdr:cNvPr>
        <xdr:cNvCxnSpPr/>
      </xdr:nvCxnSpPr>
      <xdr:spPr>
        <a:xfrm flipV="1">
          <a:off x="21323300" y="63333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12" name="n_1aveValue【認定こども園・幼稚園・保育所】&#10;一人当たり面積">
          <a:extLst>
            <a:ext uri="{FF2B5EF4-FFF2-40B4-BE49-F238E27FC236}">
              <a16:creationId xmlns:a16="http://schemas.microsoft.com/office/drawing/2014/main" id="{058D71DE-2F62-4568-8C26-B55F9F49867C}"/>
            </a:ext>
          </a:extLst>
        </xdr:cNvPr>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13" name="n_2aveValue【認定こども園・幼稚園・保育所】&#10;一人当たり面積">
          <a:extLst>
            <a:ext uri="{FF2B5EF4-FFF2-40B4-BE49-F238E27FC236}">
              <a16:creationId xmlns:a16="http://schemas.microsoft.com/office/drawing/2014/main" id="{6FDED0A4-504B-4E25-AF89-CB2675C27D9B}"/>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14" name="n_3aveValue【認定こども園・幼稚園・保育所】&#10;一人当たり面積">
          <a:extLst>
            <a:ext uri="{FF2B5EF4-FFF2-40B4-BE49-F238E27FC236}">
              <a16:creationId xmlns:a16="http://schemas.microsoft.com/office/drawing/2014/main" id="{A5F59A7B-354E-4DC7-AD59-6EAF6027F8A2}"/>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83111</xdr:rowOff>
    </xdr:from>
    <xdr:ext cx="469744" cy="259045"/>
    <xdr:sp macro="" textlink="">
      <xdr:nvSpPr>
        <xdr:cNvPr id="415" name="n_1mainValue【認定こども園・幼稚園・保育所】&#10;一人当たり面積">
          <a:extLst>
            <a:ext uri="{FF2B5EF4-FFF2-40B4-BE49-F238E27FC236}">
              <a16:creationId xmlns:a16="http://schemas.microsoft.com/office/drawing/2014/main" id="{5DD581B7-483E-4DFD-9F52-528174B3C218}"/>
            </a:ext>
          </a:extLst>
        </xdr:cNvPr>
        <xdr:cNvSpPr txBox="1"/>
      </xdr:nvSpPr>
      <xdr:spPr>
        <a:xfrm>
          <a:off x="210757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A8F4252A-6553-455E-BA5A-3055AEFC67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9FF0921B-31C5-43ED-87E6-6B3C6193F3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239115F0-9609-4A84-8D30-062DA2B928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CAC46F87-606A-4AC5-B30A-08AEBCF4EA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B5A9913A-2A75-4B18-9B7E-8A551F2446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C2DBD6C5-3C16-4489-B95B-AB57A9DB61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F6D62C9D-5FCC-463B-AA0E-43E1AD9DC5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6BB24C48-E69F-4082-887D-97DC500BB1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D5FCEE56-BE7B-4722-A99D-7F30482059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99C8368F-A51C-4BBD-AA1D-9BDF574145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a:extLst>
            <a:ext uri="{FF2B5EF4-FFF2-40B4-BE49-F238E27FC236}">
              <a16:creationId xmlns:a16="http://schemas.microsoft.com/office/drawing/2014/main" id="{BA601661-6FE8-4E5B-9C45-AD324AC80CB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EB44C93B-6786-41FA-9ABD-D28C524BAC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a:extLst>
            <a:ext uri="{FF2B5EF4-FFF2-40B4-BE49-F238E27FC236}">
              <a16:creationId xmlns:a16="http://schemas.microsoft.com/office/drawing/2014/main" id="{D7559269-3D2D-4550-94AC-54922C9F609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53A25716-DC33-40C5-A4DF-9E64497DE5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B01FEA29-D1D1-4BD6-A5C8-F4270B5567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A5F14809-B051-4F3E-A7AD-005D8953A2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424D5CD8-A3AE-4256-9311-1F1C136C3BD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D44DCF90-89BB-4857-9C60-70704E652B4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B618D1F3-0F0B-4215-AE05-3501F2256D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9AB20C2C-4E58-4D9C-9E62-F12AB2DEC1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45C013CD-CBD1-4B97-952E-712F2E1C95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DF4F099D-1294-4A56-9025-D1D0FA993A1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a:extLst>
            <a:ext uri="{FF2B5EF4-FFF2-40B4-BE49-F238E27FC236}">
              <a16:creationId xmlns:a16="http://schemas.microsoft.com/office/drawing/2014/main" id="{69BAD31B-C81A-40B3-A618-C49C9CC5C3B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7D36E582-0DE1-4452-93CB-7AF3F90520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2D799660-0CDB-4307-BBC8-58FC02A224F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a:extLst>
            <a:ext uri="{FF2B5EF4-FFF2-40B4-BE49-F238E27FC236}">
              <a16:creationId xmlns:a16="http://schemas.microsoft.com/office/drawing/2014/main" id="{6FCC99BC-09BD-4FD5-8516-9ECB6B18F1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42" name="直線コネクタ 441">
          <a:extLst>
            <a:ext uri="{FF2B5EF4-FFF2-40B4-BE49-F238E27FC236}">
              <a16:creationId xmlns:a16="http://schemas.microsoft.com/office/drawing/2014/main" id="{7B58A4A6-0709-4F3E-985E-B018F7725759}"/>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43" name="【学校施設】&#10;有形固定資産減価償却率最小値テキスト">
          <a:extLst>
            <a:ext uri="{FF2B5EF4-FFF2-40B4-BE49-F238E27FC236}">
              <a16:creationId xmlns:a16="http://schemas.microsoft.com/office/drawing/2014/main" id="{C417D88D-2288-4FCD-929E-195E6A60744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44" name="直線コネクタ 443">
          <a:extLst>
            <a:ext uri="{FF2B5EF4-FFF2-40B4-BE49-F238E27FC236}">
              <a16:creationId xmlns:a16="http://schemas.microsoft.com/office/drawing/2014/main" id="{1BEA9396-CF37-4AFD-BEEA-BFCB3DB10A5F}"/>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45" name="【学校施設】&#10;有形固定資産減価償却率最大値テキスト">
          <a:extLst>
            <a:ext uri="{FF2B5EF4-FFF2-40B4-BE49-F238E27FC236}">
              <a16:creationId xmlns:a16="http://schemas.microsoft.com/office/drawing/2014/main" id="{F53F0F35-B8A0-4E71-823A-8FC5FEAAA958}"/>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46" name="直線コネクタ 445">
          <a:extLst>
            <a:ext uri="{FF2B5EF4-FFF2-40B4-BE49-F238E27FC236}">
              <a16:creationId xmlns:a16="http://schemas.microsoft.com/office/drawing/2014/main" id="{A93BC8DD-88F2-4A84-9456-0B17B7B37C15}"/>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447" name="【学校施設】&#10;有形固定資産減価償却率平均値テキスト">
          <a:extLst>
            <a:ext uri="{FF2B5EF4-FFF2-40B4-BE49-F238E27FC236}">
              <a16:creationId xmlns:a16="http://schemas.microsoft.com/office/drawing/2014/main" id="{1AF0F6A3-3429-407D-BEC4-E435FBC4930D}"/>
            </a:ext>
          </a:extLst>
        </xdr:cNvPr>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48" name="フローチャート: 判断 447">
          <a:extLst>
            <a:ext uri="{FF2B5EF4-FFF2-40B4-BE49-F238E27FC236}">
              <a16:creationId xmlns:a16="http://schemas.microsoft.com/office/drawing/2014/main" id="{C863E7D6-885F-4BBA-B877-C5A756CF8ACB}"/>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9" name="フローチャート: 判断 448">
          <a:extLst>
            <a:ext uri="{FF2B5EF4-FFF2-40B4-BE49-F238E27FC236}">
              <a16:creationId xmlns:a16="http://schemas.microsoft.com/office/drawing/2014/main" id="{710CFB04-E48A-494E-B183-9887FE72C7C2}"/>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50" name="フローチャート: 判断 449">
          <a:extLst>
            <a:ext uri="{FF2B5EF4-FFF2-40B4-BE49-F238E27FC236}">
              <a16:creationId xmlns:a16="http://schemas.microsoft.com/office/drawing/2014/main" id="{255A975D-9E71-44B2-9EE8-B017B9FA9C14}"/>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51" name="フローチャート: 判断 450">
          <a:extLst>
            <a:ext uri="{FF2B5EF4-FFF2-40B4-BE49-F238E27FC236}">
              <a16:creationId xmlns:a16="http://schemas.microsoft.com/office/drawing/2014/main" id="{75B4FBF4-57BC-445F-B65B-A93A38519888}"/>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CCFC2E26-5BF7-454B-BF45-C6225ACFF8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10FCF34B-8CD8-4375-B2AD-3056BFA5D9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7AF0D92-6E6F-494A-B7D7-63C2387995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E84E8FED-C836-4F1A-B26C-83E7698264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37A5BFE-FA04-4EDD-91B0-B8AA0CA503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457" name="楕円 456">
          <a:extLst>
            <a:ext uri="{FF2B5EF4-FFF2-40B4-BE49-F238E27FC236}">
              <a16:creationId xmlns:a16="http://schemas.microsoft.com/office/drawing/2014/main" id="{F1F66261-49B9-4262-B992-209BBE12ECB1}"/>
            </a:ext>
          </a:extLst>
        </xdr:cNvPr>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7FA0670E-FBB5-4A3F-A63B-71661AC54676}"/>
            </a:ext>
          </a:extLst>
        </xdr:cNvPr>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459" name="楕円 458">
          <a:extLst>
            <a:ext uri="{FF2B5EF4-FFF2-40B4-BE49-F238E27FC236}">
              <a16:creationId xmlns:a16="http://schemas.microsoft.com/office/drawing/2014/main" id="{D7571E1B-1823-442D-A4F6-7C0BCAF419FB}"/>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122465</xdr:rowOff>
    </xdr:to>
    <xdr:cxnSp macro="">
      <xdr:nvCxnSpPr>
        <xdr:cNvPr id="460" name="直線コネクタ 459">
          <a:extLst>
            <a:ext uri="{FF2B5EF4-FFF2-40B4-BE49-F238E27FC236}">
              <a16:creationId xmlns:a16="http://schemas.microsoft.com/office/drawing/2014/main" id="{C44B6158-F2EF-4C5C-9A97-B2FC2002C3FD}"/>
            </a:ext>
          </a:extLst>
        </xdr:cNvPr>
        <xdr:cNvCxnSpPr/>
      </xdr:nvCxnSpPr>
      <xdr:spPr>
        <a:xfrm flipV="1">
          <a:off x="15481300" y="105188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1" name="n_1aveValue【学校施設】&#10;有形固定資産減価償却率">
          <a:extLst>
            <a:ext uri="{FF2B5EF4-FFF2-40B4-BE49-F238E27FC236}">
              <a16:creationId xmlns:a16="http://schemas.microsoft.com/office/drawing/2014/main" id="{E284CC17-941A-46BC-8F9D-5D55489172CD}"/>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62" name="n_2aveValue【学校施設】&#10;有形固定資産減価償却率">
          <a:extLst>
            <a:ext uri="{FF2B5EF4-FFF2-40B4-BE49-F238E27FC236}">
              <a16:creationId xmlns:a16="http://schemas.microsoft.com/office/drawing/2014/main" id="{37B4E7A1-451D-495F-8D89-37111E39D1C2}"/>
            </a:ext>
          </a:extLst>
        </xdr:cNvPr>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63" name="n_3aveValue【学校施設】&#10;有形固定資産減価償却率">
          <a:extLst>
            <a:ext uri="{FF2B5EF4-FFF2-40B4-BE49-F238E27FC236}">
              <a16:creationId xmlns:a16="http://schemas.microsoft.com/office/drawing/2014/main" id="{3060A960-B02E-4BE1-A4B8-3286DF6D4344}"/>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464" name="n_1mainValue【学校施設】&#10;有形固定資産減価償却率">
          <a:extLst>
            <a:ext uri="{FF2B5EF4-FFF2-40B4-BE49-F238E27FC236}">
              <a16:creationId xmlns:a16="http://schemas.microsoft.com/office/drawing/2014/main" id="{FB13F332-FD4F-453F-A433-0C87DA47C971}"/>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460AFE3-0172-406A-9AE8-9A5836828E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61E5119E-F60C-4F2C-987F-351A015E1E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E83B88B3-B72E-47A4-B8BF-F306CC9AB6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138CED26-43E6-4116-BA9B-0AEE6EFF17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FB6F0274-9B49-4A3A-952C-E434CE5324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96F4EA95-0AB6-42BD-AC86-651A90BCA6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C9C52E9C-3F0F-45FA-9946-9C52750897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25C64D2-A043-45C0-AFD5-CE014BBD92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C836A607-2912-44A7-AFD1-486737C1EF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F859B20C-2F07-40B2-9E0B-39F27CF794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3D6BA8F6-9B81-475F-BD4F-46B9986B684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3A923F5D-1F32-458E-806A-9A5C4B86E1E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04241FE5-E514-486B-A491-53D1C99DB4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61BB46C2-B8C4-4549-A182-0C8B07F216F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1E1975F3-C2F8-4091-8147-915DDF5D7DD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6A17C0F3-890F-424F-95A4-067507E54C6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53FA8D13-573D-49C9-A594-17E8414DB2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1CDCA317-255F-45DF-B01C-D9A6A75F280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599337F8-E7F4-468B-9C7E-24009416AC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2A310290-BF2A-43F9-8E1A-1E3E2472BD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10BE0E44-CE34-41FC-9CF2-9C814450FC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71F32E7A-EF41-4693-835E-3D44073FC1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87" name="直線コネクタ 486">
          <a:extLst>
            <a:ext uri="{FF2B5EF4-FFF2-40B4-BE49-F238E27FC236}">
              <a16:creationId xmlns:a16="http://schemas.microsoft.com/office/drawing/2014/main" id="{E264B345-035F-47A7-A455-235DE4021EEE}"/>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88" name="【学校施設】&#10;一人当たり面積最小値テキスト">
          <a:extLst>
            <a:ext uri="{FF2B5EF4-FFF2-40B4-BE49-F238E27FC236}">
              <a16:creationId xmlns:a16="http://schemas.microsoft.com/office/drawing/2014/main" id="{66309F7A-4728-4895-A3B3-3A16C0445D94}"/>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89" name="直線コネクタ 488">
          <a:extLst>
            <a:ext uri="{FF2B5EF4-FFF2-40B4-BE49-F238E27FC236}">
              <a16:creationId xmlns:a16="http://schemas.microsoft.com/office/drawing/2014/main" id="{105D30D4-BB1A-4CDC-BED8-41AAD7D1FF35}"/>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90" name="【学校施設】&#10;一人当たり面積最大値テキスト">
          <a:extLst>
            <a:ext uri="{FF2B5EF4-FFF2-40B4-BE49-F238E27FC236}">
              <a16:creationId xmlns:a16="http://schemas.microsoft.com/office/drawing/2014/main" id="{BD7C3ED1-DE78-4AF2-9684-9CA588BA09E3}"/>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91" name="直線コネクタ 490">
          <a:extLst>
            <a:ext uri="{FF2B5EF4-FFF2-40B4-BE49-F238E27FC236}">
              <a16:creationId xmlns:a16="http://schemas.microsoft.com/office/drawing/2014/main" id="{4FACD3D7-279F-44BD-93C4-469E40F6E509}"/>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492" name="【学校施設】&#10;一人当たり面積平均値テキスト">
          <a:extLst>
            <a:ext uri="{FF2B5EF4-FFF2-40B4-BE49-F238E27FC236}">
              <a16:creationId xmlns:a16="http://schemas.microsoft.com/office/drawing/2014/main" id="{1DE9B8C8-2640-4B88-BEB0-82F3F8448F4C}"/>
            </a:ext>
          </a:extLst>
        </xdr:cNvPr>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93" name="フローチャート: 判断 492">
          <a:extLst>
            <a:ext uri="{FF2B5EF4-FFF2-40B4-BE49-F238E27FC236}">
              <a16:creationId xmlns:a16="http://schemas.microsoft.com/office/drawing/2014/main" id="{AFBF6C00-43DA-4D13-B3D6-C61F00048895}"/>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94" name="フローチャート: 判断 493">
          <a:extLst>
            <a:ext uri="{FF2B5EF4-FFF2-40B4-BE49-F238E27FC236}">
              <a16:creationId xmlns:a16="http://schemas.microsoft.com/office/drawing/2014/main" id="{0F6A7846-237A-439A-AE08-82C2C47CD11C}"/>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95" name="フローチャート: 判断 494">
          <a:extLst>
            <a:ext uri="{FF2B5EF4-FFF2-40B4-BE49-F238E27FC236}">
              <a16:creationId xmlns:a16="http://schemas.microsoft.com/office/drawing/2014/main" id="{0ACAE318-4BF9-4591-820E-D0162E1CBD4F}"/>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96" name="フローチャート: 判断 495">
          <a:extLst>
            <a:ext uri="{FF2B5EF4-FFF2-40B4-BE49-F238E27FC236}">
              <a16:creationId xmlns:a16="http://schemas.microsoft.com/office/drawing/2014/main" id="{B551FE27-EBE5-4989-911B-49E8C7B8FA31}"/>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A087196F-BD8F-4855-B585-6A5AB8C2308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650CA6E1-B18F-4603-8888-459DF476C9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75C10B0-F7FA-4054-BAB3-8AAE9C399C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32FE1A9-CCB3-43FF-A7C3-7DF6455833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D56F699-9794-415C-85B1-2DE4800C06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130708</xdr:rowOff>
    </xdr:from>
    <xdr:to>
      <xdr:col>116</xdr:col>
      <xdr:colOff>114300</xdr:colOff>
      <xdr:row>56</xdr:row>
      <xdr:rowOff>60858</xdr:rowOff>
    </xdr:to>
    <xdr:sp macro="" textlink="">
      <xdr:nvSpPr>
        <xdr:cNvPr id="502" name="楕円 501">
          <a:extLst>
            <a:ext uri="{FF2B5EF4-FFF2-40B4-BE49-F238E27FC236}">
              <a16:creationId xmlns:a16="http://schemas.microsoft.com/office/drawing/2014/main" id="{F89523AF-4E16-4754-A126-9E3849839C6A}"/>
            </a:ext>
          </a:extLst>
        </xdr:cNvPr>
        <xdr:cNvSpPr/>
      </xdr:nvSpPr>
      <xdr:spPr>
        <a:xfrm>
          <a:off x="22110700" y="95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66361</xdr:rowOff>
    </xdr:from>
    <xdr:ext cx="469744" cy="259045"/>
    <xdr:sp macro="" textlink="">
      <xdr:nvSpPr>
        <xdr:cNvPr id="503" name="【学校施設】&#10;一人当たり面積該当値テキスト">
          <a:extLst>
            <a:ext uri="{FF2B5EF4-FFF2-40B4-BE49-F238E27FC236}">
              <a16:creationId xmlns:a16="http://schemas.microsoft.com/office/drawing/2014/main" id="{1302D2A1-71FA-4C52-A2C6-0347EE79A520}"/>
            </a:ext>
          </a:extLst>
        </xdr:cNvPr>
        <xdr:cNvSpPr txBox="1"/>
      </xdr:nvSpPr>
      <xdr:spPr>
        <a:xfrm>
          <a:off x="22199600" y="94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28753</xdr:rowOff>
    </xdr:from>
    <xdr:to>
      <xdr:col>112</xdr:col>
      <xdr:colOff>38100</xdr:colOff>
      <xdr:row>56</xdr:row>
      <xdr:rowOff>130353</xdr:rowOff>
    </xdr:to>
    <xdr:sp macro="" textlink="">
      <xdr:nvSpPr>
        <xdr:cNvPr id="504" name="楕円 503">
          <a:extLst>
            <a:ext uri="{FF2B5EF4-FFF2-40B4-BE49-F238E27FC236}">
              <a16:creationId xmlns:a16="http://schemas.microsoft.com/office/drawing/2014/main" id="{054A0081-8084-425D-94E6-486BF2564205}"/>
            </a:ext>
          </a:extLst>
        </xdr:cNvPr>
        <xdr:cNvSpPr/>
      </xdr:nvSpPr>
      <xdr:spPr>
        <a:xfrm>
          <a:off x="21272500" y="96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10058</xdr:rowOff>
    </xdr:from>
    <xdr:to>
      <xdr:col>116</xdr:col>
      <xdr:colOff>63500</xdr:colOff>
      <xdr:row>56</xdr:row>
      <xdr:rowOff>79553</xdr:rowOff>
    </xdr:to>
    <xdr:cxnSp macro="">
      <xdr:nvCxnSpPr>
        <xdr:cNvPr id="505" name="直線コネクタ 504">
          <a:extLst>
            <a:ext uri="{FF2B5EF4-FFF2-40B4-BE49-F238E27FC236}">
              <a16:creationId xmlns:a16="http://schemas.microsoft.com/office/drawing/2014/main" id="{1A38D49C-3C56-4445-81BC-1CB3D78E4948}"/>
            </a:ext>
          </a:extLst>
        </xdr:cNvPr>
        <xdr:cNvCxnSpPr/>
      </xdr:nvCxnSpPr>
      <xdr:spPr>
        <a:xfrm flipV="1">
          <a:off x="21323300" y="9611258"/>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506" name="n_1aveValue【学校施設】&#10;一人当たり面積">
          <a:extLst>
            <a:ext uri="{FF2B5EF4-FFF2-40B4-BE49-F238E27FC236}">
              <a16:creationId xmlns:a16="http://schemas.microsoft.com/office/drawing/2014/main" id="{686DB63E-51E3-4CB1-BE69-C739B5123135}"/>
            </a:ext>
          </a:extLst>
        </xdr:cNvPr>
        <xdr:cNvSpPr txBox="1"/>
      </xdr:nvSpPr>
      <xdr:spPr>
        <a:xfrm>
          <a:off x="210757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07" name="n_2aveValue【学校施設】&#10;一人当たり面積">
          <a:extLst>
            <a:ext uri="{FF2B5EF4-FFF2-40B4-BE49-F238E27FC236}">
              <a16:creationId xmlns:a16="http://schemas.microsoft.com/office/drawing/2014/main" id="{3CDEA518-C650-42FB-B4B1-2BDD1CB17220}"/>
            </a:ext>
          </a:extLst>
        </xdr:cNvPr>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08" name="n_3aveValue【学校施設】&#10;一人当たり面積">
          <a:extLst>
            <a:ext uri="{FF2B5EF4-FFF2-40B4-BE49-F238E27FC236}">
              <a16:creationId xmlns:a16="http://schemas.microsoft.com/office/drawing/2014/main" id="{850C36E7-12E4-41CC-AC0C-ACDE2AC04A66}"/>
            </a:ext>
          </a:extLst>
        </xdr:cNvPr>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146880</xdr:rowOff>
    </xdr:from>
    <xdr:ext cx="469744" cy="259045"/>
    <xdr:sp macro="" textlink="">
      <xdr:nvSpPr>
        <xdr:cNvPr id="509" name="n_1mainValue【学校施設】&#10;一人当たり面積">
          <a:extLst>
            <a:ext uri="{FF2B5EF4-FFF2-40B4-BE49-F238E27FC236}">
              <a16:creationId xmlns:a16="http://schemas.microsoft.com/office/drawing/2014/main" id="{B1AB0CEB-9A52-4854-B4F2-63CB4A21D50A}"/>
            </a:ext>
          </a:extLst>
        </xdr:cNvPr>
        <xdr:cNvSpPr txBox="1"/>
      </xdr:nvSpPr>
      <xdr:spPr>
        <a:xfrm>
          <a:off x="21075727" y="94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68FA26F8-A865-4F54-8FE5-4652E665E5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E76FC62E-E890-4510-99BF-BCBC5FCEEB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A1634776-C6C3-46F6-BF4C-9A75DC7AC8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EB2B0485-537B-4DA6-B668-E46EBF6BFB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22D686D6-E342-4511-A9BE-CD562C3837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DC9543B0-B949-4DFE-A477-C7A247E345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70155F05-8E0C-48E6-990D-83F75FD55E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3863D5F1-B682-40AA-9401-7F0FBF28EB5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a:extLst>
            <a:ext uri="{FF2B5EF4-FFF2-40B4-BE49-F238E27FC236}">
              <a16:creationId xmlns:a16="http://schemas.microsoft.com/office/drawing/2014/main" id="{75AA201A-22B4-4F91-BB34-5704B9E4B0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a:extLst>
            <a:ext uri="{FF2B5EF4-FFF2-40B4-BE49-F238E27FC236}">
              <a16:creationId xmlns:a16="http://schemas.microsoft.com/office/drawing/2014/main" id="{C99091A7-C15F-48EA-8C3B-D35404C3E7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a:extLst>
            <a:ext uri="{FF2B5EF4-FFF2-40B4-BE49-F238E27FC236}">
              <a16:creationId xmlns:a16="http://schemas.microsoft.com/office/drawing/2014/main" id="{19D508A7-90FB-4BA5-92DB-3D691E248E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a:extLst>
            <a:ext uri="{FF2B5EF4-FFF2-40B4-BE49-F238E27FC236}">
              <a16:creationId xmlns:a16="http://schemas.microsoft.com/office/drawing/2014/main" id="{AEDFE821-CEBF-47A5-A554-1074EC956F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a:extLst>
            <a:ext uri="{FF2B5EF4-FFF2-40B4-BE49-F238E27FC236}">
              <a16:creationId xmlns:a16="http://schemas.microsoft.com/office/drawing/2014/main" id="{BDCDA6A3-FA96-4228-9E57-64FDAB15B2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a:extLst>
            <a:ext uri="{FF2B5EF4-FFF2-40B4-BE49-F238E27FC236}">
              <a16:creationId xmlns:a16="http://schemas.microsoft.com/office/drawing/2014/main" id="{B16EC70C-FBFE-4798-A934-7808C2E40B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a:extLst>
            <a:ext uri="{FF2B5EF4-FFF2-40B4-BE49-F238E27FC236}">
              <a16:creationId xmlns:a16="http://schemas.microsoft.com/office/drawing/2014/main" id="{A3C334E3-8DAC-4DE0-931C-E1081E9A41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a:extLst>
            <a:ext uri="{FF2B5EF4-FFF2-40B4-BE49-F238E27FC236}">
              <a16:creationId xmlns:a16="http://schemas.microsoft.com/office/drawing/2014/main" id="{FD68531B-BDC5-452A-B54A-0DA0671E06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a:extLst>
            <a:ext uri="{FF2B5EF4-FFF2-40B4-BE49-F238E27FC236}">
              <a16:creationId xmlns:a16="http://schemas.microsoft.com/office/drawing/2014/main" id="{0DE59A47-CCC8-48A9-AB0D-9B5EB2F03A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a:extLst>
            <a:ext uri="{FF2B5EF4-FFF2-40B4-BE49-F238E27FC236}">
              <a16:creationId xmlns:a16="http://schemas.microsoft.com/office/drawing/2014/main" id="{B7A36980-3B80-4FB7-8E40-4109AD5FD8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a:extLst>
            <a:ext uri="{FF2B5EF4-FFF2-40B4-BE49-F238E27FC236}">
              <a16:creationId xmlns:a16="http://schemas.microsoft.com/office/drawing/2014/main" id="{58A0CD0E-58E7-4E93-8656-C3B3263C36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a:extLst>
            <a:ext uri="{FF2B5EF4-FFF2-40B4-BE49-F238E27FC236}">
              <a16:creationId xmlns:a16="http://schemas.microsoft.com/office/drawing/2014/main" id="{3B8FA5C5-CEB6-4718-BD92-7FE86F5902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a:extLst>
            <a:ext uri="{FF2B5EF4-FFF2-40B4-BE49-F238E27FC236}">
              <a16:creationId xmlns:a16="http://schemas.microsoft.com/office/drawing/2014/main" id="{5F4568B6-6621-4282-BFF9-38DC1D82F9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a:extLst>
            <a:ext uri="{FF2B5EF4-FFF2-40B4-BE49-F238E27FC236}">
              <a16:creationId xmlns:a16="http://schemas.microsoft.com/office/drawing/2014/main" id="{D64AD940-D54B-44AD-B404-F547B3ADC0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a:extLst>
            <a:ext uri="{FF2B5EF4-FFF2-40B4-BE49-F238E27FC236}">
              <a16:creationId xmlns:a16="http://schemas.microsoft.com/office/drawing/2014/main" id="{CCDC0EDB-5B37-48FB-A252-04A2B944CD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a:extLst>
            <a:ext uri="{FF2B5EF4-FFF2-40B4-BE49-F238E27FC236}">
              <a16:creationId xmlns:a16="http://schemas.microsoft.com/office/drawing/2014/main" id="{FFE64244-F85D-4511-A14F-B76ADD275B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a:extLst>
            <a:ext uri="{FF2B5EF4-FFF2-40B4-BE49-F238E27FC236}">
              <a16:creationId xmlns:a16="http://schemas.microsoft.com/office/drawing/2014/main" id="{5534D9C7-E370-49D1-9E20-0CF7DE18A0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a:extLst>
            <a:ext uri="{FF2B5EF4-FFF2-40B4-BE49-F238E27FC236}">
              <a16:creationId xmlns:a16="http://schemas.microsoft.com/office/drawing/2014/main" id="{4D8A2A93-D46F-40E6-8F3C-46A23FB5D1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6" name="テキスト ボックス 535">
          <a:extLst>
            <a:ext uri="{FF2B5EF4-FFF2-40B4-BE49-F238E27FC236}">
              <a16:creationId xmlns:a16="http://schemas.microsoft.com/office/drawing/2014/main" id="{98DF1BC2-7FC1-4D25-93FB-A985C006EC5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7" name="直線コネクタ 536">
          <a:extLst>
            <a:ext uri="{FF2B5EF4-FFF2-40B4-BE49-F238E27FC236}">
              <a16:creationId xmlns:a16="http://schemas.microsoft.com/office/drawing/2014/main" id="{F0FB2701-B39D-42A0-9471-7A9AEAD3297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8" name="テキスト ボックス 537">
          <a:extLst>
            <a:ext uri="{FF2B5EF4-FFF2-40B4-BE49-F238E27FC236}">
              <a16:creationId xmlns:a16="http://schemas.microsoft.com/office/drawing/2014/main" id="{3F380F1D-0BA8-4018-9701-FA02CEF7311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9" name="直線コネクタ 538">
          <a:extLst>
            <a:ext uri="{FF2B5EF4-FFF2-40B4-BE49-F238E27FC236}">
              <a16:creationId xmlns:a16="http://schemas.microsoft.com/office/drawing/2014/main" id="{A3593800-F2AE-42E5-BFFF-54D6F17898C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0" name="テキスト ボックス 539">
          <a:extLst>
            <a:ext uri="{FF2B5EF4-FFF2-40B4-BE49-F238E27FC236}">
              <a16:creationId xmlns:a16="http://schemas.microsoft.com/office/drawing/2014/main" id="{12741693-9EB7-42CF-8DD0-CDC6D08BC87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1" name="直線コネクタ 540">
          <a:extLst>
            <a:ext uri="{FF2B5EF4-FFF2-40B4-BE49-F238E27FC236}">
              <a16:creationId xmlns:a16="http://schemas.microsoft.com/office/drawing/2014/main" id="{386D1FD2-2D86-4B60-B5D4-616B0C3FFF4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2" name="テキスト ボックス 541">
          <a:extLst>
            <a:ext uri="{FF2B5EF4-FFF2-40B4-BE49-F238E27FC236}">
              <a16:creationId xmlns:a16="http://schemas.microsoft.com/office/drawing/2014/main" id="{6BA42022-96DB-4A4A-92DB-3FCE212DE73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3" name="直線コネクタ 542">
          <a:extLst>
            <a:ext uri="{FF2B5EF4-FFF2-40B4-BE49-F238E27FC236}">
              <a16:creationId xmlns:a16="http://schemas.microsoft.com/office/drawing/2014/main" id="{72C91E62-D2EB-4B97-ABC2-C920F38B56D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4" name="テキスト ボックス 543">
          <a:extLst>
            <a:ext uri="{FF2B5EF4-FFF2-40B4-BE49-F238E27FC236}">
              <a16:creationId xmlns:a16="http://schemas.microsoft.com/office/drawing/2014/main" id="{7796BAA3-C61A-4C70-B529-AE6F5E536F97}"/>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EE31478C-8A0C-4686-9D94-408725BE3A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id="{42F2C2D8-1E7B-4132-9539-8F8808C03FC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公民館】&#10;有形固定資産減価償却率グラフ枠">
          <a:extLst>
            <a:ext uri="{FF2B5EF4-FFF2-40B4-BE49-F238E27FC236}">
              <a16:creationId xmlns:a16="http://schemas.microsoft.com/office/drawing/2014/main" id="{51D49D69-172F-41AD-B9A5-AEA6210389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48" name="直線コネクタ 547">
          <a:extLst>
            <a:ext uri="{FF2B5EF4-FFF2-40B4-BE49-F238E27FC236}">
              <a16:creationId xmlns:a16="http://schemas.microsoft.com/office/drawing/2014/main" id="{37F7ED8E-FD39-4C7E-BB73-B86DFF611421}"/>
            </a:ext>
          </a:extLst>
        </xdr:cNvPr>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49" name="【公民館】&#10;有形固定資産減価償却率最小値テキスト">
          <a:extLst>
            <a:ext uri="{FF2B5EF4-FFF2-40B4-BE49-F238E27FC236}">
              <a16:creationId xmlns:a16="http://schemas.microsoft.com/office/drawing/2014/main" id="{A3005667-AA7A-4BD9-9C8F-25751EB6786D}"/>
            </a:ext>
          </a:extLst>
        </xdr:cNvPr>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50" name="直線コネクタ 549">
          <a:extLst>
            <a:ext uri="{FF2B5EF4-FFF2-40B4-BE49-F238E27FC236}">
              <a16:creationId xmlns:a16="http://schemas.microsoft.com/office/drawing/2014/main" id="{DED93A3F-F356-45D1-AD70-ECD3785D8D6F}"/>
            </a:ext>
          </a:extLst>
        </xdr:cNvPr>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51" name="【公民館】&#10;有形固定資産減価償却率最大値テキスト">
          <a:extLst>
            <a:ext uri="{FF2B5EF4-FFF2-40B4-BE49-F238E27FC236}">
              <a16:creationId xmlns:a16="http://schemas.microsoft.com/office/drawing/2014/main" id="{C058A711-3B47-4C2E-84CA-2ACA0B35E181}"/>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2" name="直線コネクタ 551">
          <a:extLst>
            <a:ext uri="{FF2B5EF4-FFF2-40B4-BE49-F238E27FC236}">
              <a16:creationId xmlns:a16="http://schemas.microsoft.com/office/drawing/2014/main" id="{C6A59E60-86FB-4C75-8070-B2F38A7B5824}"/>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91712</xdr:rowOff>
    </xdr:from>
    <xdr:ext cx="405111" cy="259045"/>
    <xdr:sp macro="" textlink="">
      <xdr:nvSpPr>
        <xdr:cNvPr id="553" name="【公民館】&#10;有形固定資産減価償却率平均値テキスト">
          <a:extLst>
            <a:ext uri="{FF2B5EF4-FFF2-40B4-BE49-F238E27FC236}">
              <a16:creationId xmlns:a16="http://schemas.microsoft.com/office/drawing/2014/main" id="{E541B399-031F-434D-9F7A-158CE07F6D85}"/>
            </a:ext>
          </a:extLst>
        </xdr:cNvPr>
        <xdr:cNvSpPr txBox="1"/>
      </xdr:nvSpPr>
      <xdr:spPr>
        <a:xfrm>
          <a:off x="16357600" y="1775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54" name="フローチャート: 判断 553">
          <a:extLst>
            <a:ext uri="{FF2B5EF4-FFF2-40B4-BE49-F238E27FC236}">
              <a16:creationId xmlns:a16="http://schemas.microsoft.com/office/drawing/2014/main" id="{EFBE7B1F-92C4-40E3-BA07-91CDECB42424}"/>
            </a:ext>
          </a:extLst>
        </xdr:cNvPr>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55" name="フローチャート: 判断 554">
          <a:extLst>
            <a:ext uri="{FF2B5EF4-FFF2-40B4-BE49-F238E27FC236}">
              <a16:creationId xmlns:a16="http://schemas.microsoft.com/office/drawing/2014/main" id="{EC168B32-ACB5-4D35-BC83-8BB0BBDE0895}"/>
            </a:ext>
          </a:extLst>
        </xdr:cNvPr>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56" name="フローチャート: 判断 555">
          <a:extLst>
            <a:ext uri="{FF2B5EF4-FFF2-40B4-BE49-F238E27FC236}">
              <a16:creationId xmlns:a16="http://schemas.microsoft.com/office/drawing/2014/main" id="{37783118-E6E4-4063-BD19-8CBBA2DF76DD}"/>
            </a:ext>
          </a:extLst>
        </xdr:cNvPr>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57" name="フローチャート: 判断 556">
          <a:extLst>
            <a:ext uri="{FF2B5EF4-FFF2-40B4-BE49-F238E27FC236}">
              <a16:creationId xmlns:a16="http://schemas.microsoft.com/office/drawing/2014/main" id="{2C3681E8-7EC8-4555-888A-D5E93A8F592D}"/>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EBB88787-8EB0-4CF8-8E0C-99BC707B35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44124DF8-A6E9-40BB-B661-EB43FD95C8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EDA622BB-80FF-4652-9E4E-7D7494886B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8CB02C61-6EA2-4DCD-9CE2-E6D47F87F7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8366CC8-F128-480B-BC01-976C3DB371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107696</xdr:rowOff>
    </xdr:from>
    <xdr:to>
      <xdr:col>85</xdr:col>
      <xdr:colOff>177800</xdr:colOff>
      <xdr:row>107</xdr:row>
      <xdr:rowOff>37846</xdr:rowOff>
    </xdr:to>
    <xdr:sp macro="" textlink="">
      <xdr:nvSpPr>
        <xdr:cNvPr id="563" name="楕円 562">
          <a:extLst>
            <a:ext uri="{FF2B5EF4-FFF2-40B4-BE49-F238E27FC236}">
              <a16:creationId xmlns:a16="http://schemas.microsoft.com/office/drawing/2014/main" id="{47FCE7B6-E536-46CE-8BCD-87A720BCFAE1}"/>
            </a:ext>
          </a:extLst>
        </xdr:cNvPr>
        <xdr:cNvSpPr/>
      </xdr:nvSpPr>
      <xdr:spPr>
        <a:xfrm>
          <a:off x="16268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86123</xdr:rowOff>
    </xdr:from>
    <xdr:ext cx="405111" cy="259045"/>
    <xdr:sp macro="" textlink="">
      <xdr:nvSpPr>
        <xdr:cNvPr id="564" name="【公民館】&#10;有形固定資産減価償却率該当値テキスト">
          <a:extLst>
            <a:ext uri="{FF2B5EF4-FFF2-40B4-BE49-F238E27FC236}">
              <a16:creationId xmlns:a16="http://schemas.microsoft.com/office/drawing/2014/main" id="{614A10E3-C508-4167-9BF6-D08BA404294C}"/>
            </a:ext>
          </a:extLst>
        </xdr:cNvPr>
        <xdr:cNvSpPr txBox="1"/>
      </xdr:nvSpPr>
      <xdr:spPr>
        <a:xfrm>
          <a:off x="16357600"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153415</xdr:rowOff>
    </xdr:from>
    <xdr:to>
      <xdr:col>81</xdr:col>
      <xdr:colOff>101600</xdr:colOff>
      <xdr:row>107</xdr:row>
      <xdr:rowOff>83565</xdr:rowOff>
    </xdr:to>
    <xdr:sp macro="" textlink="">
      <xdr:nvSpPr>
        <xdr:cNvPr id="565" name="楕円 564">
          <a:extLst>
            <a:ext uri="{FF2B5EF4-FFF2-40B4-BE49-F238E27FC236}">
              <a16:creationId xmlns:a16="http://schemas.microsoft.com/office/drawing/2014/main" id="{2D543F82-996E-46E3-AAC3-6198B964943E}"/>
            </a:ext>
          </a:extLst>
        </xdr:cNvPr>
        <xdr:cNvSpPr/>
      </xdr:nvSpPr>
      <xdr:spPr>
        <a:xfrm>
          <a:off x="1543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158496</xdr:rowOff>
    </xdr:from>
    <xdr:to>
      <xdr:col>85</xdr:col>
      <xdr:colOff>127000</xdr:colOff>
      <xdr:row>107</xdr:row>
      <xdr:rowOff>32765</xdr:rowOff>
    </xdr:to>
    <xdr:cxnSp macro="">
      <xdr:nvCxnSpPr>
        <xdr:cNvPr id="566" name="直線コネクタ 565">
          <a:extLst>
            <a:ext uri="{FF2B5EF4-FFF2-40B4-BE49-F238E27FC236}">
              <a16:creationId xmlns:a16="http://schemas.microsoft.com/office/drawing/2014/main" id="{86FA5892-02E2-4C8F-A5B4-B0B8E4842371}"/>
            </a:ext>
          </a:extLst>
        </xdr:cNvPr>
        <xdr:cNvCxnSpPr/>
      </xdr:nvCxnSpPr>
      <xdr:spPr>
        <a:xfrm flipV="1">
          <a:off x="15481300" y="183321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33799</xdr:rowOff>
    </xdr:from>
    <xdr:ext cx="405111" cy="259045"/>
    <xdr:sp macro="" textlink="">
      <xdr:nvSpPr>
        <xdr:cNvPr id="567" name="n_1aveValue【公民館】&#10;有形固定資産減価償却率">
          <a:extLst>
            <a:ext uri="{FF2B5EF4-FFF2-40B4-BE49-F238E27FC236}">
              <a16:creationId xmlns:a16="http://schemas.microsoft.com/office/drawing/2014/main" id="{D9D5BD9F-0970-4594-83A5-9C285A821896}"/>
            </a:ext>
          </a:extLst>
        </xdr:cNvPr>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116095</xdr:rowOff>
    </xdr:from>
    <xdr:ext cx="405111" cy="259045"/>
    <xdr:sp macro="" textlink="">
      <xdr:nvSpPr>
        <xdr:cNvPr id="568" name="n_2aveValue【公民館】&#10;有形固定資産減価償却率">
          <a:extLst>
            <a:ext uri="{FF2B5EF4-FFF2-40B4-BE49-F238E27FC236}">
              <a16:creationId xmlns:a16="http://schemas.microsoft.com/office/drawing/2014/main" id="{55E60CB0-CB18-4E1B-8447-7AAE6943FB0B}"/>
            </a:ext>
          </a:extLst>
        </xdr:cNvPr>
        <xdr:cNvSpPr txBox="1"/>
      </xdr:nvSpPr>
      <xdr:spPr>
        <a:xfrm>
          <a:off x="143897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569" name="n_3aveValue【公民館】&#10;有形固定資産減価償却率">
          <a:extLst>
            <a:ext uri="{FF2B5EF4-FFF2-40B4-BE49-F238E27FC236}">
              <a16:creationId xmlns:a16="http://schemas.microsoft.com/office/drawing/2014/main" id="{9B1C48AD-A326-42E4-B2C4-6ED7EC192F1D}"/>
            </a:ext>
          </a:extLst>
        </xdr:cNvPr>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74692</xdr:rowOff>
    </xdr:from>
    <xdr:ext cx="405111" cy="259045"/>
    <xdr:sp macro="" textlink="">
      <xdr:nvSpPr>
        <xdr:cNvPr id="570" name="n_1mainValue【公民館】&#10;有形固定資産減価償却率">
          <a:extLst>
            <a:ext uri="{FF2B5EF4-FFF2-40B4-BE49-F238E27FC236}">
              <a16:creationId xmlns:a16="http://schemas.microsoft.com/office/drawing/2014/main" id="{F0ECDD7B-66D8-4CF7-97D3-BAC4313D1645}"/>
            </a:ext>
          </a:extLst>
        </xdr:cNvPr>
        <xdr:cNvSpPr txBox="1"/>
      </xdr:nvSpPr>
      <xdr:spPr>
        <a:xfrm>
          <a:off x="152660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D347AF02-B906-4AFA-ADD2-D894C4B8ED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AF57457D-39CC-46EE-A80F-696A6A7FFB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BF7B8D9E-3C80-43BA-B220-D8EC1807FE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E3B9FBAA-2C66-486D-AA24-67D544F1D5B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A987B0F5-2808-43B8-B6AD-8B0A691898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60AE3D7E-98F2-4FDC-875D-D55FE56656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FEF0D059-EB19-40DC-AE15-77B2BAF23C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87315C2-8752-477A-8DF5-8F556E09EC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3852383F-8248-4F2B-B346-8C662A50F7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7F013CDB-5400-400D-9C39-F2D5319EF2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1" name="直線コネクタ 580">
          <a:extLst>
            <a:ext uri="{FF2B5EF4-FFF2-40B4-BE49-F238E27FC236}">
              <a16:creationId xmlns:a16="http://schemas.microsoft.com/office/drawing/2014/main" id="{479897E5-0536-4F4D-9E60-C25977BEB91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2" name="テキスト ボックス 581">
          <a:extLst>
            <a:ext uri="{FF2B5EF4-FFF2-40B4-BE49-F238E27FC236}">
              <a16:creationId xmlns:a16="http://schemas.microsoft.com/office/drawing/2014/main" id="{A93A820D-73FD-418E-ACF7-4B5EE0197A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3" name="直線コネクタ 582">
          <a:extLst>
            <a:ext uri="{FF2B5EF4-FFF2-40B4-BE49-F238E27FC236}">
              <a16:creationId xmlns:a16="http://schemas.microsoft.com/office/drawing/2014/main" id="{9DD204BB-6970-447F-8C64-1DC8C26650E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4" name="テキスト ボックス 583">
          <a:extLst>
            <a:ext uri="{FF2B5EF4-FFF2-40B4-BE49-F238E27FC236}">
              <a16:creationId xmlns:a16="http://schemas.microsoft.com/office/drawing/2014/main" id="{627A7B58-21ED-45A0-AAAD-E7720FAEFD2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5" name="直線コネクタ 584">
          <a:extLst>
            <a:ext uri="{FF2B5EF4-FFF2-40B4-BE49-F238E27FC236}">
              <a16:creationId xmlns:a16="http://schemas.microsoft.com/office/drawing/2014/main" id="{BBEF789A-D872-49BE-86CF-5FE58FD43D4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6" name="テキスト ボックス 585">
          <a:extLst>
            <a:ext uri="{FF2B5EF4-FFF2-40B4-BE49-F238E27FC236}">
              <a16:creationId xmlns:a16="http://schemas.microsoft.com/office/drawing/2014/main" id="{0695D8AC-177C-41FA-A6D2-1037B854116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7" name="直線コネクタ 586">
          <a:extLst>
            <a:ext uri="{FF2B5EF4-FFF2-40B4-BE49-F238E27FC236}">
              <a16:creationId xmlns:a16="http://schemas.microsoft.com/office/drawing/2014/main" id="{02FF3B94-C293-47C8-A6F5-E2BF7679067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8" name="テキスト ボックス 587">
          <a:extLst>
            <a:ext uri="{FF2B5EF4-FFF2-40B4-BE49-F238E27FC236}">
              <a16:creationId xmlns:a16="http://schemas.microsoft.com/office/drawing/2014/main" id="{B47F4181-98E3-44D5-8AB3-E222FC8420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9" name="直線コネクタ 588">
          <a:extLst>
            <a:ext uri="{FF2B5EF4-FFF2-40B4-BE49-F238E27FC236}">
              <a16:creationId xmlns:a16="http://schemas.microsoft.com/office/drawing/2014/main" id="{F92F619D-CD78-4BBC-BD92-AC0F2131319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0" name="テキスト ボックス 589">
          <a:extLst>
            <a:ext uri="{FF2B5EF4-FFF2-40B4-BE49-F238E27FC236}">
              <a16:creationId xmlns:a16="http://schemas.microsoft.com/office/drawing/2014/main" id="{5F1E6F6E-5491-42FA-BF55-148B13CE22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1" name="直線コネクタ 590">
          <a:extLst>
            <a:ext uri="{FF2B5EF4-FFF2-40B4-BE49-F238E27FC236}">
              <a16:creationId xmlns:a16="http://schemas.microsoft.com/office/drawing/2014/main" id="{F7ED897D-2220-402C-B633-DEDECD2ECEB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2" name="テキスト ボックス 591">
          <a:extLst>
            <a:ext uri="{FF2B5EF4-FFF2-40B4-BE49-F238E27FC236}">
              <a16:creationId xmlns:a16="http://schemas.microsoft.com/office/drawing/2014/main" id="{6FD7EA98-5C7C-49DF-AFB7-41C11E694E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E7E1F6C2-44A2-4C50-BDC8-0600EAA5A7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4588D665-9B57-4973-9A7C-AD12E2645F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a:extLst>
            <a:ext uri="{FF2B5EF4-FFF2-40B4-BE49-F238E27FC236}">
              <a16:creationId xmlns:a16="http://schemas.microsoft.com/office/drawing/2014/main" id="{5BEB39A0-8A5D-462A-A007-5E84A89DB9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596" name="直線コネクタ 595">
          <a:extLst>
            <a:ext uri="{FF2B5EF4-FFF2-40B4-BE49-F238E27FC236}">
              <a16:creationId xmlns:a16="http://schemas.microsoft.com/office/drawing/2014/main" id="{833FBA7E-D534-4124-9109-B0DF4DE1F20F}"/>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597" name="【公民館】&#10;一人当たり面積最小値テキスト">
          <a:extLst>
            <a:ext uri="{FF2B5EF4-FFF2-40B4-BE49-F238E27FC236}">
              <a16:creationId xmlns:a16="http://schemas.microsoft.com/office/drawing/2014/main" id="{D770A6A2-F733-48AD-9DA6-68CBE276A2AC}"/>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598" name="直線コネクタ 597">
          <a:extLst>
            <a:ext uri="{FF2B5EF4-FFF2-40B4-BE49-F238E27FC236}">
              <a16:creationId xmlns:a16="http://schemas.microsoft.com/office/drawing/2014/main" id="{ED5D706E-D0FB-4A49-9108-B31CEBAA8D03}"/>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599" name="【公民館】&#10;一人当たり面積最大値テキスト">
          <a:extLst>
            <a:ext uri="{FF2B5EF4-FFF2-40B4-BE49-F238E27FC236}">
              <a16:creationId xmlns:a16="http://schemas.microsoft.com/office/drawing/2014/main" id="{E30E5820-8CD9-4FD9-B26B-2D9B41048E0E}"/>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00" name="直線コネクタ 599">
          <a:extLst>
            <a:ext uri="{FF2B5EF4-FFF2-40B4-BE49-F238E27FC236}">
              <a16:creationId xmlns:a16="http://schemas.microsoft.com/office/drawing/2014/main" id="{0E1366B1-6F9B-4A21-B66B-602878C41159}"/>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01" name="【公民館】&#10;一人当たり面積平均値テキスト">
          <a:extLst>
            <a:ext uri="{FF2B5EF4-FFF2-40B4-BE49-F238E27FC236}">
              <a16:creationId xmlns:a16="http://schemas.microsoft.com/office/drawing/2014/main" id="{1B2E17F0-979D-402F-B0DF-32C5C8EA4C32}"/>
            </a:ext>
          </a:extLst>
        </xdr:cNvPr>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02" name="フローチャート: 判断 601">
          <a:extLst>
            <a:ext uri="{FF2B5EF4-FFF2-40B4-BE49-F238E27FC236}">
              <a16:creationId xmlns:a16="http://schemas.microsoft.com/office/drawing/2014/main" id="{D1F70397-D412-462B-9ED9-9AC6A53316E3}"/>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03" name="フローチャート: 判断 602">
          <a:extLst>
            <a:ext uri="{FF2B5EF4-FFF2-40B4-BE49-F238E27FC236}">
              <a16:creationId xmlns:a16="http://schemas.microsoft.com/office/drawing/2014/main" id="{BF833D07-862D-41F6-BBAC-664934E262C6}"/>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04" name="フローチャート: 判断 603">
          <a:extLst>
            <a:ext uri="{FF2B5EF4-FFF2-40B4-BE49-F238E27FC236}">
              <a16:creationId xmlns:a16="http://schemas.microsoft.com/office/drawing/2014/main" id="{5D32D3D0-C3DB-4388-B957-0DD4423BEE7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05" name="フローチャート: 判断 604">
          <a:extLst>
            <a:ext uri="{FF2B5EF4-FFF2-40B4-BE49-F238E27FC236}">
              <a16:creationId xmlns:a16="http://schemas.microsoft.com/office/drawing/2014/main" id="{CDCAAB72-A3C3-466F-B85D-646C875F7C46}"/>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D4F8350E-7F25-4C56-B668-1C86AF7A3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557ED98-0A7F-424E-AB83-32EAB7FB95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E970145-80F8-4F0B-A801-03ADC91AF7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28C533AE-A78E-4103-8D70-E756853EA8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DDF95FEC-202B-4F33-AF6B-7BA4C9E24C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30843</xdr:rowOff>
    </xdr:from>
    <xdr:to>
      <xdr:col>116</xdr:col>
      <xdr:colOff>114300</xdr:colOff>
      <xdr:row>108</xdr:row>
      <xdr:rowOff>132443</xdr:rowOff>
    </xdr:to>
    <xdr:sp macro="" textlink="">
      <xdr:nvSpPr>
        <xdr:cNvPr id="611" name="楕円 610">
          <a:extLst>
            <a:ext uri="{FF2B5EF4-FFF2-40B4-BE49-F238E27FC236}">
              <a16:creationId xmlns:a16="http://schemas.microsoft.com/office/drawing/2014/main" id="{858BCF5D-D86C-4837-B05E-D91E9713A21D}"/>
            </a:ext>
          </a:extLst>
        </xdr:cNvPr>
        <xdr:cNvSpPr/>
      </xdr:nvSpPr>
      <xdr:spPr>
        <a:xfrm>
          <a:off x="221107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117220</xdr:rowOff>
    </xdr:from>
    <xdr:ext cx="469744" cy="259045"/>
    <xdr:sp macro="" textlink="">
      <xdr:nvSpPr>
        <xdr:cNvPr id="612" name="【公民館】&#10;一人当たり面積該当値テキスト">
          <a:extLst>
            <a:ext uri="{FF2B5EF4-FFF2-40B4-BE49-F238E27FC236}">
              <a16:creationId xmlns:a16="http://schemas.microsoft.com/office/drawing/2014/main" id="{877B576F-4F95-487E-ADE9-D60777D4B234}"/>
            </a:ext>
          </a:extLst>
        </xdr:cNvPr>
        <xdr:cNvSpPr txBox="1"/>
      </xdr:nvSpPr>
      <xdr:spPr>
        <a:xfrm>
          <a:off x="22199600" y="1846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613" name="楕円 612">
          <a:extLst>
            <a:ext uri="{FF2B5EF4-FFF2-40B4-BE49-F238E27FC236}">
              <a16:creationId xmlns:a16="http://schemas.microsoft.com/office/drawing/2014/main" id="{3F5460E0-940F-4880-82E7-8F4CD2C9331C}"/>
            </a:ext>
          </a:extLst>
        </xdr:cNvPr>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81643</xdr:rowOff>
    </xdr:from>
    <xdr:to>
      <xdr:col>116</xdr:col>
      <xdr:colOff>63500</xdr:colOff>
      <xdr:row>108</xdr:row>
      <xdr:rowOff>83820</xdr:rowOff>
    </xdr:to>
    <xdr:cxnSp macro="">
      <xdr:nvCxnSpPr>
        <xdr:cNvPr id="614" name="直線コネクタ 613">
          <a:extLst>
            <a:ext uri="{FF2B5EF4-FFF2-40B4-BE49-F238E27FC236}">
              <a16:creationId xmlns:a16="http://schemas.microsoft.com/office/drawing/2014/main" id="{522D26F0-30EC-4426-8A31-935E80A4D90D}"/>
            </a:ext>
          </a:extLst>
        </xdr:cNvPr>
        <xdr:cNvCxnSpPr/>
      </xdr:nvCxnSpPr>
      <xdr:spPr>
        <a:xfrm flipV="1">
          <a:off x="21323300" y="185982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15" name="n_1aveValue【公民館】&#10;一人当たり面積">
          <a:extLst>
            <a:ext uri="{FF2B5EF4-FFF2-40B4-BE49-F238E27FC236}">
              <a16:creationId xmlns:a16="http://schemas.microsoft.com/office/drawing/2014/main" id="{E02125A0-CA17-42F6-B004-ADACBDA197A0}"/>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16" name="n_2aveValue【公民館】&#10;一人当たり面積">
          <a:extLst>
            <a:ext uri="{FF2B5EF4-FFF2-40B4-BE49-F238E27FC236}">
              <a16:creationId xmlns:a16="http://schemas.microsoft.com/office/drawing/2014/main" id="{3809FB69-2FBC-4731-AD66-663F643B2901}"/>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17" name="n_3aveValue【公民館】&#10;一人当たり面積">
          <a:extLst>
            <a:ext uri="{FF2B5EF4-FFF2-40B4-BE49-F238E27FC236}">
              <a16:creationId xmlns:a16="http://schemas.microsoft.com/office/drawing/2014/main" id="{86E7F06B-D64D-4AA0-8D12-9310FEA592C1}"/>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618" name="n_1mainValue【公民館】&#10;一人当たり面積">
          <a:extLst>
            <a:ext uri="{FF2B5EF4-FFF2-40B4-BE49-F238E27FC236}">
              <a16:creationId xmlns:a16="http://schemas.microsoft.com/office/drawing/2014/main" id="{35206DD0-BE9A-456A-A1A4-658187723D57}"/>
            </a:ext>
          </a:extLst>
        </xdr:cNvPr>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a:extLst>
            <a:ext uri="{FF2B5EF4-FFF2-40B4-BE49-F238E27FC236}">
              <a16:creationId xmlns:a16="http://schemas.microsoft.com/office/drawing/2014/main" id="{462873AF-5C7C-4112-BAB3-83EA235AB7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a:extLst>
            <a:ext uri="{FF2B5EF4-FFF2-40B4-BE49-F238E27FC236}">
              <a16:creationId xmlns:a16="http://schemas.microsoft.com/office/drawing/2014/main" id="{69337B2B-67BD-449D-9338-565E0D3CB4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a:extLst>
            <a:ext uri="{FF2B5EF4-FFF2-40B4-BE49-F238E27FC236}">
              <a16:creationId xmlns:a16="http://schemas.microsoft.com/office/drawing/2014/main" id="{C4B17390-7734-4EC3-B118-761AAC4CBB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人口に対して面積が非常に大きく、一人あたりのインフラ資産が非常に多くなっている。今後は舗装長寿命化修繕計画を策定し、社会資本整備総合交付金事業等の有利な財源を活用しながら粛々と対応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また公営住宅も類似団体平均より有形固定資産減価償却率が高くなっている。町営住宅入居者数が年々減少傾向にあるため、古い住宅から住み替えをするなどして、建替えや統廃合を進める必要がある。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59F1D4-0A56-4A75-9C58-9FB8A6C82C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85B4C5-1AC8-4D5E-9B8D-66BBC72503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1F00E5-CFD7-4E10-986B-FE0A3031E9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B1A4D8-5904-456F-AB93-205BDD09EE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6B4418-DE5A-4D52-BAB5-2EB7D359C0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7DD37A-45A3-486D-8AAC-6ABDAAC9A1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F453A1-0E68-444D-AF5D-68E9FFD73A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E02A63-B24D-4F73-92DB-7388CEB809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E4239E-EF53-44A8-BBD4-BCFBB964FA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561B98-711F-4913-BC2F-CE9CD3D07C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90E900-9B74-419A-AE85-CFD0F23129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4B471-DDF2-4C27-A945-5ACC4CD7B4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F7D7AE-0277-486A-8F6B-FE2D0BE782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BA8D58-4669-4778-B4A5-8E380A5B54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53D535-1DC1-466C-818F-5190331321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FB4863-D239-470A-8898-564F98F0FB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1658C9-9CC4-411A-BCF6-B0559978B9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D7C965-B8C8-4BAF-856B-A41BD3D647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734BF6-7C0B-4CAB-9A70-90385BD35D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9DAE31-A568-4A93-838B-0643554A64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903449-5B6C-45B8-ADC5-6D0BD7929A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EB67E9-B20A-4663-ADDF-1292F5AD1A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BA9C3A-F538-4EA2-85A1-1AE6F9E70B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81C119-9097-4310-9BBB-F561420362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EE3EB9-1A37-44B0-AEB6-F24CC37615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A240D9-7B9E-4501-93FE-A6B312D196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9335AD-2ED9-400A-A7FC-BB8C5ACD4B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92034F-B9CD-4B52-A009-23B6250150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9C97E9-C7B8-47A8-A63A-8AF37857DB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FA0AF0-DBA7-43A8-8E61-E9D1304070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D8B8C1E-C2AD-44C9-824D-FDB2248D87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A0A1A1-7927-4456-BC0D-8984536E4D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326F45B-F8B3-4692-BA66-A14DAB3BEB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0C428E5-0763-4364-B6AC-615CAD993C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01C45D-91B6-407A-B333-E82CF4641E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EB28EBE-A801-4C12-B4CF-CECEE38AD1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738AAA7-642C-4C21-9C2A-0E3EEE89E6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6781F6A-F180-414E-9E7C-4A3D295313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7F8A9BA-214F-4B90-A07D-88D3289E51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93026D7-1A5E-4E6E-B33E-466DCAEA3B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9F6CD25-771B-497D-8893-974DBF22F0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CB3F617-4EF4-4F92-907F-4419B6872EB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D413ECE-534D-4F06-A5E2-32ABBFDB188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94121F8-8C41-43E9-A3F2-6D6FB4DA6E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3415B24-D75F-4142-96BD-954A949ACCC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6392858-8AA7-4C27-B635-8712B0B2B6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B33E3E5-026E-4EF8-AFE2-C55EDD494E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4CE5860-4D3E-4ACB-9A46-347CC2314B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77D9DCC-5ACF-4543-A86B-BB4567EF4C5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486891-55F0-44D8-920B-7B45BBA2301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7ADC574-0B63-4F52-850F-A6DA0BA7821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DA0891E-BB65-4D9D-861E-ADE891CD740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033BAA-669F-46DC-BB2D-D73DC592D8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8D6D121-1B53-4F48-819A-DBAE37ABEF6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AB1580C-1A81-4BBD-A85B-BD0DFBFA09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id="{37B7AE95-70BE-4C06-8B75-E28B4684284C}"/>
            </a:ext>
          </a:extLst>
        </xdr:cNvPr>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id="{174DB3F2-FD0C-4D19-AC65-AED89F71F53E}"/>
            </a:ext>
          </a:extLst>
        </xdr:cNvPr>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id="{9C3F2E71-A019-4738-B3E7-0A6C3D2D62D4}"/>
            </a:ext>
          </a:extLst>
        </xdr:cNvPr>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D2004175-9208-476B-824E-B6DC8C5CCC26}"/>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DFCFB1BF-BE10-40A9-8926-F8D2FE494A3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45011</xdr:rowOff>
    </xdr:from>
    <xdr:ext cx="405111" cy="259045"/>
    <xdr:sp macro="" textlink="">
      <xdr:nvSpPr>
        <xdr:cNvPr id="62" name="【図書館】&#10;有形固定資産減価償却率平均値テキスト">
          <a:extLst>
            <a:ext uri="{FF2B5EF4-FFF2-40B4-BE49-F238E27FC236}">
              <a16:creationId xmlns:a16="http://schemas.microsoft.com/office/drawing/2014/main" id="{9F59C385-7349-493F-88DB-B29CEB88876A}"/>
            </a:ext>
          </a:extLst>
        </xdr:cNvPr>
        <xdr:cNvSpPr txBox="1"/>
      </xdr:nvSpPr>
      <xdr:spPr>
        <a:xfrm>
          <a:off x="4673600" y="638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id="{62E87863-DC48-49F1-B627-E9E7EF0DE9AD}"/>
            </a:ext>
          </a:extLst>
        </xdr:cNvPr>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id="{56639740-98BC-42F5-9065-BEC682BE051D}"/>
            </a:ext>
          </a:extLst>
        </xdr:cNvPr>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a:extLst>
            <a:ext uri="{FF2B5EF4-FFF2-40B4-BE49-F238E27FC236}">
              <a16:creationId xmlns:a16="http://schemas.microsoft.com/office/drawing/2014/main" id="{472DC6A2-4056-4C6C-8745-5894100BD509}"/>
            </a:ext>
          </a:extLst>
        </xdr:cNvPr>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id="{435075A7-2DF1-4744-B7AE-3C9C335569BC}"/>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CE43164-E737-4EEB-8532-C73BC8AB85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BE37F9-3E70-4676-8E27-B3BDED9A82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C2E4D2-D45B-4E66-B65D-CBA95E529A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CDF091-71A9-4E0B-BDAA-5EBC4A134D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EBB3B0-FE0C-4487-AA76-0AE83754D7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2" name="楕円 71">
          <a:extLst>
            <a:ext uri="{FF2B5EF4-FFF2-40B4-BE49-F238E27FC236}">
              <a16:creationId xmlns:a16="http://schemas.microsoft.com/office/drawing/2014/main" id="{191801DF-28C8-47ED-BF8A-785F9CFA48F0}"/>
            </a:ext>
          </a:extLst>
        </xdr:cNvPr>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3" name="【図書館】&#10;有形固定資産減価償却率該当値テキスト">
          <a:extLst>
            <a:ext uri="{FF2B5EF4-FFF2-40B4-BE49-F238E27FC236}">
              <a16:creationId xmlns:a16="http://schemas.microsoft.com/office/drawing/2014/main" id="{AF88DC4C-B71C-49EE-A22B-B3EE460BF97E}"/>
            </a:ext>
          </a:extLst>
        </xdr:cNvPr>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4" name="楕円 73">
          <a:extLst>
            <a:ext uri="{FF2B5EF4-FFF2-40B4-BE49-F238E27FC236}">
              <a16:creationId xmlns:a16="http://schemas.microsoft.com/office/drawing/2014/main" id="{7D0C1060-2CA9-4B8D-B7A4-B86B5CD224CC}"/>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5" name="直線コネクタ 74">
          <a:extLst>
            <a:ext uri="{FF2B5EF4-FFF2-40B4-BE49-F238E27FC236}">
              <a16:creationId xmlns:a16="http://schemas.microsoft.com/office/drawing/2014/main" id="{F8FA653B-B51C-427A-9559-291206B38A53}"/>
            </a:ext>
          </a:extLst>
        </xdr:cNvPr>
        <xdr:cNvCxnSpPr/>
      </xdr:nvCxnSpPr>
      <xdr:spPr>
        <a:xfrm flipV="1">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122300</xdr:rowOff>
    </xdr:from>
    <xdr:ext cx="405111" cy="259045"/>
    <xdr:sp macro="" textlink="">
      <xdr:nvSpPr>
        <xdr:cNvPr id="76" name="n_1aveValue【図書館】&#10;有形固定資産減価償却率">
          <a:extLst>
            <a:ext uri="{FF2B5EF4-FFF2-40B4-BE49-F238E27FC236}">
              <a16:creationId xmlns:a16="http://schemas.microsoft.com/office/drawing/2014/main" id="{8389210A-76E9-4862-8790-0D680E861966}"/>
            </a:ext>
          </a:extLst>
        </xdr:cNvPr>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77" name="n_2aveValue【図書館】&#10;有形固定資産減価償却率">
          <a:extLst>
            <a:ext uri="{FF2B5EF4-FFF2-40B4-BE49-F238E27FC236}">
              <a16:creationId xmlns:a16="http://schemas.microsoft.com/office/drawing/2014/main" id="{95797465-4AEA-4FAD-BFD2-4D964D8056ED}"/>
            </a:ext>
          </a:extLst>
        </xdr:cNvPr>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78" name="n_3aveValue【図書館】&#10;有形固定資産減価償却率">
          <a:extLst>
            <a:ext uri="{FF2B5EF4-FFF2-40B4-BE49-F238E27FC236}">
              <a16:creationId xmlns:a16="http://schemas.microsoft.com/office/drawing/2014/main" id="{EE799AF0-5D54-42BD-B69B-F6E2C922E8F9}"/>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79" name="n_1mainValue【図書館】&#10;有形固定資産減価償却率">
          <a:extLst>
            <a:ext uri="{FF2B5EF4-FFF2-40B4-BE49-F238E27FC236}">
              <a16:creationId xmlns:a16="http://schemas.microsoft.com/office/drawing/2014/main" id="{AB2A2B48-5018-4C6A-9B24-7F0E830A3ACE}"/>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4BA55B4-893B-4996-8D2B-6A79ABF353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2B75BFC-7912-4CE2-8516-9B7E96B229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2790826-632B-4605-BFF5-7897B55BBD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E53AEC90-510B-4C05-832B-BC1BAE7C77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E8065BE-B39C-492B-BCF6-641CAC22C9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B3D94B1-8A3B-452A-8743-46DA6ADDBD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2741EAB-7795-4082-9641-5CC9728F57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8AAA81F-7F83-4796-9B84-662892B632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6D483BDF-BFED-4B62-A9B7-767E92BA48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F5DD041-558F-4503-8785-D33526009B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D63EAF26-FCC5-4D02-97DB-E173A245BDA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BB85C5B3-E1C3-4E78-8DB7-9C187DC578F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BE31EA6A-E8A9-47EC-97E9-DA505691C15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800CEDFA-A2F9-48DF-9D64-DBAA2E74C68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D1BAE8A9-C016-44EE-B7DB-D33E9090615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675DA612-6B4F-44EA-A741-AE0A7ACEFB4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C5CCE2C3-7378-43F0-8D0F-F678D8C5560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889C6DE6-F8D9-4606-AA42-B165AA6178F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B03BC390-6179-474C-B059-6893B818791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8CF3E62E-BEC0-46B4-883A-ABD0902124B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B609573-103B-4FEC-A2AD-AEE7317A1F1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DD63767F-BEC2-4186-851C-83EC9BD3DF0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B5F6642-D814-46D0-B1E4-D60B6B68031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F52ED65E-4DF4-4E94-BE68-F433C0BDFD3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FE0F918D-5A77-4324-826E-DAE1873DF8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5" name="直線コネクタ 104">
          <a:extLst>
            <a:ext uri="{FF2B5EF4-FFF2-40B4-BE49-F238E27FC236}">
              <a16:creationId xmlns:a16="http://schemas.microsoft.com/office/drawing/2014/main" id="{FD37AECD-32BC-4AE3-AFE6-CA4FEAC6F75D}"/>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6" name="【図書館】&#10;一人当たり面積最小値テキスト">
          <a:extLst>
            <a:ext uri="{FF2B5EF4-FFF2-40B4-BE49-F238E27FC236}">
              <a16:creationId xmlns:a16="http://schemas.microsoft.com/office/drawing/2014/main" id="{3B8B39F5-C844-45B3-9DFF-1B6CC6D766E0}"/>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7" name="直線コネクタ 106">
          <a:extLst>
            <a:ext uri="{FF2B5EF4-FFF2-40B4-BE49-F238E27FC236}">
              <a16:creationId xmlns:a16="http://schemas.microsoft.com/office/drawing/2014/main" id="{BB3AEC49-7527-482E-BB64-67C9698978A3}"/>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8" name="【図書館】&#10;一人当たり面積最大値テキスト">
          <a:extLst>
            <a:ext uri="{FF2B5EF4-FFF2-40B4-BE49-F238E27FC236}">
              <a16:creationId xmlns:a16="http://schemas.microsoft.com/office/drawing/2014/main" id="{B586CAFF-77D9-4CFD-8659-3487B76CD563}"/>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9" name="直線コネクタ 108">
          <a:extLst>
            <a:ext uri="{FF2B5EF4-FFF2-40B4-BE49-F238E27FC236}">
              <a16:creationId xmlns:a16="http://schemas.microsoft.com/office/drawing/2014/main" id="{47A5F1EF-42F4-4E65-8329-F79B0EF85A9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0" name="【図書館】&#10;一人当たり面積平均値テキスト">
          <a:extLst>
            <a:ext uri="{FF2B5EF4-FFF2-40B4-BE49-F238E27FC236}">
              <a16:creationId xmlns:a16="http://schemas.microsoft.com/office/drawing/2014/main" id="{7DD1AC01-0CA2-4524-BAC7-BAF3FED494D8}"/>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1" name="フローチャート: 判断 110">
          <a:extLst>
            <a:ext uri="{FF2B5EF4-FFF2-40B4-BE49-F238E27FC236}">
              <a16:creationId xmlns:a16="http://schemas.microsoft.com/office/drawing/2014/main" id="{9870C0D2-E6F7-44C7-8249-380F9C78478F}"/>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2" name="フローチャート: 判断 111">
          <a:extLst>
            <a:ext uri="{FF2B5EF4-FFF2-40B4-BE49-F238E27FC236}">
              <a16:creationId xmlns:a16="http://schemas.microsoft.com/office/drawing/2014/main" id="{5B813A74-2ECC-4839-91F0-F10C4253EEA2}"/>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3" name="フローチャート: 判断 112">
          <a:extLst>
            <a:ext uri="{FF2B5EF4-FFF2-40B4-BE49-F238E27FC236}">
              <a16:creationId xmlns:a16="http://schemas.microsoft.com/office/drawing/2014/main" id="{1FD03593-CA27-4890-B874-60440822CCD1}"/>
            </a:ext>
          </a:extLst>
        </xdr:cNvPr>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14" name="フローチャート: 判断 113">
          <a:extLst>
            <a:ext uri="{FF2B5EF4-FFF2-40B4-BE49-F238E27FC236}">
              <a16:creationId xmlns:a16="http://schemas.microsoft.com/office/drawing/2014/main" id="{42D8DB68-27CC-4CD6-958B-1F5E1ECB6A89}"/>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3115974-39DB-46A4-A735-38EEC6CE81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DE50935-4C02-4727-AFD8-4FF5134CAB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7F19952-F361-4553-923F-E74D27B64E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7458FE9-9310-4F94-811E-C90115B46D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00C3592-D67A-4C80-8CF4-76C7BE8464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20" name="楕円 119">
          <a:extLst>
            <a:ext uri="{FF2B5EF4-FFF2-40B4-BE49-F238E27FC236}">
              <a16:creationId xmlns:a16="http://schemas.microsoft.com/office/drawing/2014/main" id="{BE757C0F-74D2-4C0F-A3E1-829DDDC10C56}"/>
            </a:ext>
          </a:extLst>
        </xdr:cNvPr>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77305</xdr:rowOff>
    </xdr:from>
    <xdr:ext cx="469744" cy="259045"/>
    <xdr:sp macro="" textlink="">
      <xdr:nvSpPr>
        <xdr:cNvPr id="121" name="【図書館】&#10;一人当たり面積該当値テキスト">
          <a:extLst>
            <a:ext uri="{FF2B5EF4-FFF2-40B4-BE49-F238E27FC236}">
              <a16:creationId xmlns:a16="http://schemas.microsoft.com/office/drawing/2014/main" id="{83624D73-58E8-488B-A531-EA6C7FD3EF79}"/>
            </a:ext>
          </a:extLst>
        </xdr:cNvPr>
        <xdr:cNvSpPr txBox="1"/>
      </xdr:nvSpPr>
      <xdr:spPr>
        <a:xfrm>
          <a:off x="10515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109765</xdr:rowOff>
    </xdr:from>
    <xdr:to>
      <xdr:col>50</xdr:col>
      <xdr:colOff>165100</xdr:colOff>
      <xdr:row>40</xdr:row>
      <xdr:rowOff>39915</xdr:rowOff>
    </xdr:to>
    <xdr:sp macro="" textlink="">
      <xdr:nvSpPr>
        <xdr:cNvPr id="122" name="楕円 121">
          <a:extLst>
            <a:ext uri="{FF2B5EF4-FFF2-40B4-BE49-F238E27FC236}">
              <a16:creationId xmlns:a16="http://schemas.microsoft.com/office/drawing/2014/main" id="{492C8BE0-A924-4E48-ADFF-5E39E3CB3414}"/>
            </a:ext>
          </a:extLst>
        </xdr:cNvPr>
        <xdr:cNvSpPr/>
      </xdr:nvSpPr>
      <xdr:spPr>
        <a:xfrm>
          <a:off x="9588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160565</xdr:rowOff>
    </xdr:to>
    <xdr:cxnSp macro="">
      <xdr:nvCxnSpPr>
        <xdr:cNvPr id="123" name="直線コネクタ 122">
          <a:extLst>
            <a:ext uri="{FF2B5EF4-FFF2-40B4-BE49-F238E27FC236}">
              <a16:creationId xmlns:a16="http://schemas.microsoft.com/office/drawing/2014/main" id="{692D5603-18FD-43A2-8F71-5DBFD1A97DEC}"/>
            </a:ext>
          </a:extLst>
        </xdr:cNvPr>
        <xdr:cNvCxnSpPr/>
      </xdr:nvCxnSpPr>
      <xdr:spPr>
        <a:xfrm flipV="1">
          <a:off x="9639300" y="68362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24" name="n_1aveValue【図書館】&#10;一人当たり面積">
          <a:extLst>
            <a:ext uri="{FF2B5EF4-FFF2-40B4-BE49-F238E27FC236}">
              <a16:creationId xmlns:a16="http://schemas.microsoft.com/office/drawing/2014/main" id="{5DAA4083-9894-4571-B493-23BDE0696FB3}"/>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25" name="n_2aveValue【図書館】&#10;一人当たり面積">
          <a:extLst>
            <a:ext uri="{FF2B5EF4-FFF2-40B4-BE49-F238E27FC236}">
              <a16:creationId xmlns:a16="http://schemas.microsoft.com/office/drawing/2014/main" id="{4F681B69-BEED-460C-BD97-096CF8960D44}"/>
            </a:ext>
          </a:extLst>
        </xdr:cNvPr>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26" name="n_3aveValue【図書館】&#10;一人当たり面積">
          <a:extLst>
            <a:ext uri="{FF2B5EF4-FFF2-40B4-BE49-F238E27FC236}">
              <a16:creationId xmlns:a16="http://schemas.microsoft.com/office/drawing/2014/main" id="{BA04AAA3-E1A4-407E-BC16-92438591F024}"/>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31042</xdr:rowOff>
    </xdr:from>
    <xdr:ext cx="469744" cy="259045"/>
    <xdr:sp macro="" textlink="">
      <xdr:nvSpPr>
        <xdr:cNvPr id="127" name="n_1mainValue【図書館】&#10;一人当たり面積">
          <a:extLst>
            <a:ext uri="{FF2B5EF4-FFF2-40B4-BE49-F238E27FC236}">
              <a16:creationId xmlns:a16="http://schemas.microsoft.com/office/drawing/2014/main" id="{F9F0F61F-6546-423A-B361-5EA8EC023938}"/>
            </a:ext>
          </a:extLst>
        </xdr:cNvPr>
        <xdr:cNvSpPr txBox="1"/>
      </xdr:nvSpPr>
      <xdr:spPr>
        <a:xfrm>
          <a:off x="93917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625D83DD-E092-4D85-B8A7-053879178C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B6B4795-BC27-4146-BA22-379BA01D03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8D3FBCFE-C6E0-4AE9-8357-2E765D8D3C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96D5AE36-8177-4CAC-B456-775229E51E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F1FBF21C-EE14-4466-91FD-14AF378376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D6AF1DE7-20E6-4E46-AD57-5F880742A2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C4D4D8C8-AF8C-4391-A5C3-B38144EEDD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DA20C661-860F-44D4-9D90-32BF1FA9B1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E1516E1-2180-43F9-84A2-3BAEC151C7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5DC653BD-1BD8-406C-98D4-6F1B0AF918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76EF55A6-D5E7-47BF-BD68-C9862FA768C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9D9286A3-FBB0-40EC-8A3A-44DAFDE5421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32AFBFB4-67DE-4791-A610-CCC6BFF0DEF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7FBC341C-495A-4119-91BD-F899EF1E2DB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59890CBC-E4D8-4E10-8C30-6AE0793107CF}"/>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D3B346BB-8746-4AA3-B726-4F2334E85CC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19D20B39-BB51-472F-8E43-749C3E21BA1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DAAF643B-72D8-402B-9208-2FB7DA97217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DC0BA09F-D65C-4034-B3A2-6380FAC5D6A6}"/>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AB9ACE2-9F11-4DA2-B5A5-6739A0419B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F191938F-568F-4741-8C5F-DB27F140C32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50123C16-C1E6-4961-8A62-847F9AB173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50" name="直線コネクタ 149">
          <a:extLst>
            <a:ext uri="{FF2B5EF4-FFF2-40B4-BE49-F238E27FC236}">
              <a16:creationId xmlns:a16="http://schemas.microsoft.com/office/drawing/2014/main" id="{84C361E5-2D5A-4CBA-A0EE-BDD160B9870F}"/>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CA73D09F-502E-4612-8BF4-0B1892BCE8E0}"/>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52" name="直線コネクタ 151">
          <a:extLst>
            <a:ext uri="{FF2B5EF4-FFF2-40B4-BE49-F238E27FC236}">
              <a16:creationId xmlns:a16="http://schemas.microsoft.com/office/drawing/2014/main" id="{7B021E70-8D00-4C55-BCB6-CA8392CA7FE8}"/>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3F16092-EFA3-45B1-B65B-A2605C79C2FB}"/>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54" name="直線コネクタ 153">
          <a:extLst>
            <a:ext uri="{FF2B5EF4-FFF2-40B4-BE49-F238E27FC236}">
              <a16:creationId xmlns:a16="http://schemas.microsoft.com/office/drawing/2014/main" id="{40237E96-262F-4567-965D-95D9CEA5ACCB}"/>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42C9851-A5E8-4E13-AE13-E39E08E5E0C6}"/>
            </a:ext>
          </a:extLst>
        </xdr:cNvPr>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56" name="フローチャート: 判断 155">
          <a:extLst>
            <a:ext uri="{FF2B5EF4-FFF2-40B4-BE49-F238E27FC236}">
              <a16:creationId xmlns:a16="http://schemas.microsoft.com/office/drawing/2014/main" id="{CC4E36BB-CE01-458F-98B3-85288C6B3939}"/>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57" name="フローチャート: 判断 156">
          <a:extLst>
            <a:ext uri="{FF2B5EF4-FFF2-40B4-BE49-F238E27FC236}">
              <a16:creationId xmlns:a16="http://schemas.microsoft.com/office/drawing/2014/main" id="{1EB59889-C036-4C99-851C-5315EE017B3A}"/>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58" name="フローチャート: 判断 157">
          <a:extLst>
            <a:ext uri="{FF2B5EF4-FFF2-40B4-BE49-F238E27FC236}">
              <a16:creationId xmlns:a16="http://schemas.microsoft.com/office/drawing/2014/main" id="{8F3FAE49-BF18-4F49-A82E-3A0FB2D75C40}"/>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59" name="フローチャート: 判断 158">
          <a:extLst>
            <a:ext uri="{FF2B5EF4-FFF2-40B4-BE49-F238E27FC236}">
              <a16:creationId xmlns:a16="http://schemas.microsoft.com/office/drawing/2014/main" id="{5B353410-D730-4F8C-9A3C-578E1F917E6B}"/>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1C042D5-EC26-4AC6-B886-84FAB3579F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B17E3E4-D4A4-4A88-92B8-A3A7A5727F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53B71BA-F37D-4B47-8233-528D4C6664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CB781C6-6AAB-45B4-8E2D-E81C6A0BEA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8B8400E-D48C-499B-82F7-724870C1D4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65" name="楕円 164">
          <a:extLst>
            <a:ext uri="{FF2B5EF4-FFF2-40B4-BE49-F238E27FC236}">
              <a16:creationId xmlns:a16="http://schemas.microsoft.com/office/drawing/2014/main" id="{017FF97D-BEBC-4A4F-BF97-A5AE621ED0B2}"/>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C83C2522-F71F-4144-A726-0ADBC027A448}"/>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7" name="楕円 166">
          <a:extLst>
            <a:ext uri="{FF2B5EF4-FFF2-40B4-BE49-F238E27FC236}">
              <a16:creationId xmlns:a16="http://schemas.microsoft.com/office/drawing/2014/main" id="{98E90E9F-5EA0-4E1E-B780-E0FDBC06FBA7}"/>
            </a:ext>
          </a:extLst>
        </xdr:cNvPr>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114300</xdr:rowOff>
    </xdr:to>
    <xdr:cxnSp macro="">
      <xdr:nvCxnSpPr>
        <xdr:cNvPr id="168" name="直線コネクタ 167">
          <a:extLst>
            <a:ext uri="{FF2B5EF4-FFF2-40B4-BE49-F238E27FC236}">
              <a16:creationId xmlns:a16="http://schemas.microsoft.com/office/drawing/2014/main" id="{65A341CF-EC58-4085-8631-C1843AC8F906}"/>
            </a:ext>
          </a:extLst>
        </xdr:cNvPr>
        <xdr:cNvCxnSpPr/>
      </xdr:nvCxnSpPr>
      <xdr:spPr>
        <a:xfrm flipV="1">
          <a:off x="3797300" y="1001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69" name="n_1aveValue【体育館・プール】&#10;有形固定資産減価償却率">
          <a:extLst>
            <a:ext uri="{FF2B5EF4-FFF2-40B4-BE49-F238E27FC236}">
              <a16:creationId xmlns:a16="http://schemas.microsoft.com/office/drawing/2014/main" id="{24178FB0-AB5D-4624-8D0A-DB63B2B2015A}"/>
            </a:ext>
          </a:extLst>
        </xdr:cNvPr>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170" name="n_2aveValue【体育館・プール】&#10;有形固定資産減価償却率">
          <a:extLst>
            <a:ext uri="{FF2B5EF4-FFF2-40B4-BE49-F238E27FC236}">
              <a16:creationId xmlns:a16="http://schemas.microsoft.com/office/drawing/2014/main" id="{7FFF8495-DB18-47DB-AEA5-BFC76C0CB3E4}"/>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71" name="n_3aveValue【体育館・プール】&#10;有形固定資産減価償却率">
          <a:extLst>
            <a:ext uri="{FF2B5EF4-FFF2-40B4-BE49-F238E27FC236}">
              <a16:creationId xmlns:a16="http://schemas.microsoft.com/office/drawing/2014/main" id="{3310422B-9C53-450A-B634-067BBCBFE069}"/>
            </a:ext>
          </a:extLst>
        </xdr:cNvPr>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2" name="n_1mainValue【体育館・プール】&#10;有形固定資産減価償却率">
          <a:extLst>
            <a:ext uri="{FF2B5EF4-FFF2-40B4-BE49-F238E27FC236}">
              <a16:creationId xmlns:a16="http://schemas.microsoft.com/office/drawing/2014/main" id="{0C8C6C62-BC2A-437C-B8C2-2BB4EABF72BA}"/>
            </a:ext>
          </a:extLst>
        </xdr:cNvPr>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90F469F1-315F-4A87-B824-538E78E892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75772157-CA25-43D9-8AEA-948338F8C0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5940F622-418B-4A07-B1D4-B194D00D93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B2DA2B64-8CF5-4F9B-9267-0E8582DFBD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B2EE99C8-A1A9-48E2-B8EF-095F1EEE0C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23C903AE-22F3-49F6-A67D-D6582F69FF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71947B7-7713-4A3E-85E5-1509D127A1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68F4641D-F205-414E-A646-8DD3AE6A93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8951DD9B-5D04-455C-AC98-BC9D74CA04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9AE207B3-8E99-43A3-ACB9-27991D387B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C8FA124F-4658-4AC6-99A3-3E41BEF7633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a:extLst>
            <a:ext uri="{FF2B5EF4-FFF2-40B4-BE49-F238E27FC236}">
              <a16:creationId xmlns:a16="http://schemas.microsoft.com/office/drawing/2014/main" id="{399015FE-4B5C-4C60-BFFF-F100E94C553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6EABAA88-F7A2-4DD6-88BD-E24CE3D5CD8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a:extLst>
            <a:ext uri="{FF2B5EF4-FFF2-40B4-BE49-F238E27FC236}">
              <a16:creationId xmlns:a16="http://schemas.microsoft.com/office/drawing/2014/main" id="{C4D33AD7-BECD-45F7-A200-AF8AA26409F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37294DF7-8057-4906-AE2C-EB4F23C412F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a:extLst>
            <a:ext uri="{FF2B5EF4-FFF2-40B4-BE49-F238E27FC236}">
              <a16:creationId xmlns:a16="http://schemas.microsoft.com/office/drawing/2014/main" id="{7EFDDA18-D4FD-410B-AB1B-25AD07065C4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02E6E06A-DE7B-41DC-95A0-25741216926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a:extLst>
            <a:ext uri="{FF2B5EF4-FFF2-40B4-BE49-F238E27FC236}">
              <a16:creationId xmlns:a16="http://schemas.microsoft.com/office/drawing/2014/main" id="{5260051D-9D1E-4EC2-BC7F-A5191533F30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0A064A96-93A7-4146-9FA3-7572AE5783C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a:extLst>
            <a:ext uri="{FF2B5EF4-FFF2-40B4-BE49-F238E27FC236}">
              <a16:creationId xmlns:a16="http://schemas.microsoft.com/office/drawing/2014/main" id="{8555F73C-A9C8-4F48-BA36-0A113411799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E72906A6-BAC6-4F76-9DCD-CB1A4EA6C89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a:extLst>
            <a:ext uri="{FF2B5EF4-FFF2-40B4-BE49-F238E27FC236}">
              <a16:creationId xmlns:a16="http://schemas.microsoft.com/office/drawing/2014/main" id="{1A408711-4AC6-4536-9519-BDD1764729B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4ADE65BA-5EEC-4BE2-AE55-7539F86094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7C0600F5-B601-46BD-B6F3-5D9F725411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27ADAD93-4F6F-45F1-8358-762C6E88E9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98" name="直線コネクタ 197">
          <a:extLst>
            <a:ext uri="{FF2B5EF4-FFF2-40B4-BE49-F238E27FC236}">
              <a16:creationId xmlns:a16="http://schemas.microsoft.com/office/drawing/2014/main" id="{DADE1C4F-E6CF-481A-AB12-A98D08EE01FD}"/>
            </a:ext>
          </a:extLst>
        </xdr:cNvPr>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99" name="【体育館・プール】&#10;一人当たり面積最小値テキスト">
          <a:extLst>
            <a:ext uri="{FF2B5EF4-FFF2-40B4-BE49-F238E27FC236}">
              <a16:creationId xmlns:a16="http://schemas.microsoft.com/office/drawing/2014/main" id="{52B226EE-ABD4-4B15-814F-261C9F9647C5}"/>
            </a:ext>
          </a:extLst>
        </xdr:cNvPr>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00" name="直線コネクタ 199">
          <a:extLst>
            <a:ext uri="{FF2B5EF4-FFF2-40B4-BE49-F238E27FC236}">
              <a16:creationId xmlns:a16="http://schemas.microsoft.com/office/drawing/2014/main" id="{E2513B58-054C-4824-A139-5BF9D378ED4D}"/>
            </a:ext>
          </a:extLst>
        </xdr:cNvPr>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01" name="【体育館・プール】&#10;一人当たり面積最大値テキスト">
          <a:extLst>
            <a:ext uri="{FF2B5EF4-FFF2-40B4-BE49-F238E27FC236}">
              <a16:creationId xmlns:a16="http://schemas.microsoft.com/office/drawing/2014/main" id="{41B2A5EA-4CB2-422A-A8F9-E1D0DA468A89}"/>
            </a:ext>
          </a:extLst>
        </xdr:cNvPr>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02" name="直線コネクタ 201">
          <a:extLst>
            <a:ext uri="{FF2B5EF4-FFF2-40B4-BE49-F238E27FC236}">
              <a16:creationId xmlns:a16="http://schemas.microsoft.com/office/drawing/2014/main" id="{89B0962D-5C3D-4C5E-8F76-E51EAD2381B3}"/>
            </a:ext>
          </a:extLst>
        </xdr:cNvPr>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03" name="【体育館・プール】&#10;一人当たり面積平均値テキスト">
          <a:extLst>
            <a:ext uri="{FF2B5EF4-FFF2-40B4-BE49-F238E27FC236}">
              <a16:creationId xmlns:a16="http://schemas.microsoft.com/office/drawing/2014/main" id="{5F30D84D-1529-4B2C-8911-3D27291F868C}"/>
            </a:ext>
          </a:extLst>
        </xdr:cNvPr>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04" name="フローチャート: 判断 203">
          <a:extLst>
            <a:ext uri="{FF2B5EF4-FFF2-40B4-BE49-F238E27FC236}">
              <a16:creationId xmlns:a16="http://schemas.microsoft.com/office/drawing/2014/main" id="{B31F8FF2-019C-4080-AF16-A9BACBF2F322}"/>
            </a:ext>
          </a:extLst>
        </xdr:cNvPr>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05" name="フローチャート: 判断 204">
          <a:extLst>
            <a:ext uri="{FF2B5EF4-FFF2-40B4-BE49-F238E27FC236}">
              <a16:creationId xmlns:a16="http://schemas.microsoft.com/office/drawing/2014/main" id="{26BBBFA0-FB26-48D2-AC6F-43EFC5804F1A}"/>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6" name="フローチャート: 判断 205">
          <a:extLst>
            <a:ext uri="{FF2B5EF4-FFF2-40B4-BE49-F238E27FC236}">
              <a16:creationId xmlns:a16="http://schemas.microsoft.com/office/drawing/2014/main" id="{7CDB1EB3-F279-40B8-9FE9-6709C87A82C3}"/>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07" name="フローチャート: 判断 206">
          <a:extLst>
            <a:ext uri="{FF2B5EF4-FFF2-40B4-BE49-F238E27FC236}">
              <a16:creationId xmlns:a16="http://schemas.microsoft.com/office/drawing/2014/main" id="{5C895D02-49E2-48C9-84C6-DCD3DE4EA545}"/>
            </a:ext>
          </a:extLst>
        </xdr:cNvPr>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F1CCEC1-6B9B-4D8F-8273-2F412DDCBA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0F263A1-AFB0-4AE6-B186-64557C3E6A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C4DD942-88EC-4941-9F0A-0C979B7F78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B862FC8E-C4FE-4E01-A4C5-027C9D639F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1BAFD37-2494-4327-ABDF-92B53BB7D3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91259</xdr:rowOff>
    </xdr:from>
    <xdr:to>
      <xdr:col>55</xdr:col>
      <xdr:colOff>50800</xdr:colOff>
      <xdr:row>60</xdr:row>
      <xdr:rowOff>21409</xdr:rowOff>
    </xdr:to>
    <xdr:sp macro="" textlink="">
      <xdr:nvSpPr>
        <xdr:cNvPr id="213" name="楕円 212">
          <a:extLst>
            <a:ext uri="{FF2B5EF4-FFF2-40B4-BE49-F238E27FC236}">
              <a16:creationId xmlns:a16="http://schemas.microsoft.com/office/drawing/2014/main" id="{AB025B1A-8A09-4C1C-B6C0-43060F93F857}"/>
            </a:ext>
          </a:extLst>
        </xdr:cNvPr>
        <xdr:cNvSpPr/>
      </xdr:nvSpPr>
      <xdr:spPr>
        <a:xfrm>
          <a:off x="10426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114136</xdr:rowOff>
    </xdr:from>
    <xdr:ext cx="469744" cy="259045"/>
    <xdr:sp macro="" textlink="">
      <xdr:nvSpPr>
        <xdr:cNvPr id="214" name="【体育館・プール】&#10;一人当たり面積該当値テキスト">
          <a:extLst>
            <a:ext uri="{FF2B5EF4-FFF2-40B4-BE49-F238E27FC236}">
              <a16:creationId xmlns:a16="http://schemas.microsoft.com/office/drawing/2014/main" id="{CFE088B4-B18A-43F1-A777-E142EE081C71}"/>
            </a:ext>
          </a:extLst>
        </xdr:cNvPr>
        <xdr:cNvSpPr txBox="1"/>
      </xdr:nvSpPr>
      <xdr:spPr>
        <a:xfrm>
          <a:off x="10515600" y="100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112485</xdr:rowOff>
    </xdr:from>
    <xdr:to>
      <xdr:col>50</xdr:col>
      <xdr:colOff>165100</xdr:colOff>
      <xdr:row>60</xdr:row>
      <xdr:rowOff>42635</xdr:rowOff>
    </xdr:to>
    <xdr:sp macro="" textlink="">
      <xdr:nvSpPr>
        <xdr:cNvPr id="215" name="楕円 214">
          <a:extLst>
            <a:ext uri="{FF2B5EF4-FFF2-40B4-BE49-F238E27FC236}">
              <a16:creationId xmlns:a16="http://schemas.microsoft.com/office/drawing/2014/main" id="{C18AAD6E-5FBE-4442-9621-1F2093FCC995}"/>
            </a:ext>
          </a:extLst>
        </xdr:cNvPr>
        <xdr:cNvSpPr/>
      </xdr:nvSpPr>
      <xdr:spPr>
        <a:xfrm>
          <a:off x="958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142059</xdr:rowOff>
    </xdr:from>
    <xdr:to>
      <xdr:col>55</xdr:col>
      <xdr:colOff>0</xdr:colOff>
      <xdr:row>59</xdr:row>
      <xdr:rowOff>163285</xdr:rowOff>
    </xdr:to>
    <xdr:cxnSp macro="">
      <xdr:nvCxnSpPr>
        <xdr:cNvPr id="216" name="直線コネクタ 215">
          <a:extLst>
            <a:ext uri="{FF2B5EF4-FFF2-40B4-BE49-F238E27FC236}">
              <a16:creationId xmlns:a16="http://schemas.microsoft.com/office/drawing/2014/main" id="{CA1F2BDD-D588-417C-8A97-3838F984EC6B}"/>
            </a:ext>
          </a:extLst>
        </xdr:cNvPr>
        <xdr:cNvCxnSpPr/>
      </xdr:nvCxnSpPr>
      <xdr:spPr>
        <a:xfrm flipV="1">
          <a:off x="9639300" y="1025760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17" name="n_1aveValue【体育館・プール】&#10;一人当たり面積">
          <a:extLst>
            <a:ext uri="{FF2B5EF4-FFF2-40B4-BE49-F238E27FC236}">
              <a16:creationId xmlns:a16="http://schemas.microsoft.com/office/drawing/2014/main" id="{E5522D45-A98E-42E0-BDFA-4F18B47D773F}"/>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18" name="n_2aveValue【体育館・プール】&#10;一人当たり面積">
          <a:extLst>
            <a:ext uri="{FF2B5EF4-FFF2-40B4-BE49-F238E27FC236}">
              <a16:creationId xmlns:a16="http://schemas.microsoft.com/office/drawing/2014/main" id="{517363E8-9867-4855-95D5-C5151F741C00}"/>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19" name="n_3aveValue【体育館・プール】&#10;一人当たり面積">
          <a:extLst>
            <a:ext uri="{FF2B5EF4-FFF2-40B4-BE49-F238E27FC236}">
              <a16:creationId xmlns:a16="http://schemas.microsoft.com/office/drawing/2014/main" id="{B95F59AE-94D0-4FE1-B7A3-38EA4CC845A2}"/>
            </a:ext>
          </a:extLst>
        </xdr:cNvPr>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59162</xdr:rowOff>
    </xdr:from>
    <xdr:ext cx="469744" cy="259045"/>
    <xdr:sp macro="" textlink="">
      <xdr:nvSpPr>
        <xdr:cNvPr id="220" name="n_1mainValue【体育館・プール】&#10;一人当たり面積">
          <a:extLst>
            <a:ext uri="{FF2B5EF4-FFF2-40B4-BE49-F238E27FC236}">
              <a16:creationId xmlns:a16="http://schemas.microsoft.com/office/drawing/2014/main" id="{164C4387-5CA8-41C7-AFCB-5FC1A129335A}"/>
            </a:ext>
          </a:extLst>
        </xdr:cNvPr>
        <xdr:cNvSpPr txBox="1"/>
      </xdr:nvSpPr>
      <xdr:spPr>
        <a:xfrm>
          <a:off x="93917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93EFF9A0-576C-499F-BEE8-126B7DBA5D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88D720B7-925B-42B3-9FAE-E176754304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C0FF5865-A7D2-4834-8629-7728906AA1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CC735D8A-B846-49EC-AA48-026638470D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913D4EE-9230-41F9-8F71-03F7369E06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C84425A4-528A-4BB3-8B7A-043278EBEE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CC06273C-E0A8-4D01-BD0C-FB753FA81D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B18604F3-82F0-42BD-A9E4-422187F9B4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AAC7F093-D4E8-4198-B540-1F9E5CFA51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E18E1BE4-89E0-4211-A58A-260454621B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CC067E6C-27C5-4257-8D9B-63ABF26454A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FAEA41EC-F0D6-4920-A414-8C162F8F96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D46307FF-76F5-46FF-ABE5-EEBBD64C0DC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39567EC3-457A-4128-88B2-EA7462740A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CA81FF1C-5802-4407-A57E-D3A885E403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EFEE46F0-6CAF-4A8C-A35E-FD5E5D48FD8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883FB1AA-7CAD-47BC-89A8-D2D5F76E2D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B2772AF0-C018-4225-BD97-9DA3412253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7194C7EE-05B4-47BD-8BD6-8178D45A51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5EE152F6-9E54-4980-B43A-5A1984715E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DC1280E8-EAC4-40B8-9C51-2402AF718E3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503280EB-DE78-41A8-8DE3-D03B7FAD87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3F2CAD7B-230D-44D6-AFC7-AF9E35E7BA1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id="{1C0EBE8C-61F3-4EC9-B752-5FEC0622A1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45" name="直線コネクタ 244">
          <a:extLst>
            <a:ext uri="{FF2B5EF4-FFF2-40B4-BE49-F238E27FC236}">
              <a16:creationId xmlns:a16="http://schemas.microsoft.com/office/drawing/2014/main" id="{4F1F16EA-46AD-4FF6-8335-1D39A532F8B4}"/>
            </a:ext>
          </a:extLst>
        </xdr:cNvPr>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6" name="【福祉施設】&#10;有形固定資産減価償却率最小値テキスト">
          <a:extLst>
            <a:ext uri="{FF2B5EF4-FFF2-40B4-BE49-F238E27FC236}">
              <a16:creationId xmlns:a16="http://schemas.microsoft.com/office/drawing/2014/main" id="{D0637017-E8E3-4655-A8B2-2147A453EC33}"/>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7" name="直線コネクタ 246">
          <a:extLst>
            <a:ext uri="{FF2B5EF4-FFF2-40B4-BE49-F238E27FC236}">
              <a16:creationId xmlns:a16="http://schemas.microsoft.com/office/drawing/2014/main" id="{808FAB2A-FC8E-4B2F-87D6-C81BBAE6417A}"/>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8" name="【福祉施設】&#10;有形固定資産減価償却率最大値テキスト">
          <a:extLst>
            <a:ext uri="{FF2B5EF4-FFF2-40B4-BE49-F238E27FC236}">
              <a16:creationId xmlns:a16="http://schemas.microsoft.com/office/drawing/2014/main" id="{5608A47F-B401-49A0-8808-49C13CA3DECF}"/>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a:extLst>
            <a:ext uri="{FF2B5EF4-FFF2-40B4-BE49-F238E27FC236}">
              <a16:creationId xmlns:a16="http://schemas.microsoft.com/office/drawing/2014/main" id="{CFD45EF1-1983-4455-92F0-D18038FC82F3}"/>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69232</xdr:rowOff>
    </xdr:from>
    <xdr:ext cx="405111" cy="259045"/>
    <xdr:sp macro="" textlink="">
      <xdr:nvSpPr>
        <xdr:cNvPr id="250" name="【福祉施設】&#10;有形固定資産減価償却率平均値テキスト">
          <a:extLst>
            <a:ext uri="{FF2B5EF4-FFF2-40B4-BE49-F238E27FC236}">
              <a16:creationId xmlns:a16="http://schemas.microsoft.com/office/drawing/2014/main" id="{D8FD0482-8770-45A5-A6A7-ADB294828F70}"/>
            </a:ext>
          </a:extLst>
        </xdr:cNvPr>
        <xdr:cNvSpPr txBox="1"/>
      </xdr:nvSpPr>
      <xdr:spPr>
        <a:xfrm>
          <a:off x="4673600" y="1395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51" name="フローチャート: 判断 250">
          <a:extLst>
            <a:ext uri="{FF2B5EF4-FFF2-40B4-BE49-F238E27FC236}">
              <a16:creationId xmlns:a16="http://schemas.microsoft.com/office/drawing/2014/main" id="{FCF0AD83-4D3E-4EB1-9219-00509C9E4F33}"/>
            </a:ext>
          </a:extLst>
        </xdr:cNvPr>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52" name="フローチャート: 判断 251">
          <a:extLst>
            <a:ext uri="{FF2B5EF4-FFF2-40B4-BE49-F238E27FC236}">
              <a16:creationId xmlns:a16="http://schemas.microsoft.com/office/drawing/2014/main" id="{7A7E8DA5-7DF2-4B6D-B78E-42A53696C165}"/>
            </a:ext>
          </a:extLst>
        </xdr:cNvPr>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53" name="フローチャート: 判断 252">
          <a:extLst>
            <a:ext uri="{FF2B5EF4-FFF2-40B4-BE49-F238E27FC236}">
              <a16:creationId xmlns:a16="http://schemas.microsoft.com/office/drawing/2014/main" id="{D3373431-EBD0-4C14-87F3-947A4E63046F}"/>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54" name="フローチャート: 判断 253">
          <a:extLst>
            <a:ext uri="{FF2B5EF4-FFF2-40B4-BE49-F238E27FC236}">
              <a16:creationId xmlns:a16="http://schemas.microsoft.com/office/drawing/2014/main" id="{5DDE886A-74B3-4DC4-A9BF-B1ABEE9F73D2}"/>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7F21F41-45F4-4CD2-942B-0C44B1D5DFA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CB1A3AF-3425-43A3-9DD0-C9B0B0EE7E4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A232012-0435-4A9C-9288-D4018F07F5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CBC39B0-6D0F-4DBC-9310-C4E0D0ECCB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0D05E15-7D01-48F4-909E-08DD19B6D5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60" name="楕円 259">
          <a:extLst>
            <a:ext uri="{FF2B5EF4-FFF2-40B4-BE49-F238E27FC236}">
              <a16:creationId xmlns:a16="http://schemas.microsoft.com/office/drawing/2014/main" id="{30C6491E-AE84-436C-A274-14C899BC5A44}"/>
            </a:ext>
          </a:extLst>
        </xdr:cNvPr>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1D1C6F98-AEFB-40CA-9B33-C3DC31AB4F84}"/>
            </a:ext>
          </a:extLst>
        </xdr:cNvPr>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262" name="楕円 261">
          <a:extLst>
            <a:ext uri="{FF2B5EF4-FFF2-40B4-BE49-F238E27FC236}">
              <a16:creationId xmlns:a16="http://schemas.microsoft.com/office/drawing/2014/main" id="{EDA737DA-B48A-4951-9169-0945D58B8865}"/>
            </a:ext>
          </a:extLst>
        </xdr:cNvPr>
        <xdr:cNvSpPr/>
      </xdr:nvSpPr>
      <xdr:spPr>
        <a:xfrm>
          <a:off x="3746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161925</xdr:rowOff>
    </xdr:to>
    <xdr:cxnSp macro="">
      <xdr:nvCxnSpPr>
        <xdr:cNvPr id="263" name="直線コネクタ 262">
          <a:extLst>
            <a:ext uri="{FF2B5EF4-FFF2-40B4-BE49-F238E27FC236}">
              <a16:creationId xmlns:a16="http://schemas.microsoft.com/office/drawing/2014/main" id="{D7AEF1B3-FB07-4202-8510-79FCB9969FB8}"/>
            </a:ext>
          </a:extLst>
        </xdr:cNvPr>
        <xdr:cNvCxnSpPr/>
      </xdr:nvCxnSpPr>
      <xdr:spPr>
        <a:xfrm flipV="1">
          <a:off x="3797300" y="14354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42563</xdr:rowOff>
    </xdr:from>
    <xdr:ext cx="405111" cy="259045"/>
    <xdr:sp macro="" textlink="">
      <xdr:nvSpPr>
        <xdr:cNvPr id="264" name="n_1aveValue【福祉施設】&#10;有形固定資産減価償却率">
          <a:extLst>
            <a:ext uri="{FF2B5EF4-FFF2-40B4-BE49-F238E27FC236}">
              <a16:creationId xmlns:a16="http://schemas.microsoft.com/office/drawing/2014/main" id="{FD44CE05-43F9-45A7-A8E9-F1FE7F0E864A}"/>
            </a:ext>
          </a:extLst>
        </xdr:cNvPr>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65" name="n_2aveValue【福祉施設】&#10;有形固定資産減価償却率">
          <a:extLst>
            <a:ext uri="{FF2B5EF4-FFF2-40B4-BE49-F238E27FC236}">
              <a16:creationId xmlns:a16="http://schemas.microsoft.com/office/drawing/2014/main" id="{651D603D-9B75-48A0-8788-963B91BACA7D}"/>
            </a:ext>
          </a:extLst>
        </xdr:cNvPr>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66" name="n_3aveValue【福祉施設】&#10;有形固定資産減価償却率">
          <a:extLst>
            <a:ext uri="{FF2B5EF4-FFF2-40B4-BE49-F238E27FC236}">
              <a16:creationId xmlns:a16="http://schemas.microsoft.com/office/drawing/2014/main" id="{313284D2-3811-4913-A30F-53163A0EA74A}"/>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32402</xdr:rowOff>
    </xdr:from>
    <xdr:ext cx="405111" cy="259045"/>
    <xdr:sp macro="" textlink="">
      <xdr:nvSpPr>
        <xdr:cNvPr id="267" name="n_1mainValue【福祉施設】&#10;有形固定資産減価償却率">
          <a:extLst>
            <a:ext uri="{FF2B5EF4-FFF2-40B4-BE49-F238E27FC236}">
              <a16:creationId xmlns:a16="http://schemas.microsoft.com/office/drawing/2014/main" id="{DB44B051-41F6-4D07-ADA7-8945AE19C471}"/>
            </a:ext>
          </a:extLst>
        </xdr:cNvPr>
        <xdr:cNvSpPr txBox="1"/>
      </xdr:nvSpPr>
      <xdr:spPr>
        <a:xfrm>
          <a:off x="35820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E4A3EFBE-1D3B-4DAB-A33B-FC64F98C49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CD77F885-7E70-4F0E-8C4A-E7F459B90A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DB5DE80B-38BC-446D-935E-13D0B5ECE6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F9A5BDD5-488D-476A-B81D-5F078C41E7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F5E03F1F-5262-49B7-B2D7-8FB0C39843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C9D38DD6-042D-46CD-A52D-30A4D5BE5A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6F69A1A2-4D2B-4872-A57A-7EB75DA1A4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EE13B095-9E6C-46A0-BB8E-0BF88F39DE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132CEC6C-0EB2-413C-80AC-A5985A9F9A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C444990C-0867-41F6-B286-858AAA2AF1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060B93CE-9AF2-45A4-AB95-81B28B5BB5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6C554641-408B-486F-AACD-A8188220139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75E8AA3B-8898-4B0E-8A1D-567DB8564DC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15C505DC-F8AE-418B-9484-F85FB795461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699EC752-2F0B-43F1-8366-12030FDCE77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B35C16BA-99C7-472A-98B6-89503840C0C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D86B91AA-2D92-405D-B11F-D8926062A11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0CDC7BD1-76CB-4D67-90D9-D4D70242E42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3DE95A35-3C23-4906-914E-0C7C37A4FF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677F75B7-FCCC-4E22-89A4-AA477FC5A3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a:extLst>
            <a:ext uri="{FF2B5EF4-FFF2-40B4-BE49-F238E27FC236}">
              <a16:creationId xmlns:a16="http://schemas.microsoft.com/office/drawing/2014/main" id="{55BE95C8-C8A2-4BFB-907A-85374D012D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89" name="直線コネクタ 288">
          <a:extLst>
            <a:ext uri="{FF2B5EF4-FFF2-40B4-BE49-F238E27FC236}">
              <a16:creationId xmlns:a16="http://schemas.microsoft.com/office/drawing/2014/main" id="{CC03A55A-34D8-4CCA-95B5-6EE969082E42}"/>
            </a:ext>
          </a:extLst>
        </xdr:cNvPr>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90" name="【福祉施設】&#10;一人当たり面積最小値テキスト">
          <a:extLst>
            <a:ext uri="{FF2B5EF4-FFF2-40B4-BE49-F238E27FC236}">
              <a16:creationId xmlns:a16="http://schemas.microsoft.com/office/drawing/2014/main" id="{FD506DCD-845C-42BF-BCDA-D81C912990AF}"/>
            </a:ext>
          </a:extLst>
        </xdr:cNvPr>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91" name="直線コネクタ 290">
          <a:extLst>
            <a:ext uri="{FF2B5EF4-FFF2-40B4-BE49-F238E27FC236}">
              <a16:creationId xmlns:a16="http://schemas.microsoft.com/office/drawing/2014/main" id="{E9024A8C-678E-491E-B0B6-72F6333CF2B9}"/>
            </a:ext>
          </a:extLst>
        </xdr:cNvPr>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92" name="【福祉施設】&#10;一人当たり面積最大値テキスト">
          <a:extLst>
            <a:ext uri="{FF2B5EF4-FFF2-40B4-BE49-F238E27FC236}">
              <a16:creationId xmlns:a16="http://schemas.microsoft.com/office/drawing/2014/main" id="{CFC00D09-D8E5-4393-9A35-738374398865}"/>
            </a:ext>
          </a:extLst>
        </xdr:cNvPr>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93" name="直線コネクタ 292">
          <a:extLst>
            <a:ext uri="{FF2B5EF4-FFF2-40B4-BE49-F238E27FC236}">
              <a16:creationId xmlns:a16="http://schemas.microsoft.com/office/drawing/2014/main" id="{985C13B5-A1D5-43DE-98C5-4503030C05BE}"/>
            </a:ext>
          </a:extLst>
        </xdr:cNvPr>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94" name="【福祉施設】&#10;一人当たり面積平均値テキスト">
          <a:extLst>
            <a:ext uri="{FF2B5EF4-FFF2-40B4-BE49-F238E27FC236}">
              <a16:creationId xmlns:a16="http://schemas.microsoft.com/office/drawing/2014/main" id="{48B4DDAF-27E5-438C-9F44-21ED58D1D9A1}"/>
            </a:ext>
          </a:extLst>
        </xdr:cNvPr>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95" name="フローチャート: 判断 294">
          <a:extLst>
            <a:ext uri="{FF2B5EF4-FFF2-40B4-BE49-F238E27FC236}">
              <a16:creationId xmlns:a16="http://schemas.microsoft.com/office/drawing/2014/main" id="{99B5C64B-F91B-4E7F-A5AD-BA78968999C3}"/>
            </a:ext>
          </a:extLst>
        </xdr:cNvPr>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96" name="フローチャート: 判断 295">
          <a:extLst>
            <a:ext uri="{FF2B5EF4-FFF2-40B4-BE49-F238E27FC236}">
              <a16:creationId xmlns:a16="http://schemas.microsoft.com/office/drawing/2014/main" id="{E941B837-5383-40C5-8DA6-DC117047FAD1}"/>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97" name="フローチャート: 判断 296">
          <a:extLst>
            <a:ext uri="{FF2B5EF4-FFF2-40B4-BE49-F238E27FC236}">
              <a16:creationId xmlns:a16="http://schemas.microsoft.com/office/drawing/2014/main" id="{843AC7F1-4ABD-4A4B-B67C-D3B28A8C1616}"/>
            </a:ext>
          </a:extLst>
        </xdr:cNvPr>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298" name="フローチャート: 判断 297">
          <a:extLst>
            <a:ext uri="{FF2B5EF4-FFF2-40B4-BE49-F238E27FC236}">
              <a16:creationId xmlns:a16="http://schemas.microsoft.com/office/drawing/2014/main" id="{3425B0C1-CDC5-42B2-A5F7-4B47B254939F}"/>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182919-A8C4-4E60-BDA6-B8F75ADF20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93F680-617C-4DE5-9F78-9BF3F225B7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7611B8-93D7-4D99-B3E2-FA606D1C53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93AC00-C5D3-4ADF-99BC-549C529EC7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B07AFF-40E5-4D4A-8EED-3AE969D665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65024</xdr:rowOff>
    </xdr:from>
    <xdr:to>
      <xdr:col>55</xdr:col>
      <xdr:colOff>50800</xdr:colOff>
      <xdr:row>77</xdr:row>
      <xdr:rowOff>166624</xdr:rowOff>
    </xdr:to>
    <xdr:sp macro="" textlink="">
      <xdr:nvSpPr>
        <xdr:cNvPr id="304" name="楕円 303">
          <a:extLst>
            <a:ext uri="{FF2B5EF4-FFF2-40B4-BE49-F238E27FC236}">
              <a16:creationId xmlns:a16="http://schemas.microsoft.com/office/drawing/2014/main" id="{AC16F40B-9A9C-47F6-B186-CA2E3A717AAF}"/>
            </a:ext>
          </a:extLst>
        </xdr:cNvPr>
        <xdr:cNvSpPr/>
      </xdr:nvSpPr>
      <xdr:spPr>
        <a:xfrm>
          <a:off x="104267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18051</xdr:rowOff>
    </xdr:from>
    <xdr:ext cx="469744" cy="259045"/>
    <xdr:sp macro="" textlink="">
      <xdr:nvSpPr>
        <xdr:cNvPr id="305" name="【福祉施設】&#10;一人当たり面積該当値テキスト">
          <a:extLst>
            <a:ext uri="{FF2B5EF4-FFF2-40B4-BE49-F238E27FC236}">
              <a16:creationId xmlns:a16="http://schemas.microsoft.com/office/drawing/2014/main" id="{CDC9C8E3-7E07-40D9-93A2-164996220EA5}"/>
            </a:ext>
          </a:extLst>
        </xdr:cNvPr>
        <xdr:cNvSpPr txBox="1"/>
      </xdr:nvSpPr>
      <xdr:spPr>
        <a:xfrm>
          <a:off x="10515600" y="132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101600</xdr:rowOff>
    </xdr:from>
    <xdr:to>
      <xdr:col>50</xdr:col>
      <xdr:colOff>165100</xdr:colOff>
      <xdr:row>78</xdr:row>
      <xdr:rowOff>31750</xdr:rowOff>
    </xdr:to>
    <xdr:sp macro="" textlink="">
      <xdr:nvSpPr>
        <xdr:cNvPr id="306" name="楕円 305">
          <a:extLst>
            <a:ext uri="{FF2B5EF4-FFF2-40B4-BE49-F238E27FC236}">
              <a16:creationId xmlns:a16="http://schemas.microsoft.com/office/drawing/2014/main" id="{F1DFC74A-67EC-4415-8ADF-5284D313BD70}"/>
            </a:ext>
          </a:extLst>
        </xdr:cNvPr>
        <xdr:cNvSpPr/>
      </xdr:nvSpPr>
      <xdr:spPr>
        <a:xfrm>
          <a:off x="9588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115824</xdr:rowOff>
    </xdr:from>
    <xdr:to>
      <xdr:col>55</xdr:col>
      <xdr:colOff>0</xdr:colOff>
      <xdr:row>77</xdr:row>
      <xdr:rowOff>152400</xdr:rowOff>
    </xdr:to>
    <xdr:cxnSp macro="">
      <xdr:nvCxnSpPr>
        <xdr:cNvPr id="307" name="直線コネクタ 306">
          <a:extLst>
            <a:ext uri="{FF2B5EF4-FFF2-40B4-BE49-F238E27FC236}">
              <a16:creationId xmlns:a16="http://schemas.microsoft.com/office/drawing/2014/main" id="{6340951D-A31D-4BCE-B51B-B62E3AA64124}"/>
            </a:ext>
          </a:extLst>
        </xdr:cNvPr>
        <xdr:cNvCxnSpPr/>
      </xdr:nvCxnSpPr>
      <xdr:spPr>
        <a:xfrm flipV="1">
          <a:off x="9639300" y="133174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08" name="n_1aveValue【福祉施設】&#10;一人当たり面積">
          <a:extLst>
            <a:ext uri="{FF2B5EF4-FFF2-40B4-BE49-F238E27FC236}">
              <a16:creationId xmlns:a16="http://schemas.microsoft.com/office/drawing/2014/main" id="{519E7076-A0FE-4C10-BC86-C224C6F4A598}"/>
            </a:ext>
          </a:extLst>
        </xdr:cNvPr>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09" name="n_2aveValue【福祉施設】&#10;一人当たり面積">
          <a:extLst>
            <a:ext uri="{FF2B5EF4-FFF2-40B4-BE49-F238E27FC236}">
              <a16:creationId xmlns:a16="http://schemas.microsoft.com/office/drawing/2014/main" id="{3B9DA423-C2D3-40F0-86E6-44C385B6F045}"/>
            </a:ext>
          </a:extLst>
        </xdr:cNvPr>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10" name="n_3aveValue【福祉施設】&#10;一人当たり面積">
          <a:extLst>
            <a:ext uri="{FF2B5EF4-FFF2-40B4-BE49-F238E27FC236}">
              <a16:creationId xmlns:a16="http://schemas.microsoft.com/office/drawing/2014/main" id="{8DE7CA6B-6D81-4AAB-931F-22888DCBC91B}"/>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48277</xdr:rowOff>
    </xdr:from>
    <xdr:ext cx="469744" cy="259045"/>
    <xdr:sp macro="" textlink="">
      <xdr:nvSpPr>
        <xdr:cNvPr id="311" name="n_1mainValue【福祉施設】&#10;一人当たり面積">
          <a:extLst>
            <a:ext uri="{FF2B5EF4-FFF2-40B4-BE49-F238E27FC236}">
              <a16:creationId xmlns:a16="http://schemas.microsoft.com/office/drawing/2014/main" id="{4F31E1F4-573A-4154-B3ED-CF9B3DC316C7}"/>
            </a:ext>
          </a:extLst>
        </xdr:cNvPr>
        <xdr:cNvSpPr txBox="1"/>
      </xdr:nvSpPr>
      <xdr:spPr>
        <a:xfrm>
          <a:off x="93917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643EAFEF-424A-41CA-8BED-2F2287BBFC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59A85AE6-163E-4437-BE59-89ADC4B913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72ACB428-317B-4A42-9CC4-3D022AC12A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8F6068EC-6ACB-423D-ADC8-E9536072F3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2992AF29-6974-473A-B099-1FB9171955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EB4EDAF4-5013-4F2F-9A83-2CE887A513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25C708E8-6E3D-4F51-9DB9-FD7EDE761D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2C135E69-6905-4991-9FB5-0A9C6610AF6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a:extLst>
            <a:ext uri="{FF2B5EF4-FFF2-40B4-BE49-F238E27FC236}">
              <a16:creationId xmlns:a16="http://schemas.microsoft.com/office/drawing/2014/main" id="{CB3538CD-98F9-4A6E-8E7B-A10279C6CB9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a:extLst>
            <a:ext uri="{FF2B5EF4-FFF2-40B4-BE49-F238E27FC236}">
              <a16:creationId xmlns:a16="http://schemas.microsoft.com/office/drawing/2014/main" id="{DFB304F2-E0C4-41BA-BBEC-18C0F0DEE3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a:extLst>
            <a:ext uri="{FF2B5EF4-FFF2-40B4-BE49-F238E27FC236}">
              <a16:creationId xmlns:a16="http://schemas.microsoft.com/office/drawing/2014/main" id="{9D59226A-61E6-4E64-A80A-8675B7508FF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3" name="直線コネクタ 322">
          <a:extLst>
            <a:ext uri="{FF2B5EF4-FFF2-40B4-BE49-F238E27FC236}">
              <a16:creationId xmlns:a16="http://schemas.microsoft.com/office/drawing/2014/main" id="{F359072B-6AB9-4BCB-9EC5-ABFB45C8993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4" name="テキスト ボックス 323">
          <a:extLst>
            <a:ext uri="{FF2B5EF4-FFF2-40B4-BE49-F238E27FC236}">
              <a16:creationId xmlns:a16="http://schemas.microsoft.com/office/drawing/2014/main" id="{87990BB0-CF46-4876-828F-665173539CA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5" name="直線コネクタ 324">
          <a:extLst>
            <a:ext uri="{FF2B5EF4-FFF2-40B4-BE49-F238E27FC236}">
              <a16:creationId xmlns:a16="http://schemas.microsoft.com/office/drawing/2014/main" id="{0B4C1F52-1FF3-4462-B29E-C4B28F45C4E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6" name="テキスト ボックス 325">
          <a:extLst>
            <a:ext uri="{FF2B5EF4-FFF2-40B4-BE49-F238E27FC236}">
              <a16:creationId xmlns:a16="http://schemas.microsoft.com/office/drawing/2014/main" id="{2FB2D2E9-7795-4AD0-A51B-29A9FCCFE50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7" name="直線コネクタ 326">
          <a:extLst>
            <a:ext uri="{FF2B5EF4-FFF2-40B4-BE49-F238E27FC236}">
              <a16:creationId xmlns:a16="http://schemas.microsoft.com/office/drawing/2014/main" id="{1E3DE010-9426-4546-8934-9103E8E78EF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8" name="テキスト ボックス 327">
          <a:extLst>
            <a:ext uri="{FF2B5EF4-FFF2-40B4-BE49-F238E27FC236}">
              <a16:creationId xmlns:a16="http://schemas.microsoft.com/office/drawing/2014/main" id="{925F1A7B-8058-4E58-91E9-FAFE2D0981F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9" name="直線コネクタ 328">
          <a:extLst>
            <a:ext uri="{FF2B5EF4-FFF2-40B4-BE49-F238E27FC236}">
              <a16:creationId xmlns:a16="http://schemas.microsoft.com/office/drawing/2014/main" id="{295EBB63-9F8B-4449-A795-82BD4F17CC0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0" name="テキスト ボックス 329">
          <a:extLst>
            <a:ext uri="{FF2B5EF4-FFF2-40B4-BE49-F238E27FC236}">
              <a16:creationId xmlns:a16="http://schemas.microsoft.com/office/drawing/2014/main" id="{D18BB357-7E95-479F-B341-9691ACF9E12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a:extLst>
            <a:ext uri="{FF2B5EF4-FFF2-40B4-BE49-F238E27FC236}">
              <a16:creationId xmlns:a16="http://schemas.microsoft.com/office/drawing/2014/main" id="{6DF05CB6-EE52-4194-A121-605C821FBA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114BDCA6-D1FA-4348-B0A1-ABC0A803BEA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a:extLst>
            <a:ext uri="{FF2B5EF4-FFF2-40B4-BE49-F238E27FC236}">
              <a16:creationId xmlns:a16="http://schemas.microsoft.com/office/drawing/2014/main" id="{2CE42C78-FC2A-46AE-BE83-13B58B9362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34" name="直線コネクタ 333">
          <a:extLst>
            <a:ext uri="{FF2B5EF4-FFF2-40B4-BE49-F238E27FC236}">
              <a16:creationId xmlns:a16="http://schemas.microsoft.com/office/drawing/2014/main" id="{23098547-61C7-4719-8C39-3D48794070A6}"/>
            </a:ext>
          </a:extLst>
        </xdr:cNvPr>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5" name="【市民会館】&#10;有形固定資産減価償却率最小値テキスト">
          <a:extLst>
            <a:ext uri="{FF2B5EF4-FFF2-40B4-BE49-F238E27FC236}">
              <a16:creationId xmlns:a16="http://schemas.microsoft.com/office/drawing/2014/main" id="{1B25AA43-01E2-4B0C-BAB5-C3290FD63AAF}"/>
            </a:ext>
          </a:extLst>
        </xdr:cNvPr>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6" name="直線コネクタ 335">
          <a:extLst>
            <a:ext uri="{FF2B5EF4-FFF2-40B4-BE49-F238E27FC236}">
              <a16:creationId xmlns:a16="http://schemas.microsoft.com/office/drawing/2014/main" id="{4D0CB443-435B-4D5A-861E-6514F7D40712}"/>
            </a:ext>
          </a:extLst>
        </xdr:cNvPr>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37" name="【市民会館】&#10;有形固定資産減価償却率最大値テキスト">
          <a:extLst>
            <a:ext uri="{FF2B5EF4-FFF2-40B4-BE49-F238E27FC236}">
              <a16:creationId xmlns:a16="http://schemas.microsoft.com/office/drawing/2014/main" id="{9BE41C1E-672F-40F4-9D6E-F0F46E63BBA0}"/>
            </a:ext>
          </a:extLst>
        </xdr:cNvPr>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38" name="直線コネクタ 337">
          <a:extLst>
            <a:ext uri="{FF2B5EF4-FFF2-40B4-BE49-F238E27FC236}">
              <a16:creationId xmlns:a16="http://schemas.microsoft.com/office/drawing/2014/main" id="{6A2E668C-884D-4933-9AB9-F1254A2A9984}"/>
            </a:ext>
          </a:extLst>
        </xdr:cNvPr>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339" name="【市民会館】&#10;有形固定資産減価償却率平均値テキスト">
          <a:extLst>
            <a:ext uri="{FF2B5EF4-FFF2-40B4-BE49-F238E27FC236}">
              <a16:creationId xmlns:a16="http://schemas.microsoft.com/office/drawing/2014/main" id="{AD48B42C-B31C-4D73-B922-0034BF11F0C6}"/>
            </a:ext>
          </a:extLst>
        </xdr:cNvPr>
        <xdr:cNvSpPr txBox="1"/>
      </xdr:nvSpPr>
      <xdr:spPr>
        <a:xfrm>
          <a:off x="4673600" y="1778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40" name="フローチャート: 判断 339">
          <a:extLst>
            <a:ext uri="{FF2B5EF4-FFF2-40B4-BE49-F238E27FC236}">
              <a16:creationId xmlns:a16="http://schemas.microsoft.com/office/drawing/2014/main" id="{33E4D1DA-9B41-4C90-BCAC-D8B27A883ED2}"/>
            </a:ext>
          </a:extLst>
        </xdr:cNvPr>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41" name="フローチャート: 判断 340">
          <a:extLst>
            <a:ext uri="{FF2B5EF4-FFF2-40B4-BE49-F238E27FC236}">
              <a16:creationId xmlns:a16="http://schemas.microsoft.com/office/drawing/2014/main" id="{BA5A77D7-48E0-49A8-84CC-BCE6A780238B}"/>
            </a:ext>
          </a:extLst>
        </xdr:cNvPr>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42" name="フローチャート: 判断 341">
          <a:extLst>
            <a:ext uri="{FF2B5EF4-FFF2-40B4-BE49-F238E27FC236}">
              <a16:creationId xmlns:a16="http://schemas.microsoft.com/office/drawing/2014/main" id="{6C28CFA6-A851-47E8-B3D6-011A9BF95712}"/>
            </a:ext>
          </a:extLst>
        </xdr:cNvPr>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43" name="フローチャート: 判断 342">
          <a:extLst>
            <a:ext uri="{FF2B5EF4-FFF2-40B4-BE49-F238E27FC236}">
              <a16:creationId xmlns:a16="http://schemas.microsoft.com/office/drawing/2014/main" id="{7A39B3F1-D2F6-4D96-BC0A-9D6326E967BE}"/>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9B5CA334-02BA-4AD9-94DD-4BF4E81062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5A61FF76-76C9-4929-A9F5-6DE858F16B5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DE9E9F4E-0524-439C-BEAB-650E161A15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81E37171-AAF6-4EC6-B85E-D25833FFA80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12660EAC-27B7-4A33-A3F4-12BAD54782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148844</xdr:rowOff>
    </xdr:from>
    <xdr:to>
      <xdr:col>24</xdr:col>
      <xdr:colOff>114300</xdr:colOff>
      <xdr:row>103</xdr:row>
      <xdr:rowOff>78994</xdr:rowOff>
    </xdr:to>
    <xdr:sp macro="" textlink="">
      <xdr:nvSpPr>
        <xdr:cNvPr id="349" name="楕円 348">
          <a:extLst>
            <a:ext uri="{FF2B5EF4-FFF2-40B4-BE49-F238E27FC236}">
              <a16:creationId xmlns:a16="http://schemas.microsoft.com/office/drawing/2014/main" id="{8DE0A646-FFBE-46D3-A44B-3FA95C6E00C1}"/>
            </a:ext>
          </a:extLst>
        </xdr:cNvPr>
        <xdr:cNvSpPr/>
      </xdr:nvSpPr>
      <xdr:spPr>
        <a:xfrm>
          <a:off x="45847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271</xdr:rowOff>
    </xdr:from>
    <xdr:ext cx="405111" cy="259045"/>
    <xdr:sp macro="" textlink="">
      <xdr:nvSpPr>
        <xdr:cNvPr id="350" name="【市民会館】&#10;有形固定資産減価償却率該当値テキスト">
          <a:extLst>
            <a:ext uri="{FF2B5EF4-FFF2-40B4-BE49-F238E27FC236}">
              <a16:creationId xmlns:a16="http://schemas.microsoft.com/office/drawing/2014/main" id="{C36A02E0-934A-4F01-8415-4EF91AE5AB1D}"/>
            </a:ext>
          </a:extLst>
        </xdr:cNvPr>
        <xdr:cNvSpPr txBox="1"/>
      </xdr:nvSpPr>
      <xdr:spPr>
        <a:xfrm>
          <a:off x="4673600" y="174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51" name="楕円 350">
          <a:extLst>
            <a:ext uri="{FF2B5EF4-FFF2-40B4-BE49-F238E27FC236}">
              <a16:creationId xmlns:a16="http://schemas.microsoft.com/office/drawing/2014/main" id="{3923269E-694E-4817-BDAC-D62ABE58EA5A}"/>
            </a:ext>
          </a:extLst>
        </xdr:cNvPr>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28194</xdr:rowOff>
    </xdr:from>
    <xdr:to>
      <xdr:col>24</xdr:col>
      <xdr:colOff>63500</xdr:colOff>
      <xdr:row>103</xdr:row>
      <xdr:rowOff>76200</xdr:rowOff>
    </xdr:to>
    <xdr:cxnSp macro="">
      <xdr:nvCxnSpPr>
        <xdr:cNvPr id="352" name="直線コネクタ 351">
          <a:extLst>
            <a:ext uri="{FF2B5EF4-FFF2-40B4-BE49-F238E27FC236}">
              <a16:creationId xmlns:a16="http://schemas.microsoft.com/office/drawing/2014/main" id="{5984B8E7-EAA1-4C2D-B450-2F93D65FAB86}"/>
            </a:ext>
          </a:extLst>
        </xdr:cNvPr>
        <xdr:cNvCxnSpPr/>
      </xdr:nvCxnSpPr>
      <xdr:spPr>
        <a:xfrm flipV="1">
          <a:off x="3797300" y="176875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147845</xdr:rowOff>
    </xdr:from>
    <xdr:ext cx="405111" cy="259045"/>
    <xdr:sp macro="" textlink="">
      <xdr:nvSpPr>
        <xdr:cNvPr id="353" name="n_1aveValue【市民会館】&#10;有形固定資産減価償却率">
          <a:extLst>
            <a:ext uri="{FF2B5EF4-FFF2-40B4-BE49-F238E27FC236}">
              <a16:creationId xmlns:a16="http://schemas.microsoft.com/office/drawing/2014/main" id="{37B3E061-7843-43CD-A97D-35D436D46DAB}"/>
            </a:ext>
          </a:extLst>
        </xdr:cNvPr>
        <xdr:cNvSpPr txBox="1"/>
      </xdr:nvSpPr>
      <xdr:spPr>
        <a:xfrm>
          <a:off x="35820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54" name="n_2aveValue【市民会館】&#10;有形固定資産減価償却率">
          <a:extLst>
            <a:ext uri="{FF2B5EF4-FFF2-40B4-BE49-F238E27FC236}">
              <a16:creationId xmlns:a16="http://schemas.microsoft.com/office/drawing/2014/main" id="{B1A25570-EF0B-4106-ABC2-6D7ED0D142BC}"/>
            </a:ext>
          </a:extLst>
        </xdr:cNvPr>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55" name="n_3aveValue【市民会館】&#10;有形固定資産減価償却率">
          <a:extLst>
            <a:ext uri="{FF2B5EF4-FFF2-40B4-BE49-F238E27FC236}">
              <a16:creationId xmlns:a16="http://schemas.microsoft.com/office/drawing/2014/main" id="{EB25AF62-C2A3-4AF6-A292-8131B51ABF79}"/>
            </a:ext>
          </a:extLst>
        </xdr:cNvPr>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56" name="n_1mainValue【市民会館】&#10;有形固定資産減価償却率">
          <a:extLst>
            <a:ext uri="{FF2B5EF4-FFF2-40B4-BE49-F238E27FC236}">
              <a16:creationId xmlns:a16="http://schemas.microsoft.com/office/drawing/2014/main" id="{909C4FAA-9AB6-4A9E-934F-A41DA6D514B2}"/>
            </a:ext>
          </a:extLst>
        </xdr:cNvPr>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396B75BB-051F-4B0A-8878-F211C03212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C8A34AB3-8B6F-4218-BADA-24A4B4DA8C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6E7011CB-8D20-4FAB-987C-193177F0D7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7CE4E03D-46D2-4B33-B4DB-AF3C53AB8B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925F955E-F819-4D10-B0C2-2E0EBAE388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DA4B332E-7A5E-40B9-BE8F-CCA2BE291A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894DFCB9-3012-464D-B485-094A6DF4D2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781EA5AF-9B18-4072-B332-399501986A7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a:extLst>
            <a:ext uri="{FF2B5EF4-FFF2-40B4-BE49-F238E27FC236}">
              <a16:creationId xmlns:a16="http://schemas.microsoft.com/office/drawing/2014/main" id="{BF43E3E4-3DEE-4D21-879D-1A8C4EB754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a:extLst>
            <a:ext uri="{FF2B5EF4-FFF2-40B4-BE49-F238E27FC236}">
              <a16:creationId xmlns:a16="http://schemas.microsoft.com/office/drawing/2014/main" id="{8B9C69DB-3283-4F7C-A0A7-BA93A92399C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a:extLst>
            <a:ext uri="{FF2B5EF4-FFF2-40B4-BE49-F238E27FC236}">
              <a16:creationId xmlns:a16="http://schemas.microsoft.com/office/drawing/2014/main" id="{C46BD750-4E64-445C-9E22-F9759F03284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5FBE6841-40F9-4FF2-A2FF-09D09F55B56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a:extLst>
            <a:ext uri="{FF2B5EF4-FFF2-40B4-BE49-F238E27FC236}">
              <a16:creationId xmlns:a16="http://schemas.microsoft.com/office/drawing/2014/main" id="{F4B85A87-B9F6-4B40-9497-FA8064DB7E7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a:extLst>
            <a:ext uri="{FF2B5EF4-FFF2-40B4-BE49-F238E27FC236}">
              <a16:creationId xmlns:a16="http://schemas.microsoft.com/office/drawing/2014/main" id="{8CDCD637-E986-4492-B75C-A7944A2BC55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a:extLst>
            <a:ext uri="{FF2B5EF4-FFF2-40B4-BE49-F238E27FC236}">
              <a16:creationId xmlns:a16="http://schemas.microsoft.com/office/drawing/2014/main" id="{541A81F5-97DF-42E5-8530-560DFE13C6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a:extLst>
            <a:ext uri="{FF2B5EF4-FFF2-40B4-BE49-F238E27FC236}">
              <a16:creationId xmlns:a16="http://schemas.microsoft.com/office/drawing/2014/main" id="{A8580BA3-8337-436C-AF5F-E6838382276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a:extLst>
            <a:ext uri="{FF2B5EF4-FFF2-40B4-BE49-F238E27FC236}">
              <a16:creationId xmlns:a16="http://schemas.microsoft.com/office/drawing/2014/main" id="{BF988675-C87E-49F6-A855-49C89DDE80C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a:extLst>
            <a:ext uri="{FF2B5EF4-FFF2-40B4-BE49-F238E27FC236}">
              <a16:creationId xmlns:a16="http://schemas.microsoft.com/office/drawing/2014/main" id="{453624EB-6742-4469-A5BF-7FC957A855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a:extLst>
            <a:ext uri="{FF2B5EF4-FFF2-40B4-BE49-F238E27FC236}">
              <a16:creationId xmlns:a16="http://schemas.microsoft.com/office/drawing/2014/main" id="{90AFA5B3-7310-41E0-A2AF-59812BE6638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a:extLst>
            <a:ext uri="{FF2B5EF4-FFF2-40B4-BE49-F238E27FC236}">
              <a16:creationId xmlns:a16="http://schemas.microsoft.com/office/drawing/2014/main" id="{9E05DAF1-E695-4E26-8202-F20A60AD471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a16="http://schemas.microsoft.com/office/drawing/2014/main" id="{85366ACD-46D0-48FF-B7A6-A15025153A1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a:extLst>
            <a:ext uri="{FF2B5EF4-FFF2-40B4-BE49-F238E27FC236}">
              <a16:creationId xmlns:a16="http://schemas.microsoft.com/office/drawing/2014/main" id="{76CDEC04-DFBB-4879-B709-63617F2A89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a:extLst>
            <a:ext uri="{FF2B5EF4-FFF2-40B4-BE49-F238E27FC236}">
              <a16:creationId xmlns:a16="http://schemas.microsoft.com/office/drawing/2014/main" id="{9E8B6D78-A96F-47C7-887B-4908212BD7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80" name="直線コネクタ 379">
          <a:extLst>
            <a:ext uri="{FF2B5EF4-FFF2-40B4-BE49-F238E27FC236}">
              <a16:creationId xmlns:a16="http://schemas.microsoft.com/office/drawing/2014/main" id="{3BD8A4ED-ADBD-4A49-84D8-B20D02A48C30}"/>
            </a:ext>
          </a:extLst>
        </xdr:cNvPr>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81" name="【市民会館】&#10;一人当たり面積最小値テキスト">
          <a:extLst>
            <a:ext uri="{FF2B5EF4-FFF2-40B4-BE49-F238E27FC236}">
              <a16:creationId xmlns:a16="http://schemas.microsoft.com/office/drawing/2014/main" id="{771580CE-7E1D-49FA-830E-7DE7737E62E6}"/>
            </a:ext>
          </a:extLst>
        </xdr:cNvPr>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82" name="直線コネクタ 381">
          <a:extLst>
            <a:ext uri="{FF2B5EF4-FFF2-40B4-BE49-F238E27FC236}">
              <a16:creationId xmlns:a16="http://schemas.microsoft.com/office/drawing/2014/main" id="{DF5EF99C-3D1E-42E7-8BF6-52FB8865DAEB}"/>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83" name="【市民会館】&#10;一人当たり面積最大値テキスト">
          <a:extLst>
            <a:ext uri="{FF2B5EF4-FFF2-40B4-BE49-F238E27FC236}">
              <a16:creationId xmlns:a16="http://schemas.microsoft.com/office/drawing/2014/main" id="{42AF2C5A-FC78-4773-A6F8-051C24913394}"/>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84" name="直線コネクタ 383">
          <a:extLst>
            <a:ext uri="{FF2B5EF4-FFF2-40B4-BE49-F238E27FC236}">
              <a16:creationId xmlns:a16="http://schemas.microsoft.com/office/drawing/2014/main" id="{F68B91E7-AD34-467D-B5D6-84762857DD57}"/>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85" name="【市民会館】&#10;一人当たり面積平均値テキスト">
          <a:extLst>
            <a:ext uri="{FF2B5EF4-FFF2-40B4-BE49-F238E27FC236}">
              <a16:creationId xmlns:a16="http://schemas.microsoft.com/office/drawing/2014/main" id="{FDC25088-FFB8-4B0C-ACC0-1356839D738A}"/>
            </a:ext>
          </a:extLst>
        </xdr:cNvPr>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86" name="フローチャート: 判断 385">
          <a:extLst>
            <a:ext uri="{FF2B5EF4-FFF2-40B4-BE49-F238E27FC236}">
              <a16:creationId xmlns:a16="http://schemas.microsoft.com/office/drawing/2014/main" id="{41AB8022-B681-426E-A8AF-909E24068509}"/>
            </a:ext>
          </a:extLst>
        </xdr:cNvPr>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87" name="フローチャート: 判断 386">
          <a:extLst>
            <a:ext uri="{FF2B5EF4-FFF2-40B4-BE49-F238E27FC236}">
              <a16:creationId xmlns:a16="http://schemas.microsoft.com/office/drawing/2014/main" id="{520ED5D9-118F-46D0-B804-AFB9793502CF}"/>
            </a:ext>
          </a:extLst>
        </xdr:cNvPr>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388" name="フローチャート: 判断 387">
          <a:extLst>
            <a:ext uri="{FF2B5EF4-FFF2-40B4-BE49-F238E27FC236}">
              <a16:creationId xmlns:a16="http://schemas.microsoft.com/office/drawing/2014/main" id="{58E90633-5A2F-4FC4-9A6E-9830C9186FB2}"/>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389" name="フローチャート: 判断 388">
          <a:extLst>
            <a:ext uri="{FF2B5EF4-FFF2-40B4-BE49-F238E27FC236}">
              <a16:creationId xmlns:a16="http://schemas.microsoft.com/office/drawing/2014/main" id="{8450AF96-EA5F-4EBA-831F-2BB6DECE0013}"/>
            </a:ext>
          </a:extLst>
        </xdr:cNvPr>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A50F8F0E-281E-4E41-9FE2-94E8B229DAF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687A5C76-1E53-4653-A398-2FD38C31EA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9D62A2C3-43CF-4CA3-8EB3-961D8789C3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AC1D4ACA-DB8A-4102-9FAE-CFA6EA0FC9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514576A-52EA-4C0D-BD04-5079C3A689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48261</xdr:rowOff>
    </xdr:from>
    <xdr:to>
      <xdr:col>55</xdr:col>
      <xdr:colOff>50800</xdr:colOff>
      <xdr:row>100</xdr:row>
      <xdr:rowOff>149861</xdr:rowOff>
    </xdr:to>
    <xdr:sp macro="" textlink="">
      <xdr:nvSpPr>
        <xdr:cNvPr id="395" name="楕円 394">
          <a:extLst>
            <a:ext uri="{FF2B5EF4-FFF2-40B4-BE49-F238E27FC236}">
              <a16:creationId xmlns:a16="http://schemas.microsoft.com/office/drawing/2014/main" id="{6DA00173-B724-4E4C-9251-9B031B51F2A5}"/>
            </a:ext>
          </a:extLst>
        </xdr:cNvPr>
        <xdr:cNvSpPr/>
      </xdr:nvSpPr>
      <xdr:spPr>
        <a:xfrm>
          <a:off x="10426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138448</xdr:rowOff>
    </xdr:from>
    <xdr:ext cx="469744" cy="259045"/>
    <xdr:sp macro="" textlink="">
      <xdr:nvSpPr>
        <xdr:cNvPr id="396" name="【市民会館】&#10;一人当たり面積該当値テキスト">
          <a:extLst>
            <a:ext uri="{FF2B5EF4-FFF2-40B4-BE49-F238E27FC236}">
              <a16:creationId xmlns:a16="http://schemas.microsoft.com/office/drawing/2014/main" id="{15E82793-79F4-46A9-BBCE-7A0BCAF3EF7E}"/>
            </a:ext>
          </a:extLst>
        </xdr:cNvPr>
        <xdr:cNvSpPr txBox="1"/>
      </xdr:nvSpPr>
      <xdr:spPr>
        <a:xfrm>
          <a:off x="10515600" y="171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82550</xdr:rowOff>
    </xdr:from>
    <xdr:to>
      <xdr:col>50</xdr:col>
      <xdr:colOff>165100</xdr:colOff>
      <xdr:row>101</xdr:row>
      <xdr:rowOff>12700</xdr:rowOff>
    </xdr:to>
    <xdr:sp macro="" textlink="">
      <xdr:nvSpPr>
        <xdr:cNvPr id="397" name="楕円 396">
          <a:extLst>
            <a:ext uri="{FF2B5EF4-FFF2-40B4-BE49-F238E27FC236}">
              <a16:creationId xmlns:a16="http://schemas.microsoft.com/office/drawing/2014/main" id="{6BE9A52F-E51A-48C0-938A-5B02A2DE694E}"/>
            </a:ext>
          </a:extLst>
        </xdr:cNvPr>
        <xdr:cNvSpPr/>
      </xdr:nvSpPr>
      <xdr:spPr>
        <a:xfrm>
          <a:off x="9588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99061</xdr:rowOff>
    </xdr:from>
    <xdr:to>
      <xdr:col>55</xdr:col>
      <xdr:colOff>0</xdr:colOff>
      <xdr:row>100</xdr:row>
      <xdr:rowOff>133350</xdr:rowOff>
    </xdr:to>
    <xdr:cxnSp macro="">
      <xdr:nvCxnSpPr>
        <xdr:cNvPr id="398" name="直線コネクタ 397">
          <a:extLst>
            <a:ext uri="{FF2B5EF4-FFF2-40B4-BE49-F238E27FC236}">
              <a16:creationId xmlns:a16="http://schemas.microsoft.com/office/drawing/2014/main" id="{2735428D-7D77-4745-8FBA-1ACE59C20770}"/>
            </a:ext>
          </a:extLst>
        </xdr:cNvPr>
        <xdr:cNvCxnSpPr/>
      </xdr:nvCxnSpPr>
      <xdr:spPr>
        <a:xfrm flipV="1">
          <a:off x="9639300" y="17244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68597</xdr:rowOff>
    </xdr:from>
    <xdr:ext cx="469744" cy="259045"/>
    <xdr:sp macro="" textlink="">
      <xdr:nvSpPr>
        <xdr:cNvPr id="399" name="n_1aveValue【市民会館】&#10;一人当たり面積">
          <a:extLst>
            <a:ext uri="{FF2B5EF4-FFF2-40B4-BE49-F238E27FC236}">
              <a16:creationId xmlns:a16="http://schemas.microsoft.com/office/drawing/2014/main" id="{DDC86E24-44DC-4FF9-9EC1-F4197F8F5C34}"/>
            </a:ext>
          </a:extLst>
        </xdr:cNvPr>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00" name="n_2aveValue【市民会館】&#10;一人当たり面積">
          <a:extLst>
            <a:ext uri="{FF2B5EF4-FFF2-40B4-BE49-F238E27FC236}">
              <a16:creationId xmlns:a16="http://schemas.microsoft.com/office/drawing/2014/main" id="{959591AD-54C2-49C7-8A05-84A3335FC8E6}"/>
            </a:ext>
          </a:extLst>
        </xdr:cNvPr>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01" name="n_3aveValue【市民会館】&#10;一人当たり面積">
          <a:extLst>
            <a:ext uri="{FF2B5EF4-FFF2-40B4-BE49-F238E27FC236}">
              <a16:creationId xmlns:a16="http://schemas.microsoft.com/office/drawing/2014/main" id="{8A9351EA-1968-4DDE-9039-56387E8DF7C1}"/>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29227</xdr:rowOff>
    </xdr:from>
    <xdr:ext cx="469744" cy="259045"/>
    <xdr:sp macro="" textlink="">
      <xdr:nvSpPr>
        <xdr:cNvPr id="402" name="n_1mainValue【市民会館】&#10;一人当たり面積">
          <a:extLst>
            <a:ext uri="{FF2B5EF4-FFF2-40B4-BE49-F238E27FC236}">
              <a16:creationId xmlns:a16="http://schemas.microsoft.com/office/drawing/2014/main" id="{7BCFBB03-B4C6-4C5F-907D-1F879B2028C8}"/>
            </a:ext>
          </a:extLst>
        </xdr:cNvPr>
        <xdr:cNvSpPr txBox="1"/>
      </xdr:nvSpPr>
      <xdr:spPr>
        <a:xfrm>
          <a:off x="93917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5462E181-471F-4599-A97C-E572B7D6D3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0B3C41A7-EE5A-4D6C-8EEA-C0E4F494D4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85AAFD10-5B00-40A8-8AF9-1CDD53B427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AEA29FB9-19D0-41BF-B107-C043FCA8E4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7116A79A-7440-4545-90B9-3CCF2B89BE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2D8F355A-F094-487C-8C6C-0B4740F930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CEE4D304-C5D6-4B04-83A5-5E95E8E8D5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68FC8D51-D2C7-44F7-9D53-D77D02642C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F8C55E5E-AECA-46E2-8608-9E12513ADC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41C59057-E58A-4077-B54D-78CFF7ED4B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a:extLst>
            <a:ext uri="{FF2B5EF4-FFF2-40B4-BE49-F238E27FC236}">
              <a16:creationId xmlns:a16="http://schemas.microsoft.com/office/drawing/2014/main" id="{28980CF3-0D60-454B-BA75-B2470800F9B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43BCE646-2620-421F-A2E8-7919E44DF3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a:extLst>
            <a:ext uri="{FF2B5EF4-FFF2-40B4-BE49-F238E27FC236}">
              <a16:creationId xmlns:a16="http://schemas.microsoft.com/office/drawing/2014/main" id="{7AFB6EC2-C516-4729-8188-2432C298FF2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22452353-B24A-4B85-9954-C391B50578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42F4204F-5CE5-481A-B0F8-64D4BA47831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C1C2A3CE-3144-4645-A780-2BED16538A5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06A51223-457C-4EB6-822E-31668C661EF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F81B05BC-7394-43B2-8334-DE94063CD76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94D94C3A-A44D-4A76-87C3-84CD5C5ABCD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3D1C700E-2ED3-4337-A01D-9167AD7059D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a:extLst>
            <a:ext uri="{FF2B5EF4-FFF2-40B4-BE49-F238E27FC236}">
              <a16:creationId xmlns:a16="http://schemas.microsoft.com/office/drawing/2014/main" id="{C4218A85-CC13-4664-8F73-900CD3AB88D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216E4B8B-8119-48AB-8A41-0FBED47B51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E854559C-405D-47BF-AE43-63317D6536E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C4115828-612F-46FF-A7D5-E195815FB8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427" name="直線コネクタ 426">
          <a:extLst>
            <a:ext uri="{FF2B5EF4-FFF2-40B4-BE49-F238E27FC236}">
              <a16:creationId xmlns:a16="http://schemas.microsoft.com/office/drawing/2014/main" id="{423C94A0-47CC-4BDF-AFB3-81983E5F5B36}"/>
            </a:ext>
          </a:extLst>
        </xdr:cNvPr>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071CCD79-5C0F-4726-8234-B8F7AE82A7DC}"/>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429" name="直線コネクタ 428">
          <a:extLst>
            <a:ext uri="{FF2B5EF4-FFF2-40B4-BE49-F238E27FC236}">
              <a16:creationId xmlns:a16="http://schemas.microsoft.com/office/drawing/2014/main" id="{36927FB3-761E-4A67-91F7-D66979E14654}"/>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37BB81F9-E51C-42B9-AD59-6760400EDC9F}"/>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31" name="直線コネクタ 430">
          <a:extLst>
            <a:ext uri="{FF2B5EF4-FFF2-40B4-BE49-F238E27FC236}">
              <a16:creationId xmlns:a16="http://schemas.microsoft.com/office/drawing/2014/main" id="{DED28E2D-D1BD-41DF-A6FE-501B4C8F61F1}"/>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0CFEEA30-0C81-44A8-A648-5E7927B54B75}"/>
            </a:ext>
          </a:extLst>
        </xdr:cNvPr>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33" name="フローチャート: 判断 432">
          <a:extLst>
            <a:ext uri="{FF2B5EF4-FFF2-40B4-BE49-F238E27FC236}">
              <a16:creationId xmlns:a16="http://schemas.microsoft.com/office/drawing/2014/main" id="{4E6B705F-393E-4691-BF69-5B5ACEC30E06}"/>
            </a:ext>
          </a:extLst>
        </xdr:cNvPr>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34" name="フローチャート: 判断 433">
          <a:extLst>
            <a:ext uri="{FF2B5EF4-FFF2-40B4-BE49-F238E27FC236}">
              <a16:creationId xmlns:a16="http://schemas.microsoft.com/office/drawing/2014/main" id="{6E4C3A9B-A078-4F85-8C5E-B80A9CE597C4}"/>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5" name="フローチャート: 判断 434">
          <a:extLst>
            <a:ext uri="{FF2B5EF4-FFF2-40B4-BE49-F238E27FC236}">
              <a16:creationId xmlns:a16="http://schemas.microsoft.com/office/drawing/2014/main" id="{B488C59C-D564-4BFC-867A-0F086F23490C}"/>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436" name="フローチャート: 判断 435">
          <a:extLst>
            <a:ext uri="{FF2B5EF4-FFF2-40B4-BE49-F238E27FC236}">
              <a16:creationId xmlns:a16="http://schemas.microsoft.com/office/drawing/2014/main" id="{82E42AB6-689C-40D4-A477-A485B8D09B24}"/>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4592830-9930-4B23-AA77-FA3A4CCF69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39AE9D1-AE7D-4606-87E4-51EBCF07C3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C7DF361-8F8B-4DBD-A34A-25877777E9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F3DDDE1-673D-435B-B609-6A04834902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1481290-A1E0-4D52-8E06-1B5290074A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50165</xdr:rowOff>
    </xdr:from>
    <xdr:to>
      <xdr:col>85</xdr:col>
      <xdr:colOff>177800</xdr:colOff>
      <xdr:row>36</xdr:row>
      <xdr:rowOff>151765</xdr:rowOff>
    </xdr:to>
    <xdr:sp macro="" textlink="">
      <xdr:nvSpPr>
        <xdr:cNvPr id="442" name="楕円 441">
          <a:extLst>
            <a:ext uri="{FF2B5EF4-FFF2-40B4-BE49-F238E27FC236}">
              <a16:creationId xmlns:a16="http://schemas.microsoft.com/office/drawing/2014/main" id="{3702C82C-D098-49E7-AEB7-D6D6B0DCA845}"/>
            </a:ext>
          </a:extLst>
        </xdr:cNvPr>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73042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78E83610-9325-4053-AD9B-ACC646B2C550}"/>
            </a:ext>
          </a:extLst>
        </xdr:cNvPr>
        <xdr:cNvSpPr txBox="1"/>
      </xdr:nvSpPr>
      <xdr:spPr>
        <a:xfrm>
          <a:off x="16357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44" name="楕円 443">
          <a:extLst>
            <a:ext uri="{FF2B5EF4-FFF2-40B4-BE49-F238E27FC236}">
              <a16:creationId xmlns:a16="http://schemas.microsoft.com/office/drawing/2014/main" id="{2DEEB1C1-8CFB-4081-8355-521E81D999DF}"/>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37</xdr:row>
      <xdr:rowOff>91440</xdr:rowOff>
    </xdr:to>
    <xdr:cxnSp macro="">
      <xdr:nvCxnSpPr>
        <xdr:cNvPr id="445" name="直線コネクタ 444">
          <a:extLst>
            <a:ext uri="{FF2B5EF4-FFF2-40B4-BE49-F238E27FC236}">
              <a16:creationId xmlns:a16="http://schemas.microsoft.com/office/drawing/2014/main" id="{2B9CB5A9-860C-4B62-BEB9-F5D3D9300596}"/>
            </a:ext>
          </a:extLst>
        </xdr:cNvPr>
        <xdr:cNvCxnSpPr/>
      </xdr:nvCxnSpPr>
      <xdr:spPr>
        <a:xfrm flipV="1">
          <a:off x="15481300" y="627316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F55C7693-2283-4665-938B-E93BADA3086C}"/>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60338B0A-2FFC-44C8-82C2-0EFB1AEA31B9}"/>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899A2A9C-10BF-425D-9940-4169156726E9}"/>
            </a:ext>
          </a:extLst>
        </xdr:cNvPr>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9B0CE139-31E2-4AB8-AADE-7F55C131359E}"/>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707A886E-C3C1-4DD5-A095-F740F523F3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233B408-0F2B-4B2D-ACA7-1B1B374139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F3087400-184D-43E1-B186-0B9B5DF046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164E5B3-1771-45C0-B406-CEE4FCAA79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A7C51B4E-6EEB-413D-A07C-0BAD84E78D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2787CC3F-0AA2-40F7-826C-077C66200E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4238C7DF-0756-473C-890C-DE59D27B98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3BB9902-4AA8-4B26-BE35-F1B41F082F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4AEDE21-4167-4F11-A088-004C530D19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ADA5C9E0-5719-4147-A326-A686FC89A7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10DC0BB6-6E4D-4592-AF45-9C899C17B5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95F32014-D57E-4732-B0C2-7EBCBB1C90E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2A3C6156-F151-43E7-B96B-16C5D4B0D80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D397405A-C4F0-4A33-8009-0889A135576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B05654B2-6592-4852-9FEE-A5F72538FBF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5E6B1D09-C651-4112-94E3-AA23A570A80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EFE45DCA-6511-4E4F-B48D-A57AB43913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EA382EC3-BF72-43F5-8649-5E1559DFEB3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142C3E18-576C-41E6-9E94-CFE0B744536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BA3CB9D4-4999-4A64-9707-FAEF3025FFB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5EAEF98-3EB9-4F62-BF85-57254060A3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9F681868-EAC2-4199-ADD6-E835B1141DE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2717C980-D782-4009-80B4-1CC178CAF9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73" name="直線コネクタ 472">
          <a:extLst>
            <a:ext uri="{FF2B5EF4-FFF2-40B4-BE49-F238E27FC236}">
              <a16:creationId xmlns:a16="http://schemas.microsoft.com/office/drawing/2014/main" id="{285FE686-1F9E-4EF0-9836-11ECDAD91AD8}"/>
            </a:ext>
          </a:extLst>
        </xdr:cNvPr>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DF453C85-66EB-4467-BEDD-17CF70F17830}"/>
            </a:ext>
          </a:extLst>
        </xdr:cNvPr>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75" name="直線コネクタ 474">
          <a:extLst>
            <a:ext uri="{FF2B5EF4-FFF2-40B4-BE49-F238E27FC236}">
              <a16:creationId xmlns:a16="http://schemas.microsoft.com/office/drawing/2014/main" id="{57598A75-F574-4373-BE99-165D7FAC04AB}"/>
            </a:ext>
          </a:extLst>
        </xdr:cNvPr>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83E94B47-BE71-477E-A111-AC9C2D7EA18D}"/>
            </a:ext>
          </a:extLst>
        </xdr:cNvPr>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77" name="直線コネクタ 476">
          <a:extLst>
            <a:ext uri="{FF2B5EF4-FFF2-40B4-BE49-F238E27FC236}">
              <a16:creationId xmlns:a16="http://schemas.microsoft.com/office/drawing/2014/main" id="{A1CBB945-BAE2-43EC-9DE4-ED48215599E6}"/>
            </a:ext>
          </a:extLst>
        </xdr:cNvPr>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71493BF6-91F4-4ED4-B04F-F7E3012ACC5C}"/>
            </a:ext>
          </a:extLst>
        </xdr:cNvPr>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79" name="フローチャート: 判断 478">
          <a:extLst>
            <a:ext uri="{FF2B5EF4-FFF2-40B4-BE49-F238E27FC236}">
              <a16:creationId xmlns:a16="http://schemas.microsoft.com/office/drawing/2014/main" id="{FE0DFE11-C458-4DC1-9987-04157D7CFDB3}"/>
            </a:ext>
          </a:extLst>
        </xdr:cNvPr>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80" name="フローチャート: 判断 479">
          <a:extLst>
            <a:ext uri="{FF2B5EF4-FFF2-40B4-BE49-F238E27FC236}">
              <a16:creationId xmlns:a16="http://schemas.microsoft.com/office/drawing/2014/main" id="{19A13026-4770-4BAD-80C6-26237D0F35C7}"/>
            </a:ext>
          </a:extLst>
        </xdr:cNvPr>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481" name="フローチャート: 判断 480">
          <a:extLst>
            <a:ext uri="{FF2B5EF4-FFF2-40B4-BE49-F238E27FC236}">
              <a16:creationId xmlns:a16="http://schemas.microsoft.com/office/drawing/2014/main" id="{AE017CC3-F2EB-4A5D-8388-62652032DEF6}"/>
            </a:ext>
          </a:extLst>
        </xdr:cNvPr>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482" name="フローチャート: 判断 481">
          <a:extLst>
            <a:ext uri="{FF2B5EF4-FFF2-40B4-BE49-F238E27FC236}">
              <a16:creationId xmlns:a16="http://schemas.microsoft.com/office/drawing/2014/main" id="{18997C53-FAC1-40AC-A170-C65C582F134D}"/>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F005D6A-4600-4040-AEDC-4A2ECB9A7B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8CAED0D-1E12-4ED2-8D1B-6A8A5AE2D5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E50CF68-A2A8-44CE-A078-819AAE2B95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CD22E90-39F1-435D-94A8-FB6CFBB5AC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6BACD49-841D-4BD9-A4A3-8CD899F8B3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142028</xdr:rowOff>
    </xdr:from>
    <xdr:to>
      <xdr:col>116</xdr:col>
      <xdr:colOff>114300</xdr:colOff>
      <xdr:row>37</xdr:row>
      <xdr:rowOff>72178</xdr:rowOff>
    </xdr:to>
    <xdr:sp macro="" textlink="">
      <xdr:nvSpPr>
        <xdr:cNvPr id="488" name="楕円 487">
          <a:extLst>
            <a:ext uri="{FF2B5EF4-FFF2-40B4-BE49-F238E27FC236}">
              <a16:creationId xmlns:a16="http://schemas.microsoft.com/office/drawing/2014/main" id="{5AE82286-EE41-4036-95FB-266C17D803DE}"/>
            </a:ext>
          </a:extLst>
        </xdr:cNvPr>
        <xdr:cNvSpPr/>
      </xdr:nvSpPr>
      <xdr:spPr>
        <a:xfrm>
          <a:off x="22110700" y="63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164905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CB81964E-15E4-4941-AC87-986D392A8D64}"/>
            </a:ext>
          </a:extLst>
        </xdr:cNvPr>
        <xdr:cNvSpPr txBox="1"/>
      </xdr:nvSpPr>
      <xdr:spPr>
        <a:xfrm>
          <a:off x="22199600" y="616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163665</xdr:rowOff>
    </xdr:from>
    <xdr:to>
      <xdr:col>112</xdr:col>
      <xdr:colOff>38100</xdr:colOff>
      <xdr:row>37</xdr:row>
      <xdr:rowOff>93815</xdr:rowOff>
    </xdr:to>
    <xdr:sp macro="" textlink="">
      <xdr:nvSpPr>
        <xdr:cNvPr id="490" name="楕円 489">
          <a:extLst>
            <a:ext uri="{FF2B5EF4-FFF2-40B4-BE49-F238E27FC236}">
              <a16:creationId xmlns:a16="http://schemas.microsoft.com/office/drawing/2014/main" id="{647DAB98-4245-4A88-BC7A-E49BDB42CF02}"/>
            </a:ext>
          </a:extLst>
        </xdr:cNvPr>
        <xdr:cNvSpPr/>
      </xdr:nvSpPr>
      <xdr:spPr>
        <a:xfrm>
          <a:off x="21272500" y="63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21378</xdr:rowOff>
    </xdr:from>
    <xdr:to>
      <xdr:col>116</xdr:col>
      <xdr:colOff>63500</xdr:colOff>
      <xdr:row>37</xdr:row>
      <xdr:rowOff>43015</xdr:rowOff>
    </xdr:to>
    <xdr:cxnSp macro="">
      <xdr:nvCxnSpPr>
        <xdr:cNvPr id="491" name="直線コネクタ 490">
          <a:extLst>
            <a:ext uri="{FF2B5EF4-FFF2-40B4-BE49-F238E27FC236}">
              <a16:creationId xmlns:a16="http://schemas.microsoft.com/office/drawing/2014/main" id="{0652D879-81D8-4FFB-9141-70D8850A1141}"/>
            </a:ext>
          </a:extLst>
        </xdr:cNvPr>
        <xdr:cNvCxnSpPr/>
      </xdr:nvCxnSpPr>
      <xdr:spPr>
        <a:xfrm flipV="1">
          <a:off x="21323300" y="6365028"/>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48446</xdr:rowOff>
    </xdr:from>
    <xdr:ext cx="534377" cy="259045"/>
    <xdr:sp macro="" textlink="">
      <xdr:nvSpPr>
        <xdr:cNvPr id="492" name="n_1aveValue【一般廃棄物処理施設】&#10;一人当たり有形固定資産（償却資産）額">
          <a:extLst>
            <a:ext uri="{FF2B5EF4-FFF2-40B4-BE49-F238E27FC236}">
              <a16:creationId xmlns:a16="http://schemas.microsoft.com/office/drawing/2014/main" id="{4F89DBEA-4F93-4928-8859-1FE1869257E9}"/>
            </a:ext>
          </a:extLst>
        </xdr:cNvPr>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45789</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9D65E277-EB8F-4214-91A1-C0B259BE0383}"/>
            </a:ext>
          </a:extLst>
        </xdr:cNvPr>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F7D333AE-9F33-4533-BB85-9168A2BDAEF2}"/>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110342</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E999A561-DD17-4520-B436-AA43A7D713D4}"/>
            </a:ext>
          </a:extLst>
        </xdr:cNvPr>
        <xdr:cNvSpPr txBox="1"/>
      </xdr:nvSpPr>
      <xdr:spPr>
        <a:xfrm>
          <a:off x="21011095" y="61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1A904683-C26C-4F61-93C3-39A9051E3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36069D39-FCE2-4606-8F77-45C4C14FD0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B6ED1A43-3A4F-444B-B421-FD9D4BCB51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DB054EA5-160E-4321-B367-03529F1F0D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ED733D97-B06F-48D0-B424-6290DA4DCB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7184F8FB-F1E5-4703-89DD-613C763661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0AB2D5D9-E725-4129-95C5-32157F0C06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05F3A1BD-F22E-49C4-8D87-92D8616342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10791F54-2F5B-4311-AE80-80CB243901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A128C6F8-1955-4635-AEFB-9DD1AE4A00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6" name="テキスト ボックス 505">
          <a:extLst>
            <a:ext uri="{FF2B5EF4-FFF2-40B4-BE49-F238E27FC236}">
              <a16:creationId xmlns:a16="http://schemas.microsoft.com/office/drawing/2014/main" id="{A6D122E2-6969-4ADC-B214-FE269C80D1E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a:extLst>
            <a:ext uri="{FF2B5EF4-FFF2-40B4-BE49-F238E27FC236}">
              <a16:creationId xmlns:a16="http://schemas.microsoft.com/office/drawing/2014/main" id="{9B2241AE-7392-4B8E-9C0E-1DBF1078BEC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a:extLst>
            <a:ext uri="{FF2B5EF4-FFF2-40B4-BE49-F238E27FC236}">
              <a16:creationId xmlns:a16="http://schemas.microsoft.com/office/drawing/2014/main" id="{B30E5056-5331-4DA3-9523-565656488C5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a:extLst>
            <a:ext uri="{FF2B5EF4-FFF2-40B4-BE49-F238E27FC236}">
              <a16:creationId xmlns:a16="http://schemas.microsoft.com/office/drawing/2014/main" id="{DCB63C51-2EEA-4DF7-81AD-7C5BA6B32DE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a:extLst>
            <a:ext uri="{FF2B5EF4-FFF2-40B4-BE49-F238E27FC236}">
              <a16:creationId xmlns:a16="http://schemas.microsoft.com/office/drawing/2014/main" id="{90D950B8-71D1-4260-B5B3-411AF3EAA40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a:extLst>
            <a:ext uri="{FF2B5EF4-FFF2-40B4-BE49-F238E27FC236}">
              <a16:creationId xmlns:a16="http://schemas.microsoft.com/office/drawing/2014/main" id="{AE2BDD67-6724-4AA6-9972-2D730B41562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a:extLst>
            <a:ext uri="{FF2B5EF4-FFF2-40B4-BE49-F238E27FC236}">
              <a16:creationId xmlns:a16="http://schemas.microsoft.com/office/drawing/2014/main" id="{A31D2FC1-78A0-4612-802E-1482C451AF3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a:extLst>
            <a:ext uri="{FF2B5EF4-FFF2-40B4-BE49-F238E27FC236}">
              <a16:creationId xmlns:a16="http://schemas.microsoft.com/office/drawing/2014/main" id="{7E3882E8-2B73-4252-AB53-F20EDCCA64F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4" name="テキスト ボックス 513">
          <a:extLst>
            <a:ext uri="{FF2B5EF4-FFF2-40B4-BE49-F238E27FC236}">
              <a16:creationId xmlns:a16="http://schemas.microsoft.com/office/drawing/2014/main" id="{AFC64724-1B2B-4F92-8A0B-3D3F6332F2F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2C814AE9-A3F6-452A-B56B-298E0C2FB3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8AFB37A8-3515-457F-8599-A07A4705FE5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E4A1E49F-B0BD-4F6C-B1C5-9FD98455D6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518" name="直線コネクタ 517">
          <a:extLst>
            <a:ext uri="{FF2B5EF4-FFF2-40B4-BE49-F238E27FC236}">
              <a16:creationId xmlns:a16="http://schemas.microsoft.com/office/drawing/2014/main" id="{6552B544-8F97-4B39-A45D-D99A0B950674}"/>
            </a:ext>
          </a:extLst>
        </xdr:cNvPr>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4CA17A1E-6CB6-4316-A61E-C9E924A56DDD}"/>
            </a:ext>
          </a:extLst>
        </xdr:cNvPr>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520" name="直線コネクタ 519">
          <a:extLst>
            <a:ext uri="{FF2B5EF4-FFF2-40B4-BE49-F238E27FC236}">
              <a16:creationId xmlns:a16="http://schemas.microsoft.com/office/drawing/2014/main" id="{DA95E18A-82D1-4204-AFD7-630FF9CCB718}"/>
            </a:ext>
          </a:extLst>
        </xdr:cNvPr>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B92BC678-C2CE-4B80-B988-AC84D4326C0E}"/>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22" name="直線コネクタ 521">
          <a:extLst>
            <a:ext uri="{FF2B5EF4-FFF2-40B4-BE49-F238E27FC236}">
              <a16:creationId xmlns:a16="http://schemas.microsoft.com/office/drawing/2014/main" id="{FFEDBBD2-33F5-4CAD-99C7-56EC04514F1B}"/>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01E01F79-DB3D-4ADF-96D5-D04F6554D941}"/>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24" name="フローチャート: 判断 523">
          <a:extLst>
            <a:ext uri="{FF2B5EF4-FFF2-40B4-BE49-F238E27FC236}">
              <a16:creationId xmlns:a16="http://schemas.microsoft.com/office/drawing/2014/main" id="{CB46CC8A-8694-4F50-B771-6DC254626EC5}"/>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25" name="フローチャート: 判断 524">
          <a:extLst>
            <a:ext uri="{FF2B5EF4-FFF2-40B4-BE49-F238E27FC236}">
              <a16:creationId xmlns:a16="http://schemas.microsoft.com/office/drawing/2014/main" id="{8A311515-1CB2-4416-BECC-94E0EC7FD6CB}"/>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526" name="フローチャート: 判断 525">
          <a:extLst>
            <a:ext uri="{FF2B5EF4-FFF2-40B4-BE49-F238E27FC236}">
              <a16:creationId xmlns:a16="http://schemas.microsoft.com/office/drawing/2014/main" id="{46331659-74C4-4525-8249-3ED8E7A0B6C7}"/>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27" name="フローチャート: 判断 526">
          <a:extLst>
            <a:ext uri="{FF2B5EF4-FFF2-40B4-BE49-F238E27FC236}">
              <a16:creationId xmlns:a16="http://schemas.microsoft.com/office/drawing/2014/main" id="{36991AE1-0645-471A-A352-0E529D900789}"/>
            </a:ext>
          </a:extLst>
        </xdr:cNvPr>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8290265-0F68-4236-9EA7-9E0E3D7E71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327E5DB1-379A-429C-B789-D3D63557CD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A7247620-835F-4615-996F-14ECD4F801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D679250B-49A3-4D5D-8010-D6E1AF43268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BC6A83F-AA34-4BCE-9724-BDEE3BDF94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157226</xdr:rowOff>
    </xdr:from>
    <xdr:to>
      <xdr:col>85</xdr:col>
      <xdr:colOff>177800</xdr:colOff>
      <xdr:row>59</xdr:row>
      <xdr:rowOff>87376</xdr:rowOff>
    </xdr:to>
    <xdr:sp macro="" textlink="">
      <xdr:nvSpPr>
        <xdr:cNvPr id="533" name="楕円 532">
          <a:extLst>
            <a:ext uri="{FF2B5EF4-FFF2-40B4-BE49-F238E27FC236}">
              <a16:creationId xmlns:a16="http://schemas.microsoft.com/office/drawing/2014/main" id="{03401550-D2EE-4DB7-AC82-8A0490D71761}"/>
            </a:ext>
          </a:extLst>
        </xdr:cNvPr>
        <xdr:cNvSpPr/>
      </xdr:nvSpPr>
      <xdr:spPr>
        <a:xfrm>
          <a:off x="162687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8653</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578E775C-540E-4E54-8388-EB9F4B7B9BAB}"/>
            </a:ext>
          </a:extLst>
        </xdr:cNvPr>
        <xdr:cNvSpPr txBox="1"/>
      </xdr:nvSpPr>
      <xdr:spPr>
        <a:xfrm>
          <a:off x="16357600" y="995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54356</xdr:rowOff>
    </xdr:from>
    <xdr:to>
      <xdr:col>81</xdr:col>
      <xdr:colOff>101600</xdr:colOff>
      <xdr:row>59</xdr:row>
      <xdr:rowOff>155956</xdr:rowOff>
    </xdr:to>
    <xdr:sp macro="" textlink="">
      <xdr:nvSpPr>
        <xdr:cNvPr id="535" name="楕円 534">
          <a:extLst>
            <a:ext uri="{FF2B5EF4-FFF2-40B4-BE49-F238E27FC236}">
              <a16:creationId xmlns:a16="http://schemas.microsoft.com/office/drawing/2014/main" id="{70C9E5F0-DAEA-406C-92AC-81D93F4E6068}"/>
            </a:ext>
          </a:extLst>
        </xdr:cNvPr>
        <xdr:cNvSpPr/>
      </xdr:nvSpPr>
      <xdr:spPr>
        <a:xfrm>
          <a:off x="15430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36576</xdr:rowOff>
    </xdr:from>
    <xdr:to>
      <xdr:col>85</xdr:col>
      <xdr:colOff>127000</xdr:colOff>
      <xdr:row>59</xdr:row>
      <xdr:rowOff>105156</xdr:rowOff>
    </xdr:to>
    <xdr:cxnSp macro="">
      <xdr:nvCxnSpPr>
        <xdr:cNvPr id="536" name="直線コネクタ 535">
          <a:extLst>
            <a:ext uri="{FF2B5EF4-FFF2-40B4-BE49-F238E27FC236}">
              <a16:creationId xmlns:a16="http://schemas.microsoft.com/office/drawing/2014/main" id="{54F0D800-783E-4FA0-B094-220CFF18E619}"/>
            </a:ext>
          </a:extLst>
        </xdr:cNvPr>
        <xdr:cNvCxnSpPr/>
      </xdr:nvCxnSpPr>
      <xdr:spPr>
        <a:xfrm flipV="1">
          <a:off x="15481300" y="101521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42F10D69-C23A-428B-B4AC-E1AC390D639C}"/>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9383A1F3-D4BC-4221-9974-A779A129D367}"/>
            </a:ext>
          </a:extLst>
        </xdr:cNvPr>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541AE35B-1F99-457A-AEA6-ED484744FCF1}"/>
            </a:ext>
          </a:extLst>
        </xdr:cNvPr>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1033</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33F7871C-FA70-4DB5-A313-F43A5FD83C1A}"/>
            </a:ext>
          </a:extLst>
        </xdr:cNvPr>
        <xdr:cNvSpPr txBox="1"/>
      </xdr:nvSpPr>
      <xdr:spPr>
        <a:xfrm>
          <a:off x="152660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7668D182-1F3F-4D3C-864F-F7CFF92870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C5BF2754-0899-4D88-AE1E-C60EE44BA2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D12162AA-3BC1-4C11-86CA-A04A5D1DEC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666981F0-77CE-4696-84E7-313CADAD88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6E58E7EB-3EE5-42F8-ABFD-2D72B4C407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59269900-4FE1-4941-8B45-B18B8EBCF3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A3776FD6-4D8C-4CAF-882A-6ABD7709D7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FD6FB0FD-A8BC-4135-BE11-8A38EB115E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8CF2B1C-6A91-4B47-B06C-8A3CFE52AE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B531941E-67C6-491E-88CE-667F180E81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6BC1F927-CB2D-41D3-9E80-9E79560C380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71489F23-B387-4C88-878E-EAB19E842BC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4F6CB4CF-601E-402B-A967-78F7823ED25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BD39F262-C763-4E60-A8DF-58FCE5A3ED2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B9FC9C32-9AC3-40E4-85CB-36C2DE84D8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63FCD480-1382-4D14-8FF6-4540378C1CE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DF39E15F-B820-4DE0-B70E-0FD6899BC0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21C95AB6-4B64-400E-9ED1-E508CE7F2F6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D75B6BCB-B755-4DF5-9309-2850384D83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C025A79C-5E14-49E2-A526-D0421053CF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2FA5EF68-2698-4A16-9EA2-944E19914B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D544D261-D577-4E9C-8C68-A00106C366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660656A4-768A-4684-A61F-1EC883D51A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64" name="直線コネクタ 563">
          <a:extLst>
            <a:ext uri="{FF2B5EF4-FFF2-40B4-BE49-F238E27FC236}">
              <a16:creationId xmlns:a16="http://schemas.microsoft.com/office/drawing/2014/main" id="{E53DC3CA-6808-42C6-A489-84A6BA98FDBC}"/>
            </a:ext>
          </a:extLst>
        </xdr:cNvPr>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B7697D84-3B71-4072-82C2-5CAD8BB77B8B}"/>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6" name="直線コネクタ 565">
          <a:extLst>
            <a:ext uri="{FF2B5EF4-FFF2-40B4-BE49-F238E27FC236}">
              <a16:creationId xmlns:a16="http://schemas.microsoft.com/office/drawing/2014/main" id="{9548EB79-BFCD-41D8-8555-AB510CEB6C2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00624891-8DB1-4E28-8F6C-489815D730EF}"/>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68" name="直線コネクタ 567">
          <a:extLst>
            <a:ext uri="{FF2B5EF4-FFF2-40B4-BE49-F238E27FC236}">
              <a16:creationId xmlns:a16="http://schemas.microsoft.com/office/drawing/2014/main" id="{D7AFDB0A-D1F2-4863-AF0F-2E4D68D3E849}"/>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651FA75C-8D72-49BA-8DD0-8D1101C99A45}"/>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70" name="フローチャート: 判断 569">
          <a:extLst>
            <a:ext uri="{FF2B5EF4-FFF2-40B4-BE49-F238E27FC236}">
              <a16:creationId xmlns:a16="http://schemas.microsoft.com/office/drawing/2014/main" id="{4877B0ED-52D2-4332-A00F-9880B0A7DFF6}"/>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71" name="フローチャート: 判断 570">
          <a:extLst>
            <a:ext uri="{FF2B5EF4-FFF2-40B4-BE49-F238E27FC236}">
              <a16:creationId xmlns:a16="http://schemas.microsoft.com/office/drawing/2014/main" id="{ACC95025-0FFE-419E-9EF1-DECB46374215}"/>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72" name="フローチャート: 判断 571">
          <a:extLst>
            <a:ext uri="{FF2B5EF4-FFF2-40B4-BE49-F238E27FC236}">
              <a16:creationId xmlns:a16="http://schemas.microsoft.com/office/drawing/2014/main" id="{2495FB24-8033-4351-93D2-E1AE408BB961}"/>
            </a:ext>
          </a:extLst>
        </xdr:cNvPr>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73" name="フローチャート: 判断 572">
          <a:extLst>
            <a:ext uri="{FF2B5EF4-FFF2-40B4-BE49-F238E27FC236}">
              <a16:creationId xmlns:a16="http://schemas.microsoft.com/office/drawing/2014/main" id="{D88A8A98-D7B5-40AA-9970-8145794271D2}"/>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790FA697-4E9B-4ED0-B2C7-29E51597EB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D8EC795E-3630-4CB6-A4C7-CBA9C3574C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72C3DA0-9F6C-4B78-A4D7-9BEA372DA1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0134E25-3BAD-41EF-8713-15E21583AD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78FB974-E11C-40B9-A83C-CDB46A8DDB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79" name="楕円 578">
          <a:extLst>
            <a:ext uri="{FF2B5EF4-FFF2-40B4-BE49-F238E27FC236}">
              <a16:creationId xmlns:a16="http://schemas.microsoft.com/office/drawing/2014/main" id="{50CADE5D-42E9-4BB3-9A31-453E46DDB19F}"/>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580" name="【保健センター・保健所】&#10;一人当たり面積該当値テキスト">
          <a:extLst>
            <a:ext uri="{FF2B5EF4-FFF2-40B4-BE49-F238E27FC236}">
              <a16:creationId xmlns:a16="http://schemas.microsoft.com/office/drawing/2014/main" id="{73EB911A-813C-41BF-88CE-E3E0B8D3470C}"/>
            </a:ext>
          </a:extLst>
        </xdr:cNvPr>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581" name="楕円 580">
          <a:extLst>
            <a:ext uri="{FF2B5EF4-FFF2-40B4-BE49-F238E27FC236}">
              <a16:creationId xmlns:a16="http://schemas.microsoft.com/office/drawing/2014/main" id="{E28106F3-BCE4-4ACC-9F74-EC726A10BEAD}"/>
            </a:ext>
          </a:extLst>
        </xdr:cNvPr>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11430</xdr:rowOff>
    </xdr:to>
    <xdr:cxnSp macro="">
      <xdr:nvCxnSpPr>
        <xdr:cNvPr id="582" name="直線コネクタ 581">
          <a:extLst>
            <a:ext uri="{FF2B5EF4-FFF2-40B4-BE49-F238E27FC236}">
              <a16:creationId xmlns:a16="http://schemas.microsoft.com/office/drawing/2014/main" id="{D47E3CBC-6AD0-497C-A29B-A898C1B37D67}"/>
            </a:ext>
          </a:extLst>
        </xdr:cNvPr>
        <xdr:cNvCxnSpPr/>
      </xdr:nvCxnSpPr>
      <xdr:spPr>
        <a:xfrm flipV="1">
          <a:off x="21323300" y="10629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583" name="n_1aveValue【保健センター・保健所】&#10;一人当たり面積">
          <a:extLst>
            <a:ext uri="{FF2B5EF4-FFF2-40B4-BE49-F238E27FC236}">
              <a16:creationId xmlns:a16="http://schemas.microsoft.com/office/drawing/2014/main" id="{D43A0854-1813-4492-8892-89D6D334F47D}"/>
            </a:ext>
          </a:extLst>
        </xdr:cNvPr>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584" name="n_2aveValue【保健センター・保健所】&#10;一人当たり面積">
          <a:extLst>
            <a:ext uri="{FF2B5EF4-FFF2-40B4-BE49-F238E27FC236}">
              <a16:creationId xmlns:a16="http://schemas.microsoft.com/office/drawing/2014/main" id="{8AC55918-B939-4405-8D33-15E0A22BB57A}"/>
            </a:ext>
          </a:extLst>
        </xdr:cNvPr>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85" name="n_3aveValue【保健センター・保健所】&#10;一人当たり面積">
          <a:extLst>
            <a:ext uri="{FF2B5EF4-FFF2-40B4-BE49-F238E27FC236}">
              <a16:creationId xmlns:a16="http://schemas.microsoft.com/office/drawing/2014/main" id="{84DDB3DB-EAE9-4229-BAD5-0EE3D977471F}"/>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586" name="n_1mainValue【保健センター・保健所】&#10;一人当たり面積">
          <a:extLst>
            <a:ext uri="{FF2B5EF4-FFF2-40B4-BE49-F238E27FC236}">
              <a16:creationId xmlns:a16="http://schemas.microsoft.com/office/drawing/2014/main" id="{9E07DEB6-6297-45B0-96B9-81803E1A5CB3}"/>
            </a:ext>
          </a:extLst>
        </xdr:cNvPr>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A589EC0A-0DAB-4277-84A1-9FB1DF0765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8C556D27-39B5-46E4-BC11-D93F0DE477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7F2DED1A-713B-4D3F-A6B6-44CDE7E84F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F20F3B65-474C-4D7A-9AC6-FA0D73A860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8C536B1E-26A6-47C2-9438-2317C1B728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02E060D9-EC96-43DE-B6FE-654780F043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CACB95CF-6944-48E4-8BAB-C4B286E75D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E04F3C5C-077E-4088-A21F-CBCAF492BF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0104F7BF-34E8-4179-B3F6-94A4664453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5C6C3343-67DC-44DC-8DF4-FAC2242E4A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27AED57C-9FD6-4DD4-A26C-D846A42640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8" name="テキスト ボックス 597">
          <a:extLst>
            <a:ext uri="{FF2B5EF4-FFF2-40B4-BE49-F238E27FC236}">
              <a16:creationId xmlns:a16="http://schemas.microsoft.com/office/drawing/2014/main" id="{32ADD606-B697-401A-A8A9-EF71827FC4B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29714A23-FF65-4BE0-BD86-C5F27C8D65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CFBEE819-C811-40FD-9B79-95633200E84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ADA2FA59-B0AD-4BCD-AAE7-C3C8BB0770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9ABE0F7B-971C-4AA4-8F7B-37860E5835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D5C6D6FE-174C-4988-B94D-3CC7DB7AE0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a:extLst>
            <a:ext uri="{FF2B5EF4-FFF2-40B4-BE49-F238E27FC236}">
              <a16:creationId xmlns:a16="http://schemas.microsoft.com/office/drawing/2014/main" id="{C5A5A0A6-E979-466D-8DB7-F8777015B89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7172FD13-259D-4C37-AD04-8B517E1E81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CD43FE4F-70F5-4C91-9534-B33A1B4B1C4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E8FC1FB1-375C-44DF-8E52-649C6A4FEC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8" name="テキスト ボックス 607">
          <a:extLst>
            <a:ext uri="{FF2B5EF4-FFF2-40B4-BE49-F238E27FC236}">
              <a16:creationId xmlns:a16="http://schemas.microsoft.com/office/drawing/2014/main" id="{A633E638-B149-4CA6-9FFA-EC2A4AC8A20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FCE5974D-1CD7-453C-B055-C6843326DD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79198E47-CAE2-4E70-8FD5-3D9DB58444E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18291FF5-F1ED-4CFF-BB4A-8ED9B82403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612" name="直線コネクタ 611">
          <a:extLst>
            <a:ext uri="{FF2B5EF4-FFF2-40B4-BE49-F238E27FC236}">
              <a16:creationId xmlns:a16="http://schemas.microsoft.com/office/drawing/2014/main" id="{CCAC07C9-40FC-4952-8EBA-74B5CD11504C}"/>
            </a:ext>
          </a:extLst>
        </xdr:cNvPr>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613" name="【消防施設】&#10;有形固定資産減価償却率最小値テキスト">
          <a:extLst>
            <a:ext uri="{FF2B5EF4-FFF2-40B4-BE49-F238E27FC236}">
              <a16:creationId xmlns:a16="http://schemas.microsoft.com/office/drawing/2014/main" id="{6B4E5724-55C2-4356-9C52-2DBA42449768}"/>
            </a:ext>
          </a:extLst>
        </xdr:cNvPr>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614" name="直線コネクタ 613">
          <a:extLst>
            <a:ext uri="{FF2B5EF4-FFF2-40B4-BE49-F238E27FC236}">
              <a16:creationId xmlns:a16="http://schemas.microsoft.com/office/drawing/2014/main" id="{258B52A3-A90D-4166-9574-C76071CD89BB}"/>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15" name="【消防施設】&#10;有形固定資産減価償却率最大値テキスト">
          <a:extLst>
            <a:ext uri="{FF2B5EF4-FFF2-40B4-BE49-F238E27FC236}">
              <a16:creationId xmlns:a16="http://schemas.microsoft.com/office/drawing/2014/main" id="{EDAE21B0-A0AE-4A8E-80D3-62A0D3D0BFB2}"/>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16" name="直線コネクタ 615">
          <a:extLst>
            <a:ext uri="{FF2B5EF4-FFF2-40B4-BE49-F238E27FC236}">
              <a16:creationId xmlns:a16="http://schemas.microsoft.com/office/drawing/2014/main" id="{A8664623-C649-488C-A642-575D8C48FB27}"/>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77288B83-D5DB-4291-9632-666257351419}"/>
            </a:ext>
          </a:extLst>
        </xdr:cNvPr>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18" name="フローチャート: 判断 617">
          <a:extLst>
            <a:ext uri="{FF2B5EF4-FFF2-40B4-BE49-F238E27FC236}">
              <a16:creationId xmlns:a16="http://schemas.microsoft.com/office/drawing/2014/main" id="{314129C2-F930-4E0A-96B4-50619153AC92}"/>
            </a:ext>
          </a:extLst>
        </xdr:cNvPr>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19" name="フローチャート: 判断 618">
          <a:extLst>
            <a:ext uri="{FF2B5EF4-FFF2-40B4-BE49-F238E27FC236}">
              <a16:creationId xmlns:a16="http://schemas.microsoft.com/office/drawing/2014/main" id="{00E5B1B0-8E6D-43B6-B311-F2D332B4E457}"/>
            </a:ext>
          </a:extLst>
        </xdr:cNvPr>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20" name="フローチャート: 判断 619">
          <a:extLst>
            <a:ext uri="{FF2B5EF4-FFF2-40B4-BE49-F238E27FC236}">
              <a16:creationId xmlns:a16="http://schemas.microsoft.com/office/drawing/2014/main" id="{EE718D9B-E862-4E46-9EA3-BA22B76F9926}"/>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21" name="フローチャート: 判断 620">
          <a:extLst>
            <a:ext uri="{FF2B5EF4-FFF2-40B4-BE49-F238E27FC236}">
              <a16:creationId xmlns:a16="http://schemas.microsoft.com/office/drawing/2014/main" id="{3046528F-565E-4014-87FD-D5588627FDD9}"/>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E19CC49-3EF3-4DAA-85B9-2DC140176A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8B72825-DF5F-4EB5-AFBB-8F9B552D7E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DDDC80E-F059-4304-9E45-387F97FDF7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C3548A5-66A4-4AE6-812C-DAE29188F7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EEC151D0-4398-4855-A298-B2FF9EAF78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135889</xdr:rowOff>
    </xdr:from>
    <xdr:to>
      <xdr:col>85</xdr:col>
      <xdr:colOff>177800</xdr:colOff>
      <xdr:row>78</xdr:row>
      <xdr:rowOff>66039</xdr:rowOff>
    </xdr:to>
    <xdr:sp macro="" textlink="">
      <xdr:nvSpPr>
        <xdr:cNvPr id="627" name="楕円 626">
          <a:extLst>
            <a:ext uri="{FF2B5EF4-FFF2-40B4-BE49-F238E27FC236}">
              <a16:creationId xmlns:a16="http://schemas.microsoft.com/office/drawing/2014/main" id="{08EEB7F7-0E50-494B-9A01-B0B904B1E28F}"/>
            </a:ext>
          </a:extLst>
        </xdr:cNvPr>
        <xdr:cNvSpPr/>
      </xdr:nvSpPr>
      <xdr:spPr>
        <a:xfrm>
          <a:off x="16268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88916</xdr:rowOff>
    </xdr:from>
    <xdr:ext cx="405111" cy="259045"/>
    <xdr:sp macro="" textlink="">
      <xdr:nvSpPr>
        <xdr:cNvPr id="628" name="【消防施設】&#10;有形固定資産減価償却率該当値テキスト">
          <a:extLst>
            <a:ext uri="{FF2B5EF4-FFF2-40B4-BE49-F238E27FC236}">
              <a16:creationId xmlns:a16="http://schemas.microsoft.com/office/drawing/2014/main" id="{86225C5A-4D86-4548-BCCD-66B70860E026}"/>
            </a:ext>
          </a:extLst>
        </xdr:cNvPr>
        <xdr:cNvSpPr txBox="1"/>
      </xdr:nvSpPr>
      <xdr:spPr>
        <a:xfrm>
          <a:off x="16357600"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29" name="楕円 628">
          <a:extLst>
            <a:ext uri="{FF2B5EF4-FFF2-40B4-BE49-F238E27FC236}">
              <a16:creationId xmlns:a16="http://schemas.microsoft.com/office/drawing/2014/main" id="{4AE85300-1C06-4FAB-9BD7-8E474E6B2497}"/>
            </a:ext>
          </a:extLst>
        </xdr:cNvPr>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15239</xdr:rowOff>
    </xdr:from>
    <xdr:to>
      <xdr:col>85</xdr:col>
      <xdr:colOff>127000</xdr:colOff>
      <xdr:row>78</xdr:row>
      <xdr:rowOff>26670</xdr:rowOff>
    </xdr:to>
    <xdr:cxnSp macro="">
      <xdr:nvCxnSpPr>
        <xdr:cNvPr id="630" name="直線コネクタ 629">
          <a:extLst>
            <a:ext uri="{FF2B5EF4-FFF2-40B4-BE49-F238E27FC236}">
              <a16:creationId xmlns:a16="http://schemas.microsoft.com/office/drawing/2014/main" id="{E66DB5BD-8376-4DA4-9F65-F4B6A9951D17}"/>
            </a:ext>
          </a:extLst>
        </xdr:cNvPr>
        <xdr:cNvCxnSpPr/>
      </xdr:nvCxnSpPr>
      <xdr:spPr>
        <a:xfrm flipV="1">
          <a:off x="15481300" y="133883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631" name="n_1aveValue【消防施設】&#10;有形固定資産減価償却率">
          <a:extLst>
            <a:ext uri="{FF2B5EF4-FFF2-40B4-BE49-F238E27FC236}">
              <a16:creationId xmlns:a16="http://schemas.microsoft.com/office/drawing/2014/main" id="{AE43B92D-D940-4C82-BA74-03AFD264A23F}"/>
            </a:ext>
          </a:extLst>
        </xdr:cNvPr>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32" name="n_2aveValue【消防施設】&#10;有形固定資産減価償却率">
          <a:extLst>
            <a:ext uri="{FF2B5EF4-FFF2-40B4-BE49-F238E27FC236}">
              <a16:creationId xmlns:a16="http://schemas.microsoft.com/office/drawing/2014/main" id="{B9627245-C93E-4A7E-ABF6-C9FCF7C2C005}"/>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633" name="n_3aveValue【消防施設】&#10;有形固定資産減価償却率">
          <a:extLst>
            <a:ext uri="{FF2B5EF4-FFF2-40B4-BE49-F238E27FC236}">
              <a16:creationId xmlns:a16="http://schemas.microsoft.com/office/drawing/2014/main" id="{5C668B38-B781-46EC-B032-93806CF62BAB}"/>
            </a:ext>
          </a:extLst>
        </xdr:cNvPr>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634" name="n_1mainValue【消防施設】&#10;有形固定資産減価償却率">
          <a:extLst>
            <a:ext uri="{FF2B5EF4-FFF2-40B4-BE49-F238E27FC236}">
              <a16:creationId xmlns:a16="http://schemas.microsoft.com/office/drawing/2014/main" id="{CB81CA84-9CBC-4579-A584-3CDA55AC6947}"/>
            </a:ext>
          </a:extLst>
        </xdr:cNvPr>
        <xdr:cNvSpPr txBox="1"/>
      </xdr:nvSpPr>
      <xdr:spPr>
        <a:xfrm>
          <a:off x="15266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4DB8C7E-3FF6-41B4-8BE6-8EE69552B6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F1579AC5-F303-424C-BE5E-A5D4C888BB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B86960CD-94B8-4EEE-8E17-D9CB6DB40E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451A15EA-D96D-470E-925C-5D58FF2D24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9267C9E1-CBA2-4DAF-B9D2-FA524E99FF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145B170A-7407-48C9-BEC1-1E1152F98A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79789FF2-5FE4-4072-BB44-526C665184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2E043ED3-B9FF-4858-AE22-08CD93A551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9060403D-1321-45CD-B94F-0C55F7B8E3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0D9399DB-B817-4263-85E4-9B9C6D7C14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a:extLst>
            <a:ext uri="{FF2B5EF4-FFF2-40B4-BE49-F238E27FC236}">
              <a16:creationId xmlns:a16="http://schemas.microsoft.com/office/drawing/2014/main" id="{EB8E984A-74CF-46A6-ACD6-E075F2C529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a:extLst>
            <a:ext uri="{FF2B5EF4-FFF2-40B4-BE49-F238E27FC236}">
              <a16:creationId xmlns:a16="http://schemas.microsoft.com/office/drawing/2014/main" id="{5B51F53A-7308-4CC5-BC63-F0B7D7E593E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a:extLst>
            <a:ext uri="{FF2B5EF4-FFF2-40B4-BE49-F238E27FC236}">
              <a16:creationId xmlns:a16="http://schemas.microsoft.com/office/drawing/2014/main" id="{30D78C32-B906-477D-9690-C8D30FABA43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a:extLst>
            <a:ext uri="{FF2B5EF4-FFF2-40B4-BE49-F238E27FC236}">
              <a16:creationId xmlns:a16="http://schemas.microsoft.com/office/drawing/2014/main" id="{BA2868B5-064B-4783-9330-074788F6F98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a:extLst>
            <a:ext uri="{FF2B5EF4-FFF2-40B4-BE49-F238E27FC236}">
              <a16:creationId xmlns:a16="http://schemas.microsoft.com/office/drawing/2014/main" id="{70D0CCC8-010E-46A9-A368-D800E9450C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a:extLst>
            <a:ext uri="{FF2B5EF4-FFF2-40B4-BE49-F238E27FC236}">
              <a16:creationId xmlns:a16="http://schemas.microsoft.com/office/drawing/2014/main" id="{DC3E7BDF-5818-4ADA-9817-FA8A7B32B1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a:extLst>
            <a:ext uri="{FF2B5EF4-FFF2-40B4-BE49-F238E27FC236}">
              <a16:creationId xmlns:a16="http://schemas.microsoft.com/office/drawing/2014/main" id="{5E1DB006-D76F-4307-AE5B-BEF1936C096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a:extLst>
            <a:ext uri="{FF2B5EF4-FFF2-40B4-BE49-F238E27FC236}">
              <a16:creationId xmlns:a16="http://schemas.microsoft.com/office/drawing/2014/main" id="{2EE927D9-B85B-4AA5-9D96-F3D19D7FAE5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B1EB4594-8EC9-4612-AC7D-84212DDF06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F2FC20BA-0F70-4AAB-82B3-2CFD9BAB1E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DEEDA95B-53AD-468B-8102-67A0EBC6DD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56" name="直線コネクタ 655">
          <a:extLst>
            <a:ext uri="{FF2B5EF4-FFF2-40B4-BE49-F238E27FC236}">
              <a16:creationId xmlns:a16="http://schemas.microsoft.com/office/drawing/2014/main" id="{C294F7A5-7C0A-4F52-B76E-239F60343E02}"/>
            </a:ext>
          </a:extLst>
        </xdr:cNvPr>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57" name="【消防施設】&#10;一人当たり面積最小値テキスト">
          <a:extLst>
            <a:ext uri="{FF2B5EF4-FFF2-40B4-BE49-F238E27FC236}">
              <a16:creationId xmlns:a16="http://schemas.microsoft.com/office/drawing/2014/main" id="{6E23F3A4-4565-4880-AD97-E4DB306BD3D0}"/>
            </a:ext>
          </a:extLst>
        </xdr:cNvPr>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58" name="直線コネクタ 657">
          <a:extLst>
            <a:ext uri="{FF2B5EF4-FFF2-40B4-BE49-F238E27FC236}">
              <a16:creationId xmlns:a16="http://schemas.microsoft.com/office/drawing/2014/main" id="{0ACD11B1-C76B-40B0-A69C-A0FB1290D774}"/>
            </a:ext>
          </a:extLst>
        </xdr:cNvPr>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59" name="【消防施設】&#10;一人当たり面積最大値テキスト">
          <a:extLst>
            <a:ext uri="{FF2B5EF4-FFF2-40B4-BE49-F238E27FC236}">
              <a16:creationId xmlns:a16="http://schemas.microsoft.com/office/drawing/2014/main" id="{ABFBE559-1C16-46D3-90F2-A5398226CE00}"/>
            </a:ext>
          </a:extLst>
        </xdr:cNvPr>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60" name="直線コネクタ 659">
          <a:extLst>
            <a:ext uri="{FF2B5EF4-FFF2-40B4-BE49-F238E27FC236}">
              <a16:creationId xmlns:a16="http://schemas.microsoft.com/office/drawing/2014/main" id="{C7838F78-0A90-4A62-A3AE-FE83C81AE7E1}"/>
            </a:ext>
          </a:extLst>
        </xdr:cNvPr>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61" name="【消防施設】&#10;一人当たり面積平均値テキスト">
          <a:extLst>
            <a:ext uri="{FF2B5EF4-FFF2-40B4-BE49-F238E27FC236}">
              <a16:creationId xmlns:a16="http://schemas.microsoft.com/office/drawing/2014/main" id="{69FD5CFC-F53B-4E81-9F69-447EBBFBA45C}"/>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62" name="フローチャート: 判断 661">
          <a:extLst>
            <a:ext uri="{FF2B5EF4-FFF2-40B4-BE49-F238E27FC236}">
              <a16:creationId xmlns:a16="http://schemas.microsoft.com/office/drawing/2014/main" id="{0AB92A62-B90E-41D1-8BE4-1F7C4380FAE3}"/>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63" name="フローチャート: 判断 662">
          <a:extLst>
            <a:ext uri="{FF2B5EF4-FFF2-40B4-BE49-F238E27FC236}">
              <a16:creationId xmlns:a16="http://schemas.microsoft.com/office/drawing/2014/main" id="{80388FBC-DE59-4A86-AA22-0F3602076AB5}"/>
            </a:ext>
          </a:extLst>
        </xdr:cNvPr>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64" name="フローチャート: 判断 663">
          <a:extLst>
            <a:ext uri="{FF2B5EF4-FFF2-40B4-BE49-F238E27FC236}">
              <a16:creationId xmlns:a16="http://schemas.microsoft.com/office/drawing/2014/main" id="{2AAEFEB1-7956-4A95-88AB-CED661EC9643}"/>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65" name="フローチャート: 判断 664">
          <a:extLst>
            <a:ext uri="{FF2B5EF4-FFF2-40B4-BE49-F238E27FC236}">
              <a16:creationId xmlns:a16="http://schemas.microsoft.com/office/drawing/2014/main" id="{D35AF7BC-CF90-4067-9057-D7862DE35AC9}"/>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7412346-D9AE-420F-BCD0-20E95DEA1F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56B9D17-2891-4F16-87A5-79975A96B5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67EEEC6-613F-4039-BFD4-890E24A1F0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D31B16E-1DFA-47A0-B6F5-FE981BC6F3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1E6FC5BC-37BC-4882-A044-00A4C71E583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671" name="楕円 670">
          <a:extLst>
            <a:ext uri="{FF2B5EF4-FFF2-40B4-BE49-F238E27FC236}">
              <a16:creationId xmlns:a16="http://schemas.microsoft.com/office/drawing/2014/main" id="{BED937A3-A10F-4C54-8E6E-1083B73DED3D}"/>
            </a:ext>
          </a:extLst>
        </xdr:cNvPr>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672" name="【消防施設】&#10;一人当たり面積該当値テキスト">
          <a:extLst>
            <a:ext uri="{FF2B5EF4-FFF2-40B4-BE49-F238E27FC236}">
              <a16:creationId xmlns:a16="http://schemas.microsoft.com/office/drawing/2014/main" id="{ED32AFB4-10D3-40BE-BF5D-AF02D0A637A9}"/>
            </a:ext>
          </a:extLst>
        </xdr:cNvPr>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673" name="楕円 672">
          <a:extLst>
            <a:ext uri="{FF2B5EF4-FFF2-40B4-BE49-F238E27FC236}">
              <a16:creationId xmlns:a16="http://schemas.microsoft.com/office/drawing/2014/main" id="{5305F584-C590-4943-9D06-400049E32788}"/>
            </a:ext>
          </a:extLst>
        </xdr:cNvPr>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35813</xdr:rowOff>
    </xdr:from>
    <xdr:to>
      <xdr:col>116</xdr:col>
      <xdr:colOff>63500</xdr:colOff>
      <xdr:row>83</xdr:row>
      <xdr:rowOff>58674</xdr:rowOff>
    </xdr:to>
    <xdr:cxnSp macro="">
      <xdr:nvCxnSpPr>
        <xdr:cNvPr id="674" name="直線コネクタ 673">
          <a:extLst>
            <a:ext uri="{FF2B5EF4-FFF2-40B4-BE49-F238E27FC236}">
              <a16:creationId xmlns:a16="http://schemas.microsoft.com/office/drawing/2014/main" id="{A179C119-DD52-49B1-87D0-89C689697C2E}"/>
            </a:ext>
          </a:extLst>
        </xdr:cNvPr>
        <xdr:cNvCxnSpPr/>
      </xdr:nvCxnSpPr>
      <xdr:spPr>
        <a:xfrm flipV="1">
          <a:off x="21323300" y="142661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169181</xdr:rowOff>
    </xdr:from>
    <xdr:ext cx="469744" cy="259045"/>
    <xdr:sp macro="" textlink="">
      <xdr:nvSpPr>
        <xdr:cNvPr id="675" name="n_1aveValue【消防施設】&#10;一人当たり面積">
          <a:extLst>
            <a:ext uri="{FF2B5EF4-FFF2-40B4-BE49-F238E27FC236}">
              <a16:creationId xmlns:a16="http://schemas.microsoft.com/office/drawing/2014/main" id="{444B3AAE-C693-40AB-A85A-05B5B3C39A00}"/>
            </a:ext>
          </a:extLst>
        </xdr:cNvPr>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76" name="n_2aveValue【消防施設】&#10;一人当たり面積">
          <a:extLst>
            <a:ext uri="{FF2B5EF4-FFF2-40B4-BE49-F238E27FC236}">
              <a16:creationId xmlns:a16="http://schemas.microsoft.com/office/drawing/2014/main" id="{2BBC892A-E867-4062-A3B3-B75457ADA74D}"/>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77" name="n_3aveValue【消防施設】&#10;一人当たり面積">
          <a:extLst>
            <a:ext uri="{FF2B5EF4-FFF2-40B4-BE49-F238E27FC236}">
              <a16:creationId xmlns:a16="http://schemas.microsoft.com/office/drawing/2014/main" id="{DFA870F4-C190-4F60-8AE7-2D18A48E16B5}"/>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126001</xdr:rowOff>
    </xdr:from>
    <xdr:ext cx="469744" cy="259045"/>
    <xdr:sp macro="" textlink="">
      <xdr:nvSpPr>
        <xdr:cNvPr id="678" name="n_1mainValue【消防施設】&#10;一人当たり面積">
          <a:extLst>
            <a:ext uri="{FF2B5EF4-FFF2-40B4-BE49-F238E27FC236}">
              <a16:creationId xmlns:a16="http://schemas.microsoft.com/office/drawing/2014/main" id="{4D45276D-E1D9-4AF2-B27E-B85B46095DA4}"/>
            </a:ext>
          </a:extLst>
        </xdr:cNvPr>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7743A140-C6B0-4E4B-8540-B9A6B31D89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159858A0-0C04-4818-B3F7-F448AD69E9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403A34B5-4440-4F7A-B084-C70C61C9A0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C9C0C400-2CD1-4489-977D-15C561E014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242892FE-2C67-4CE5-95C4-76168F5008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DA9D9C4B-5ED8-476A-A368-EEB98568AE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7F553A5B-F597-4813-AD88-C98A44E2F1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4DE11CA0-4FFD-4726-95CC-06C5524910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6A7514D8-357E-4687-A60F-AFCA5498AB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8238B697-A3E4-4CC0-BA95-57706395D5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108A771B-73A1-4910-87BE-F1A3712BEE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447F3B7D-4A94-45CB-B900-6EB81A70EF0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B3B73117-5503-4861-9909-66FB0860C7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D3CB6E1D-93E9-4BEB-AB10-01C692B517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A5634376-177F-4D62-831C-25210C7AAC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2AB503CC-E8CF-431C-8467-0DBFADA27F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4C10F746-0274-49C8-9806-E3330AA426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889D3D8D-08EA-45D5-BD2B-EC52E7E6A1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9A8D6B96-B0DA-4D52-9E6C-DBB3A5B415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DE150054-9D46-4C45-8256-BECE1F6110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A8A9CA2D-FA50-4242-90A9-8EB6C5F7C6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21E06D23-778A-40D9-8F1F-69B55CC5A09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336AE562-825F-4350-BF4E-8FCFDDCC98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91A85FB0-6A3F-44A7-B9F7-C837C68F388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5B257538-62F0-41E7-8D46-2B9540524B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704" name="直線コネクタ 703">
          <a:extLst>
            <a:ext uri="{FF2B5EF4-FFF2-40B4-BE49-F238E27FC236}">
              <a16:creationId xmlns:a16="http://schemas.microsoft.com/office/drawing/2014/main" id="{AC098E17-6015-43BF-9AC4-F1ECA3A1BD8E}"/>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5" name="【庁舎】&#10;有形固定資産減価償却率最小値テキスト">
          <a:extLst>
            <a:ext uri="{FF2B5EF4-FFF2-40B4-BE49-F238E27FC236}">
              <a16:creationId xmlns:a16="http://schemas.microsoft.com/office/drawing/2014/main" id="{7CFC38B6-ED30-4367-BE31-D7D337F21E17}"/>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6" name="直線コネクタ 705">
          <a:extLst>
            <a:ext uri="{FF2B5EF4-FFF2-40B4-BE49-F238E27FC236}">
              <a16:creationId xmlns:a16="http://schemas.microsoft.com/office/drawing/2014/main" id="{BFDB159C-0CD2-4843-94BF-49BB7C69D066}"/>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07" name="【庁舎】&#10;有形固定資産減価償却率最大値テキスト">
          <a:extLst>
            <a:ext uri="{FF2B5EF4-FFF2-40B4-BE49-F238E27FC236}">
              <a16:creationId xmlns:a16="http://schemas.microsoft.com/office/drawing/2014/main" id="{5EF3430E-B42E-462F-A6B7-2C3F010D3147}"/>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08" name="直線コネクタ 707">
          <a:extLst>
            <a:ext uri="{FF2B5EF4-FFF2-40B4-BE49-F238E27FC236}">
              <a16:creationId xmlns:a16="http://schemas.microsoft.com/office/drawing/2014/main" id="{F98B53CD-E14E-461C-9DFE-8FDE90F67A61}"/>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09" name="【庁舎】&#10;有形固定資産減価償却率平均値テキスト">
          <a:extLst>
            <a:ext uri="{FF2B5EF4-FFF2-40B4-BE49-F238E27FC236}">
              <a16:creationId xmlns:a16="http://schemas.microsoft.com/office/drawing/2014/main" id="{2C194C98-6DB2-4F1A-BF61-FD7ACF8BA6E2}"/>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10" name="フローチャート: 判断 709">
          <a:extLst>
            <a:ext uri="{FF2B5EF4-FFF2-40B4-BE49-F238E27FC236}">
              <a16:creationId xmlns:a16="http://schemas.microsoft.com/office/drawing/2014/main" id="{65468622-6BC6-4D03-84D5-AA7E6EC160D8}"/>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11" name="フローチャート: 判断 710">
          <a:extLst>
            <a:ext uri="{FF2B5EF4-FFF2-40B4-BE49-F238E27FC236}">
              <a16:creationId xmlns:a16="http://schemas.microsoft.com/office/drawing/2014/main" id="{28AB63FE-9D5C-4287-AF00-745D0EBA8D3A}"/>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12" name="フローチャート: 判断 711">
          <a:extLst>
            <a:ext uri="{FF2B5EF4-FFF2-40B4-BE49-F238E27FC236}">
              <a16:creationId xmlns:a16="http://schemas.microsoft.com/office/drawing/2014/main" id="{94E08024-775D-474E-BC17-72B78762C93D}"/>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13" name="フローチャート: 判断 712">
          <a:extLst>
            <a:ext uri="{FF2B5EF4-FFF2-40B4-BE49-F238E27FC236}">
              <a16:creationId xmlns:a16="http://schemas.microsoft.com/office/drawing/2014/main" id="{50E1FC39-6519-4E51-84BD-B8FC3E4D3F77}"/>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7D144754-7B26-4635-9E07-E5ACF4D492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F3C362A-CD88-43D2-8E56-75931796E6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AF442939-5A8B-4B6B-9954-75651538CF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86C64F8E-EE19-4C9A-BE8C-0E3B53CF07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C0A2722A-F837-44B9-A59D-9161A69BF4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719" name="楕円 718">
          <a:extLst>
            <a:ext uri="{FF2B5EF4-FFF2-40B4-BE49-F238E27FC236}">
              <a16:creationId xmlns:a16="http://schemas.microsoft.com/office/drawing/2014/main" id="{0E95A55B-016D-49EA-8025-1AA5E13EB9FB}"/>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720" name="【庁舎】&#10;有形固定資産減価償却率該当値テキスト">
          <a:extLst>
            <a:ext uri="{FF2B5EF4-FFF2-40B4-BE49-F238E27FC236}">
              <a16:creationId xmlns:a16="http://schemas.microsoft.com/office/drawing/2014/main" id="{AC59C1CA-E455-4736-869E-5161373B996F}"/>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721" name="楕円 720">
          <a:extLst>
            <a:ext uri="{FF2B5EF4-FFF2-40B4-BE49-F238E27FC236}">
              <a16:creationId xmlns:a16="http://schemas.microsoft.com/office/drawing/2014/main" id="{3F98923B-9198-458C-8BE1-DE6ADEFC5025}"/>
            </a:ext>
          </a:extLst>
        </xdr:cNvPr>
        <xdr:cNvSpPr/>
      </xdr:nvSpPr>
      <xdr:spPr>
        <a:xfrm>
          <a:off x="15430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58238</xdr:rowOff>
    </xdr:to>
    <xdr:cxnSp macro="">
      <xdr:nvCxnSpPr>
        <xdr:cNvPr id="722" name="直線コネクタ 721">
          <a:extLst>
            <a:ext uri="{FF2B5EF4-FFF2-40B4-BE49-F238E27FC236}">
              <a16:creationId xmlns:a16="http://schemas.microsoft.com/office/drawing/2014/main" id="{588C9E96-44EF-43A2-80E5-07F696697BE3}"/>
            </a:ext>
          </a:extLst>
        </xdr:cNvPr>
        <xdr:cNvCxnSpPr/>
      </xdr:nvCxnSpPr>
      <xdr:spPr>
        <a:xfrm flipV="1">
          <a:off x="15481300" y="1819438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130464</xdr:rowOff>
    </xdr:from>
    <xdr:ext cx="405111" cy="259045"/>
    <xdr:sp macro="" textlink="">
      <xdr:nvSpPr>
        <xdr:cNvPr id="723" name="n_1aveValue【庁舎】&#10;有形固定資産減価償却率">
          <a:extLst>
            <a:ext uri="{FF2B5EF4-FFF2-40B4-BE49-F238E27FC236}">
              <a16:creationId xmlns:a16="http://schemas.microsoft.com/office/drawing/2014/main" id="{69C8A3FF-5857-4C2A-8590-849831040CBE}"/>
            </a:ext>
          </a:extLst>
        </xdr:cNvPr>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724" name="n_2aveValue【庁舎】&#10;有形固定資産減価償却率">
          <a:extLst>
            <a:ext uri="{FF2B5EF4-FFF2-40B4-BE49-F238E27FC236}">
              <a16:creationId xmlns:a16="http://schemas.microsoft.com/office/drawing/2014/main" id="{DB3C39DE-F9DF-42F0-8EA0-A6EA4874E8C4}"/>
            </a:ext>
          </a:extLst>
        </xdr:cNvPr>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725" name="n_3aveValue【庁舎】&#10;有形固定資産減価償却率">
          <a:extLst>
            <a:ext uri="{FF2B5EF4-FFF2-40B4-BE49-F238E27FC236}">
              <a16:creationId xmlns:a16="http://schemas.microsoft.com/office/drawing/2014/main" id="{1D2FF593-A29E-4BC9-B63A-994A94927F34}"/>
            </a:ext>
          </a:extLst>
        </xdr:cNvPr>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726" name="n_1mainValue【庁舎】&#10;有形固定資産減価償却率">
          <a:extLst>
            <a:ext uri="{FF2B5EF4-FFF2-40B4-BE49-F238E27FC236}">
              <a16:creationId xmlns:a16="http://schemas.microsoft.com/office/drawing/2014/main" id="{6E139741-4D7F-42B4-9A68-CD9325ADF2AD}"/>
            </a:ext>
          </a:extLst>
        </xdr:cNvPr>
        <xdr:cNvSpPr txBox="1"/>
      </xdr:nvSpPr>
      <xdr:spPr>
        <a:xfrm>
          <a:off x="15266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CD86E616-EED8-4FAA-A5B2-24A0724119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05AD3670-684F-4B9A-8B0C-997B80A3AD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938DA434-0717-42CB-A9F8-75E5E32C92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3E96AAEA-791A-43EC-B1CC-545E7721EF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BBC981AD-5B5D-436E-B869-34B3055F2E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3034A705-34B1-4274-A6ED-862FCA3A31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8C3375C9-665A-4A1D-A74C-ABC5E86B32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891FC4FD-F6C6-41A0-9011-2DCB5AE495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083B1489-7C4D-48A6-B99C-492FFF7C32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DC99DD91-D894-4C12-94DF-2C59C2AA627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a:extLst>
            <a:ext uri="{FF2B5EF4-FFF2-40B4-BE49-F238E27FC236}">
              <a16:creationId xmlns:a16="http://schemas.microsoft.com/office/drawing/2014/main" id="{8263E816-141F-487A-86DB-DBA74E5462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72B63B80-884D-4D9F-8E07-9C2780BE4F4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a:extLst>
            <a:ext uri="{FF2B5EF4-FFF2-40B4-BE49-F238E27FC236}">
              <a16:creationId xmlns:a16="http://schemas.microsoft.com/office/drawing/2014/main" id="{4C177783-C150-4E9A-A256-FEF8536D98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a:extLst>
            <a:ext uri="{FF2B5EF4-FFF2-40B4-BE49-F238E27FC236}">
              <a16:creationId xmlns:a16="http://schemas.microsoft.com/office/drawing/2014/main" id="{4D2E637C-654A-4D3B-98B2-54A77F27B2F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a:extLst>
            <a:ext uri="{FF2B5EF4-FFF2-40B4-BE49-F238E27FC236}">
              <a16:creationId xmlns:a16="http://schemas.microsoft.com/office/drawing/2014/main" id="{0F5E1A8F-DD80-4E47-987C-1905036076C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a:extLst>
            <a:ext uri="{FF2B5EF4-FFF2-40B4-BE49-F238E27FC236}">
              <a16:creationId xmlns:a16="http://schemas.microsoft.com/office/drawing/2014/main" id="{FFF0642C-AF7B-4925-BD1B-54195EB17BA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a:extLst>
            <a:ext uri="{FF2B5EF4-FFF2-40B4-BE49-F238E27FC236}">
              <a16:creationId xmlns:a16="http://schemas.microsoft.com/office/drawing/2014/main" id="{49D3F80D-7A44-4C5A-B268-C021B68963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a:extLst>
            <a:ext uri="{FF2B5EF4-FFF2-40B4-BE49-F238E27FC236}">
              <a16:creationId xmlns:a16="http://schemas.microsoft.com/office/drawing/2014/main" id="{E72B1FF8-B5DC-4B8F-9109-9F5FBB12E94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a:extLst>
            <a:ext uri="{FF2B5EF4-FFF2-40B4-BE49-F238E27FC236}">
              <a16:creationId xmlns:a16="http://schemas.microsoft.com/office/drawing/2014/main" id="{882D2CA8-5E86-46BC-834D-9D47502649B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a:extLst>
            <a:ext uri="{FF2B5EF4-FFF2-40B4-BE49-F238E27FC236}">
              <a16:creationId xmlns:a16="http://schemas.microsoft.com/office/drawing/2014/main" id="{7CE8F131-0643-4D78-9A26-6BECD86C6D7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a:extLst>
            <a:ext uri="{FF2B5EF4-FFF2-40B4-BE49-F238E27FC236}">
              <a16:creationId xmlns:a16="http://schemas.microsoft.com/office/drawing/2014/main" id="{1A94DFD5-18BE-4C44-8DE8-1E0C5DA888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8" name="テキスト ボックス 747">
          <a:extLst>
            <a:ext uri="{FF2B5EF4-FFF2-40B4-BE49-F238E27FC236}">
              <a16:creationId xmlns:a16="http://schemas.microsoft.com/office/drawing/2014/main" id="{BC0DE7CD-A69B-437B-A2CA-A84FB7FC6D1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a:extLst>
            <a:ext uri="{FF2B5EF4-FFF2-40B4-BE49-F238E27FC236}">
              <a16:creationId xmlns:a16="http://schemas.microsoft.com/office/drawing/2014/main" id="{753662CB-EBE1-4A73-A802-2168C9A8A2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762A8DDA-5E54-4DFA-A3CE-21AEEA14CE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a:extLst>
            <a:ext uri="{FF2B5EF4-FFF2-40B4-BE49-F238E27FC236}">
              <a16:creationId xmlns:a16="http://schemas.microsoft.com/office/drawing/2014/main" id="{50CE1DA6-AB3F-4575-BD3F-90BE9BCA73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52" name="直線コネクタ 751">
          <a:extLst>
            <a:ext uri="{FF2B5EF4-FFF2-40B4-BE49-F238E27FC236}">
              <a16:creationId xmlns:a16="http://schemas.microsoft.com/office/drawing/2014/main" id="{83B01036-D09D-4311-864C-F6E74586522B}"/>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53" name="【庁舎】&#10;一人当たり面積最小値テキスト">
          <a:extLst>
            <a:ext uri="{FF2B5EF4-FFF2-40B4-BE49-F238E27FC236}">
              <a16:creationId xmlns:a16="http://schemas.microsoft.com/office/drawing/2014/main" id="{9FCFEFE2-7D85-4148-90EB-A917ABB5D8F2}"/>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54" name="直線コネクタ 753">
          <a:extLst>
            <a:ext uri="{FF2B5EF4-FFF2-40B4-BE49-F238E27FC236}">
              <a16:creationId xmlns:a16="http://schemas.microsoft.com/office/drawing/2014/main" id="{2A2C22CA-FB2C-4DDA-A06F-DD2528C7A6C8}"/>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55" name="【庁舎】&#10;一人当たり面積最大値テキスト">
          <a:extLst>
            <a:ext uri="{FF2B5EF4-FFF2-40B4-BE49-F238E27FC236}">
              <a16:creationId xmlns:a16="http://schemas.microsoft.com/office/drawing/2014/main" id="{786F97B9-29C5-4013-A580-21D0671C57B7}"/>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56" name="直線コネクタ 755">
          <a:extLst>
            <a:ext uri="{FF2B5EF4-FFF2-40B4-BE49-F238E27FC236}">
              <a16:creationId xmlns:a16="http://schemas.microsoft.com/office/drawing/2014/main" id="{5A54BEB2-E580-45B1-835B-AEC04BEE6775}"/>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57" name="【庁舎】&#10;一人当たり面積平均値テキスト">
          <a:extLst>
            <a:ext uri="{FF2B5EF4-FFF2-40B4-BE49-F238E27FC236}">
              <a16:creationId xmlns:a16="http://schemas.microsoft.com/office/drawing/2014/main" id="{2975882B-B8D3-4782-8271-BAE8583B252A}"/>
            </a:ext>
          </a:extLst>
        </xdr:cNvPr>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58" name="フローチャート: 判断 757">
          <a:extLst>
            <a:ext uri="{FF2B5EF4-FFF2-40B4-BE49-F238E27FC236}">
              <a16:creationId xmlns:a16="http://schemas.microsoft.com/office/drawing/2014/main" id="{9809F728-9D18-41A0-AEA7-893148BE40FB}"/>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59" name="フローチャート: 判断 758">
          <a:extLst>
            <a:ext uri="{FF2B5EF4-FFF2-40B4-BE49-F238E27FC236}">
              <a16:creationId xmlns:a16="http://schemas.microsoft.com/office/drawing/2014/main" id="{46EB23C4-00BE-4CB1-9D82-706785C78B28}"/>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0" name="フローチャート: 判断 759">
          <a:extLst>
            <a:ext uri="{FF2B5EF4-FFF2-40B4-BE49-F238E27FC236}">
              <a16:creationId xmlns:a16="http://schemas.microsoft.com/office/drawing/2014/main" id="{1EDE065B-A42F-49D9-9A2A-A66AEA6C40B1}"/>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761" name="フローチャート: 判断 760">
          <a:extLst>
            <a:ext uri="{FF2B5EF4-FFF2-40B4-BE49-F238E27FC236}">
              <a16:creationId xmlns:a16="http://schemas.microsoft.com/office/drawing/2014/main" id="{348820F1-B60F-4168-8D09-957712CDB2F0}"/>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DD9D303-3DDD-419F-88FC-5DEBA254B0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638DA82-493C-4194-9736-F0E25600A0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BCD52CB-780E-4A31-94FD-71C4FA6F27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D86E3FC-27B5-4EFF-BB3C-55E9AF0E4F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D542D14-7EB8-47C0-B4DB-C13AE286BE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4173</xdr:rowOff>
    </xdr:from>
    <xdr:to>
      <xdr:col>116</xdr:col>
      <xdr:colOff>114300</xdr:colOff>
      <xdr:row>100</xdr:row>
      <xdr:rowOff>105773</xdr:rowOff>
    </xdr:to>
    <xdr:sp macro="" textlink="">
      <xdr:nvSpPr>
        <xdr:cNvPr id="767" name="楕円 766">
          <a:extLst>
            <a:ext uri="{FF2B5EF4-FFF2-40B4-BE49-F238E27FC236}">
              <a16:creationId xmlns:a16="http://schemas.microsoft.com/office/drawing/2014/main" id="{7E11839D-0B34-4A94-8896-205A2A08656C}"/>
            </a:ext>
          </a:extLst>
        </xdr:cNvPr>
        <xdr:cNvSpPr/>
      </xdr:nvSpPr>
      <xdr:spPr>
        <a:xfrm>
          <a:off x="221107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128650</xdr:rowOff>
    </xdr:from>
    <xdr:ext cx="469744" cy="259045"/>
    <xdr:sp macro="" textlink="">
      <xdr:nvSpPr>
        <xdr:cNvPr id="768" name="【庁舎】&#10;一人当たり面積該当値テキスト">
          <a:extLst>
            <a:ext uri="{FF2B5EF4-FFF2-40B4-BE49-F238E27FC236}">
              <a16:creationId xmlns:a16="http://schemas.microsoft.com/office/drawing/2014/main" id="{D0EE0188-42D1-4DD0-92FA-23931685CAA0}"/>
            </a:ext>
          </a:extLst>
        </xdr:cNvPr>
        <xdr:cNvSpPr txBox="1"/>
      </xdr:nvSpPr>
      <xdr:spPr>
        <a:xfrm>
          <a:off x="22199600" y="171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769" name="楕円 768">
          <a:extLst>
            <a:ext uri="{FF2B5EF4-FFF2-40B4-BE49-F238E27FC236}">
              <a16:creationId xmlns:a16="http://schemas.microsoft.com/office/drawing/2014/main" id="{BB65EAAC-4BBF-4C09-92C6-21F3C81E314E}"/>
            </a:ext>
          </a:extLst>
        </xdr:cNvPr>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54973</xdr:rowOff>
    </xdr:from>
    <xdr:to>
      <xdr:col>116</xdr:col>
      <xdr:colOff>63500</xdr:colOff>
      <xdr:row>101</xdr:row>
      <xdr:rowOff>64770</xdr:rowOff>
    </xdr:to>
    <xdr:cxnSp macro="">
      <xdr:nvCxnSpPr>
        <xdr:cNvPr id="770" name="直線コネクタ 769">
          <a:extLst>
            <a:ext uri="{FF2B5EF4-FFF2-40B4-BE49-F238E27FC236}">
              <a16:creationId xmlns:a16="http://schemas.microsoft.com/office/drawing/2014/main" id="{C7FF5316-2D55-4D1D-9145-93BB8AC9E153}"/>
            </a:ext>
          </a:extLst>
        </xdr:cNvPr>
        <xdr:cNvCxnSpPr/>
      </xdr:nvCxnSpPr>
      <xdr:spPr>
        <a:xfrm flipV="1">
          <a:off x="21323300" y="17199973"/>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31585</xdr:rowOff>
    </xdr:from>
    <xdr:ext cx="469744" cy="259045"/>
    <xdr:sp macro="" textlink="">
      <xdr:nvSpPr>
        <xdr:cNvPr id="771" name="n_1aveValue【庁舎】&#10;一人当たり面積">
          <a:extLst>
            <a:ext uri="{FF2B5EF4-FFF2-40B4-BE49-F238E27FC236}">
              <a16:creationId xmlns:a16="http://schemas.microsoft.com/office/drawing/2014/main" id="{016B9003-BBF9-4DF9-8F86-7FD8541C3920}"/>
            </a:ext>
          </a:extLst>
        </xdr:cNvPr>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72" name="n_2aveValue【庁舎】&#10;一人当たり面積">
          <a:extLst>
            <a:ext uri="{FF2B5EF4-FFF2-40B4-BE49-F238E27FC236}">
              <a16:creationId xmlns:a16="http://schemas.microsoft.com/office/drawing/2014/main" id="{11A86BE9-EE78-48F9-A0A9-4471CCB621B3}"/>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773" name="n_3aveValue【庁舎】&#10;一人当たり面積">
          <a:extLst>
            <a:ext uri="{FF2B5EF4-FFF2-40B4-BE49-F238E27FC236}">
              <a16:creationId xmlns:a16="http://schemas.microsoft.com/office/drawing/2014/main" id="{15CC74A2-26A4-4F68-9CA3-96A5629B169C}"/>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132097</xdr:rowOff>
    </xdr:from>
    <xdr:ext cx="469744" cy="259045"/>
    <xdr:sp macro="" textlink="">
      <xdr:nvSpPr>
        <xdr:cNvPr id="774" name="n_1mainValue【庁舎】&#10;一人当たり面積">
          <a:extLst>
            <a:ext uri="{FF2B5EF4-FFF2-40B4-BE49-F238E27FC236}">
              <a16:creationId xmlns:a16="http://schemas.microsoft.com/office/drawing/2014/main" id="{44E3CC36-C316-4D60-8D41-5D3D363D9206}"/>
            </a:ext>
          </a:extLst>
        </xdr:cNvPr>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3B9981FC-E03B-45CA-AF7C-86BE875479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3C7CAC48-C9E6-4064-84AB-080863F94E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6ED86999-77C8-4D1E-8EBB-0F9BAEE82E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１人あたりの面積が大きく、有形固定資産減価償却率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今後は公共施設等総合管理計画に基づき、類似施設の集約化を進める必要がある。集約化することで、図書館のような町内に１つしかない施設と同様の数値に良化すると考えられる。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歳入に占める町税の割合は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％と極めて低く、財政力指数は類似団体平均値を大きく下回る状態が続いている。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全国平均を大きく上回る高齢化率に加え、人口減少が続いていることが大きく影響している。今後も移住・定住の促進等の人口増加につながる取り組みと、農林業を中心とした地場産業の活性化や関係人口の増加による地域内経済循環の確立に取り組むことで税収増加を図り、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普通交付税が前年度から</a:t>
          </a:r>
          <a:r>
            <a:rPr kumimoji="1" lang="en-US" altLang="ja-JP" sz="1300">
              <a:latin typeface="ＭＳ Ｐゴシック" panose="020B0600070205080204" pitchFamily="50" charset="-128"/>
              <a:ea typeface="ＭＳ Ｐゴシック" panose="020B0600070205080204" pitchFamily="50" charset="-128"/>
            </a:rPr>
            <a:t>101,556</a:t>
          </a:r>
          <a:r>
            <a:rPr kumimoji="1" lang="ja-JP" altLang="en-US" sz="1300">
              <a:latin typeface="ＭＳ Ｐゴシック" panose="020B0600070205080204" pitchFamily="50" charset="-128"/>
              <a:ea typeface="ＭＳ Ｐゴシック" panose="020B0600070205080204" pitchFamily="50" charset="-128"/>
            </a:rPr>
            <a:t>千円減額となり、経常一般財源が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％減となった影響が大きく前年度比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年度からの普通交付税合併算定替終了により一般財源が減少することとなるため、経常経費の削減が大きな課題となっている。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これまで以上に維持管理費や物件費の抑制に取り組み、選択と集中の観点から事務事業や公共施設の在り方を再検証し、健全な財政運営を行う。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49022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3843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37084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419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121666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4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11193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本町は広大な面積の中に集落が点在する地理的条件により、総合支所をはじめとした類似の町有施設が町内に分散して立地しており、このことが類似団体平均を大きく上回る要因となっている。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年度決算においては、人件費及び物件費等ともに前年より微増となっており、再任用職員を含めた定員管理や事務事業の効率化により人件費・物件費等の抑制に努める。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97830</xdr:rowOff>
    </xdr:from>
    <xdr:to>
      <xdr:col>23</xdr:col>
      <xdr:colOff>133350</xdr:colOff>
      <xdr:row>89</xdr:row>
      <xdr:rowOff>104229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5356880"/>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158868</xdr:rowOff>
    </xdr:from>
    <xdr:to>
      <xdr:col>19</xdr:col>
      <xdr:colOff>133350</xdr:colOff>
      <xdr:row>89</xdr:row>
      <xdr:rowOff>104229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246468"/>
          <a:ext cx="889000" cy="1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107930</xdr:rowOff>
    </xdr:from>
    <xdr:to>
      <xdr:col>15</xdr:col>
      <xdr:colOff>82550</xdr:colOff>
      <xdr:row>88</xdr:row>
      <xdr:rowOff>158868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5195530"/>
          <a:ext cx="889000" cy="5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107930</xdr:rowOff>
    </xdr:from>
    <xdr:to>
      <xdr:col>11</xdr:col>
      <xdr:colOff>31750</xdr:colOff>
      <xdr:row>89</xdr:row>
      <xdr:rowOff>112584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5195530"/>
          <a:ext cx="889000" cy="1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54236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47030</xdr:rowOff>
    </xdr:from>
    <xdr:to>
      <xdr:col>23</xdr:col>
      <xdr:colOff>184150</xdr:colOff>
      <xdr:row>89</xdr:row>
      <xdr:rowOff>148630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3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114357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2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53429</xdr:rowOff>
    </xdr:from>
    <xdr:to>
      <xdr:col>19</xdr:col>
      <xdr:colOff>184150</xdr:colOff>
      <xdr:row>89</xdr:row>
      <xdr:rowOff>155029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139806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9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108068</xdr:rowOff>
    </xdr:from>
    <xdr:to>
      <xdr:col>15</xdr:col>
      <xdr:colOff>133350</xdr:colOff>
      <xdr:row>89</xdr:row>
      <xdr:rowOff>38218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1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22995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28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57130</xdr:rowOff>
    </xdr:from>
    <xdr:to>
      <xdr:col>11</xdr:col>
      <xdr:colOff>82550</xdr:colOff>
      <xdr:row>88</xdr:row>
      <xdr:rowOff>158730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51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143507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2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61784</xdr:rowOff>
    </xdr:from>
    <xdr:to>
      <xdr:col>7</xdr:col>
      <xdr:colOff>31750</xdr:colOff>
      <xdr:row>89</xdr:row>
      <xdr:rowOff>163384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53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148161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54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290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再任用職員の増加により、職員が増加傾向であるが、今後も再任用職員を含めた定員管理や組織改編等の抜本的改革を検討していく。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27396</xdr:rowOff>
    </xdr:from>
    <xdr:to>
      <xdr:col>81</xdr:col>
      <xdr:colOff>44450</xdr:colOff>
      <xdr:row>66</xdr:row>
      <xdr:rowOff>89444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4309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157480</xdr:rowOff>
    </xdr:from>
    <xdr:to>
      <xdr:col>77</xdr:col>
      <xdr:colOff>44450</xdr:colOff>
      <xdr:row>66</xdr:row>
      <xdr:rowOff>27396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0173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126456</xdr:rowOff>
    </xdr:from>
    <xdr:to>
      <xdr:col>72</xdr:col>
      <xdr:colOff>203200</xdr:colOff>
      <xdr:row>65</xdr:row>
      <xdr:rowOff>157480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70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126456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500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38644</xdr:rowOff>
    </xdr:from>
    <xdr:to>
      <xdr:col>81</xdr:col>
      <xdr:colOff>95250</xdr:colOff>
      <xdr:row>66</xdr:row>
      <xdr:rowOff>140244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105971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148046</xdr:rowOff>
    </xdr:from>
    <xdr:to>
      <xdr:col>77</xdr:col>
      <xdr:colOff>95250</xdr:colOff>
      <xdr:row>66</xdr:row>
      <xdr:rowOff>78196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62973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37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106680</xdr:rowOff>
    </xdr:from>
    <xdr:to>
      <xdr:col>73</xdr:col>
      <xdr:colOff>44450</xdr:colOff>
      <xdr:row>66</xdr:row>
      <xdr:rowOff>36830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21607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75656</xdr:rowOff>
    </xdr:from>
    <xdr:to>
      <xdr:col>68</xdr:col>
      <xdr:colOff>203200</xdr:colOff>
      <xdr:row>66</xdr:row>
      <xdr:rowOff>5806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162033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54973</xdr:rowOff>
    </xdr:from>
    <xdr:to>
      <xdr:col>64</xdr:col>
      <xdr:colOff>152400</xdr:colOff>
      <xdr:row>65</xdr:row>
      <xdr:rowOff>156573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141350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年度の庁舎建設事業にかかる合併特例事業債の元金償還が開始されたため、元利償還金が</a:t>
          </a:r>
          <a:r>
            <a:rPr kumimoji="1" lang="en-US" altLang="ja-JP" sz="1300">
              <a:latin typeface="ＭＳ Ｐゴシック" panose="020B0600070205080204" pitchFamily="50" charset="-128"/>
              <a:ea typeface="ＭＳ Ｐゴシック" panose="020B0600070205080204" pitchFamily="50" charset="-128"/>
            </a:rPr>
            <a:t>37,459</a:t>
          </a:r>
          <a:r>
            <a:rPr kumimoji="1" lang="ja-JP" altLang="en-US" sz="1300">
              <a:latin typeface="ＭＳ Ｐゴシック" panose="020B0600070205080204" pitchFamily="50" charset="-128"/>
              <a:ea typeface="ＭＳ Ｐゴシック" panose="020B0600070205080204" pitchFamily="50" charset="-128"/>
            </a:rPr>
            <a:t>千円増となったが、庁舎建設事業のための減債基金の繰入金が増額したことから単年度で</a:t>
          </a:r>
          <a:r>
            <a:rPr kumimoji="1" lang="en-US" altLang="ja-JP" sz="1300">
              <a:latin typeface="ＭＳ Ｐゴシック" panose="020B0600070205080204" pitchFamily="50" charset="-128"/>
              <a:ea typeface="ＭＳ Ｐゴシック" panose="020B0600070205080204" pitchFamily="50" charset="-128"/>
            </a:rPr>
            <a:t>0.60388</a:t>
          </a:r>
          <a:r>
            <a:rPr kumimoji="1" lang="ja-JP" altLang="en-US" sz="1300">
              <a:latin typeface="ＭＳ Ｐゴシック" panose="020B0600070205080204" pitchFamily="50" charset="-128"/>
              <a:ea typeface="ＭＳ Ｐゴシック" panose="020B0600070205080204" pitchFamily="50" charset="-128"/>
            </a:rPr>
            <a:t>％減、３ヶ年平均で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今後は普通交付税の減少や大型事業が続くため、地方債発行計画を見直し、事業の平準化を図りながら健全な状態を維持していく。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0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44027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公共施設整備事業等に多額の資金を投入したことにより地方債残高が増加し、さらには普通交付税の減少に伴う財政調整基金の取崩額が増加し、対前年度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が減少する一方で老朽化した公共施設等の更新・改築等が想定されることから、公共施設等総合管理計画個別施設計画に基づく施設マネジメントと地方債の計画的な発行により健全な状態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9192</xdr:rowOff>
    </xdr:from>
    <xdr:to>
      <xdr:col>81</xdr:col>
      <xdr:colOff>44450</xdr:colOff>
      <xdr:row>15</xdr:row>
      <xdr:rowOff>28726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58094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140426</xdr:rowOff>
    </xdr:from>
    <xdr:to>
      <xdr:col>77</xdr:col>
      <xdr:colOff>44450</xdr:colOff>
      <xdr:row>15</xdr:row>
      <xdr:rowOff>9192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4072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97911</xdr:rowOff>
    </xdr:from>
    <xdr:to>
      <xdr:col>72</xdr:col>
      <xdr:colOff>203200</xdr:colOff>
      <xdr:row>14</xdr:row>
      <xdr:rowOff>140426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498211"/>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97911</xdr:rowOff>
    </xdr:from>
    <xdr:to>
      <xdr:col>68</xdr:col>
      <xdr:colOff>152400</xdr:colOff>
      <xdr:row>14</xdr:row>
      <xdr:rowOff>103656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9821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165177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149376</xdr:rowOff>
    </xdr:from>
    <xdr:to>
      <xdr:col>81</xdr:col>
      <xdr:colOff>95250</xdr:colOff>
      <xdr:row>15</xdr:row>
      <xdr:rowOff>79526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165903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129842</xdr:rowOff>
    </xdr:from>
    <xdr:to>
      <xdr:col>77</xdr:col>
      <xdr:colOff>95250</xdr:colOff>
      <xdr:row>15</xdr:row>
      <xdr:rowOff>59992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70169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99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89626</xdr:rowOff>
    </xdr:from>
    <xdr:to>
      <xdr:col>73</xdr:col>
      <xdr:colOff>44450</xdr:colOff>
      <xdr:row>15</xdr:row>
      <xdr:rowOff>19776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29953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47111</xdr:rowOff>
    </xdr:from>
    <xdr:to>
      <xdr:col>68</xdr:col>
      <xdr:colOff>203200</xdr:colOff>
      <xdr:row>14</xdr:row>
      <xdr:rowOff>148711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158888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52856</xdr:rowOff>
    </xdr:from>
    <xdr:to>
      <xdr:col>64</xdr:col>
      <xdr:colOff>152400</xdr:colOff>
      <xdr:row>14</xdr:row>
      <xdr:rowOff>154456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164633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人口千人当たりの職員数が類似団体平均値の約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倍と高い水準になっているが、再任用職員の任用により職員数がさらに増加している。今後は再任用職員を含めた定員管理や組織改編等の抜本的改革を検討していく。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庁舎の設備にかかる点検委託料や光熱水費が増大し、類似団体平均値を上回っている。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引き続き内部管理経費の圧縮に努めるとともに、事業の優先度に基づく予算配分を進める。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9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1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44450</xdr:rowOff>
    </xdr:from>
    <xdr:to>
      <xdr:col>69</xdr:col>
      <xdr:colOff>92075</xdr:colOff>
      <xdr:row>15</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165100</xdr:rowOff>
    </xdr:from>
    <xdr:to>
      <xdr:col>65</xdr:col>
      <xdr:colOff>53975</xdr:colOff>
      <xdr:row>15</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高齢化の進展による扶助費の上昇は上げ止まりの傾向にあるが、児童福祉費及び生涯福祉費において扶助費が上昇傾向にある。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現在は類似団体平均値を下回っているが、今後の財政を圧迫する要因であるため動向を注視していく。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1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施設の老朽化等により維持補修費が増加傾向にあるため、公共施設等総合管理計画個別施設計画に基づく施設マネジメントにより、現在の状況を維持していく。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34472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7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一部事務組合が管理する施設の更新に伴う負担金や町が進める林産業関係の補助金が増加していることから、今後の事業の優先度に基づく予算配分を進める。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97282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120142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地方債発行額の抑制と償還満了による元利償還金の減少により改善傾向にあったが、公共施設整備事業等に多額の資金を投入したことにより数値が悪化した。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類似団体平均値を上回っている状況が続いているため、地方債の発行計画を見直し、事業の平準化を図りながら公債費の圧縮を図る。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3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9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昨年度から人件費の割合が高いことなどを理由に類似団体平均を上回っている。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引き続き適正な定員管理や組織改編等を視野に入れた人件費削減を図るとともに、計画的な施設修繕と更新、統廃合を進めることで経常経費の圧縮を図る。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51460"/>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92710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554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28702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554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78450</xdr:rowOff>
    </xdr:from>
    <xdr:to>
      <xdr:col>29</xdr:col>
      <xdr:colOff>127000</xdr:colOff>
      <xdr:row>11</xdr:row>
      <xdr:rowOff>99350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012025"/>
          <a:ext cx="6477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78450</xdr:rowOff>
    </xdr:from>
    <xdr:to>
      <xdr:col>26</xdr:col>
      <xdr:colOff>50800</xdr:colOff>
      <xdr:row>11</xdr:row>
      <xdr:rowOff>138914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012025"/>
          <a:ext cx="698500" cy="6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59704</xdr:rowOff>
    </xdr:from>
    <xdr:to>
      <xdr:col>22</xdr:col>
      <xdr:colOff>114300</xdr:colOff>
      <xdr:row>11</xdr:row>
      <xdr:rowOff>138914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1993279"/>
          <a:ext cx="698500" cy="7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59704</xdr:rowOff>
    </xdr:from>
    <xdr:to>
      <xdr:col>18</xdr:col>
      <xdr:colOff>177800</xdr:colOff>
      <xdr:row>11</xdr:row>
      <xdr:rowOff>128023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1993279"/>
          <a:ext cx="6985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48550</xdr:rowOff>
    </xdr:from>
    <xdr:to>
      <xdr:col>29</xdr:col>
      <xdr:colOff>177800</xdr:colOff>
      <xdr:row>11</xdr:row>
      <xdr:rowOff>150150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8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128577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9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27650</xdr:rowOff>
    </xdr:from>
    <xdr:to>
      <xdr:col>26</xdr:col>
      <xdr:colOff>101600</xdr:colOff>
      <xdr:row>11</xdr:row>
      <xdr:rowOff>129250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196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139427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3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88114</xdr:rowOff>
    </xdr:from>
    <xdr:to>
      <xdr:col>22</xdr:col>
      <xdr:colOff>165100</xdr:colOff>
      <xdr:row>12</xdr:row>
      <xdr:rowOff>18264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2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28441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7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8904</xdr:rowOff>
    </xdr:from>
    <xdr:to>
      <xdr:col>19</xdr:col>
      <xdr:colOff>38100</xdr:colOff>
      <xdr:row>11</xdr:row>
      <xdr:rowOff>110504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194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120681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71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77223</xdr:rowOff>
    </xdr:from>
    <xdr:to>
      <xdr:col>15</xdr:col>
      <xdr:colOff>101600</xdr:colOff>
      <xdr:row>12</xdr:row>
      <xdr:rowOff>7373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1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17550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7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332077</xdr:rowOff>
    </xdr:from>
    <xdr:to>
      <xdr:col>29</xdr:col>
      <xdr:colOff>127000</xdr:colOff>
      <xdr:row>36</xdr:row>
      <xdr:rowOff>43630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42427"/>
          <a:ext cx="647700" cy="5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332077</xdr:rowOff>
    </xdr:from>
    <xdr:to>
      <xdr:col>26</xdr:col>
      <xdr:colOff>50800</xdr:colOff>
      <xdr:row>36</xdr:row>
      <xdr:rowOff>11992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42427"/>
          <a:ext cx="698500" cy="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318041</xdr:rowOff>
    </xdr:from>
    <xdr:to>
      <xdr:col>22</xdr:col>
      <xdr:colOff>114300</xdr:colOff>
      <xdr:row>36</xdr:row>
      <xdr:rowOff>11992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28391"/>
          <a:ext cx="6985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318041</xdr:rowOff>
    </xdr:from>
    <xdr:to>
      <xdr:col>18</xdr:col>
      <xdr:colOff>177800</xdr:colOff>
      <xdr:row>36</xdr:row>
      <xdr:rowOff>15420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8391"/>
          <a:ext cx="698500" cy="4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335730</xdr:rowOff>
    </xdr:from>
    <xdr:to>
      <xdr:col>29</xdr:col>
      <xdr:colOff>177800</xdr:colOff>
      <xdr:row>36</xdr:row>
      <xdr:rowOff>94430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307807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281277</xdr:rowOff>
    </xdr:from>
    <xdr:to>
      <xdr:col>26</xdr:col>
      <xdr:colOff>101600</xdr:colOff>
      <xdr:row>36</xdr:row>
      <xdr:rowOff>39977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24754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7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304092</xdr:rowOff>
    </xdr:from>
    <xdr:to>
      <xdr:col>22</xdr:col>
      <xdr:colOff>165100</xdr:colOff>
      <xdr:row>36</xdr:row>
      <xdr:rowOff>62792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47569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0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267241</xdr:rowOff>
    </xdr:from>
    <xdr:to>
      <xdr:col>19</xdr:col>
      <xdr:colOff>38100</xdr:colOff>
      <xdr:row>36</xdr:row>
      <xdr:rowOff>25941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36118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307520</xdr:rowOff>
    </xdr:from>
    <xdr:to>
      <xdr:col>15</xdr:col>
      <xdr:colOff>101600</xdr:colOff>
      <xdr:row>36</xdr:row>
      <xdr:rowOff>66220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50997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75969</xdr:rowOff>
    </xdr:from>
    <xdr:to>
      <xdr:col>24</xdr:col>
      <xdr:colOff>63500</xdr:colOff>
      <xdr:row>31</xdr:row>
      <xdr:rowOff>136141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90919"/>
          <a:ext cx="8382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136141</xdr:rowOff>
    </xdr:from>
    <xdr:to>
      <xdr:col>19</xdr:col>
      <xdr:colOff>177800</xdr:colOff>
      <xdr:row>32</xdr:row>
      <xdr:rowOff>13268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51091"/>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12941</xdr:rowOff>
    </xdr:from>
    <xdr:to>
      <xdr:col>15</xdr:col>
      <xdr:colOff>50800</xdr:colOff>
      <xdr:row>32</xdr:row>
      <xdr:rowOff>13268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993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155702</xdr:rowOff>
    </xdr:from>
    <xdr:to>
      <xdr:col>10</xdr:col>
      <xdr:colOff>114300</xdr:colOff>
      <xdr:row>32</xdr:row>
      <xdr:rowOff>12941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7065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25169</xdr:rowOff>
    </xdr:from>
    <xdr:to>
      <xdr:col>24</xdr:col>
      <xdr:colOff>114300</xdr:colOff>
      <xdr:row>31</xdr:row>
      <xdr:rowOff>126769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48046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85341</xdr:rowOff>
    </xdr:from>
    <xdr:to>
      <xdr:col>20</xdr:col>
      <xdr:colOff>38100</xdr:colOff>
      <xdr:row>32</xdr:row>
      <xdr:rowOff>15491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32018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7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133918</xdr:rowOff>
    </xdr:from>
    <xdr:to>
      <xdr:col>15</xdr:col>
      <xdr:colOff>101600</xdr:colOff>
      <xdr:row>32</xdr:row>
      <xdr:rowOff>64068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80595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133591</xdr:rowOff>
    </xdr:from>
    <xdr:to>
      <xdr:col>10</xdr:col>
      <xdr:colOff>165100</xdr:colOff>
      <xdr:row>32</xdr:row>
      <xdr:rowOff>63741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80268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104902</xdr:rowOff>
    </xdr:from>
    <xdr:to>
      <xdr:col>6</xdr:col>
      <xdr:colOff>38100</xdr:colOff>
      <xdr:row>32</xdr:row>
      <xdr:rowOff>35052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51579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147031</xdr:rowOff>
    </xdr:from>
    <xdr:to>
      <xdr:col>24</xdr:col>
      <xdr:colOff>63500</xdr:colOff>
      <xdr:row>53</xdr:row>
      <xdr:rowOff>50840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62431"/>
          <a:ext cx="838200" cy="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50840</xdr:rowOff>
    </xdr:from>
    <xdr:to>
      <xdr:col>19</xdr:col>
      <xdr:colOff>177800</xdr:colOff>
      <xdr:row>53</xdr:row>
      <xdr:rowOff>165009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37690"/>
          <a:ext cx="889000" cy="1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84166</xdr:rowOff>
    </xdr:from>
    <xdr:to>
      <xdr:col>15</xdr:col>
      <xdr:colOff>50800</xdr:colOff>
      <xdr:row>53</xdr:row>
      <xdr:rowOff>165009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171016"/>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84166</xdr:rowOff>
    </xdr:from>
    <xdr:to>
      <xdr:col>10</xdr:col>
      <xdr:colOff>114300</xdr:colOff>
      <xdr:row>53</xdr:row>
      <xdr:rowOff>108333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7101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96231</xdr:rowOff>
    </xdr:from>
    <xdr:to>
      <xdr:col>24</xdr:col>
      <xdr:colOff>114300</xdr:colOff>
      <xdr:row>53</xdr:row>
      <xdr:rowOff>26381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119108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6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xdr:rowOff>
    </xdr:from>
    <xdr:to>
      <xdr:col>20</xdr:col>
      <xdr:colOff>38100</xdr:colOff>
      <xdr:row>53</xdr:row>
      <xdr:rowOff>101640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118167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114209</xdr:rowOff>
    </xdr:from>
    <xdr:to>
      <xdr:col>15</xdr:col>
      <xdr:colOff>101600</xdr:colOff>
      <xdr:row>54</xdr:row>
      <xdr:rowOff>44359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60886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33366</xdr:rowOff>
    </xdr:from>
    <xdr:to>
      <xdr:col>10</xdr:col>
      <xdr:colOff>165100</xdr:colOff>
      <xdr:row>53</xdr:row>
      <xdr:rowOff>134966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151493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89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57533</xdr:rowOff>
    </xdr:from>
    <xdr:to>
      <xdr:col>6</xdr:col>
      <xdr:colOff>38100</xdr:colOff>
      <xdr:row>53</xdr:row>
      <xdr:rowOff>159133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1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4210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91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87057</xdr:rowOff>
    </xdr:from>
    <xdr:to>
      <xdr:col>24</xdr:col>
      <xdr:colOff>62865</xdr:colOff>
      <xdr:row>79</xdr:row>
      <xdr:rowOff>52800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602907"/>
          <a:ext cx="1270" cy="994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56627</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52800</xdr:rowOff>
    </xdr:from>
    <xdr:to>
      <xdr:col>24</xdr:col>
      <xdr:colOff>152400</xdr:colOff>
      <xdr:row>79</xdr:row>
      <xdr:rowOff>52800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33734</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37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87057</xdr:rowOff>
    </xdr:from>
    <xdr:to>
      <xdr:col>24</xdr:col>
      <xdr:colOff>152400</xdr:colOff>
      <xdr:row>73</xdr:row>
      <xdr:rowOff>87057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60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147244</xdr:rowOff>
    </xdr:from>
    <xdr:to>
      <xdr:col>24</xdr:col>
      <xdr:colOff>63500</xdr:colOff>
      <xdr:row>73</xdr:row>
      <xdr:rowOff>87057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320194"/>
          <a:ext cx="8382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145671</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47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167244</xdr:rowOff>
    </xdr:from>
    <xdr:to>
      <xdr:col>24</xdr:col>
      <xdr:colOff>114300</xdr:colOff>
      <xdr:row>78</xdr:row>
      <xdr:rowOff>97394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3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116775</xdr:rowOff>
    </xdr:from>
    <xdr:to>
      <xdr:col>19</xdr:col>
      <xdr:colOff>177800</xdr:colOff>
      <xdr:row>71</xdr:row>
      <xdr:rowOff>147244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289725"/>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113686</xdr:rowOff>
    </xdr:from>
    <xdr:to>
      <xdr:col>20</xdr:col>
      <xdr:colOff>38100</xdr:colOff>
      <xdr:row>78</xdr:row>
      <xdr:rowOff>43836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34963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116775</xdr:rowOff>
    </xdr:from>
    <xdr:to>
      <xdr:col>15</xdr:col>
      <xdr:colOff>50800</xdr:colOff>
      <xdr:row>73</xdr:row>
      <xdr:rowOff>169385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289725"/>
          <a:ext cx="889000" cy="3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142686</xdr:rowOff>
    </xdr:from>
    <xdr:to>
      <xdr:col>15</xdr:col>
      <xdr:colOff>101600</xdr:colOff>
      <xdr:row>78</xdr:row>
      <xdr:rowOff>72836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3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63963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4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134736</xdr:rowOff>
    </xdr:from>
    <xdr:to>
      <xdr:col>10</xdr:col>
      <xdr:colOff>114300</xdr:colOff>
      <xdr:row>73</xdr:row>
      <xdr:rowOff>169385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136236"/>
          <a:ext cx="889000" cy="5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67641</xdr:rowOff>
    </xdr:from>
    <xdr:to>
      <xdr:col>10</xdr:col>
      <xdr:colOff>165100</xdr:colOff>
      <xdr:row>78</xdr:row>
      <xdr:rowOff>169241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4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55590</xdr:rowOff>
    </xdr:from>
    <xdr:to>
      <xdr:col>6</xdr:col>
      <xdr:colOff>38100</xdr:colOff>
      <xdr:row>78</xdr:row>
      <xdr:rowOff>157190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148317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36257</xdr:rowOff>
    </xdr:from>
    <xdr:to>
      <xdr:col>24</xdr:col>
      <xdr:colOff>114300</xdr:colOff>
      <xdr:row>73</xdr:row>
      <xdr:rowOff>137857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5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160734</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5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96444</xdr:rowOff>
    </xdr:from>
    <xdr:to>
      <xdr:col>20</xdr:col>
      <xdr:colOff>38100</xdr:colOff>
      <xdr:row>72</xdr:row>
      <xdr:rowOff>26594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43121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0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65975</xdr:rowOff>
    </xdr:from>
    <xdr:to>
      <xdr:col>15</xdr:col>
      <xdr:colOff>101600</xdr:colOff>
      <xdr:row>71</xdr:row>
      <xdr:rowOff>167575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2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12652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0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118585</xdr:rowOff>
    </xdr:from>
    <xdr:to>
      <xdr:col>10</xdr:col>
      <xdr:colOff>165100</xdr:colOff>
      <xdr:row>74</xdr:row>
      <xdr:rowOff>48735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65262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4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83936</xdr:rowOff>
    </xdr:from>
    <xdr:to>
      <xdr:col>6</xdr:col>
      <xdr:colOff>38100</xdr:colOff>
      <xdr:row>71</xdr:row>
      <xdr:rowOff>14086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0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30613</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18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153394</xdr:rowOff>
    </xdr:from>
    <xdr:to>
      <xdr:col>24</xdr:col>
      <xdr:colOff>63500</xdr:colOff>
      <xdr:row>96</xdr:row>
      <xdr:rowOff>39139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41144"/>
          <a:ext cx="8382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85499</xdr:rowOff>
    </xdr:from>
    <xdr:to>
      <xdr:col>19</xdr:col>
      <xdr:colOff>177800</xdr:colOff>
      <xdr:row>96</xdr:row>
      <xdr:rowOff>39139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73249"/>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85499</xdr:rowOff>
    </xdr:from>
    <xdr:to>
      <xdr:col>15</xdr:col>
      <xdr:colOff>50800</xdr:colOff>
      <xdr:row>97</xdr:row>
      <xdr:rowOff>22611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73249"/>
          <a:ext cx="889000" cy="2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8917</xdr:rowOff>
    </xdr:from>
    <xdr:to>
      <xdr:col>10</xdr:col>
      <xdr:colOff>114300</xdr:colOff>
      <xdr:row>97</xdr:row>
      <xdr:rowOff>22611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39567"/>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102594</xdr:rowOff>
    </xdr:from>
    <xdr:to>
      <xdr:col>24</xdr:col>
      <xdr:colOff>114300</xdr:colOff>
      <xdr:row>96</xdr:row>
      <xdr:rowOff>32744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125471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159789</xdr:rowOff>
    </xdr:from>
    <xdr:to>
      <xdr:col>20</xdr:col>
      <xdr:colOff>38100</xdr:colOff>
      <xdr:row>96</xdr:row>
      <xdr:rowOff>89939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106466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2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34699</xdr:rowOff>
    </xdr:from>
    <xdr:to>
      <xdr:col>15</xdr:col>
      <xdr:colOff>101600</xdr:colOff>
      <xdr:row>95</xdr:row>
      <xdr:rowOff>136299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152826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143261</xdr:rowOff>
    </xdr:from>
    <xdr:to>
      <xdr:col>10</xdr:col>
      <xdr:colOff>165100</xdr:colOff>
      <xdr:row>97</xdr:row>
      <xdr:rowOff>73411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129567</xdr:rowOff>
    </xdr:from>
    <xdr:to>
      <xdr:col>6</xdr:col>
      <xdr:colOff>38100</xdr:colOff>
      <xdr:row>97</xdr:row>
      <xdr:rowOff>59717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50844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147107</xdr:rowOff>
    </xdr:from>
    <xdr:to>
      <xdr:col>55</xdr:col>
      <xdr:colOff>0</xdr:colOff>
      <xdr:row>37</xdr:row>
      <xdr:rowOff>147689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90757"/>
          <a:ext cx="8382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147689</xdr:rowOff>
    </xdr:from>
    <xdr:to>
      <xdr:col>50</xdr:col>
      <xdr:colOff>114300</xdr:colOff>
      <xdr:row>38</xdr:row>
      <xdr:rowOff>1012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91339"/>
          <a:ext cx="889000" cy="2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145760</xdr:rowOff>
    </xdr:from>
    <xdr:to>
      <xdr:col>45</xdr:col>
      <xdr:colOff>177800</xdr:colOff>
      <xdr:row>38</xdr:row>
      <xdr:rowOff>1012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89410"/>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145760</xdr:rowOff>
    </xdr:from>
    <xdr:to>
      <xdr:col>41</xdr:col>
      <xdr:colOff>50800</xdr:colOff>
      <xdr:row>37</xdr:row>
      <xdr:rowOff>156714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9410"/>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142714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6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96307</xdr:rowOff>
    </xdr:from>
    <xdr:to>
      <xdr:col>55</xdr:col>
      <xdr:colOff>50800</xdr:colOff>
      <xdr:row>38</xdr:row>
      <xdr:rowOff>26457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119184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9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96889</xdr:rowOff>
    </xdr:from>
    <xdr:to>
      <xdr:col>50</xdr:col>
      <xdr:colOff>165100</xdr:colOff>
      <xdr:row>38</xdr:row>
      <xdr:rowOff>27039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43566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1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121662</xdr:rowOff>
    </xdr:from>
    <xdr:to>
      <xdr:col>46</xdr:col>
      <xdr:colOff>38100</xdr:colOff>
      <xdr:row>38</xdr:row>
      <xdr:rowOff>51812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68339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4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94960</xdr:rowOff>
    </xdr:from>
    <xdr:to>
      <xdr:col>41</xdr:col>
      <xdr:colOff>101600</xdr:colOff>
      <xdr:row>38</xdr:row>
      <xdr:rowOff>25110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41637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1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105914</xdr:rowOff>
    </xdr:from>
    <xdr:to>
      <xdr:col>36</xdr:col>
      <xdr:colOff>165100</xdr:colOff>
      <xdr:row>38</xdr:row>
      <xdr:rowOff>36064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52591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132207</xdr:rowOff>
    </xdr:from>
    <xdr:to>
      <xdr:col>55</xdr:col>
      <xdr:colOff>0</xdr:colOff>
      <xdr:row>57</xdr:row>
      <xdr:rowOff>152258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04857"/>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132207</xdr:rowOff>
    </xdr:from>
    <xdr:to>
      <xdr:col>50</xdr:col>
      <xdr:colOff>114300</xdr:colOff>
      <xdr:row>58</xdr:row>
      <xdr:rowOff>35758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04857"/>
          <a:ext cx="8890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100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35758</xdr:rowOff>
    </xdr:from>
    <xdr:to>
      <xdr:col>45</xdr:col>
      <xdr:colOff>177800</xdr:colOff>
      <xdr:row>58</xdr:row>
      <xdr:rowOff>37372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79858"/>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29979</xdr:rowOff>
    </xdr:from>
    <xdr:to>
      <xdr:col>41</xdr:col>
      <xdr:colOff>50800</xdr:colOff>
      <xdr:row>58</xdr:row>
      <xdr:rowOff>37372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74079"/>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101458</xdr:rowOff>
    </xdr:from>
    <xdr:to>
      <xdr:col>55</xdr:col>
      <xdr:colOff>50800</xdr:colOff>
      <xdr:row>58</xdr:row>
      <xdr:rowOff>31608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124335</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2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81407</xdr:rowOff>
    </xdr:from>
    <xdr:to>
      <xdr:col>50</xdr:col>
      <xdr:colOff>165100</xdr:colOff>
      <xdr:row>58</xdr:row>
      <xdr:rowOff>11557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28084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2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156408</xdr:rowOff>
    </xdr:from>
    <xdr:to>
      <xdr:col>46</xdr:col>
      <xdr:colOff>38100</xdr:colOff>
      <xdr:row>58</xdr:row>
      <xdr:rowOff>86558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103085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0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158022</xdr:rowOff>
    </xdr:from>
    <xdr:to>
      <xdr:col>41</xdr:col>
      <xdr:colOff>101600</xdr:colOff>
      <xdr:row>58</xdr:row>
      <xdr:rowOff>88172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104699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7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150629</xdr:rowOff>
    </xdr:from>
    <xdr:to>
      <xdr:col>36</xdr:col>
      <xdr:colOff>165100</xdr:colOff>
      <xdr:row>58</xdr:row>
      <xdr:rowOff>80779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97306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67602</xdr:rowOff>
    </xdr:from>
    <xdr:to>
      <xdr:col>55</xdr:col>
      <xdr:colOff>0</xdr:colOff>
      <xdr:row>78</xdr:row>
      <xdr:rowOff>117072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40702"/>
          <a:ext cx="8382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123345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496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67602</xdr:rowOff>
    </xdr:from>
    <xdr:to>
      <xdr:col>50</xdr:col>
      <xdr:colOff>114300</xdr:colOff>
      <xdr:row>78</xdr:row>
      <xdr:rowOff>110468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40702"/>
          <a:ext cx="889000" cy="4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58661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6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104036</xdr:rowOff>
    </xdr:from>
    <xdr:to>
      <xdr:col>45</xdr:col>
      <xdr:colOff>177800</xdr:colOff>
      <xdr:row>78</xdr:row>
      <xdr:rowOff>110468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477136"/>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104036</xdr:rowOff>
    </xdr:from>
    <xdr:to>
      <xdr:col>41</xdr:col>
      <xdr:colOff>50800</xdr:colOff>
      <xdr:row>78</xdr:row>
      <xdr:rowOff>149892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477136"/>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74849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66272</xdr:rowOff>
    </xdr:from>
    <xdr:to>
      <xdr:col>55</xdr:col>
      <xdr:colOff>50800</xdr:colOff>
      <xdr:row>78</xdr:row>
      <xdr:rowOff>167872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89149</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16802</xdr:rowOff>
    </xdr:from>
    <xdr:to>
      <xdr:col>50</xdr:col>
      <xdr:colOff>165100</xdr:colOff>
      <xdr:row>78</xdr:row>
      <xdr:rowOff>118402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134929</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39795" y="131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59668</xdr:rowOff>
    </xdr:from>
    <xdr:to>
      <xdr:col>46</xdr:col>
      <xdr:colOff>38100</xdr:colOff>
      <xdr:row>78</xdr:row>
      <xdr:rowOff>161268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2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53236</xdr:rowOff>
    </xdr:from>
    <xdr:to>
      <xdr:col>41</xdr:col>
      <xdr:colOff>101600</xdr:colOff>
      <xdr:row>78</xdr:row>
      <xdr:rowOff>154836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171363</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61795" y="1320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99092</xdr:rowOff>
    </xdr:from>
    <xdr:to>
      <xdr:col>36</xdr:col>
      <xdr:colOff>165100</xdr:colOff>
      <xdr:row>79</xdr:row>
      <xdr:rowOff>29242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45769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2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16697</xdr:rowOff>
    </xdr:from>
    <xdr:to>
      <xdr:col>55</xdr:col>
      <xdr:colOff>0</xdr:colOff>
      <xdr:row>96</xdr:row>
      <xdr:rowOff>80721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304447"/>
          <a:ext cx="838200" cy="2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16697</xdr:rowOff>
    </xdr:from>
    <xdr:to>
      <xdr:col>50</xdr:col>
      <xdr:colOff>114300</xdr:colOff>
      <xdr:row>96</xdr:row>
      <xdr:rowOff>157107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304447"/>
          <a:ext cx="889000" cy="3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30854</xdr:rowOff>
    </xdr:from>
    <xdr:to>
      <xdr:col>45</xdr:col>
      <xdr:colOff>177800</xdr:colOff>
      <xdr:row>96</xdr:row>
      <xdr:rowOff>157107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490054"/>
          <a:ext cx="889000" cy="1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89636</xdr:rowOff>
    </xdr:from>
    <xdr:to>
      <xdr:col>41</xdr:col>
      <xdr:colOff>50800</xdr:colOff>
      <xdr:row>96</xdr:row>
      <xdr:rowOff>30854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205936"/>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138192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29921</xdr:rowOff>
    </xdr:from>
    <xdr:to>
      <xdr:col>55</xdr:col>
      <xdr:colOff>50800</xdr:colOff>
      <xdr:row>96</xdr:row>
      <xdr:rowOff>131521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8348</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137347</xdr:rowOff>
    </xdr:from>
    <xdr:to>
      <xdr:col>50</xdr:col>
      <xdr:colOff>165100</xdr:colOff>
      <xdr:row>95</xdr:row>
      <xdr:rowOff>67497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2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84024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0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106307</xdr:rowOff>
    </xdr:from>
    <xdr:to>
      <xdr:col>46</xdr:col>
      <xdr:colOff>38100</xdr:colOff>
      <xdr:row>97</xdr:row>
      <xdr:rowOff>36457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6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151504</xdr:rowOff>
    </xdr:from>
    <xdr:to>
      <xdr:col>41</xdr:col>
      <xdr:colOff>101600</xdr:colOff>
      <xdr:row>96</xdr:row>
      <xdr:rowOff>81654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98181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2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38836</xdr:rowOff>
    </xdr:from>
    <xdr:to>
      <xdr:col>36</xdr:col>
      <xdr:colOff>165100</xdr:colOff>
      <xdr:row>94</xdr:row>
      <xdr:rowOff>140436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1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156963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9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135947</xdr:rowOff>
    </xdr:from>
    <xdr:to>
      <xdr:col>85</xdr:col>
      <xdr:colOff>127000</xdr:colOff>
      <xdr:row>37</xdr:row>
      <xdr:rowOff>124822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5793797"/>
          <a:ext cx="838200" cy="6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170425</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4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152292</xdr:rowOff>
    </xdr:from>
    <xdr:to>
      <xdr:col>81</xdr:col>
      <xdr:colOff>50800</xdr:colOff>
      <xdr:row>33</xdr:row>
      <xdr:rowOff>135947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5295792"/>
          <a:ext cx="889000" cy="4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141184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152292</xdr:rowOff>
    </xdr:from>
    <xdr:to>
      <xdr:col>76</xdr:col>
      <xdr:colOff>114300</xdr:colOff>
      <xdr:row>33</xdr:row>
      <xdr:rowOff>29420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5295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118800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29420</xdr:rowOff>
    </xdr:from>
    <xdr:to>
      <xdr:col>71</xdr:col>
      <xdr:colOff>177800</xdr:colOff>
      <xdr:row>38</xdr:row>
      <xdr:rowOff>99143</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5687270"/>
          <a:ext cx="889000" cy="9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19131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74022</xdr:rowOff>
    </xdr:from>
    <xdr:to>
      <xdr:col>85</xdr:col>
      <xdr:colOff>177800</xdr:colOff>
      <xdr:row>38</xdr:row>
      <xdr:rowOff>4172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4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96899</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2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85147</xdr:rowOff>
    </xdr:from>
    <xdr:to>
      <xdr:col>81</xdr:col>
      <xdr:colOff>101600</xdr:colOff>
      <xdr:row>34</xdr:row>
      <xdr:rowOff>15297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57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31824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55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101492</xdr:rowOff>
    </xdr:from>
    <xdr:to>
      <xdr:col>76</xdr:col>
      <xdr:colOff>165100</xdr:colOff>
      <xdr:row>31</xdr:row>
      <xdr:rowOff>31642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2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48169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25111" y="50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150070</xdr:rowOff>
    </xdr:from>
    <xdr:to>
      <xdr:col>72</xdr:col>
      <xdr:colOff>38100</xdr:colOff>
      <xdr:row>33</xdr:row>
      <xdr:rowOff>80220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96747</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5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48343</xdr:rowOff>
    </xdr:from>
    <xdr:to>
      <xdr:col>67</xdr:col>
      <xdr:colOff>101600</xdr:colOff>
      <xdr:row>38</xdr:row>
      <xdr:rowOff>149943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166469</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3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公債費グラフ枠">
          <a:extLst>
            <a:ext uri="{FF2B5EF4-FFF2-40B4-BE49-F238E27FC236}">
              <a16:creationId xmlns:a16="http://schemas.microsoft.com/office/drawing/2014/main" id="{00000000-0008-0000-06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40" name="公債費最小値テキスト">
          <a:extLst>
            <a:ext uri="{FF2B5EF4-FFF2-40B4-BE49-F238E27FC236}">
              <a16:creationId xmlns:a16="http://schemas.microsoft.com/office/drawing/2014/main" id="{00000000-0008-0000-0600-000080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42" name="公債費最大値テキスト">
          <a:extLst>
            <a:ext uri="{FF2B5EF4-FFF2-40B4-BE49-F238E27FC236}">
              <a16:creationId xmlns:a16="http://schemas.microsoft.com/office/drawing/2014/main" id="{00000000-0008-0000-0600-000082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153874</xdr:rowOff>
    </xdr:from>
    <xdr:to>
      <xdr:col>85</xdr:col>
      <xdr:colOff>127000</xdr:colOff>
      <xdr:row>74</xdr:row>
      <xdr:rowOff>44209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5481300" y="12669724"/>
          <a:ext cx="8382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45" name="公債費平均値テキスト">
          <a:extLst>
            <a:ext uri="{FF2B5EF4-FFF2-40B4-BE49-F238E27FC236}">
              <a16:creationId xmlns:a16="http://schemas.microsoft.com/office/drawing/2014/main" id="{00000000-0008-0000-0600-000085020000}"/>
            </a:ext>
          </a:extLst>
        </xdr:cNvPr>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44209</xdr:rowOff>
    </xdr:from>
    <xdr:to>
      <xdr:col>81</xdr:col>
      <xdr:colOff>50800</xdr:colOff>
      <xdr:row>74</xdr:row>
      <xdr:rowOff>50622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4592300" y="12731509"/>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7785</xdr:rowOff>
    </xdr:from>
    <xdr:to>
      <xdr:col>76</xdr:col>
      <xdr:colOff>114300</xdr:colOff>
      <xdr:row>74</xdr:row>
      <xdr:rowOff>50622</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3703300" y="12695085"/>
          <a:ext cx="8890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7785</xdr:rowOff>
    </xdr:from>
    <xdr:to>
      <xdr:col>71</xdr:col>
      <xdr:colOff>177800</xdr:colOff>
      <xdr:row>74</xdr:row>
      <xdr:rowOff>105549</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2814300" y="12695085"/>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116019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103074</xdr:rowOff>
    </xdr:from>
    <xdr:to>
      <xdr:col>85</xdr:col>
      <xdr:colOff>177800</xdr:colOff>
      <xdr:row>74</xdr:row>
      <xdr:rowOff>33224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6268700" y="126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125951</xdr:rowOff>
    </xdr:from>
    <xdr:ext cx="599010" cy="259045"/>
    <xdr:sp macro="" textlink="">
      <xdr:nvSpPr>
        <xdr:cNvPr id="664" name="公債費該当値テキスト">
          <a:extLst>
            <a:ext uri="{FF2B5EF4-FFF2-40B4-BE49-F238E27FC236}">
              <a16:creationId xmlns:a16="http://schemas.microsoft.com/office/drawing/2014/main" id="{00000000-0008-0000-0600-000098020000}"/>
            </a:ext>
          </a:extLst>
        </xdr:cNvPr>
        <xdr:cNvSpPr txBox="1"/>
      </xdr:nvSpPr>
      <xdr:spPr>
        <a:xfrm>
          <a:off x="16370300" y="12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164859</xdr:rowOff>
    </xdr:from>
    <xdr:to>
      <xdr:col>81</xdr:col>
      <xdr:colOff>101600</xdr:colOff>
      <xdr:row>74</xdr:row>
      <xdr:rowOff>95009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5430500" y="126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111536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2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171272</xdr:rowOff>
    </xdr:from>
    <xdr:to>
      <xdr:col>76</xdr:col>
      <xdr:colOff>165100</xdr:colOff>
      <xdr:row>74</xdr:row>
      <xdr:rowOff>101422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4541500" y="126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117949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24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128435</xdr:rowOff>
    </xdr:from>
    <xdr:to>
      <xdr:col>72</xdr:col>
      <xdr:colOff>38100</xdr:colOff>
      <xdr:row>74</xdr:row>
      <xdr:rowOff>58585</xdr:rowOff>
    </xdr:to>
    <xdr:sp macro="" textlink="">
      <xdr:nvSpPr>
        <xdr:cNvPr id="669" name="楕円 668">
          <a:extLst>
            <a:ext uri="{FF2B5EF4-FFF2-40B4-BE49-F238E27FC236}">
              <a16:creationId xmlns:a16="http://schemas.microsoft.com/office/drawing/2014/main" id="{00000000-0008-0000-0600-00009D020000}"/>
            </a:ext>
          </a:extLst>
        </xdr:cNvPr>
        <xdr:cNvSpPr/>
      </xdr:nvSpPr>
      <xdr:spPr>
        <a:xfrm>
          <a:off x="13652500" y="126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75112</xdr:rowOff>
    </xdr:from>
    <xdr:ext cx="59901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03795" y="124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54749</xdr:rowOff>
    </xdr:from>
    <xdr:to>
      <xdr:col>67</xdr:col>
      <xdr:colOff>101600</xdr:colOff>
      <xdr:row>74</xdr:row>
      <xdr:rowOff>156349</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2763500" y="12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1426</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2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6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a:extLst>
            <a:ext uri="{FF2B5EF4-FFF2-40B4-BE49-F238E27FC236}">
              <a16:creationId xmlns:a16="http://schemas.microsoft.com/office/drawing/2014/main" id="{00000000-0008-0000-06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5" name="積立金最小値テキスト">
          <a:extLst>
            <a:ext uri="{FF2B5EF4-FFF2-40B4-BE49-F238E27FC236}">
              <a16:creationId xmlns:a16="http://schemas.microsoft.com/office/drawing/2014/main" id="{00000000-0008-0000-0600-0000B7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7" name="積立金最大値テキスト">
          <a:extLst>
            <a:ext uri="{FF2B5EF4-FFF2-40B4-BE49-F238E27FC236}">
              <a16:creationId xmlns:a16="http://schemas.microsoft.com/office/drawing/2014/main" id="{00000000-0008-0000-0600-0000B9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75126</xdr:rowOff>
    </xdr:from>
    <xdr:to>
      <xdr:col>85</xdr:col>
      <xdr:colOff>127000</xdr:colOff>
      <xdr:row>98</xdr:row>
      <xdr:rowOff>37205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5481300" y="16705776"/>
          <a:ext cx="838200" cy="1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57123</xdr:rowOff>
    </xdr:from>
    <xdr:ext cx="534377" cy="259045"/>
    <xdr:sp macro="" textlink="">
      <xdr:nvSpPr>
        <xdr:cNvPr id="700" name="積立金平均値テキスト">
          <a:extLst>
            <a:ext uri="{FF2B5EF4-FFF2-40B4-BE49-F238E27FC236}">
              <a16:creationId xmlns:a16="http://schemas.microsoft.com/office/drawing/2014/main" id="{00000000-0008-0000-0600-0000BC020000}"/>
            </a:ext>
          </a:extLst>
        </xdr:cNvPr>
        <xdr:cNvSpPr txBox="1"/>
      </xdr:nvSpPr>
      <xdr:spPr>
        <a:xfrm>
          <a:off x="16370300" y="1668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xdr:rowOff>
    </xdr:from>
    <xdr:to>
      <xdr:col>81</xdr:col>
      <xdr:colOff>50800</xdr:colOff>
      <xdr:row>98</xdr:row>
      <xdr:rowOff>37205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4592300" y="16630996"/>
          <a:ext cx="889000" cy="20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160210</xdr:rowOff>
    </xdr:from>
    <xdr:to>
      <xdr:col>76</xdr:col>
      <xdr:colOff>114300</xdr:colOff>
      <xdr:row>97</xdr:row>
      <xdr:rowOff>346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3703300" y="16447960"/>
          <a:ext cx="889000" cy="1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160210</xdr:rowOff>
    </xdr:from>
    <xdr:to>
      <xdr:col>71</xdr:col>
      <xdr:colOff>177800</xdr:colOff>
      <xdr:row>96</xdr:row>
      <xdr:rowOff>11364</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12814300" y="16447960"/>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24326</xdr:rowOff>
    </xdr:from>
    <xdr:to>
      <xdr:col>85</xdr:col>
      <xdr:colOff>177800</xdr:colOff>
      <xdr:row>97</xdr:row>
      <xdr:rowOff>125926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6268700" y="166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47203</xdr:rowOff>
    </xdr:from>
    <xdr:ext cx="534377" cy="259045"/>
    <xdr:sp macro="" textlink="">
      <xdr:nvSpPr>
        <xdr:cNvPr id="719" name="積立金該当値テキスト">
          <a:extLst>
            <a:ext uri="{FF2B5EF4-FFF2-40B4-BE49-F238E27FC236}">
              <a16:creationId xmlns:a16="http://schemas.microsoft.com/office/drawing/2014/main" id="{00000000-0008-0000-0600-0000CF020000}"/>
            </a:ext>
          </a:extLst>
        </xdr:cNvPr>
        <xdr:cNvSpPr txBox="1"/>
      </xdr:nvSpPr>
      <xdr:spPr>
        <a:xfrm>
          <a:off x="16370300" y="165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157855</xdr:rowOff>
    </xdr:from>
    <xdr:to>
      <xdr:col>81</xdr:col>
      <xdr:colOff>101600</xdr:colOff>
      <xdr:row>98</xdr:row>
      <xdr:rowOff>88005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5430500" y="167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79132</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214111" y="16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120996</xdr:rowOff>
    </xdr:from>
    <xdr:to>
      <xdr:col>76</xdr:col>
      <xdr:colOff>165100</xdr:colOff>
      <xdr:row>97</xdr:row>
      <xdr:rowOff>51146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4541500" y="165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42273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4325111" y="166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109410</xdr:rowOff>
    </xdr:from>
    <xdr:to>
      <xdr:col>72</xdr:col>
      <xdr:colOff>38100</xdr:colOff>
      <xdr:row>96</xdr:row>
      <xdr:rowOff>39560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3652500" y="163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56087</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3436111" y="161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132014</xdr:rowOff>
    </xdr:from>
    <xdr:to>
      <xdr:col>67</xdr:col>
      <xdr:colOff>101600</xdr:colOff>
      <xdr:row>96</xdr:row>
      <xdr:rowOff>62164</xdr:rowOff>
    </xdr:to>
    <xdr:sp macro="" textlink="">
      <xdr:nvSpPr>
        <xdr:cNvPr id="726" name="楕円 725">
          <a:extLst>
            <a:ext uri="{FF2B5EF4-FFF2-40B4-BE49-F238E27FC236}">
              <a16:creationId xmlns:a16="http://schemas.microsoft.com/office/drawing/2014/main" id="{00000000-0008-0000-0600-0000D6020000}"/>
            </a:ext>
          </a:extLst>
        </xdr:cNvPr>
        <xdr:cNvSpPr/>
      </xdr:nvSpPr>
      <xdr:spPr>
        <a:xfrm>
          <a:off x="12763500" y="164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78691</xdr:rowOff>
    </xdr:from>
    <xdr:ext cx="534377"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2547111" y="161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87808</xdr:rowOff>
    </xdr:from>
    <xdr:to>
      <xdr:col>102</xdr:col>
      <xdr:colOff>114300</xdr:colOff>
      <xdr:row>38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43145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10291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37008</xdr:rowOff>
    </xdr:from>
    <xdr:to>
      <xdr:col>98</xdr:col>
      <xdr:colOff>38100</xdr:colOff>
      <xdr:row>37</xdr:row>
      <xdr:rowOff>138608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155135</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1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113068</xdr:rowOff>
    </xdr:from>
    <xdr:to>
      <xdr:col>116</xdr:col>
      <xdr:colOff>63500</xdr:colOff>
      <xdr:row>56</xdr:row>
      <xdr:rowOff>119412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714268"/>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107353</xdr:rowOff>
    </xdr:from>
    <xdr:to>
      <xdr:col>111</xdr:col>
      <xdr:colOff>177800</xdr:colOff>
      <xdr:row>56</xdr:row>
      <xdr:rowOff>119412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708553"/>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107353</xdr:rowOff>
    </xdr:from>
    <xdr:to>
      <xdr:col>107</xdr:col>
      <xdr:colOff>50800</xdr:colOff>
      <xdr:row>56</xdr:row>
      <xdr:rowOff>114040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708553"/>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83065</xdr:rowOff>
    </xdr:from>
    <xdr:to>
      <xdr:col>102</xdr:col>
      <xdr:colOff>114300</xdr:colOff>
      <xdr:row>56</xdr:row>
      <xdr:rowOff>114040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684265"/>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137907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62268</xdr:rowOff>
    </xdr:from>
    <xdr:to>
      <xdr:col>116</xdr:col>
      <xdr:colOff>114300</xdr:colOff>
      <xdr:row>56</xdr:row>
      <xdr:rowOff>163868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6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85145</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51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68612</xdr:rowOff>
    </xdr:from>
    <xdr:to>
      <xdr:col>112</xdr:col>
      <xdr:colOff>38100</xdr:colOff>
      <xdr:row>56</xdr:row>
      <xdr:rowOff>170212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15289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4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56553</xdr:rowOff>
    </xdr:from>
    <xdr:to>
      <xdr:col>107</xdr:col>
      <xdr:colOff>101600</xdr:colOff>
      <xdr:row>56</xdr:row>
      <xdr:rowOff>158153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6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3230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43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63240</xdr:rowOff>
    </xdr:from>
    <xdr:to>
      <xdr:col>102</xdr:col>
      <xdr:colOff>165100</xdr:colOff>
      <xdr:row>56</xdr:row>
      <xdr:rowOff>164840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9917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43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32265</xdr:rowOff>
    </xdr:from>
    <xdr:to>
      <xdr:col>98</xdr:col>
      <xdr:colOff>38100</xdr:colOff>
      <xdr:row>56</xdr:row>
      <xdr:rowOff>133865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150392</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4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141395</xdr:rowOff>
    </xdr:from>
    <xdr:to>
      <xdr:col>116</xdr:col>
      <xdr:colOff>63500</xdr:colOff>
      <xdr:row>74</xdr:row>
      <xdr:rowOff>46527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657245"/>
          <a:ext cx="8382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93008</xdr:rowOff>
    </xdr:from>
    <xdr:to>
      <xdr:col>111</xdr:col>
      <xdr:colOff>177800</xdr:colOff>
      <xdr:row>74</xdr:row>
      <xdr:rowOff>46527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608858"/>
          <a:ext cx="889000" cy="1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33096</xdr:rowOff>
    </xdr:from>
    <xdr:to>
      <xdr:col>107</xdr:col>
      <xdr:colOff>50800</xdr:colOff>
      <xdr:row>73</xdr:row>
      <xdr:rowOff>93008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548946"/>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33096</xdr:rowOff>
    </xdr:from>
    <xdr:to>
      <xdr:col>102</xdr:col>
      <xdr:colOff>114300</xdr:colOff>
      <xdr:row>73</xdr:row>
      <xdr:rowOff>151264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548946"/>
          <a:ext cx="889000" cy="1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90595</xdr:rowOff>
    </xdr:from>
    <xdr:to>
      <xdr:col>116</xdr:col>
      <xdr:colOff>114300</xdr:colOff>
      <xdr:row>74</xdr:row>
      <xdr:rowOff>20745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6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113472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4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167177</xdr:rowOff>
    </xdr:from>
    <xdr:to>
      <xdr:col>112</xdr:col>
      <xdr:colOff>38100</xdr:colOff>
      <xdr:row>74</xdr:row>
      <xdr:rowOff>97327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6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113854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4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42208</xdr:rowOff>
    </xdr:from>
    <xdr:to>
      <xdr:col>107</xdr:col>
      <xdr:colOff>101600</xdr:colOff>
      <xdr:row>73</xdr:row>
      <xdr:rowOff>143808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160335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3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153746</xdr:rowOff>
    </xdr:from>
    <xdr:to>
      <xdr:col>102</xdr:col>
      <xdr:colOff>165100</xdr:colOff>
      <xdr:row>73</xdr:row>
      <xdr:rowOff>83896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100423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2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100464</xdr:rowOff>
    </xdr:from>
    <xdr:to>
      <xdr:col>98</xdr:col>
      <xdr:colOff>38100</xdr:colOff>
      <xdr:row>74</xdr:row>
      <xdr:rowOff>30614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47141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3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当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人口１人当たりの人件費等が類似団体において上位となる要因である。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の費用を要することから、補助費が増加傾向にある。普通交付税の合併算定替が終了し普通交付税が大幅に減少していることから、地方債の発行額や基金の取崩額が増加している。今後は事業の優先度を考慮しながら平準化を図り、実質公債費比率や将来負担比率の上昇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15,679
15,608
886.47
13,803,800
13,303,499
407,848
8,253,001
15,733,371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103124</xdr:rowOff>
    </xdr:from>
    <xdr:to>
      <xdr:col>24</xdr:col>
      <xdr:colOff>63500</xdr:colOff>
      <xdr:row>31</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18074"/>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166370</xdr:rowOff>
    </xdr:from>
    <xdr:to>
      <xdr:col>19</xdr:col>
      <xdr:colOff>177800</xdr:colOff>
      <xdr:row>32</xdr:row>
      <xdr:rowOff>29591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8132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79121</xdr:rowOff>
    </xdr:from>
    <xdr:to>
      <xdr:col>15</xdr:col>
      <xdr:colOff>50800</xdr:colOff>
      <xdr:row>32</xdr:row>
      <xdr:rowOff>29591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9407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79121</xdr:rowOff>
    </xdr:from>
    <xdr:to>
      <xdr:col>10</xdr:col>
      <xdr:colOff>114300</xdr:colOff>
      <xdr:row>32</xdr:row>
      <xdr:rowOff>94361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94071"/>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52324</xdr:rowOff>
    </xdr:from>
    <xdr:to>
      <xdr:col>24</xdr:col>
      <xdr:colOff>114300</xdr:colOff>
      <xdr:row>31</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75201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115570</xdr:rowOff>
    </xdr:from>
    <xdr:to>
      <xdr:col>20</xdr:col>
      <xdr:colOff>38100</xdr:colOff>
      <xdr:row>32</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150241</xdr:rowOff>
    </xdr:from>
    <xdr:to>
      <xdr:col>15</xdr:col>
      <xdr:colOff>101600</xdr:colOff>
      <xdr:row>32</xdr:row>
      <xdr:rowOff>80391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96918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28321</xdr:rowOff>
    </xdr:from>
    <xdr:to>
      <xdr:col>10</xdr:col>
      <xdr:colOff>165100</xdr:colOff>
      <xdr:row>31</xdr:row>
      <xdr:rowOff>129921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146448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43561</xdr:rowOff>
    </xdr:from>
    <xdr:to>
      <xdr:col>6</xdr:col>
      <xdr:colOff>38100</xdr:colOff>
      <xdr:row>32</xdr:row>
      <xdr:rowOff>145161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161688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120910</xdr:rowOff>
    </xdr:from>
    <xdr:to>
      <xdr:col>24</xdr:col>
      <xdr:colOff>63500</xdr:colOff>
      <xdr:row>58</xdr:row>
      <xdr:rowOff>60675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93560"/>
          <a:ext cx="838200" cy="1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7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120910</xdr:rowOff>
    </xdr:from>
    <xdr:to>
      <xdr:col>19</xdr:col>
      <xdr:colOff>177800</xdr:colOff>
      <xdr:row>57</xdr:row>
      <xdr:rowOff>122504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3560"/>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116384</xdr:rowOff>
    </xdr:from>
    <xdr:to>
      <xdr:col>15</xdr:col>
      <xdr:colOff>50800</xdr:colOff>
      <xdr:row>57</xdr:row>
      <xdr:rowOff>122504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89034"/>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116384</xdr:rowOff>
    </xdr:from>
    <xdr:to>
      <xdr:col>10</xdr:col>
      <xdr:colOff>114300</xdr:colOff>
      <xdr:row>58</xdr:row>
      <xdr:rowOff>17066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9034"/>
          <a:ext cx="889000" cy="7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9875</xdr:rowOff>
    </xdr:from>
    <xdr:to>
      <xdr:col>24</xdr:col>
      <xdr:colOff>114300</xdr:colOff>
      <xdr:row>58</xdr:row>
      <xdr:rowOff>111475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32752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70110</xdr:rowOff>
    </xdr:from>
    <xdr:to>
      <xdr:col>20</xdr:col>
      <xdr:colOff>38100</xdr:colOff>
      <xdr:row>58</xdr:row>
      <xdr:rowOff>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71704</xdr:rowOff>
    </xdr:from>
    <xdr:to>
      <xdr:col>15</xdr:col>
      <xdr:colOff>101600</xdr:colOff>
      <xdr:row>58</xdr:row>
      <xdr:rowOff>1854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18381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65584</xdr:rowOff>
    </xdr:from>
    <xdr:to>
      <xdr:col>10</xdr:col>
      <xdr:colOff>165100</xdr:colOff>
      <xdr:row>57</xdr:row>
      <xdr:rowOff>167184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137716</xdr:rowOff>
    </xdr:from>
    <xdr:to>
      <xdr:col>6</xdr:col>
      <xdr:colOff>38100</xdr:colOff>
      <xdr:row>58</xdr:row>
      <xdr:rowOff>67866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84393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76062</xdr:rowOff>
    </xdr:from>
    <xdr:to>
      <xdr:col>24</xdr:col>
      <xdr:colOff>63500</xdr:colOff>
      <xdr:row>75</xdr:row>
      <xdr:rowOff>139667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34812"/>
          <a:ext cx="838200" cy="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114826</xdr:rowOff>
    </xdr:from>
    <xdr:to>
      <xdr:col>19</xdr:col>
      <xdr:colOff>177800</xdr:colOff>
      <xdr:row>75</xdr:row>
      <xdr:rowOff>139667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973576"/>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102667</xdr:rowOff>
    </xdr:from>
    <xdr:to>
      <xdr:col>15</xdr:col>
      <xdr:colOff>50800</xdr:colOff>
      <xdr:row>75</xdr:row>
      <xdr:rowOff>114826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61417"/>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102667</xdr:rowOff>
    </xdr:from>
    <xdr:to>
      <xdr:col>10</xdr:col>
      <xdr:colOff>114300</xdr:colOff>
      <xdr:row>76</xdr:row>
      <xdr:rowOff>48772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61417"/>
          <a:ext cx="889000" cy="1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25262</xdr:rowOff>
    </xdr:from>
    <xdr:to>
      <xdr:col>24</xdr:col>
      <xdr:colOff>114300</xdr:colOff>
      <xdr:row>75</xdr:row>
      <xdr:rowOff>126862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48139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88867</xdr:rowOff>
    </xdr:from>
    <xdr:to>
      <xdr:col>20</xdr:col>
      <xdr:colOff>38100</xdr:colOff>
      <xdr:row>76</xdr:row>
      <xdr:rowOff>19017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35544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2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64026</xdr:rowOff>
    </xdr:from>
    <xdr:to>
      <xdr:col>15</xdr:col>
      <xdr:colOff>101600</xdr:colOff>
      <xdr:row>75</xdr:row>
      <xdr:rowOff>165627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22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51867</xdr:rowOff>
    </xdr:from>
    <xdr:to>
      <xdr:col>10</xdr:col>
      <xdr:colOff>165100</xdr:colOff>
      <xdr:row>75</xdr:row>
      <xdr:rowOff>153467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169994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8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169422</xdr:rowOff>
    </xdr:from>
    <xdr:to>
      <xdr:col>6</xdr:col>
      <xdr:colOff>38100</xdr:colOff>
      <xdr:row>76</xdr:row>
      <xdr:rowOff>99572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116098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88754</xdr:rowOff>
    </xdr:from>
    <xdr:to>
      <xdr:col>24</xdr:col>
      <xdr:colOff>63500</xdr:colOff>
      <xdr:row>95</xdr:row>
      <xdr:rowOff>141970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76504"/>
          <a:ext cx="838200" cy="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141970</xdr:rowOff>
    </xdr:from>
    <xdr:to>
      <xdr:col>19</xdr:col>
      <xdr:colOff>177800</xdr:colOff>
      <xdr:row>96</xdr:row>
      <xdr:rowOff>23000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429720"/>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108121</xdr:rowOff>
    </xdr:from>
    <xdr:to>
      <xdr:col>15</xdr:col>
      <xdr:colOff>50800</xdr:colOff>
      <xdr:row>96</xdr:row>
      <xdr:rowOff>23000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395871"/>
          <a:ext cx="8890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168732</xdr:rowOff>
    </xdr:from>
    <xdr:to>
      <xdr:col>10</xdr:col>
      <xdr:colOff>114300</xdr:colOff>
      <xdr:row>95</xdr:row>
      <xdr:rowOff>108121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285032"/>
          <a:ext cx="889000" cy="1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37954</xdr:rowOff>
    </xdr:from>
    <xdr:to>
      <xdr:col>24</xdr:col>
      <xdr:colOff>114300</xdr:colOff>
      <xdr:row>95</xdr:row>
      <xdr:rowOff>139554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3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60831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91170</xdr:rowOff>
    </xdr:from>
    <xdr:to>
      <xdr:col>20</xdr:col>
      <xdr:colOff>38100</xdr:colOff>
      <xdr:row>96</xdr:row>
      <xdr:rowOff>21320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3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143650</xdr:rowOff>
    </xdr:from>
    <xdr:to>
      <xdr:col>15</xdr:col>
      <xdr:colOff>101600</xdr:colOff>
      <xdr:row>96</xdr:row>
      <xdr:rowOff>73800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90327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2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57321</xdr:rowOff>
    </xdr:from>
    <xdr:to>
      <xdr:col>10</xdr:col>
      <xdr:colOff>165100</xdr:colOff>
      <xdr:row>95</xdr:row>
      <xdr:rowOff>158921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117932</xdr:rowOff>
    </xdr:from>
    <xdr:to>
      <xdr:col>6</xdr:col>
      <xdr:colOff>38100</xdr:colOff>
      <xdr:row>95</xdr:row>
      <xdr:rowOff>48082</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64609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45847</xdr:rowOff>
    </xdr:from>
    <xdr:to>
      <xdr:col>54</xdr:col>
      <xdr:colOff>189865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6389497"/>
          <a:ext cx="1270" cy="34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48531</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5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163974</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45847</xdr:rowOff>
    </xdr:from>
    <xdr:to>
      <xdr:col>55</xdr:col>
      <xdr:colOff>88900</xdr:colOff>
      <xdr:row>37</xdr:row>
      <xdr:rowOff>45847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389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38227</xdr:rowOff>
    </xdr:from>
    <xdr:to>
      <xdr:col>55</xdr:col>
      <xdr:colOff>0</xdr:colOff>
      <xdr:row>38</xdr:row>
      <xdr:rowOff>131064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381877"/>
          <a:ext cx="838200" cy="2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92981</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6080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114554</xdr:rowOff>
    </xdr:from>
    <xdr:to>
      <xdr:col>55</xdr:col>
      <xdr:colOff>50800</xdr:colOff>
      <xdr:row>39</xdr:row>
      <xdr:rowOff>44704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38227</xdr:rowOff>
    </xdr:from>
    <xdr:to>
      <xdr:col>50</xdr:col>
      <xdr:colOff>114300</xdr:colOff>
      <xdr:row>37</xdr:row>
      <xdr:rowOff>122047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38187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106680</xdr:rowOff>
    </xdr:from>
    <xdr:to>
      <xdr:col>50</xdr:col>
      <xdr:colOff>165100</xdr:colOff>
      <xdr:row>39</xdr:row>
      <xdr:rowOff>36830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27957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48387</xdr:rowOff>
    </xdr:from>
    <xdr:to>
      <xdr:col>45</xdr:col>
      <xdr:colOff>177800</xdr:colOff>
      <xdr:row>37</xdr:row>
      <xdr:rowOff>122047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5534787"/>
          <a:ext cx="889000" cy="9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107315</xdr:rowOff>
    </xdr:from>
    <xdr:to>
      <xdr:col>46</xdr:col>
      <xdr:colOff>38100</xdr:colOff>
      <xdr:row>39</xdr:row>
      <xdr:rowOff>37465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28592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71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104394</xdr:rowOff>
    </xdr:from>
    <xdr:to>
      <xdr:col>41</xdr:col>
      <xdr:colOff>50800</xdr:colOff>
      <xdr:row>32</xdr:row>
      <xdr:rowOff>48387</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5247894"/>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54356</xdr:rowOff>
    </xdr:from>
    <xdr:to>
      <xdr:col>41</xdr:col>
      <xdr:colOff>101600</xdr:colOff>
      <xdr:row>38</xdr:row>
      <xdr:rowOff>155956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147083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6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81297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80264</xdr:rowOff>
    </xdr:from>
    <xdr:to>
      <xdr:col>55</xdr:col>
      <xdr:colOff>50800</xdr:colOff>
      <xdr:row>39</xdr:row>
      <xdr:rowOff>10414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39641</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38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158877</xdr:rowOff>
    </xdr:from>
    <xdr:to>
      <xdr:col>50</xdr:col>
      <xdr:colOff>165100</xdr:colOff>
      <xdr:row>37</xdr:row>
      <xdr:rowOff>89027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3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105554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61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71247</xdr:rowOff>
    </xdr:from>
    <xdr:to>
      <xdr:col>46</xdr:col>
      <xdr:colOff>38100</xdr:colOff>
      <xdr:row>38</xdr:row>
      <xdr:rowOff>1397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17924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1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169037</xdr:rowOff>
    </xdr:from>
    <xdr:to>
      <xdr:col>41</xdr:col>
      <xdr:colOff>101600</xdr:colOff>
      <xdr:row>32</xdr:row>
      <xdr:rowOff>99187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54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115714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2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53594</xdr:rowOff>
    </xdr:from>
    <xdr:to>
      <xdr:col>36</xdr:col>
      <xdr:colOff>165100</xdr:colOff>
      <xdr:row>30</xdr:row>
      <xdr:rowOff>155194</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51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271</xdr:rowOff>
    </xdr:from>
    <xdr:ext cx="534377"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05111" y="49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21007</xdr:rowOff>
    </xdr:from>
    <xdr:to>
      <xdr:col>55</xdr:col>
      <xdr:colOff>0</xdr:colOff>
      <xdr:row>54</xdr:row>
      <xdr:rowOff>101475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279307"/>
          <a:ext cx="8382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101475</xdr:rowOff>
    </xdr:from>
    <xdr:to>
      <xdr:col>50</xdr:col>
      <xdr:colOff>114300</xdr:colOff>
      <xdr:row>54</xdr:row>
      <xdr:rowOff>123094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359775"/>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121265</xdr:rowOff>
    </xdr:from>
    <xdr:to>
      <xdr:col>45</xdr:col>
      <xdr:colOff>177800</xdr:colOff>
      <xdr:row>54</xdr:row>
      <xdr:rowOff>123094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3795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121053</xdr:rowOff>
    </xdr:from>
    <xdr:to>
      <xdr:col>41</xdr:col>
      <xdr:colOff>50800</xdr:colOff>
      <xdr:row>54</xdr:row>
      <xdr:rowOff>121265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207903"/>
          <a:ext cx="889000" cy="17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141657</xdr:rowOff>
    </xdr:from>
    <xdr:to>
      <xdr:col>55</xdr:col>
      <xdr:colOff>50800</xdr:colOff>
      <xdr:row>54</xdr:row>
      <xdr:rowOff>71807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164534</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0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50675</xdr:rowOff>
    </xdr:from>
    <xdr:to>
      <xdr:col>50</xdr:col>
      <xdr:colOff>165100</xdr:colOff>
      <xdr:row>54</xdr:row>
      <xdr:rowOff>152275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168802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0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72294</xdr:rowOff>
    </xdr:from>
    <xdr:to>
      <xdr:col>46</xdr:col>
      <xdr:colOff>38100</xdr:colOff>
      <xdr:row>55</xdr:row>
      <xdr:rowOff>2444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18971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1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70465</xdr:rowOff>
    </xdr:from>
    <xdr:to>
      <xdr:col>41</xdr:col>
      <xdr:colOff>101600</xdr:colOff>
      <xdr:row>55</xdr:row>
      <xdr:rowOff>615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3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17142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70253</xdr:rowOff>
    </xdr:from>
    <xdr:to>
      <xdr:col>36</xdr:col>
      <xdr:colOff>165100</xdr:colOff>
      <xdr:row>54</xdr:row>
      <xdr:rowOff>403</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1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16930</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89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93542</xdr:rowOff>
    </xdr:from>
    <xdr:to>
      <xdr:col>55</xdr:col>
      <xdr:colOff>0</xdr:colOff>
      <xdr:row>72</xdr:row>
      <xdr:rowOff>144291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2095042"/>
          <a:ext cx="838200" cy="3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144291</xdr:rowOff>
    </xdr:from>
    <xdr:to>
      <xdr:col>50</xdr:col>
      <xdr:colOff>114300</xdr:colOff>
      <xdr:row>73</xdr:row>
      <xdr:rowOff>123507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2488691"/>
          <a:ext cx="889000" cy="15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123507</xdr:rowOff>
    </xdr:from>
    <xdr:to>
      <xdr:col>45</xdr:col>
      <xdr:colOff>177800</xdr:colOff>
      <xdr:row>74</xdr:row>
      <xdr:rowOff>87770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2639357"/>
          <a:ext cx="8890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87770</xdr:rowOff>
    </xdr:from>
    <xdr:to>
      <xdr:col>41</xdr:col>
      <xdr:colOff>50800</xdr:colOff>
      <xdr:row>74</xdr:row>
      <xdr:rowOff>127718</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2775070"/>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42742</xdr:rowOff>
    </xdr:from>
    <xdr:to>
      <xdr:col>55</xdr:col>
      <xdr:colOff>50800</xdr:colOff>
      <xdr:row>70</xdr:row>
      <xdr:rowOff>144342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20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167219</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19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93491</xdr:rowOff>
    </xdr:from>
    <xdr:to>
      <xdr:col>50</xdr:col>
      <xdr:colOff>165100</xdr:colOff>
      <xdr:row>73</xdr:row>
      <xdr:rowOff>23641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24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40168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2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72707</xdr:rowOff>
    </xdr:from>
    <xdr:to>
      <xdr:col>46</xdr:col>
      <xdr:colOff>38100</xdr:colOff>
      <xdr:row>74</xdr:row>
      <xdr:rowOff>2857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2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19384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23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36970</xdr:rowOff>
    </xdr:from>
    <xdr:to>
      <xdr:col>41</xdr:col>
      <xdr:colOff>101600</xdr:colOff>
      <xdr:row>74</xdr:row>
      <xdr:rowOff>138570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27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155097</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24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76918</xdr:rowOff>
    </xdr:from>
    <xdr:to>
      <xdr:col>36</xdr:col>
      <xdr:colOff>165100</xdr:colOff>
      <xdr:row>75</xdr:row>
      <xdr:rowOff>7068</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27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23595</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5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125543</xdr:rowOff>
    </xdr:from>
    <xdr:to>
      <xdr:col>55</xdr:col>
      <xdr:colOff>0</xdr:colOff>
      <xdr:row>98</xdr:row>
      <xdr:rowOff>128105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927643"/>
          <a:ext cx="8382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59870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86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125543</xdr:rowOff>
    </xdr:from>
    <xdr:to>
      <xdr:col>50</xdr:col>
      <xdr:colOff>114300</xdr:colOff>
      <xdr:row>98</xdr:row>
      <xdr:rowOff>146887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927643"/>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5700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146887</xdr:rowOff>
    </xdr:from>
    <xdr:to>
      <xdr:col>45</xdr:col>
      <xdr:colOff>177800</xdr:colOff>
      <xdr:row>98</xdr:row>
      <xdr:rowOff>157873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94898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120867</xdr:rowOff>
    </xdr:from>
    <xdr:to>
      <xdr:col>41</xdr:col>
      <xdr:colOff>50800</xdr:colOff>
      <xdr:row>98</xdr:row>
      <xdr:rowOff>157873</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922967"/>
          <a:ext cx="889000" cy="3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41070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77305</xdr:rowOff>
    </xdr:from>
    <xdr:to>
      <xdr:col>55</xdr:col>
      <xdr:colOff>50800</xdr:colOff>
      <xdr:row>99</xdr:row>
      <xdr:rowOff>7455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8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36682</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6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74743</xdr:rowOff>
    </xdr:from>
    <xdr:to>
      <xdr:col>50</xdr:col>
      <xdr:colOff>165100</xdr:colOff>
      <xdr:row>99</xdr:row>
      <xdr:rowOff>4893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21420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6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96087</xdr:rowOff>
    </xdr:from>
    <xdr:to>
      <xdr:col>46</xdr:col>
      <xdr:colOff>38100</xdr:colOff>
      <xdr:row>99</xdr:row>
      <xdr:rowOff>26237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8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17364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99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107073</xdr:rowOff>
    </xdr:from>
    <xdr:to>
      <xdr:col>41</xdr:col>
      <xdr:colOff>101600</xdr:colOff>
      <xdr:row>99</xdr:row>
      <xdr:rowOff>37223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9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53750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6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70067</xdr:rowOff>
    </xdr:from>
    <xdr:to>
      <xdr:col>36</xdr:col>
      <xdr:colOff>165100</xdr:colOff>
      <xdr:row>99</xdr:row>
      <xdr:rowOff>217</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8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16744</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6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46131</xdr:rowOff>
    </xdr:from>
    <xdr:to>
      <xdr:col>85</xdr:col>
      <xdr:colOff>127000</xdr:colOff>
      <xdr:row>36</xdr:row>
      <xdr:rowOff>126341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046881"/>
          <a:ext cx="838200" cy="2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126341</xdr:rowOff>
    </xdr:from>
    <xdr:to>
      <xdr:col>81</xdr:col>
      <xdr:colOff>50800</xdr:colOff>
      <xdr:row>37</xdr:row>
      <xdr:rowOff>10513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298541"/>
          <a:ext cx="889000" cy="5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311</xdr:rowOff>
    </xdr:from>
    <xdr:to>
      <xdr:col>76</xdr:col>
      <xdr:colOff>114300</xdr:colOff>
      <xdr:row>37</xdr:row>
      <xdr:rowOff>10513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172511"/>
          <a:ext cx="889000" cy="18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156488</xdr:rowOff>
    </xdr:from>
    <xdr:to>
      <xdr:col>71</xdr:col>
      <xdr:colOff>177800</xdr:colOff>
      <xdr:row>36</xdr:row>
      <xdr:rowOff>311</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157238"/>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166781</xdr:rowOff>
    </xdr:from>
    <xdr:to>
      <xdr:col>85</xdr:col>
      <xdr:colOff>177800</xdr:colOff>
      <xdr:row>35</xdr:row>
      <xdr:rowOff>96931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5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18208</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58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75541</xdr:rowOff>
    </xdr:from>
    <xdr:to>
      <xdr:col>81</xdr:col>
      <xdr:colOff>101600</xdr:colOff>
      <xdr:row>37</xdr:row>
      <xdr:rowOff>5691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2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22218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0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131163</xdr:rowOff>
    </xdr:from>
    <xdr:to>
      <xdr:col>76</xdr:col>
      <xdr:colOff>165100</xdr:colOff>
      <xdr:row>37</xdr:row>
      <xdr:rowOff>61313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3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77840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0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120961</xdr:rowOff>
    </xdr:from>
    <xdr:to>
      <xdr:col>72</xdr:col>
      <xdr:colOff>38100</xdr:colOff>
      <xdr:row>36</xdr:row>
      <xdr:rowOff>51111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1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67638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8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105688</xdr:rowOff>
    </xdr:from>
    <xdr:to>
      <xdr:col>67</xdr:col>
      <xdr:colOff>101600</xdr:colOff>
      <xdr:row>36</xdr:row>
      <xdr:rowOff>35838</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1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52365</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8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49079</xdr:rowOff>
    </xdr:from>
    <xdr:to>
      <xdr:col>85</xdr:col>
      <xdr:colOff>127000</xdr:colOff>
      <xdr:row>53</xdr:row>
      <xdr:rowOff>71615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8621579"/>
          <a:ext cx="838200" cy="5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87139</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34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71615</xdr:rowOff>
    </xdr:from>
    <xdr:to>
      <xdr:col>81</xdr:col>
      <xdr:colOff>50800</xdr:colOff>
      <xdr:row>53</xdr:row>
      <xdr:rowOff>149549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158465"/>
          <a:ext cx="8890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149549</xdr:rowOff>
    </xdr:from>
    <xdr:to>
      <xdr:col>76</xdr:col>
      <xdr:colOff>114300</xdr:colOff>
      <xdr:row>53</xdr:row>
      <xdr:rowOff>151282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236399"/>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27305</xdr:rowOff>
    </xdr:from>
    <xdr:to>
      <xdr:col>71</xdr:col>
      <xdr:colOff>177800</xdr:colOff>
      <xdr:row>53</xdr:row>
      <xdr:rowOff>151282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8771255"/>
          <a:ext cx="889000" cy="4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95453</xdr:rowOff>
    </xdr:from>
    <xdr:to>
      <xdr:col>67</xdr:col>
      <xdr:colOff>101600</xdr:colOff>
      <xdr:row>55</xdr:row>
      <xdr:rowOff>25603</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16730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169729</xdr:rowOff>
    </xdr:from>
    <xdr:to>
      <xdr:col>85</xdr:col>
      <xdr:colOff>177800</xdr:colOff>
      <xdr:row>50</xdr:row>
      <xdr:rowOff>99879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85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84656</xdr:rowOff>
    </xdr:from>
    <xdr:ext cx="599010"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84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20815</xdr:rowOff>
    </xdr:from>
    <xdr:to>
      <xdr:col>81</xdr:col>
      <xdr:colOff>101600</xdr:colOff>
      <xdr:row>53</xdr:row>
      <xdr:rowOff>122415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1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138942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88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98749</xdr:rowOff>
    </xdr:from>
    <xdr:to>
      <xdr:col>76</xdr:col>
      <xdr:colOff>165100</xdr:colOff>
      <xdr:row>54</xdr:row>
      <xdr:rowOff>28899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1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45426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89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100482</xdr:rowOff>
    </xdr:from>
    <xdr:to>
      <xdr:col>72</xdr:col>
      <xdr:colOff>38100</xdr:colOff>
      <xdr:row>54</xdr:row>
      <xdr:rowOff>30632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1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47159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8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147955</xdr:rowOff>
    </xdr:from>
    <xdr:to>
      <xdr:col>67</xdr:col>
      <xdr:colOff>101600</xdr:colOff>
      <xdr:row>51</xdr:row>
      <xdr:rowOff>78105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87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94632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135948</xdr:rowOff>
    </xdr:from>
    <xdr:to>
      <xdr:col>85</xdr:col>
      <xdr:colOff>127000</xdr:colOff>
      <xdr:row>77</xdr:row>
      <xdr:rowOff>124822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2651798"/>
          <a:ext cx="838200" cy="6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170406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7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152292</xdr:rowOff>
    </xdr:from>
    <xdr:to>
      <xdr:col>81</xdr:col>
      <xdr:colOff>50800</xdr:colOff>
      <xdr:row>73</xdr:row>
      <xdr:rowOff>135948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2153792"/>
          <a:ext cx="889000" cy="4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141185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152292</xdr:rowOff>
    </xdr:from>
    <xdr:to>
      <xdr:col>76</xdr:col>
      <xdr:colOff>114300</xdr:colOff>
      <xdr:row>73</xdr:row>
      <xdr:rowOff>29420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2153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118800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29420</xdr:rowOff>
    </xdr:from>
    <xdr:to>
      <xdr:col>71</xdr:col>
      <xdr:colOff>177800</xdr:colOff>
      <xdr:row>78</xdr:row>
      <xdr:rowOff>99143</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2545270"/>
          <a:ext cx="889000" cy="9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19130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74022</xdr:rowOff>
    </xdr:from>
    <xdr:to>
      <xdr:col>85</xdr:col>
      <xdr:colOff>177800</xdr:colOff>
      <xdr:row>78</xdr:row>
      <xdr:rowOff>4172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2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96899</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1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85148</xdr:rowOff>
    </xdr:from>
    <xdr:to>
      <xdr:col>81</xdr:col>
      <xdr:colOff>101600</xdr:colOff>
      <xdr:row>74</xdr:row>
      <xdr:rowOff>15298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2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31825</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23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101492</xdr:rowOff>
    </xdr:from>
    <xdr:to>
      <xdr:col>76</xdr:col>
      <xdr:colOff>165100</xdr:colOff>
      <xdr:row>71</xdr:row>
      <xdr:rowOff>31642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21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48169</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25111" y="118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150070</xdr:rowOff>
    </xdr:from>
    <xdr:to>
      <xdr:col>72</xdr:col>
      <xdr:colOff>38100</xdr:colOff>
      <xdr:row>73</xdr:row>
      <xdr:rowOff>80220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24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96747</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36111" y="122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48343</xdr:rowOff>
    </xdr:from>
    <xdr:to>
      <xdr:col>67</xdr:col>
      <xdr:colOff>101600</xdr:colOff>
      <xdr:row>78</xdr:row>
      <xdr:rowOff>149943</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166470</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1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153873</xdr:rowOff>
    </xdr:from>
    <xdr:to>
      <xdr:col>85</xdr:col>
      <xdr:colOff>127000</xdr:colOff>
      <xdr:row>94</xdr:row>
      <xdr:rowOff>44208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098723"/>
          <a:ext cx="8382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44208</xdr:rowOff>
    </xdr:from>
    <xdr:to>
      <xdr:col>81</xdr:col>
      <xdr:colOff>50800</xdr:colOff>
      <xdr:row>94</xdr:row>
      <xdr:rowOff>50622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16050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7786</xdr:rowOff>
    </xdr:from>
    <xdr:to>
      <xdr:col>76</xdr:col>
      <xdr:colOff>114300</xdr:colOff>
      <xdr:row>94</xdr:row>
      <xdr:rowOff>50622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124086"/>
          <a:ext cx="889000" cy="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7786</xdr:rowOff>
    </xdr:from>
    <xdr:to>
      <xdr:col>71</xdr:col>
      <xdr:colOff>177800</xdr:colOff>
      <xdr:row>94</xdr:row>
      <xdr:rowOff>105550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124086"/>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115536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103073</xdr:rowOff>
    </xdr:from>
    <xdr:to>
      <xdr:col>85</xdr:col>
      <xdr:colOff>177800</xdr:colOff>
      <xdr:row>94</xdr:row>
      <xdr:rowOff>33223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125950</xdr:rowOff>
    </xdr:from>
    <xdr:ext cx="599010"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58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164858</xdr:rowOff>
    </xdr:from>
    <xdr:to>
      <xdr:col>81</xdr:col>
      <xdr:colOff>101600</xdr:colOff>
      <xdr:row>94</xdr:row>
      <xdr:rowOff>95008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111535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5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171272</xdr:rowOff>
    </xdr:from>
    <xdr:to>
      <xdr:col>76</xdr:col>
      <xdr:colOff>165100</xdr:colOff>
      <xdr:row>94</xdr:row>
      <xdr:rowOff>101422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117949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5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128436</xdr:rowOff>
    </xdr:from>
    <xdr:to>
      <xdr:col>72</xdr:col>
      <xdr:colOff>38100</xdr:colOff>
      <xdr:row>94</xdr:row>
      <xdr:rowOff>58586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75113</xdr:rowOff>
    </xdr:from>
    <xdr:ext cx="599010"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03795" y="15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54750</xdr:rowOff>
    </xdr:from>
    <xdr:to>
      <xdr:col>67</xdr:col>
      <xdr:colOff>101600</xdr:colOff>
      <xdr:row>94</xdr:row>
      <xdr:rowOff>156350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1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1427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59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このことが各項目のコストを引き上げる大きな要因となっていると考えられる。特に商工費については旧４町村それぞれにスキー場があることや、宿泊施設の建替事業が始まったことにより多額の費用を要している。また、一部事務組合が所有する消防庁舎建設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年度からはじまったため、消防費に多額の費用を要している。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繰入額が単年度収支と財政調整基金積立金の合計額を上回ったことから、実質単年度収支が赤字になったが、実質収支は黒字を確保しており、財政の健全性はおおむね保た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財政規模の変化を的確にとらえ、財政の健全性を維持していく。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普通会計及び特別会計において赤字は生じていない。今後も赤字に転じることがないよう、財政の健全性を維持していく。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13803800</v>
      </c>
      <c r="BO4" s="430"/>
      <c r="BP4" s="430"/>
      <c r="BQ4" s="430"/>
      <c r="BR4" s="430"/>
      <c r="BS4" s="430"/>
      <c r="BT4" s="430"/>
      <c r="BU4" s="431"/>
      <c r="BV4" s="429">
        <v>14428103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13303499</v>
      </c>
      <c r="BO5" s="467"/>
      <c r="BP5" s="467"/>
      <c r="BQ5" s="467"/>
      <c r="BR5" s="467"/>
      <c r="BS5" s="467"/>
      <c r="BT5" s="467"/>
      <c r="BU5" s="468"/>
      <c r="BV5" s="466">
        <v>13989312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500301</v>
      </c>
      <c r="BO6" s="467"/>
      <c r="BP6" s="467"/>
      <c r="BQ6" s="467"/>
      <c r="BR6" s="467"/>
      <c r="BS6" s="467"/>
      <c r="BT6" s="467"/>
      <c r="BU6" s="468"/>
      <c r="BV6" s="466">
        <v>438791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94.6</v>
      </c>
      <c r="CU6" s="504"/>
      <c r="CV6" s="504"/>
      <c r="CW6" s="504"/>
      <c r="CX6" s="504"/>
      <c r="CY6" s="504"/>
      <c r="CZ6" s="504"/>
      <c r="DA6" s="505"/>
      <c r="DB6" s="503">
        <v>93.4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92453</v>
      </c>
      <c r="BO7" s="467"/>
      <c r="BP7" s="467"/>
      <c r="BQ7" s="467"/>
      <c r="BR7" s="467"/>
      <c r="BS7" s="467"/>
      <c r="BT7" s="467"/>
      <c r="BU7" s="468"/>
      <c r="BV7" s="466">
        <v>55943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8253001</v>
      </c>
      <c r="CU7" s="467"/>
      <c r="CV7" s="467"/>
      <c r="CW7" s="467"/>
      <c r="CX7" s="467"/>
      <c r="CY7" s="467"/>
      <c r="CZ7" s="467"/>
      <c r="DA7" s="468"/>
      <c r="DB7" s="466">
        <v>8346222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407848</v>
      </c>
      <c r="BO8" s="467"/>
      <c r="BP8" s="467"/>
      <c r="BQ8" s="467"/>
      <c r="BR8" s="467"/>
      <c r="BS8" s="467"/>
      <c r="BT8" s="467"/>
      <c r="BU8" s="468"/>
      <c r="BV8" s="466">
        <v>382848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16264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25000</v>
      </c>
      <c r="BO9" s="467"/>
      <c r="BP9" s="467"/>
      <c r="BQ9" s="467"/>
      <c r="BR9" s="467"/>
      <c r="BS9" s="467"/>
      <c r="BT9" s="467"/>
      <c r="BU9" s="468"/>
      <c r="BV9" s="466">
        <v>70757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15.9</v>
      </c>
      <c r="CU9" s="464"/>
      <c r="CV9" s="464"/>
      <c r="CW9" s="464"/>
      <c r="CX9" s="464"/>
      <c r="CY9" s="464"/>
      <c r="CZ9" s="464"/>
      <c r="DA9" s="465"/>
      <c r="DB9" s="463">
        <v>15.8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17864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259762</v>
      </c>
      <c r="BO10" s="467"/>
      <c r="BP10" s="467"/>
      <c r="BQ10" s="467"/>
      <c r="BR10" s="467"/>
      <c r="BS10" s="467"/>
      <c r="BT10" s="467"/>
      <c r="BU10" s="468"/>
      <c r="BV10" s="466">
        <v>156891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15679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93</v>
      </c>
      <c r="AV12" s="499"/>
      <c r="AW12" s="499"/>
      <c r="AX12" s="499"/>
      <c r="AY12" s="500" t="s">
        <v>136</v>
      </c>
      <c r="AZ12" s="501"/>
      <c r="BA12" s="501"/>
      <c r="BB12" s="501"/>
      <c r="BC12" s="501"/>
      <c r="BD12" s="501"/>
      <c r="BE12" s="501"/>
      <c r="BF12" s="501"/>
      <c r="BG12" s="501"/>
      <c r="BH12" s="501"/>
      <c r="BI12" s="501"/>
      <c r="BJ12" s="501"/>
      <c r="BK12" s="501"/>
      <c r="BL12" s="501"/>
      <c r="BM12" s="502"/>
      <c r="BN12" s="466">
        <v>390000</v>
      </c>
      <c r="BO12" s="467"/>
      <c r="BP12" s="467"/>
      <c r="BQ12" s="467"/>
      <c r="BR12" s="467"/>
      <c r="BS12" s="467"/>
      <c r="BT12" s="467"/>
      <c r="BU12" s="468"/>
      <c r="BV12" s="466">
        <v>300000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15608</v>
      </c>
      <c r="S13" s="548"/>
      <c r="T13" s="548"/>
      <c r="U13" s="548"/>
      <c r="V13" s="549"/>
      <c r="W13" s="482" t="s">
        <v>139</v>
      </c>
      <c r="X13" s="483"/>
      <c r="Y13" s="483"/>
      <c r="Z13" s="483"/>
      <c r="AA13" s="483"/>
      <c r="AB13" s="473"/>
      <c r="AC13" s="517">
        <v>1197</v>
      </c>
      <c r="AD13" s="518"/>
      <c r="AE13" s="518"/>
      <c r="AF13" s="518"/>
      <c r="AG13" s="557"/>
      <c r="AH13" s="517">
        <v>1320</v>
      </c>
      <c r="AI13" s="518"/>
      <c r="AJ13" s="518"/>
      <c r="AK13" s="518"/>
      <c r="AL13" s="519"/>
      <c r="AM13" s="495" t="s">
        <v>140</v>
      </c>
      <c r="AN13" s="496"/>
      <c r="AO13" s="496"/>
      <c r="AP13" s="496"/>
      <c r="AQ13" s="496"/>
      <c r="AR13" s="496"/>
      <c r="AS13" s="496"/>
      <c r="AT13" s="497"/>
      <c r="AU13" s="498" t="s">
        <v>126</v>
      </c>
      <c r="AV13" s="499"/>
      <c r="AW13" s="499"/>
      <c r="AX13" s="499"/>
      <c r="AY13" s="500" t="s">
        <v>141</v>
      </c>
      <c r="AZ13" s="501"/>
      <c r="BA13" s="501"/>
      <c r="BB13" s="501"/>
      <c r="BC13" s="501"/>
      <c r="BD13" s="501"/>
      <c r="BE13" s="501"/>
      <c r="BF13" s="501"/>
      <c r="BG13" s="501"/>
      <c r="BH13" s="501"/>
      <c r="BI13" s="501"/>
      <c r="BJ13" s="501"/>
      <c r="BK13" s="501"/>
      <c r="BL13" s="501"/>
      <c r="BM13" s="502"/>
      <c r="BN13" s="466">
        <v>-105238</v>
      </c>
      <c r="BO13" s="467"/>
      <c r="BP13" s="467"/>
      <c r="BQ13" s="467"/>
      <c r="BR13" s="467"/>
      <c r="BS13" s="467"/>
      <c r="BT13" s="467"/>
      <c r="BU13" s="468"/>
      <c r="BV13" s="466">
        <v>-72352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16077</v>
      </c>
      <c r="S14" s="548"/>
      <c r="T14" s="548"/>
      <c r="U14" s="548"/>
      <c r="V14" s="549"/>
      <c r="W14" s="456"/>
      <c r="X14" s="457"/>
      <c r="Y14" s="457"/>
      <c r="Z14" s="457"/>
      <c r="AA14" s="457"/>
      <c r="AB14" s="446"/>
      <c r="AC14" s="550">
        <v>14.5</v>
      </c>
      <c r="AD14" s="551"/>
      <c r="AE14" s="551"/>
      <c r="AF14" s="551"/>
      <c r="AG14" s="552"/>
      <c r="AH14" s="550">
        <v>15.3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25</v>
      </c>
      <c r="CU14" s="562"/>
      <c r="CV14" s="562"/>
      <c r="CW14" s="562"/>
      <c r="CX14" s="562"/>
      <c r="CY14" s="562"/>
      <c r="CZ14" s="562"/>
      <c r="DA14" s="563"/>
      <c r="DB14" s="561">
        <v>23.3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16007</v>
      </c>
      <c r="S15" s="548"/>
      <c r="T15" s="548"/>
      <c r="U15" s="548"/>
      <c r="V15" s="549"/>
      <c r="W15" s="482" t="s">
        <v>146</v>
      </c>
      <c r="X15" s="483"/>
      <c r="Y15" s="483"/>
      <c r="Z15" s="483"/>
      <c r="AA15" s="483"/>
      <c r="AB15" s="473"/>
      <c r="AC15" s="517">
        <v>2175</v>
      </c>
      <c r="AD15" s="518"/>
      <c r="AE15" s="518"/>
      <c r="AF15" s="518"/>
      <c r="AG15" s="557"/>
      <c r="AH15" s="517">
        <v>2374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1672445</v>
      </c>
      <c r="BO15" s="430"/>
      <c r="BP15" s="430"/>
      <c r="BQ15" s="430"/>
      <c r="BR15" s="430"/>
      <c r="BS15" s="430"/>
      <c r="BT15" s="430"/>
      <c r="BU15" s="431"/>
      <c r="BV15" s="429">
        <v>1656309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26.4</v>
      </c>
      <c r="AD16" s="551"/>
      <c r="AE16" s="551"/>
      <c r="AF16" s="551"/>
      <c r="AG16" s="552"/>
      <c r="AH16" s="550">
        <v>27.4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7335070</v>
      </c>
      <c r="BO16" s="467"/>
      <c r="BP16" s="467"/>
      <c r="BQ16" s="467"/>
      <c r="BR16" s="467"/>
      <c r="BS16" s="467"/>
      <c r="BT16" s="467"/>
      <c r="BU16" s="468"/>
      <c r="BV16" s="466">
        <v>7256728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4877</v>
      </c>
      <c r="AD17" s="518"/>
      <c r="AE17" s="518"/>
      <c r="AF17" s="518"/>
      <c r="AG17" s="557"/>
      <c r="AH17" s="517">
        <v>4961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2089212</v>
      </c>
      <c r="BO17" s="467"/>
      <c r="BP17" s="467"/>
      <c r="BQ17" s="467"/>
      <c r="BR17" s="467"/>
      <c r="BS17" s="467"/>
      <c r="BT17" s="467"/>
      <c r="BU17" s="468"/>
      <c r="BV17" s="466">
        <v>2073896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886.47</v>
      </c>
      <c r="M18" s="579"/>
      <c r="N18" s="579"/>
      <c r="O18" s="579"/>
      <c r="P18" s="579"/>
      <c r="Q18" s="579"/>
      <c r="R18" s="580"/>
      <c r="S18" s="580"/>
      <c r="T18" s="580"/>
      <c r="U18" s="580"/>
      <c r="V18" s="581"/>
      <c r="W18" s="484"/>
      <c r="X18" s="485"/>
      <c r="Y18" s="485"/>
      <c r="Z18" s="485"/>
      <c r="AA18" s="485"/>
      <c r="AB18" s="476"/>
      <c r="AC18" s="582">
        <v>59.1</v>
      </c>
      <c r="AD18" s="583"/>
      <c r="AE18" s="583"/>
      <c r="AF18" s="583"/>
      <c r="AG18" s="584"/>
      <c r="AH18" s="582">
        <v>57.3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7545138</v>
      </c>
      <c r="BO18" s="467"/>
      <c r="BP18" s="467"/>
      <c r="BQ18" s="467"/>
      <c r="BR18" s="467"/>
      <c r="BS18" s="467"/>
      <c r="BT18" s="467"/>
      <c r="BU18" s="468"/>
      <c r="BV18" s="466">
        <v>7546471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9890468</v>
      </c>
      <c r="BO19" s="467"/>
      <c r="BP19" s="467"/>
      <c r="BQ19" s="467"/>
      <c r="BR19" s="467"/>
      <c r="BS19" s="467"/>
      <c r="BT19" s="467"/>
      <c r="BU19" s="468"/>
      <c r="BV19" s="466">
        <v>9788485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6246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15733371</v>
      </c>
      <c r="BO23" s="467"/>
      <c r="BP23" s="467"/>
      <c r="BQ23" s="467"/>
      <c r="BR23" s="467"/>
      <c r="BS23" s="467"/>
      <c r="BT23" s="467"/>
      <c r="BU23" s="468"/>
      <c r="BV23" s="466">
        <v>15568641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7950</v>
      </c>
      <c r="R24" s="518"/>
      <c r="S24" s="518"/>
      <c r="T24" s="518"/>
      <c r="U24" s="518"/>
      <c r="V24" s="557"/>
      <c r="W24" s="616"/>
      <c r="X24" s="604"/>
      <c r="Y24" s="605"/>
      <c r="Z24" s="516" t="s">
        <v>170</v>
      </c>
      <c r="AA24" s="496"/>
      <c r="AB24" s="496"/>
      <c r="AC24" s="496"/>
      <c r="AD24" s="496"/>
      <c r="AE24" s="496"/>
      <c r="AF24" s="496"/>
      <c r="AG24" s="497"/>
      <c r="AH24" s="517">
        <v>226</v>
      </c>
      <c r="AI24" s="518"/>
      <c r="AJ24" s="518"/>
      <c r="AK24" s="518"/>
      <c r="AL24" s="557"/>
      <c r="AM24" s="517">
        <v>698566</v>
      </c>
      <c r="AN24" s="518"/>
      <c r="AO24" s="518"/>
      <c r="AP24" s="518"/>
      <c r="AQ24" s="518"/>
      <c r="AR24" s="557"/>
      <c r="AS24" s="517">
        <v>3091</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11374419</v>
      </c>
      <c r="BO24" s="467"/>
      <c r="BP24" s="467"/>
      <c r="BQ24" s="467"/>
      <c r="BR24" s="467"/>
      <c r="BS24" s="467"/>
      <c r="BT24" s="467"/>
      <c r="BU24" s="468"/>
      <c r="BV24" s="466">
        <v>11151896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6360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8638</v>
      </c>
      <c r="BO25" s="430"/>
      <c r="BP25" s="430"/>
      <c r="BQ25" s="430"/>
      <c r="BR25" s="430"/>
      <c r="BS25" s="430"/>
      <c r="BT25" s="430"/>
      <c r="BU25" s="431"/>
      <c r="BV25" s="429">
        <v>15382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5960</v>
      </c>
      <c r="R26" s="518"/>
      <c r="S26" s="518"/>
      <c r="T26" s="518"/>
      <c r="U26" s="518"/>
      <c r="V26" s="557"/>
      <c r="W26" s="616"/>
      <c r="X26" s="604"/>
      <c r="Y26" s="605"/>
      <c r="Z26" s="516" t="s">
        <v>178</v>
      </c>
      <c r="AA26" s="626"/>
      <c r="AB26" s="626"/>
      <c r="AC26" s="626"/>
      <c r="AD26" s="626"/>
      <c r="AE26" s="626"/>
      <c r="AF26" s="626"/>
      <c r="AG26" s="627"/>
      <c r="AH26" s="517">
        <v>8</v>
      </c>
      <c r="AI26" s="518"/>
      <c r="AJ26" s="518"/>
      <c r="AK26" s="518"/>
      <c r="AL26" s="557"/>
      <c r="AM26" s="517">
        <v>25816</v>
      </c>
      <c r="AN26" s="518"/>
      <c r="AO26" s="518"/>
      <c r="AP26" s="518"/>
      <c r="AQ26" s="518"/>
      <c r="AR26" s="557"/>
      <c r="AS26" s="517">
        <v>3227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3140</v>
      </c>
      <c r="R27" s="518"/>
      <c r="S27" s="518"/>
      <c r="T27" s="518"/>
      <c r="U27" s="518"/>
      <c r="V27" s="557"/>
      <c r="W27" s="616"/>
      <c r="X27" s="604"/>
      <c r="Y27" s="605"/>
      <c r="Z27" s="516" t="s">
        <v>181</v>
      </c>
      <c r="AA27" s="496"/>
      <c r="AB27" s="496"/>
      <c r="AC27" s="496"/>
      <c r="AD27" s="496"/>
      <c r="AE27" s="496"/>
      <c r="AF27" s="496"/>
      <c r="AG27" s="497"/>
      <c r="AH27" s="517">
        <v>2</v>
      </c>
      <c r="AI27" s="518"/>
      <c r="AJ27" s="518"/>
      <c r="AK27" s="518"/>
      <c r="AL27" s="557"/>
      <c r="AM27" s="517" t="s">
        <v>182</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403263</v>
      </c>
      <c r="BO27" s="640"/>
      <c r="BP27" s="640"/>
      <c r="BQ27" s="640"/>
      <c r="BR27" s="640"/>
      <c r="BS27" s="640"/>
      <c r="BT27" s="640"/>
      <c r="BU27" s="641"/>
      <c r="BV27" s="639">
        <v>403218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2430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1667551</v>
      </c>
      <c r="BO28" s="430"/>
      <c r="BP28" s="430"/>
      <c r="BQ28" s="430"/>
      <c r="BR28" s="430"/>
      <c r="BS28" s="430"/>
      <c r="BT28" s="430"/>
      <c r="BU28" s="431"/>
      <c r="BV28" s="429">
        <v>1797789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2230</v>
      </c>
      <c r="R29" s="518"/>
      <c r="S29" s="518"/>
      <c r="T29" s="518"/>
      <c r="U29" s="518"/>
      <c r="V29" s="557"/>
      <c r="W29" s="617"/>
      <c r="X29" s="618"/>
      <c r="Y29" s="619"/>
      <c r="Z29" s="516" t="s">
        <v>188</v>
      </c>
      <c r="AA29" s="496"/>
      <c r="AB29" s="496"/>
      <c r="AC29" s="496"/>
      <c r="AD29" s="496"/>
      <c r="AE29" s="496"/>
      <c r="AF29" s="496"/>
      <c r="AG29" s="497"/>
      <c r="AH29" s="517">
        <v>228</v>
      </c>
      <c r="AI29" s="518"/>
      <c r="AJ29" s="518"/>
      <c r="AK29" s="518"/>
      <c r="AL29" s="557"/>
      <c r="AM29" s="517">
        <v>704224</v>
      </c>
      <c r="AN29" s="518"/>
      <c r="AO29" s="518"/>
      <c r="AP29" s="518"/>
      <c r="AQ29" s="518"/>
      <c r="AR29" s="557"/>
      <c r="AS29" s="517">
        <v>3089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693097</v>
      </c>
      <c r="BO29" s="467"/>
      <c r="BP29" s="467"/>
      <c r="BQ29" s="467"/>
      <c r="BR29" s="467"/>
      <c r="BS29" s="467"/>
      <c r="BT29" s="467"/>
      <c r="BU29" s="468"/>
      <c r="BV29" s="466">
        <v>670030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3558947</v>
      </c>
      <c r="BO30" s="640"/>
      <c r="BP30" s="640"/>
      <c r="BQ30" s="640"/>
      <c r="BR30" s="640"/>
      <c r="BS30" s="640"/>
      <c r="BT30" s="640"/>
      <c r="BU30" s="641"/>
      <c r="BV30" s="639">
        <v>4001098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農林業集落排水事業特別会計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南会津地方環境衛生組合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南会津地方土地開発公社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南会津地方広域市町村圏組合　一般会計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公益財団法人南会津町振興公社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南会津地方広域圏組合　ふるさと市町村圏事業特別会計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みなみやま観光株式会社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南会津地方広域市町村圏組合　地域医療支援センター特別会計</v>
      </c>
      <c r="BZ37" s="653"/>
      <c r="CA37" s="653"/>
      <c r="CB37" s="653"/>
      <c r="CC37" s="653"/>
      <c r="CD37" s="653"/>
      <c r="CE37" s="653"/>
      <c r="CF37" s="653"/>
      <c r="CG37" s="653"/>
      <c r="CH37" s="653"/>
      <c r="CI37" s="653"/>
      <c r="CJ37" s="653"/>
      <c r="CK37" s="653"/>
      <c r="CL37" s="653"/>
      <c r="CM37" s="653"/>
      <c r="CN37" s="213"/>
      <c r="CO37" s="652">
        <f t="shared" si="3"/>
        <v>21</v>
      </c>
      <c r="CP37" s="652"/>
      <c r="CQ37" s="653" t="str">
        <f>IF('各会計、関係団体の財政状況及び健全化判断比率'!BS10="","",'各会計、関係団体の財政状況及び健全化判断比率'!BS10)</f>
        <v>会津高原たていわ農産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南会津地方広域市町村圏組合　あいづふるさと基金事業特別会計</v>
      </c>
      <c r="BZ38" s="653"/>
      <c r="CA38" s="653"/>
      <c r="CB38" s="653"/>
      <c r="CC38" s="653"/>
      <c r="CD38" s="653"/>
      <c r="CE38" s="653"/>
      <c r="CF38" s="653"/>
      <c r="CG38" s="653"/>
      <c r="CH38" s="653"/>
      <c r="CI38" s="653"/>
      <c r="CJ38" s="653"/>
      <c r="CK38" s="653"/>
      <c r="CL38" s="653"/>
      <c r="CM38" s="653"/>
      <c r="CN38" s="213"/>
      <c r="CO38" s="652">
        <f t="shared" si="3"/>
        <v>22</v>
      </c>
      <c r="CP38" s="652"/>
      <c r="CQ38" s="653" t="str">
        <f>IF('各会計、関係団体の財政状況及び健全化判断比率'!BS11="","",'各会計、関係団体の財政状況及び健全化判断比率'!BS11)</f>
        <v>会津高原リゾート株式会社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福島県市町村総合事務組合　一般会計</v>
      </c>
      <c r="BZ39" s="653"/>
      <c r="CA39" s="653"/>
      <c r="CB39" s="653"/>
      <c r="CC39" s="653"/>
      <c r="CD39" s="653"/>
      <c r="CE39" s="653"/>
      <c r="CF39" s="653"/>
      <c r="CG39" s="653"/>
      <c r="CH39" s="653"/>
      <c r="CI39" s="653"/>
      <c r="CJ39" s="653"/>
      <c r="CK39" s="653"/>
      <c r="CL39" s="653"/>
      <c r="CM39" s="653"/>
      <c r="CN39" s="213"/>
      <c r="CO39" s="652">
        <f t="shared" si="3"/>
        <v>23</v>
      </c>
      <c r="CP39" s="652"/>
      <c r="CQ39" s="653" t="str">
        <f>IF('各会計、関係団体の財政状況及び健全化判断比率'!BS12="","",'各会計、関係団体の財政状況及び健全化判断比率'!BS12)</f>
        <v>会津高原フレンド・カントリークラブ株式会社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福島県市町村総合事務組合　消防補償等特別会計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福島県市町村総合事務組合　消防賞じゅつ金特別会計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福島県市町村総合事務組合　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福島県市町村総合事務組合　自治会館管理特別会計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0mB8Uo7aZDMC2YmdxCJcQFrscO7ORbpMGxokuFIQjlFFPzDRn86/u+TfiCoBRVsi6pR7g322VpthJeEJ3Pcbw==" saltValue="QA2Y9K2BFeTT855UuFu2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556</v>
      </c>
      <c r="D34" s="1244"/>
      <c r="E34" s="1245"/>
      <c r="F34" s="32">
        <v>4.17</v>
      </c>
      <c r="G34" s="33">
        <v>3.58</v>
      </c>
      <c r="H34" s="33">
        <v>3.58</v>
      </c>
      <c r="I34" s="33">
        <v>4.58</v>
      </c>
      <c r="J34" s="34">
        <v>4.9400000000000004</v>
      </c>
      <c r="K34" s="22"/>
      <c r="L34" s="22"/>
      <c r="M34" s="22"/>
      <c r="N34" s="22"/>
      <c r="O34" s="22"/>
      <c r="P34" s="22"/>
    </row>
    <row r="35" spans="1:16" ht="39" customHeight="1" x14ac:dyDescent="0.15">
      <c r="A35" s="22"/>
      <c r="B35" s="35"/>
      <c r="C35" s="1238" t="s">
        <v>557</v>
      </c>
      <c r="D35" s="1239"/>
      <c r="E35" s="1240"/>
      <c r="F35" s="36">
        <v>2.52</v>
      </c>
      <c r="G35" s="37">
        <v>2.37</v>
      </c>
      <c r="H35" s="37">
        <v>2.2799999999999998</v>
      </c>
      <c r="I35" s="37">
        <v>3.37</v>
      </c>
      <c r="J35" s="38">
        <v>0.81</v>
      </c>
      <c r="K35" s="22"/>
      <c r="L35" s="22"/>
      <c r="M35" s="22"/>
      <c r="N35" s="22"/>
      <c r="O35" s="22"/>
      <c r="P35" s="22"/>
    </row>
    <row r="36" spans="1:16" ht="39" customHeight="1" x14ac:dyDescent="0.15">
      <c r="A36" s="22"/>
      <c r="B36" s="35"/>
      <c r="C36" s="1238" t="s">
        <v>558</v>
      </c>
      <c r="D36" s="1239"/>
      <c r="E36" s="1240"/>
      <c r="F36" s="36">
        <v>0.16</v>
      </c>
      <c r="G36" s="37">
        <v>0.15</v>
      </c>
      <c r="H36" s="37">
        <v>0.28000000000000003</v>
      </c>
      <c r="I36" s="37">
        <v>0.51</v>
      </c>
      <c r="J36" s="38">
        <v>0.6</v>
      </c>
      <c r="K36" s="22"/>
      <c r="L36" s="22"/>
      <c r="M36" s="22"/>
      <c r="N36" s="22"/>
      <c r="O36" s="22"/>
      <c r="P36" s="22"/>
    </row>
    <row r="37" spans="1:16" ht="39" customHeight="1" x14ac:dyDescent="0.15">
      <c r="A37" s="22"/>
      <c r="B37" s="35"/>
      <c r="C37" s="1238" t="s">
        <v>559</v>
      </c>
      <c r="D37" s="1239"/>
      <c r="E37" s="1240"/>
      <c r="F37" s="36">
        <v>0.28000000000000003</v>
      </c>
      <c r="G37" s="37">
        <v>0.21</v>
      </c>
      <c r="H37" s="37">
        <v>0.88</v>
      </c>
      <c r="I37" s="37">
        <v>0.44</v>
      </c>
      <c r="J37" s="38">
        <v>0.43</v>
      </c>
      <c r="K37" s="22"/>
      <c r="L37" s="22"/>
      <c r="M37" s="22"/>
      <c r="N37" s="22"/>
      <c r="O37" s="22"/>
      <c r="P37" s="22"/>
    </row>
    <row r="38" spans="1:16" ht="39" customHeight="1" x14ac:dyDescent="0.15">
      <c r="A38" s="22"/>
      <c r="B38" s="35"/>
      <c r="C38" s="1238" t="s">
        <v>560</v>
      </c>
      <c r="D38" s="1239"/>
      <c r="E38" s="1240"/>
      <c r="F38" s="36">
        <v>0.43</v>
      </c>
      <c r="G38" s="37">
        <v>0.49</v>
      </c>
      <c r="H38" s="37">
        <v>0.16</v>
      </c>
      <c r="I38" s="37">
        <v>0.09</v>
      </c>
      <c r="J38" s="38">
        <v>0.15</v>
      </c>
      <c r="K38" s="22"/>
      <c r="L38" s="22"/>
      <c r="M38" s="22"/>
      <c r="N38" s="22"/>
      <c r="O38" s="22"/>
      <c r="P38" s="22"/>
    </row>
    <row r="39" spans="1:16" ht="39" customHeight="1" x14ac:dyDescent="0.15">
      <c r="A39" s="22"/>
      <c r="B39" s="35"/>
      <c r="C39" s="1238" t="s">
        <v>561</v>
      </c>
      <c r="D39" s="1239"/>
      <c r="E39" s="1240"/>
      <c r="F39" s="36">
        <v>0</v>
      </c>
      <c r="G39" s="37">
        <v>0.02</v>
      </c>
      <c r="H39" s="37">
        <v>0.06</v>
      </c>
      <c r="I39" s="37">
        <v>0.09</v>
      </c>
      <c r="J39" s="38">
        <v>0.09</v>
      </c>
      <c r="K39" s="22"/>
      <c r="L39" s="22"/>
      <c r="M39" s="22"/>
      <c r="N39" s="22"/>
      <c r="O39" s="22"/>
      <c r="P39" s="22"/>
    </row>
    <row r="40" spans="1:16" ht="39" customHeight="1" x14ac:dyDescent="0.15">
      <c r="A40" s="22"/>
      <c r="B40" s="35"/>
      <c r="C40" s="1238" t="s">
        <v>562</v>
      </c>
      <c r="D40" s="1239"/>
      <c r="E40" s="1240"/>
      <c r="F40" s="36">
        <v>0</v>
      </c>
      <c r="G40" s="37">
        <v>0</v>
      </c>
      <c r="H40" s="37">
        <v>0</v>
      </c>
      <c r="I40" s="37">
        <v>0</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564</v>
      </c>
      <c r="D43" s="1242"/>
      <c r="E43" s="1243"/>
      <c r="F43" s="41">
        <v>0.04</v>
      </c>
      <c r="G43" s="42">
        <v>0.05</v>
      </c>
      <c r="H43" s="42">
        <v>0.09</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sLdQDN6kDj+t0UXRZYH217Muqk6g9aAE3gzZGg/WSssduYg980Y9ssG2680jjPOvkbiu6DtFRr8wxdKKUel+Q==" saltValue="jUXxuPdFTxRgWS1vBJK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43" zoomScaleNormal="10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1597</v>
      </c>
      <c r="L45" s="60">
        <v>1692</v>
      </c>
      <c r="M45" s="60">
        <v>1593</v>
      </c>
      <c r="N45" s="60">
        <v>1568</v>
      </c>
      <c r="O45" s="61">
        <v>1605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392</v>
      </c>
      <c r="L48" s="64">
        <v>396</v>
      </c>
      <c r="M48" s="64">
        <v>376</v>
      </c>
      <c r="N48" s="64">
        <v>396</v>
      </c>
      <c r="O48" s="65">
        <v>349</v>
      </c>
      <c r="P48" s="48"/>
      <c r="Q48" s="48"/>
      <c r="R48" s="48"/>
      <c r="S48" s="48"/>
      <c r="T48" s="48"/>
      <c r="U48" s="48"/>
    </row>
    <row r="49" spans="1:21" ht="30.75" customHeight="1" x14ac:dyDescent="0.15">
      <c r="A49" s="48"/>
      <c r="B49" s="1248"/>
      <c r="C49" s="1249"/>
      <c r="D49" s="62"/>
      <c r="E49" s="1254" t="s">
        <v>15</v>
      </c>
      <c r="F49" s="1254"/>
      <c r="G49" s="1254"/>
      <c r="H49" s="1254"/>
      <c r="I49" s="1254"/>
      <c r="J49" s="1255"/>
      <c r="K49" s="63">
        <v>-10</v>
      </c>
      <c r="L49" s="64">
        <v>-10</v>
      </c>
      <c r="M49" s="64">
        <v>-5</v>
      </c>
      <c r="N49" s="64">
        <v>-5</v>
      </c>
      <c r="O49" s="65">
        <v>-5</v>
      </c>
      <c r="P49" s="48"/>
      <c r="Q49" s="48"/>
      <c r="R49" s="48"/>
      <c r="S49" s="48"/>
      <c r="T49" s="48"/>
      <c r="U49" s="48"/>
    </row>
    <row r="50" spans="1:21" ht="30.75" customHeight="1" x14ac:dyDescent="0.15">
      <c r="A50" s="48"/>
      <c r="B50" s="1248"/>
      <c r="C50" s="1249"/>
      <c r="D50" s="62"/>
      <c r="E50" s="1254" t="s">
        <v>16</v>
      </c>
      <c r="F50" s="1254"/>
      <c r="G50" s="1254"/>
      <c r="H50" s="1254"/>
      <c r="I50" s="1254"/>
      <c r="J50" s="1255"/>
      <c r="K50" s="63">
        <v>2</v>
      </c>
      <c r="L50" s="64">
        <v>2</v>
      </c>
      <c r="M50" s="64">
        <v>2</v>
      </c>
      <c r="N50" s="64">
        <v>6</v>
      </c>
      <c r="O50" s="65">
        <v>7</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1595</v>
      </c>
      <c r="L52" s="64">
        <v>1673</v>
      </c>
      <c r="M52" s="64">
        <v>1595</v>
      </c>
      <c r="N52" s="64">
        <v>1587</v>
      </c>
      <c r="O52" s="65">
        <v>1625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386</v>
      </c>
      <c r="L53" s="69">
        <v>407</v>
      </c>
      <c r="M53" s="69">
        <v>371</v>
      </c>
      <c r="N53" s="69">
        <v>378</v>
      </c>
      <c r="O53" s="70">
        <v>331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602</v>
      </c>
      <c r="L57" s="83" t="s">
        <v>602</v>
      </c>
      <c r="M57" s="83" t="s">
        <v>602</v>
      </c>
      <c r="N57" s="83" t="s">
        <v>602</v>
      </c>
      <c r="O57" s="84" t="s">
        <v>602</v>
      </c>
    </row>
    <row r="58" spans="1:21" ht="31.5" customHeight="1" thickBot="1" x14ac:dyDescent="0.2">
      <c r="B58" s="1264"/>
      <c r="C58" s="1265"/>
      <c r="D58" s="1269" t="s">
        <v>26</v>
      </c>
      <c r="E58" s="1270"/>
      <c r="F58" s="1270"/>
      <c r="G58" s="1270"/>
      <c r="H58" s="1270"/>
      <c r="I58" s="1270"/>
      <c r="J58" s="1271"/>
      <c r="K58" s="85" t="s">
        <v>602</v>
      </c>
      <c r="L58" s="86" t="s">
        <v>602</v>
      </c>
      <c r="M58" s="86" t="s">
        <v>602</v>
      </c>
      <c r="N58" s="86" t="s">
        <v>602</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PKZ4sREnfKueyEETQAUBDsJpmfP228sGy/sofsaMtYBa/RCqHt6Ps0vnFi6uWqXcJ3DZreZC0pa6J/LegZhA==" saltValue="ytw6MbcqH9ZIuhvA6E9E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72" t="s">
        <v>29</v>
      </c>
      <c r="C41" s="1273"/>
      <c r="D41" s="101"/>
      <c r="E41" s="1278" t="s">
        <v>30</v>
      </c>
      <c r="F41" s="1278"/>
      <c r="G41" s="1278"/>
      <c r="H41" s="1279"/>
      <c r="I41" s="102">
        <v>15001</v>
      </c>
      <c r="J41" s="103">
        <v>15370</v>
      </c>
      <c r="K41" s="103">
        <v>15232</v>
      </c>
      <c r="L41" s="103">
        <v>15569</v>
      </c>
      <c r="M41" s="104">
        <v>15733</v>
      </c>
    </row>
    <row r="42" spans="2:13" ht="27.75" customHeight="1" x14ac:dyDescent="0.15">
      <c r="B42" s="1274"/>
      <c r="C42" s="1275"/>
      <c r="D42" s="105"/>
      <c r="E42" s="1280" t="s">
        <v>31</v>
      </c>
      <c r="F42" s="1280"/>
      <c r="G42" s="1280"/>
      <c r="H42" s="1281"/>
      <c r="I42" s="106">
        <v>12</v>
      </c>
      <c r="J42" s="107">
        <v>10</v>
      </c>
      <c r="K42" s="107">
        <v>21</v>
      </c>
      <c r="L42" s="107">
        <v>15</v>
      </c>
      <c r="M42" s="108">
        <v>9</v>
      </c>
    </row>
    <row r="43" spans="2:13" ht="27.75" customHeight="1" x14ac:dyDescent="0.15">
      <c r="B43" s="1274"/>
      <c r="C43" s="1275"/>
      <c r="D43" s="105"/>
      <c r="E43" s="1280" t="s">
        <v>32</v>
      </c>
      <c r="F43" s="1280"/>
      <c r="G43" s="1280"/>
      <c r="H43" s="1281"/>
      <c r="I43" s="106">
        <v>4530</v>
      </c>
      <c r="J43" s="107">
        <v>4472</v>
      </c>
      <c r="K43" s="107">
        <v>4289</v>
      </c>
      <c r="L43" s="107">
        <v>4064</v>
      </c>
      <c r="M43" s="108">
        <v>3779</v>
      </c>
    </row>
    <row r="44" spans="2:13" ht="27.75" customHeight="1" x14ac:dyDescent="0.15">
      <c r="B44" s="1274"/>
      <c r="C44" s="1275"/>
      <c r="D44" s="105"/>
      <c r="E44" s="1280" t="s">
        <v>33</v>
      </c>
      <c r="F44" s="1280"/>
      <c r="G44" s="1280"/>
      <c r="H44" s="1281"/>
      <c r="I44" s="106" t="s">
        <v>504</v>
      </c>
      <c r="J44" s="107" t="s">
        <v>504</v>
      </c>
      <c r="K44" s="107" t="s">
        <v>504</v>
      </c>
      <c r="L44" s="107" t="s">
        <v>504</v>
      </c>
      <c r="M44" s="108" t="s">
        <v>504</v>
      </c>
    </row>
    <row r="45" spans="2:13" ht="27.75" customHeight="1" x14ac:dyDescent="0.15">
      <c r="B45" s="1274"/>
      <c r="C45" s="1275"/>
      <c r="D45" s="105"/>
      <c r="E45" s="1280" t="s">
        <v>34</v>
      </c>
      <c r="F45" s="1280"/>
      <c r="G45" s="1280"/>
      <c r="H45" s="1281"/>
      <c r="I45" s="106">
        <v>2388</v>
      </c>
      <c r="J45" s="107">
        <v>2177</v>
      </c>
      <c r="K45" s="107">
        <v>2121</v>
      </c>
      <c r="L45" s="107">
        <v>1958</v>
      </c>
      <c r="M45" s="108">
        <v>1912</v>
      </c>
    </row>
    <row r="46" spans="2:13" ht="27.75" customHeight="1" x14ac:dyDescent="0.15">
      <c r="B46" s="1274"/>
      <c r="C46" s="1275"/>
      <c r="D46" s="109"/>
      <c r="E46" s="1280" t="s">
        <v>35</v>
      </c>
      <c r="F46" s="1280"/>
      <c r="G46" s="1280"/>
      <c r="H46" s="1281"/>
      <c r="I46" s="106" t="s">
        <v>504</v>
      </c>
      <c r="J46" s="107" t="s">
        <v>504</v>
      </c>
      <c r="K46" s="107" t="s">
        <v>504</v>
      </c>
      <c r="L46" s="107" t="s">
        <v>504</v>
      </c>
      <c r="M46" s="108" t="s">
        <v>504</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5197</v>
      </c>
      <c r="J50" s="107">
        <v>5568</v>
      </c>
      <c r="K50" s="107">
        <v>5053</v>
      </c>
      <c r="L50" s="107">
        <v>4896</v>
      </c>
      <c r="M50" s="108">
        <v>4799</v>
      </c>
    </row>
    <row r="51" spans="2:13" ht="27.75" customHeight="1" x14ac:dyDescent="0.15">
      <c r="B51" s="1274"/>
      <c r="C51" s="1275"/>
      <c r="D51" s="105"/>
      <c r="E51" s="1280" t="s">
        <v>41</v>
      </c>
      <c r="F51" s="1280"/>
      <c r="G51" s="1280"/>
      <c r="H51" s="1281"/>
      <c r="I51" s="106">
        <v>85</v>
      </c>
      <c r="J51" s="107">
        <v>93</v>
      </c>
      <c r="K51" s="107">
        <v>94</v>
      </c>
      <c r="L51" s="107">
        <v>82</v>
      </c>
      <c r="M51" s="108">
        <v>61</v>
      </c>
    </row>
    <row r="52" spans="2:13" ht="27.75" customHeight="1" x14ac:dyDescent="0.15">
      <c r="B52" s="1276"/>
      <c r="C52" s="1277"/>
      <c r="D52" s="105"/>
      <c r="E52" s="1280" t="s">
        <v>42</v>
      </c>
      <c r="F52" s="1280"/>
      <c r="G52" s="1280"/>
      <c r="H52" s="1281"/>
      <c r="I52" s="106">
        <v>15419</v>
      </c>
      <c r="J52" s="107">
        <v>15150</v>
      </c>
      <c r="K52" s="107">
        <v>15101</v>
      </c>
      <c r="L52" s="107">
        <v>15045</v>
      </c>
      <c r="M52" s="108">
        <v>14906</v>
      </c>
    </row>
    <row r="53" spans="2:13" ht="27.75" customHeight="1" thickBot="1" x14ac:dyDescent="0.2">
      <c r="B53" s="1287" t="s">
        <v>43</v>
      </c>
      <c r="C53" s="1288"/>
      <c r="D53" s="112"/>
      <c r="E53" s="1289" t="s">
        <v>44</v>
      </c>
      <c r="F53" s="1289"/>
      <c r="G53" s="1289"/>
      <c r="H53" s="1290"/>
      <c r="I53" s="113">
        <v>1230</v>
      </c>
      <c r="J53" s="114">
        <v>1217</v>
      </c>
      <c r="K53" s="114">
        <v>1414</v>
      </c>
      <c r="L53" s="114">
        <v>1583</v>
      </c>
      <c r="M53" s="115">
        <v>1667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0vgfQHdxnB8Dz1O6oocHJFzv/42U97ys42B3P3SDc7xtgWPKYmg2Dyy4utoyAtRZtTrOddbT8zVylPtcqMn7A==" saltValue="ah7fC5qrlHoF9zvxZV7y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1941</v>
      </c>
      <c r="G55" s="127">
        <v>1798</v>
      </c>
      <c r="H55" s="128">
        <v>1668</v>
      </c>
    </row>
    <row r="56" spans="2:8" ht="52.5" customHeight="1" x14ac:dyDescent="0.15">
      <c r="B56" s="129"/>
      <c r="C56" s="1301" t="s">
        <v>48</v>
      </c>
      <c r="D56" s="1301"/>
      <c r="E56" s="1302"/>
      <c r="F56" s="130">
        <v>670</v>
      </c>
      <c r="G56" s="130">
        <v>670</v>
      </c>
      <c r="H56" s="131">
        <v>693</v>
      </c>
    </row>
    <row r="57" spans="2:8" ht="53.25" customHeight="1" x14ac:dyDescent="0.15">
      <c r="B57" s="129"/>
      <c r="C57" s="1303" t="s">
        <v>49</v>
      </c>
      <c r="D57" s="1303"/>
      <c r="E57" s="1304"/>
      <c r="F57" s="132">
        <v>4045</v>
      </c>
      <c r="G57" s="132">
        <v>4001</v>
      </c>
      <c r="H57" s="133">
        <v>3559</v>
      </c>
    </row>
    <row r="58" spans="2:8" ht="45.75" customHeight="1" x14ac:dyDescent="0.15">
      <c r="B58" s="134"/>
      <c r="C58" s="1291" t="s">
        <v>596</v>
      </c>
      <c r="D58" s="1292"/>
      <c r="E58" s="1293"/>
      <c r="F58" s="135">
        <v>2080</v>
      </c>
      <c r="G58" s="135">
        <v>2044</v>
      </c>
      <c r="H58" s="136">
        <v>1649</v>
      </c>
    </row>
    <row r="59" spans="2:8" ht="45.75" customHeight="1" x14ac:dyDescent="0.15">
      <c r="B59" s="134"/>
      <c r="C59" s="1291" t="s">
        <v>597</v>
      </c>
      <c r="D59" s="1292"/>
      <c r="E59" s="1293"/>
      <c r="F59" s="135">
        <v>1465</v>
      </c>
      <c r="G59" s="135">
        <v>1465</v>
      </c>
      <c r="H59" s="136">
        <v>1330</v>
      </c>
    </row>
    <row r="60" spans="2:8" ht="45.75" customHeight="1" x14ac:dyDescent="0.15">
      <c r="B60" s="134"/>
      <c r="C60" s="1291" t="s">
        <v>598</v>
      </c>
      <c r="D60" s="1292"/>
      <c r="E60" s="1293"/>
      <c r="F60" s="135">
        <v>314</v>
      </c>
      <c r="G60" s="135">
        <v>287</v>
      </c>
      <c r="H60" s="136">
        <v>279</v>
      </c>
    </row>
    <row r="61" spans="2:8" ht="45.75" customHeight="1" x14ac:dyDescent="0.15">
      <c r="B61" s="134"/>
      <c r="C61" s="1291" t="s">
        <v>599</v>
      </c>
      <c r="D61" s="1292"/>
      <c r="E61" s="1293"/>
      <c r="F61" s="135">
        <v>43</v>
      </c>
      <c r="G61" s="135">
        <v>62</v>
      </c>
      <c r="H61" s="136">
        <v>80</v>
      </c>
    </row>
    <row r="62" spans="2:8" ht="45.75" customHeight="1" thickBot="1" x14ac:dyDescent="0.2">
      <c r="B62" s="137"/>
      <c r="C62" s="1294" t="s">
        <v>600</v>
      </c>
      <c r="D62" s="1295"/>
      <c r="E62" s="1296"/>
      <c r="F62" s="138">
        <v>79</v>
      </c>
      <c r="G62" s="138">
        <v>79</v>
      </c>
      <c r="H62" s="139">
        <v>79</v>
      </c>
    </row>
    <row r="63" spans="2:8" ht="52.5" customHeight="1" thickBot="1" x14ac:dyDescent="0.2">
      <c r="B63" s="140"/>
      <c r="C63" s="1297" t="s">
        <v>50</v>
      </c>
      <c r="D63" s="1297"/>
      <c r="E63" s="1298"/>
      <c r="F63" s="141">
        <v>6656</v>
      </c>
      <c r="G63" s="141">
        <v>6469</v>
      </c>
      <c r="H63" s="142">
        <v>5920</v>
      </c>
    </row>
    <row r="64" spans="2:8" ht="15" customHeight="1" x14ac:dyDescent="0.15"/>
    <row r="65" ht="0" hidden="1" customHeight="1" x14ac:dyDescent="0.15"/>
    <row r="66" ht="0" hidden="1" customHeight="1" x14ac:dyDescent="0.15"/>
  </sheetData>
  <sheetProtection algorithmName="SHA-512" hashValue="pRUU7OqkGnCWVNPzRsbSYG1OQgWa66DIKKa6WP8pbUuvohW9MX+Tdh8exwqIEBTYgqzLgw88hm1+civyLvuvOg==" saltValue="Z0zUNr30n+M+sloxKp1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5552-5472-4C00-A009-D21E090AA4A0}">
  <sheetPr>
    <pageSetUpPr fitToPage="1"/>
  </sheetPr>
  <dimension ref="A1:WZM191"/>
  <sheetViews>
    <sheetView showGridLines="0" tabSelected="1" topLeftCell="T44"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v>23.3</v>
      </c>
      <c r="CO51" s="1305"/>
      <c r="CP51" s="1305"/>
      <c r="CQ51" s="1305"/>
      <c r="CR51" s="1305"/>
      <c r="CS51" s="1305"/>
      <c r="CT51" s="1305"/>
      <c r="CU51" s="1305"/>
      <c r="CV51" s="1305">
        <v>25</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72.099999999999994</v>
      </c>
      <c r="CO53" s="1305"/>
      <c r="CP53" s="1305"/>
      <c r="CQ53" s="1305"/>
      <c r="CR53" s="1305"/>
      <c r="CS53" s="1305"/>
      <c r="CT53" s="1305"/>
      <c r="CU53" s="1305"/>
      <c r="CV53" s="1305">
        <v>70.599999999999994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40.799999999999997</v>
      </c>
      <c r="CO55" s="1305"/>
      <c r="CP55" s="1305"/>
      <c r="CQ55" s="1305"/>
      <c r="CR55" s="1305"/>
      <c r="CS55" s="1305"/>
      <c r="CT55" s="1305"/>
      <c r="CU55" s="1305"/>
      <c r="CV55" s="1305">
        <v>38.5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63.5</v>
      </c>
      <c r="CO57" s="1305"/>
      <c r="CP57" s="1305"/>
      <c r="CQ57" s="1305"/>
      <c r="CR57" s="1305"/>
      <c r="CS57" s="1305"/>
      <c r="CT57" s="1305"/>
      <c r="CU57" s="1305"/>
      <c r="CV57" s="1305">
        <v>64.900000000000006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16.600000000000001</v>
      </c>
      <c r="BQ73" s="1305"/>
      <c r="BR73" s="1305"/>
      <c r="BS73" s="1305"/>
      <c r="BT73" s="1305"/>
      <c r="BU73" s="1305"/>
      <c r="BV73" s="1305"/>
      <c r="BW73" s="1305"/>
      <c r="BX73" s="1305">
        <v>16.100000000000001</v>
      </c>
      <c r="BY73" s="1305"/>
      <c r="BZ73" s="1305"/>
      <c r="CA73" s="1305"/>
      <c r="CB73" s="1305"/>
      <c r="CC73" s="1305"/>
      <c r="CD73" s="1305"/>
      <c r="CE73" s="1305"/>
      <c r="CF73" s="1305">
        <v>19.8</v>
      </c>
      <c r="CG73" s="1305"/>
      <c r="CH73" s="1305"/>
      <c r="CI73" s="1305"/>
      <c r="CJ73" s="1305"/>
      <c r="CK73" s="1305"/>
      <c r="CL73" s="1305"/>
      <c r="CM73" s="1305"/>
      <c r="CN73" s="1305">
        <v>23.3</v>
      </c>
      <c r="CO73" s="1305"/>
      <c r="CP73" s="1305"/>
      <c r="CQ73" s="1305"/>
      <c r="CR73" s="1305"/>
      <c r="CS73" s="1305"/>
      <c r="CT73" s="1305"/>
      <c r="CU73" s="1305"/>
      <c r="CV73" s="1305">
        <v>25</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7</v>
      </c>
      <c r="BQ75" s="1305"/>
      <c r="BR75" s="1305"/>
      <c r="BS75" s="1305"/>
      <c r="BT75" s="1305"/>
      <c r="BU75" s="1305"/>
      <c r="BV75" s="1305"/>
      <c r="BW75" s="1305"/>
      <c r="BX75" s="1305">
        <v>6.1</v>
      </c>
      <c r="BY75" s="1305"/>
      <c r="BZ75" s="1305"/>
      <c r="CA75" s="1305"/>
      <c r="CB75" s="1305"/>
      <c r="CC75" s="1305"/>
      <c r="CD75" s="1305"/>
      <c r="CE75" s="1305"/>
      <c r="CF75" s="1305">
        <v>5.2</v>
      </c>
      <c r="CG75" s="1305"/>
      <c r="CH75" s="1305"/>
      <c r="CI75" s="1305"/>
      <c r="CJ75" s="1305"/>
      <c r="CK75" s="1305"/>
      <c r="CL75" s="1305"/>
      <c r="CM75" s="1305"/>
      <c r="CN75" s="1305">
        <v>5.3</v>
      </c>
      <c r="CO75" s="1305"/>
      <c r="CP75" s="1305"/>
      <c r="CQ75" s="1305"/>
      <c r="CR75" s="1305"/>
      <c r="CS75" s="1305"/>
      <c r="CT75" s="1305"/>
      <c r="CU75" s="1305"/>
      <c r="CV75" s="1305">
        <v>5.2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44.9</v>
      </c>
      <c r="BY77" s="1305"/>
      <c r="BZ77" s="1305"/>
      <c r="CA77" s="1305"/>
      <c r="CB77" s="1305"/>
      <c r="CC77" s="1305"/>
      <c r="CD77" s="1305"/>
      <c r="CE77" s="1305"/>
      <c r="CF77" s="1305">
        <v>44.9</v>
      </c>
      <c r="CG77" s="1305"/>
      <c r="CH77" s="1305"/>
      <c r="CI77" s="1305"/>
      <c r="CJ77" s="1305"/>
      <c r="CK77" s="1305"/>
      <c r="CL77" s="1305"/>
      <c r="CM77" s="1305"/>
      <c r="CN77" s="1305">
        <v>40.799999999999997</v>
      </c>
      <c r="CO77" s="1305"/>
      <c r="CP77" s="1305"/>
      <c r="CQ77" s="1305"/>
      <c r="CR77" s="1305"/>
      <c r="CS77" s="1305"/>
      <c r="CT77" s="1305"/>
      <c r="CU77" s="1305"/>
      <c r="CV77" s="1305">
        <v>38.5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8.5</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mDyY1mpiPsDe0wQEyCFiy6FfFvrKN+VSGY8Er1odR6jBcVRGadURPaj33YCB5i2sHU/9ZoA0zB4mWJkX6M6/w==" saltValue="KGFpPTM0tdF6KsPCzgim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0082-247C-4864-A14B-990F2E1B1F94}">
  <sheetPr>
    <pageSetUpPr fitToPage="1"/>
  </sheetPr>
  <dimension ref="A1:DR135"/>
  <sheetViews>
    <sheetView showGridLines="0" tabSelected="1" topLeftCell="A30"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H838n9l/m01QebfprdVvGuCFrUzrE3BPDXQNQP1744v4snY7BsO9B7GZ1Pc9g5uoqrA2dfk+2ShpiiiN3m8eg==" saltValue="TTKqNeJOUeEbVw2yeRQ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90E1-D102-4B54-84B7-BA01C28F62AE}">
  <sheetPr>
    <pageSetUpPr fitToPage="1"/>
  </sheetPr>
  <dimension ref="A1:DR135"/>
  <sheetViews>
    <sheetView showGridLines="0" tabSelected="1" topLeftCell="A88"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ZXw41NYJTQ/DLHmGyzdPQIN0rBN1uT8DHl1oTavW9Y38gJUO0/lY59Iu+Mcktyym0iiuLHsxveF2xHRFdDl9A==" saltValue="4XoDGkhHovQKUF81tj4c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147196</v>
      </c>
      <c r="E3" s="161"/>
      <c r="F3" s="162">
        <v>85205</v>
      </c>
      <c r="G3" s="163"/>
      <c r="H3" s="164"/>
    </row>
    <row r="4" spans="1:8" x14ac:dyDescent="0.15">
      <c r="A4" s="165"/>
      <c r="B4" s="166"/>
      <c r="C4" s="167"/>
      <c r="D4" s="168">
        <v>79062</v>
      </c>
      <c r="E4" s="169"/>
      <c r="F4" s="170">
        <v>38847</v>
      </c>
      <c r="G4" s="171"/>
      <c r="H4" s="172"/>
    </row>
    <row r="5" spans="1:8" x14ac:dyDescent="0.15">
      <c r="A5" s="153" t="s">
        <v>538</v>
      </c>
      <c r="B5" s="158"/>
      <c r="C5" s="159"/>
      <c r="D5" s="160">
        <v>142668</v>
      </c>
      <c r="E5" s="161"/>
      <c r="F5" s="162">
        <v>77577</v>
      </c>
      <c r="G5" s="163"/>
      <c r="H5" s="164"/>
    </row>
    <row r="6" spans="1:8" x14ac:dyDescent="0.15">
      <c r="A6" s="165"/>
      <c r="B6" s="166"/>
      <c r="C6" s="167"/>
      <c r="D6" s="168">
        <v>86938</v>
      </c>
      <c r="E6" s="169"/>
      <c r="F6" s="170">
        <v>40870</v>
      </c>
      <c r="G6" s="171"/>
      <c r="H6" s="172"/>
    </row>
    <row r="7" spans="1:8" x14ac:dyDescent="0.15">
      <c r="A7" s="153" t="s">
        <v>539</v>
      </c>
      <c r="B7" s="158"/>
      <c r="C7" s="159"/>
      <c r="D7" s="160">
        <v>143657</v>
      </c>
      <c r="E7" s="161"/>
      <c r="F7" s="162">
        <v>115123</v>
      </c>
      <c r="G7" s="163"/>
      <c r="H7" s="164"/>
    </row>
    <row r="8" spans="1:8" x14ac:dyDescent="0.15">
      <c r="A8" s="165"/>
      <c r="B8" s="166"/>
      <c r="C8" s="167"/>
      <c r="D8" s="168">
        <v>101644</v>
      </c>
      <c r="E8" s="169"/>
      <c r="F8" s="170">
        <v>46026</v>
      </c>
      <c r="G8" s="171"/>
      <c r="H8" s="172"/>
    </row>
    <row r="9" spans="1:8" x14ac:dyDescent="0.15">
      <c r="A9" s="153" t="s">
        <v>540</v>
      </c>
      <c r="B9" s="158"/>
      <c r="C9" s="159"/>
      <c r="D9" s="160">
        <v>189589</v>
      </c>
      <c r="E9" s="161"/>
      <c r="F9" s="162">
        <v>98899</v>
      </c>
      <c r="G9" s="163"/>
      <c r="H9" s="164"/>
    </row>
    <row r="10" spans="1:8" x14ac:dyDescent="0.15">
      <c r="A10" s="165"/>
      <c r="B10" s="166"/>
      <c r="C10" s="167"/>
      <c r="D10" s="168">
        <v>139643</v>
      </c>
      <c r="E10" s="169"/>
      <c r="F10" s="170">
        <v>43734</v>
      </c>
      <c r="G10" s="171"/>
      <c r="H10" s="172"/>
    </row>
    <row r="11" spans="1:8" x14ac:dyDescent="0.15">
      <c r="A11" s="153" t="s">
        <v>541</v>
      </c>
      <c r="B11" s="158"/>
      <c r="C11" s="159"/>
      <c r="D11" s="160">
        <v>177309</v>
      </c>
      <c r="E11" s="161"/>
      <c r="F11" s="162">
        <v>96462</v>
      </c>
      <c r="G11" s="163"/>
      <c r="H11" s="164"/>
    </row>
    <row r="12" spans="1:8" x14ac:dyDescent="0.15">
      <c r="A12" s="165"/>
      <c r="B12" s="166"/>
      <c r="C12" s="173"/>
      <c r="D12" s="168">
        <v>135271</v>
      </c>
      <c r="E12" s="169"/>
      <c r="F12" s="170">
        <v>39886</v>
      </c>
      <c r="G12" s="171"/>
      <c r="H12" s="172"/>
    </row>
    <row r="13" spans="1:8" x14ac:dyDescent="0.15">
      <c r="A13" s="153"/>
      <c r="B13" s="158"/>
      <c r="C13" s="174"/>
      <c r="D13" s="175">
        <v>160084</v>
      </c>
      <c r="E13" s="176"/>
      <c r="F13" s="177">
        <v>94653</v>
      </c>
      <c r="G13" s="178"/>
      <c r="H13" s="164"/>
    </row>
    <row r="14" spans="1:8" x14ac:dyDescent="0.15">
      <c r="A14" s="165"/>
      <c r="B14" s="166"/>
      <c r="C14" s="167"/>
      <c r="D14" s="168">
        <v>108512</v>
      </c>
      <c r="E14" s="169"/>
      <c r="F14" s="170">
        <v>41873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4.18</v>
      </c>
      <c r="C19" s="179">
        <f>ROUND(VALUE(SUBSTITUTE(実質収支比率等に係る経年分析!G$48,"▲","-")),2)</f>
        <v>3.58</v>
      </c>
      <c r="D19" s="179">
        <f>ROUND(VALUE(SUBSTITUTE(実質収支比率等に係る経年分析!H$48,"▲","-")),2)</f>
        <v>3.59</v>
      </c>
      <c r="E19" s="179">
        <f>ROUND(VALUE(SUBSTITUTE(実質収支比率等に係る経年分析!I$48,"▲","-")),2)</f>
        <v>4.59</v>
      </c>
      <c r="F19" s="179">
        <f>ROUND(VALUE(SUBSTITUTE(実質収支比率等に係る経年分析!J$48,"▲","-")),2)</f>
        <v>4.9400000000000004</v>
      </c>
    </row>
    <row r="20" spans="1:11" x14ac:dyDescent="0.15">
      <c r="A20" s="179" t="s">
        <v>54</v>
      </c>
      <c r="B20" s="179">
        <f>ROUND(VALUE(SUBSTITUTE(実質収支比率等に係る経年分析!F$47,"▲","-")),2)</f>
        <v>23.75</v>
      </c>
      <c r="C20" s="179">
        <f>ROUND(VALUE(SUBSTITUTE(実質収支比率等に係る経年分析!G$47,"▲","-")),2)</f>
        <v>21.55</v>
      </c>
      <c r="D20" s="179">
        <f>ROUND(VALUE(SUBSTITUTE(実質収支比率等に係る経年分析!H$47,"▲","-")),2)</f>
        <v>22.32</v>
      </c>
      <c r="E20" s="179">
        <f>ROUND(VALUE(SUBSTITUTE(実質収支比率等に係る経年分析!I$47,"▲","-")),2)</f>
        <v>21.54</v>
      </c>
      <c r="F20" s="179">
        <f>ROUND(VALUE(SUBSTITUTE(実質収支比率等に係る経年分析!J$47,"▲","-")),2)</f>
        <v>20.21</v>
      </c>
    </row>
    <row r="21" spans="1:11" x14ac:dyDescent="0.15">
      <c r="A21" s="179" t="s">
        <v>55</v>
      </c>
      <c r="B21" s="179">
        <f>IF(ISNUMBER(VALUE(SUBSTITUTE(実質収支比率等に係る経年分析!F$49,"▲","-"))),ROUND(VALUE(SUBSTITUTE(実質収支比率等に係る経年分析!F$49,"▲","-")),2),NA())</f>
        <v>-0.75</v>
      </c>
      <c r="C21" s="179">
        <f>IF(ISNUMBER(VALUE(SUBSTITUTE(実質収支比率等に係る経年分析!G$49,"▲","-"))),ROUND(VALUE(SUBSTITUTE(実質収支比率等に係る経年分析!G$49,"▲","-")),2),NA())</f>
        <v>-2.15</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-0.87</v>
      </c>
      <c r="F21" s="179">
        <f>IF(ISNUMBER(VALUE(SUBSTITUTE(実質収支比率等に係る経年分析!J$49,"▲","-"))),ROUND(VALUE(SUBSTITUTE(実質収支比率等に係る経年分析!J$49,"▲","-")),2),NA())</f>
        <v>-1.28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農林業集落排水事業特別会計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0.43</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0.28000000000000003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4.9400000000000004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1595</v>
      </c>
      <c r="E42" s="181"/>
      <c r="F42" s="181"/>
      <c r="G42" s="181">
        <f>'実質公債費比率（分子）の構造'!L$52</f>
        <v>1673</v>
      </c>
      <c r="H42" s="181"/>
      <c r="I42" s="181"/>
      <c r="J42" s="181">
        <f>'実質公債費比率（分子）の構造'!M$52</f>
        <v>1595</v>
      </c>
      <c r="K42" s="181"/>
      <c r="L42" s="181"/>
      <c r="M42" s="181">
        <f>'実質公債費比率（分子）の構造'!N$52</f>
        <v>1587</v>
      </c>
      <c r="N42" s="181"/>
      <c r="O42" s="181"/>
      <c r="P42" s="181">
        <f>'実質公債費比率（分子）の構造'!O$52</f>
        <v>1625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6</v>
      </c>
      <c r="L44" s="181"/>
      <c r="M44" s="181"/>
      <c r="N44" s="181">
        <f>'実質公債費比率（分子）の構造'!O$50</f>
        <v>7</v>
      </c>
      <c r="O44" s="181"/>
      <c r="P44" s="181"/>
    </row>
    <row r="45" spans="1:16" x14ac:dyDescent="0.15">
      <c r="A45" s="181" t="s">
        <v>65</v>
      </c>
      <c r="B45" s="181">
        <f>'実質公債費比率（分子）の構造'!K$49</f>
        <v>-10</v>
      </c>
      <c r="C45" s="181"/>
      <c r="D45" s="181"/>
      <c r="E45" s="181">
        <f>'実質公債費比率（分子）の構造'!L$49</f>
        <v>-10</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x14ac:dyDescent="0.15">
      <c r="A46" s="181" t="s">
        <v>66</v>
      </c>
      <c r="B46" s="181">
        <f>'実質公債費比率（分子）の構造'!K$48</f>
        <v>392</v>
      </c>
      <c r="C46" s="181"/>
      <c r="D46" s="181"/>
      <c r="E46" s="181">
        <f>'実質公債費比率（分子）の構造'!L$48</f>
        <v>396</v>
      </c>
      <c r="F46" s="181"/>
      <c r="G46" s="181"/>
      <c r="H46" s="181">
        <f>'実質公債費比率（分子）の構造'!M$48</f>
        <v>376</v>
      </c>
      <c r="I46" s="181"/>
      <c r="J46" s="181"/>
      <c r="K46" s="181">
        <f>'実質公債費比率（分子）の構造'!N$48</f>
        <v>396</v>
      </c>
      <c r="L46" s="181"/>
      <c r="M46" s="181"/>
      <c r="N46" s="181">
        <f>'実質公債費比率（分子）の構造'!O$48</f>
        <v>349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1597</v>
      </c>
      <c r="C49" s="181"/>
      <c r="D49" s="181"/>
      <c r="E49" s="181">
        <f>'実質公債費比率（分子）の構造'!L$45</f>
        <v>1692</v>
      </c>
      <c r="F49" s="181"/>
      <c r="G49" s="181"/>
      <c r="H49" s="181">
        <f>'実質公債費比率（分子）の構造'!M$45</f>
        <v>1593</v>
      </c>
      <c r="I49" s="181"/>
      <c r="J49" s="181"/>
      <c r="K49" s="181">
        <f>'実質公債費比率（分子）の構造'!N$45</f>
        <v>1568</v>
      </c>
      <c r="L49" s="181"/>
      <c r="M49" s="181"/>
      <c r="N49" s="181">
        <f>'実質公債費比率（分子）の構造'!O$45</f>
        <v>1605</v>
      </c>
      <c r="O49" s="181"/>
      <c r="P49" s="181"/>
    </row>
    <row r="50" spans="1:16" x14ac:dyDescent="0.15">
      <c r="A50" s="181" t="s">
        <v>70</v>
      </c>
      <c r="B50" s="181" t="e">
        <f>NA()</f>
        <v>#N/A</v>
      </c>
      <c r="C50" s="181">
        <f>IF(ISNUMBER('実質公債費比率（分子）の構造'!K$53),'実質公債費比率（分子）の構造'!K$53,NA())</f>
        <v>386</v>
      </c>
      <c r="D50" s="181" t="e">
        <f>NA()</f>
        <v>#N/A</v>
      </c>
      <c r="E50" s="181" t="e">
        <f>NA()</f>
        <v>#N/A</v>
      </c>
      <c r="F50" s="181">
        <f>IF(ISNUMBER('実質公債費比率（分子）の構造'!L$53),'実質公債費比率（分子）の構造'!L$53,NA())</f>
        <v>407</v>
      </c>
      <c r="G50" s="181" t="e">
        <f>NA()</f>
        <v>#N/A</v>
      </c>
      <c r="H50" s="181" t="e">
        <f>NA()</f>
        <v>#N/A</v>
      </c>
      <c r="I50" s="181">
        <f>IF(ISNUMBER('実質公債費比率（分子）の構造'!M$53),'実質公債費比率（分子）の構造'!M$53,NA())</f>
        <v>371</v>
      </c>
      <c r="J50" s="181" t="e">
        <f>NA()</f>
        <v>#N/A</v>
      </c>
      <c r="K50" s="181" t="e">
        <f>NA()</f>
        <v>#N/A</v>
      </c>
      <c r="L50" s="181">
        <f>IF(ISNUMBER('実質公債費比率（分子）の構造'!N$53),'実質公債費比率（分子）の構造'!N$53,NA())</f>
        <v>378</v>
      </c>
      <c r="M50" s="181" t="e">
        <f>NA()</f>
        <v>#N/A</v>
      </c>
      <c r="N50" s="181" t="e">
        <f>NA()</f>
        <v>#N/A</v>
      </c>
      <c r="O50" s="181">
        <f>IF(ISNUMBER('実質公債費比率（分子）の構造'!O$53),'実質公債費比率（分子）の構造'!O$53,NA())</f>
        <v>331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15419</v>
      </c>
      <c r="E56" s="180"/>
      <c r="F56" s="180"/>
      <c r="G56" s="180">
        <f>'将来負担比率（分子）の構造'!J$52</f>
        <v>15150</v>
      </c>
      <c r="H56" s="180"/>
      <c r="I56" s="180"/>
      <c r="J56" s="180">
        <f>'将来負担比率（分子）の構造'!K$52</f>
        <v>15101</v>
      </c>
      <c r="K56" s="180"/>
      <c r="L56" s="180"/>
      <c r="M56" s="180">
        <f>'将来負担比率（分子）の構造'!L$52</f>
        <v>15045</v>
      </c>
      <c r="N56" s="180"/>
      <c r="O56" s="180"/>
      <c r="P56" s="180">
        <f>'将来負担比率（分子）の構造'!M$52</f>
        <v>14906</v>
      </c>
    </row>
    <row r="57" spans="1:16" x14ac:dyDescent="0.15">
      <c r="A57" s="180" t="s">
        <v>41</v>
      </c>
      <c r="B57" s="180"/>
      <c r="C57" s="180"/>
      <c r="D57" s="180">
        <f>'将来負担比率（分子）の構造'!I$51</f>
        <v>85</v>
      </c>
      <c r="E57" s="180"/>
      <c r="F57" s="180"/>
      <c r="G57" s="180">
        <f>'将来負担比率（分子）の構造'!J$51</f>
        <v>93</v>
      </c>
      <c r="H57" s="180"/>
      <c r="I57" s="180"/>
      <c r="J57" s="180">
        <f>'将来負担比率（分子）の構造'!K$51</f>
        <v>94</v>
      </c>
      <c r="K57" s="180"/>
      <c r="L57" s="180"/>
      <c r="M57" s="180">
        <f>'将来負担比率（分子）の構造'!L$51</f>
        <v>82</v>
      </c>
      <c r="N57" s="180"/>
      <c r="O57" s="180"/>
      <c r="P57" s="180">
        <f>'将来負担比率（分子）の構造'!M$51</f>
        <v>61</v>
      </c>
    </row>
    <row r="58" spans="1:16" x14ac:dyDescent="0.15">
      <c r="A58" s="180" t="s">
        <v>40</v>
      </c>
      <c r="B58" s="180"/>
      <c r="C58" s="180"/>
      <c r="D58" s="180">
        <f>'将来負担比率（分子）の構造'!I$50</f>
        <v>5197</v>
      </c>
      <c r="E58" s="180"/>
      <c r="F58" s="180"/>
      <c r="G58" s="180">
        <f>'将来負担比率（分子）の構造'!J$50</f>
        <v>5568</v>
      </c>
      <c r="H58" s="180"/>
      <c r="I58" s="180"/>
      <c r="J58" s="180">
        <f>'将来負担比率（分子）の構造'!K$50</f>
        <v>5053</v>
      </c>
      <c r="K58" s="180"/>
      <c r="L58" s="180"/>
      <c r="M58" s="180">
        <f>'将来負担比率（分子）の構造'!L$50</f>
        <v>4896</v>
      </c>
      <c r="N58" s="180"/>
      <c r="O58" s="180"/>
      <c r="P58" s="180">
        <f>'将来負担比率（分子）の構造'!M$50</f>
        <v>4799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2388</v>
      </c>
      <c r="C62" s="180"/>
      <c r="D62" s="180"/>
      <c r="E62" s="180">
        <f>'将来負担比率（分子）の構造'!J$45</f>
        <v>2177</v>
      </c>
      <c r="F62" s="180"/>
      <c r="G62" s="180"/>
      <c r="H62" s="180">
        <f>'将来負担比率（分子）の構造'!K$45</f>
        <v>2121</v>
      </c>
      <c r="I62" s="180"/>
      <c r="J62" s="180"/>
      <c r="K62" s="180">
        <f>'将来負担比率（分子）の構造'!L$45</f>
        <v>1958</v>
      </c>
      <c r="L62" s="180"/>
      <c r="M62" s="180"/>
      <c r="N62" s="180">
        <f>'将来負担比率（分子）の構造'!M$45</f>
        <v>1912</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4530</v>
      </c>
      <c r="C64" s="180"/>
      <c r="D64" s="180"/>
      <c r="E64" s="180">
        <f>'将来負担比率（分子）の構造'!J$43</f>
        <v>4472</v>
      </c>
      <c r="F64" s="180"/>
      <c r="G64" s="180"/>
      <c r="H64" s="180">
        <f>'将来負担比率（分子）の構造'!K$43</f>
        <v>4289</v>
      </c>
      <c r="I64" s="180"/>
      <c r="J64" s="180"/>
      <c r="K64" s="180">
        <f>'将来負担比率（分子）の構造'!L$43</f>
        <v>4064</v>
      </c>
      <c r="L64" s="180"/>
      <c r="M64" s="180"/>
      <c r="N64" s="180">
        <f>'将来負担比率（分子）の構造'!M$43</f>
        <v>3779</v>
      </c>
      <c r="O64" s="180"/>
      <c r="P64" s="180"/>
    </row>
    <row r="65" spans="1:16" x14ac:dyDescent="0.15">
      <c r="A65" s="180" t="s">
        <v>31</v>
      </c>
      <c r="B65" s="180">
        <f>'将来負担比率（分子）の構造'!I$42</f>
        <v>12</v>
      </c>
      <c r="C65" s="180"/>
      <c r="D65" s="180"/>
      <c r="E65" s="180">
        <f>'将来負担比率（分子）の構造'!J$42</f>
        <v>10</v>
      </c>
      <c r="F65" s="180"/>
      <c r="G65" s="180"/>
      <c r="H65" s="180">
        <f>'将来負担比率（分子）の構造'!K$42</f>
        <v>21</v>
      </c>
      <c r="I65" s="180"/>
      <c r="J65" s="180"/>
      <c r="K65" s="180">
        <f>'将来負担比率（分子）の構造'!L$42</f>
        <v>15</v>
      </c>
      <c r="L65" s="180"/>
      <c r="M65" s="180"/>
      <c r="N65" s="180">
        <f>'将来負担比率（分子）の構造'!M$42</f>
        <v>9</v>
      </c>
      <c r="O65" s="180"/>
      <c r="P65" s="180"/>
    </row>
    <row r="66" spans="1:16" x14ac:dyDescent="0.15">
      <c r="A66" s="180" t="s">
        <v>30</v>
      </c>
      <c r="B66" s="180">
        <f>'将来負担比率（分子）の構造'!I$41</f>
        <v>15001</v>
      </c>
      <c r="C66" s="180"/>
      <c r="D66" s="180"/>
      <c r="E66" s="180">
        <f>'将来負担比率（分子）の構造'!J$41</f>
        <v>15370</v>
      </c>
      <c r="F66" s="180"/>
      <c r="G66" s="180"/>
      <c r="H66" s="180">
        <f>'将来負担比率（分子）の構造'!K$41</f>
        <v>15232</v>
      </c>
      <c r="I66" s="180"/>
      <c r="J66" s="180"/>
      <c r="K66" s="180">
        <f>'将来負担比率（分子）の構造'!L$41</f>
        <v>15569</v>
      </c>
      <c r="L66" s="180"/>
      <c r="M66" s="180"/>
      <c r="N66" s="180">
        <f>'将来負担比率（分子）の構造'!M$41</f>
        <v>15733</v>
      </c>
      <c r="O66" s="180"/>
      <c r="P66" s="180"/>
    </row>
    <row r="67" spans="1:16" x14ac:dyDescent="0.15">
      <c r="A67" s="180" t="s">
        <v>74</v>
      </c>
      <c r="B67" s="180" t="e">
        <f>NA()</f>
        <v>#N/A</v>
      </c>
      <c r="C67" s="180">
        <f>IF(ISNUMBER('将来負担比率（分子）の構造'!I$53), IF('将来負担比率（分子）の構造'!I$53 &lt; 0, 0, '将来負担比率（分子）の構造'!I$53), NA())</f>
        <v>1230</v>
      </c>
      <c r="D67" s="180" t="e">
        <f>NA()</f>
        <v>#N/A</v>
      </c>
      <c r="E67" s="180" t="e">
        <f>NA()</f>
        <v>#N/A</v>
      </c>
      <c r="F67" s="180">
        <f>IF(ISNUMBER('将来負担比率（分子）の構造'!J$53), IF('将来負担比率（分子）の構造'!J$53 &lt; 0, 0, '将来負担比率（分子）の構造'!J$53), NA())</f>
        <v>1217</v>
      </c>
      <c r="G67" s="180" t="e">
        <f>NA()</f>
        <v>#N/A</v>
      </c>
      <c r="H67" s="180" t="e">
        <f>NA()</f>
        <v>#N/A</v>
      </c>
      <c r="I67" s="180">
        <f>IF(ISNUMBER('将来負担比率（分子）の構造'!K$53), IF('将来負担比率（分子）の構造'!K$53 &lt; 0, 0, '将来負担比率（分子）の構造'!K$53), NA())</f>
        <v>1414</v>
      </c>
      <c r="J67" s="180" t="e">
        <f>NA()</f>
        <v>#N/A</v>
      </c>
      <c r="K67" s="180" t="e">
        <f>NA()</f>
        <v>#N/A</v>
      </c>
      <c r="L67" s="180">
        <f>IF(ISNUMBER('将来負担比率（分子）の構造'!L$53), IF('将来負担比率（分子）の構造'!L$53 &lt; 0, 0, '将来負担比率（分子）の構造'!L$53), NA())</f>
        <v>1583</v>
      </c>
      <c r="M67" s="180" t="e">
        <f>NA()</f>
        <v>#N/A</v>
      </c>
      <c r="N67" s="180" t="e">
        <f>NA()</f>
        <v>#N/A</v>
      </c>
      <c r="O67" s="180">
        <f>IF(ISNUMBER('将来負担比率（分子）の構造'!M$53), IF('将来負担比率（分子）の構造'!M$53 &lt; 0, 0, '将来負担比率（分子）の構造'!M$53), NA())</f>
        <v>1667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1941</v>
      </c>
      <c r="C72" s="184">
        <f>基金残高に係る経年分析!G55</f>
        <v>1798</v>
      </c>
      <c r="D72" s="184">
        <f>基金残高に係る経年分析!H55</f>
        <v>1668</v>
      </c>
    </row>
    <row r="73" spans="1:16" x14ac:dyDescent="0.15">
      <c r="A73" s="183" t="s">
        <v>77</v>
      </c>
      <c r="B73" s="184">
        <f>基金残高に係る経年分析!F56</f>
        <v>670</v>
      </c>
      <c r="C73" s="184">
        <f>基金残高に係る経年分析!G56</f>
        <v>670</v>
      </c>
      <c r="D73" s="184">
        <f>基金残高に係る経年分析!H56</f>
        <v>693</v>
      </c>
    </row>
    <row r="74" spans="1:16" x14ac:dyDescent="0.15">
      <c r="A74" s="183" t="s">
        <v>78</v>
      </c>
      <c r="B74" s="184">
        <f>基金残高に係る経年分析!F57</f>
        <v>4045</v>
      </c>
      <c r="C74" s="184">
        <f>基金残高に係る経年分析!G57</f>
        <v>4001</v>
      </c>
      <c r="D74" s="184">
        <f>基金残高に係る経年分析!H57</f>
        <v>3559</v>
      </c>
    </row>
  </sheetData>
  <sheetProtection algorithmName="SHA-512" hashValue="oSMAtRn97OzmqUXxXS1SF6bnP7XfJd05PBvzD6WOm7wbn+brYBgXxD8WZwOzLJa6MR7KSRbfN0CeVFYx5HR3Yw==" saltValue="Tgd2heBjQBIW8SXrfnxv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1572583</v>
      </c>
      <c r="S5" s="669"/>
      <c r="T5" s="669"/>
      <c r="U5" s="669"/>
      <c r="V5" s="669"/>
      <c r="W5" s="669"/>
      <c r="X5" s="669"/>
      <c r="Y5" s="670"/>
      <c r="Z5" s="671">
        <v>11.4</v>
      </c>
      <c r="AA5" s="671"/>
      <c r="AB5" s="671"/>
      <c r="AC5" s="671"/>
      <c r="AD5" s="672">
        <v>1572583</v>
      </c>
      <c r="AE5" s="672"/>
      <c r="AF5" s="672"/>
      <c r="AG5" s="672"/>
      <c r="AH5" s="672"/>
      <c r="AI5" s="672"/>
      <c r="AJ5" s="672"/>
      <c r="AK5" s="672"/>
      <c r="AL5" s="673">
        <v>19.7</v>
      </c>
      <c r="AM5" s="674"/>
      <c r="AN5" s="674"/>
      <c r="AO5" s="675"/>
      <c r="AP5" s="665" t="s">
        <v>226</v>
      </c>
      <c r="AQ5" s="666"/>
      <c r="AR5" s="666"/>
      <c r="AS5" s="666"/>
      <c r="AT5" s="666"/>
      <c r="AU5" s="666"/>
      <c r="AV5" s="666"/>
      <c r="AW5" s="666"/>
      <c r="AX5" s="666"/>
      <c r="AY5" s="666"/>
      <c r="AZ5" s="666"/>
      <c r="BA5" s="666"/>
      <c r="BB5" s="666"/>
      <c r="BC5" s="666"/>
      <c r="BD5" s="666"/>
      <c r="BE5" s="666"/>
      <c r="BF5" s="667"/>
      <c r="BG5" s="679">
        <v>1552563</v>
      </c>
      <c r="BH5" s="680"/>
      <c r="BI5" s="680"/>
      <c r="BJ5" s="680"/>
      <c r="BK5" s="680"/>
      <c r="BL5" s="680"/>
      <c r="BM5" s="680"/>
      <c r="BN5" s="681"/>
      <c r="BO5" s="682">
        <v>98.7</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171891</v>
      </c>
      <c r="S6" s="680"/>
      <c r="T6" s="680"/>
      <c r="U6" s="680"/>
      <c r="V6" s="680"/>
      <c r="W6" s="680"/>
      <c r="X6" s="680"/>
      <c r="Y6" s="681"/>
      <c r="Z6" s="682">
        <v>1.2</v>
      </c>
      <c r="AA6" s="682"/>
      <c r="AB6" s="682"/>
      <c r="AC6" s="682"/>
      <c r="AD6" s="683">
        <v>171891</v>
      </c>
      <c r="AE6" s="683"/>
      <c r="AF6" s="683"/>
      <c r="AG6" s="683"/>
      <c r="AH6" s="683"/>
      <c r="AI6" s="683"/>
      <c r="AJ6" s="683"/>
      <c r="AK6" s="683"/>
      <c r="AL6" s="684">
        <v>2.2000000000000002</v>
      </c>
      <c r="AM6" s="685"/>
      <c r="AN6" s="685"/>
      <c r="AO6" s="686"/>
      <c r="AP6" s="676" t="s">
        <v>231</v>
      </c>
      <c r="AQ6" s="677"/>
      <c r="AR6" s="677"/>
      <c r="AS6" s="677"/>
      <c r="AT6" s="677"/>
      <c r="AU6" s="677"/>
      <c r="AV6" s="677"/>
      <c r="AW6" s="677"/>
      <c r="AX6" s="677"/>
      <c r="AY6" s="677"/>
      <c r="AZ6" s="677"/>
      <c r="BA6" s="677"/>
      <c r="BB6" s="677"/>
      <c r="BC6" s="677"/>
      <c r="BD6" s="677"/>
      <c r="BE6" s="677"/>
      <c r="BF6" s="678"/>
      <c r="BG6" s="679">
        <v>1552563</v>
      </c>
      <c r="BH6" s="680"/>
      <c r="BI6" s="680"/>
      <c r="BJ6" s="680"/>
      <c r="BK6" s="680"/>
      <c r="BL6" s="680"/>
      <c r="BM6" s="680"/>
      <c r="BN6" s="681"/>
      <c r="BO6" s="682">
        <v>98.7</v>
      </c>
      <c r="BP6" s="682"/>
      <c r="BQ6" s="682"/>
      <c r="BR6" s="682"/>
      <c r="BS6" s="683" t="s">
        <v>129</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116753</v>
      </c>
      <c r="CS6" s="680"/>
      <c r="CT6" s="680"/>
      <c r="CU6" s="680"/>
      <c r="CV6" s="680"/>
      <c r="CW6" s="680"/>
      <c r="CX6" s="680"/>
      <c r="CY6" s="681"/>
      <c r="CZ6" s="673">
        <v>0.9</v>
      </c>
      <c r="DA6" s="674"/>
      <c r="DB6" s="674"/>
      <c r="DC6" s="693"/>
      <c r="DD6" s="688" t="s">
        <v>129</v>
      </c>
      <c r="DE6" s="680"/>
      <c r="DF6" s="680"/>
      <c r="DG6" s="680"/>
      <c r="DH6" s="680"/>
      <c r="DI6" s="680"/>
      <c r="DJ6" s="680"/>
      <c r="DK6" s="680"/>
      <c r="DL6" s="680"/>
      <c r="DM6" s="680"/>
      <c r="DN6" s="680"/>
      <c r="DO6" s="680"/>
      <c r="DP6" s="681"/>
      <c r="DQ6" s="688">
        <v>116618</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1949</v>
      </c>
      <c r="S7" s="680"/>
      <c r="T7" s="680"/>
      <c r="U7" s="680"/>
      <c r="V7" s="680"/>
      <c r="W7" s="680"/>
      <c r="X7" s="680"/>
      <c r="Y7" s="681"/>
      <c r="Z7" s="682">
        <v>0</v>
      </c>
      <c r="AA7" s="682"/>
      <c r="AB7" s="682"/>
      <c r="AC7" s="682"/>
      <c r="AD7" s="683">
        <v>1949</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651049</v>
      </c>
      <c r="BH7" s="680"/>
      <c r="BI7" s="680"/>
      <c r="BJ7" s="680"/>
      <c r="BK7" s="680"/>
      <c r="BL7" s="680"/>
      <c r="BM7" s="680"/>
      <c r="BN7" s="681"/>
      <c r="BO7" s="682">
        <v>41.4</v>
      </c>
      <c r="BP7" s="682"/>
      <c r="BQ7" s="682"/>
      <c r="BR7" s="682"/>
      <c r="BS7" s="683" t="s">
        <v>235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2013142</v>
      </c>
      <c r="CS7" s="680"/>
      <c r="CT7" s="680"/>
      <c r="CU7" s="680"/>
      <c r="CV7" s="680"/>
      <c r="CW7" s="680"/>
      <c r="CX7" s="680"/>
      <c r="CY7" s="681"/>
      <c r="CZ7" s="682">
        <v>15.1</v>
      </c>
      <c r="DA7" s="682"/>
      <c r="DB7" s="682"/>
      <c r="DC7" s="682"/>
      <c r="DD7" s="688">
        <v>206232</v>
      </c>
      <c r="DE7" s="680"/>
      <c r="DF7" s="680"/>
      <c r="DG7" s="680"/>
      <c r="DH7" s="680"/>
      <c r="DI7" s="680"/>
      <c r="DJ7" s="680"/>
      <c r="DK7" s="680"/>
      <c r="DL7" s="680"/>
      <c r="DM7" s="680"/>
      <c r="DN7" s="680"/>
      <c r="DO7" s="680"/>
      <c r="DP7" s="681"/>
      <c r="DQ7" s="688">
        <v>1577244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3479</v>
      </c>
      <c r="S8" s="680"/>
      <c r="T8" s="680"/>
      <c r="U8" s="680"/>
      <c r="V8" s="680"/>
      <c r="W8" s="680"/>
      <c r="X8" s="680"/>
      <c r="Y8" s="681"/>
      <c r="Z8" s="682">
        <v>0</v>
      </c>
      <c r="AA8" s="682"/>
      <c r="AB8" s="682"/>
      <c r="AC8" s="682"/>
      <c r="AD8" s="683">
        <v>3479</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25711</v>
      </c>
      <c r="BH8" s="680"/>
      <c r="BI8" s="680"/>
      <c r="BJ8" s="680"/>
      <c r="BK8" s="680"/>
      <c r="BL8" s="680"/>
      <c r="BM8" s="680"/>
      <c r="BN8" s="681"/>
      <c r="BO8" s="682">
        <v>1.6</v>
      </c>
      <c r="BP8" s="682"/>
      <c r="BQ8" s="682"/>
      <c r="BR8" s="682"/>
      <c r="BS8" s="688" t="s">
        <v>174</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2431743</v>
      </c>
      <c r="CS8" s="680"/>
      <c r="CT8" s="680"/>
      <c r="CU8" s="680"/>
      <c r="CV8" s="680"/>
      <c r="CW8" s="680"/>
      <c r="CX8" s="680"/>
      <c r="CY8" s="681"/>
      <c r="CZ8" s="682">
        <v>18.3</v>
      </c>
      <c r="DA8" s="682"/>
      <c r="DB8" s="682"/>
      <c r="DC8" s="682"/>
      <c r="DD8" s="688">
        <v>57005</v>
      </c>
      <c r="DE8" s="680"/>
      <c r="DF8" s="680"/>
      <c r="DG8" s="680"/>
      <c r="DH8" s="680"/>
      <c r="DI8" s="680"/>
      <c r="DJ8" s="680"/>
      <c r="DK8" s="680"/>
      <c r="DL8" s="680"/>
      <c r="DM8" s="680"/>
      <c r="DN8" s="680"/>
      <c r="DO8" s="680"/>
      <c r="DP8" s="681"/>
      <c r="DQ8" s="688">
        <v>1600547</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2719</v>
      </c>
      <c r="S9" s="680"/>
      <c r="T9" s="680"/>
      <c r="U9" s="680"/>
      <c r="V9" s="680"/>
      <c r="W9" s="680"/>
      <c r="X9" s="680"/>
      <c r="Y9" s="681"/>
      <c r="Z9" s="682">
        <v>0</v>
      </c>
      <c r="AA9" s="682"/>
      <c r="AB9" s="682"/>
      <c r="AC9" s="682"/>
      <c r="AD9" s="683">
        <v>2719</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524674</v>
      </c>
      <c r="BH9" s="680"/>
      <c r="BI9" s="680"/>
      <c r="BJ9" s="680"/>
      <c r="BK9" s="680"/>
      <c r="BL9" s="680"/>
      <c r="BM9" s="680"/>
      <c r="BN9" s="681"/>
      <c r="BO9" s="682">
        <v>33.4</v>
      </c>
      <c r="BP9" s="682"/>
      <c r="BQ9" s="682"/>
      <c r="BR9" s="682"/>
      <c r="BS9" s="688" t="s">
        <v>129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981825</v>
      </c>
      <c r="CS9" s="680"/>
      <c r="CT9" s="680"/>
      <c r="CU9" s="680"/>
      <c r="CV9" s="680"/>
      <c r="CW9" s="680"/>
      <c r="CX9" s="680"/>
      <c r="CY9" s="681"/>
      <c r="CZ9" s="682">
        <v>7.4</v>
      </c>
      <c r="DA9" s="682"/>
      <c r="DB9" s="682"/>
      <c r="DC9" s="682"/>
      <c r="DD9" s="688">
        <v>12434</v>
      </c>
      <c r="DE9" s="680"/>
      <c r="DF9" s="680"/>
      <c r="DG9" s="680"/>
      <c r="DH9" s="680"/>
      <c r="DI9" s="680"/>
      <c r="DJ9" s="680"/>
      <c r="DK9" s="680"/>
      <c r="DL9" s="680"/>
      <c r="DM9" s="680"/>
      <c r="DN9" s="680"/>
      <c r="DO9" s="680"/>
      <c r="DP9" s="681"/>
      <c r="DQ9" s="688">
        <v>957851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235</v>
      </c>
      <c r="AA10" s="682"/>
      <c r="AB10" s="682"/>
      <c r="AC10" s="682"/>
      <c r="AD10" s="683" t="s">
        <v>235</v>
      </c>
      <c r="AE10" s="683"/>
      <c r="AF10" s="683"/>
      <c r="AG10" s="683"/>
      <c r="AH10" s="683"/>
      <c r="AI10" s="683"/>
      <c r="AJ10" s="683"/>
      <c r="AK10" s="683"/>
      <c r="AL10" s="684" t="s">
        <v>235</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43958</v>
      </c>
      <c r="BH10" s="680"/>
      <c r="BI10" s="680"/>
      <c r="BJ10" s="680"/>
      <c r="BK10" s="680"/>
      <c r="BL10" s="680"/>
      <c r="BM10" s="680"/>
      <c r="BN10" s="681"/>
      <c r="BO10" s="682">
        <v>2.8</v>
      </c>
      <c r="BP10" s="682"/>
      <c r="BQ10" s="682"/>
      <c r="BR10" s="682"/>
      <c r="BS10" s="688" t="s">
        <v>174</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10469</v>
      </c>
      <c r="CS10" s="680"/>
      <c r="CT10" s="680"/>
      <c r="CU10" s="680"/>
      <c r="CV10" s="680"/>
      <c r="CW10" s="680"/>
      <c r="CX10" s="680"/>
      <c r="CY10" s="681"/>
      <c r="CZ10" s="682">
        <v>0.1</v>
      </c>
      <c r="DA10" s="682"/>
      <c r="DB10" s="682"/>
      <c r="DC10" s="682"/>
      <c r="DD10" s="688" t="s">
        <v>235</v>
      </c>
      <c r="DE10" s="680"/>
      <c r="DF10" s="680"/>
      <c r="DG10" s="680"/>
      <c r="DH10" s="680"/>
      <c r="DI10" s="680"/>
      <c r="DJ10" s="680"/>
      <c r="DK10" s="680"/>
      <c r="DL10" s="680"/>
      <c r="DM10" s="680"/>
      <c r="DN10" s="680"/>
      <c r="DO10" s="680"/>
      <c r="DP10" s="681"/>
      <c r="DQ10" s="688">
        <v>10144</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174</v>
      </c>
      <c r="AA11" s="682"/>
      <c r="AB11" s="682"/>
      <c r="AC11" s="682"/>
      <c r="AD11" s="683" t="s">
        <v>235</v>
      </c>
      <c r="AE11" s="683"/>
      <c r="AF11" s="683"/>
      <c r="AG11" s="683"/>
      <c r="AH11" s="683"/>
      <c r="AI11" s="683"/>
      <c r="AJ11" s="683"/>
      <c r="AK11" s="683"/>
      <c r="AL11" s="684" t="s">
        <v>129</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56706</v>
      </c>
      <c r="BH11" s="680"/>
      <c r="BI11" s="680"/>
      <c r="BJ11" s="680"/>
      <c r="BK11" s="680"/>
      <c r="BL11" s="680"/>
      <c r="BM11" s="680"/>
      <c r="BN11" s="681"/>
      <c r="BO11" s="682">
        <v>3.6</v>
      </c>
      <c r="BP11" s="682"/>
      <c r="BQ11" s="682"/>
      <c r="BR11" s="682"/>
      <c r="BS11" s="688" t="s">
        <v>129</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897916</v>
      </c>
      <c r="CS11" s="680"/>
      <c r="CT11" s="680"/>
      <c r="CU11" s="680"/>
      <c r="CV11" s="680"/>
      <c r="CW11" s="680"/>
      <c r="CX11" s="680"/>
      <c r="CY11" s="681"/>
      <c r="CZ11" s="682">
        <v>6.7</v>
      </c>
      <c r="DA11" s="682"/>
      <c r="DB11" s="682"/>
      <c r="DC11" s="682"/>
      <c r="DD11" s="688">
        <v>258273</v>
      </c>
      <c r="DE11" s="680"/>
      <c r="DF11" s="680"/>
      <c r="DG11" s="680"/>
      <c r="DH11" s="680"/>
      <c r="DI11" s="680"/>
      <c r="DJ11" s="680"/>
      <c r="DK11" s="680"/>
      <c r="DL11" s="680"/>
      <c r="DM11" s="680"/>
      <c r="DN11" s="680"/>
      <c r="DO11" s="680"/>
      <c r="DP11" s="681"/>
      <c r="DQ11" s="688">
        <v>505508</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310790</v>
      </c>
      <c r="S12" s="680"/>
      <c r="T12" s="680"/>
      <c r="U12" s="680"/>
      <c r="V12" s="680"/>
      <c r="W12" s="680"/>
      <c r="X12" s="680"/>
      <c r="Y12" s="681"/>
      <c r="Z12" s="682">
        <v>2.2999999999999998</v>
      </c>
      <c r="AA12" s="682"/>
      <c r="AB12" s="682"/>
      <c r="AC12" s="682"/>
      <c r="AD12" s="683">
        <v>310790</v>
      </c>
      <c r="AE12" s="683"/>
      <c r="AF12" s="683"/>
      <c r="AG12" s="683"/>
      <c r="AH12" s="683"/>
      <c r="AI12" s="683"/>
      <c r="AJ12" s="683"/>
      <c r="AK12" s="683"/>
      <c r="AL12" s="684">
        <v>3.9</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738893</v>
      </c>
      <c r="BH12" s="680"/>
      <c r="BI12" s="680"/>
      <c r="BJ12" s="680"/>
      <c r="BK12" s="680"/>
      <c r="BL12" s="680"/>
      <c r="BM12" s="680"/>
      <c r="BN12" s="681"/>
      <c r="BO12" s="682">
        <v>47</v>
      </c>
      <c r="BP12" s="682"/>
      <c r="BQ12" s="682"/>
      <c r="BR12" s="682"/>
      <c r="BS12" s="688" t="s">
        <v>129</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1229602</v>
      </c>
      <c r="CS12" s="680"/>
      <c r="CT12" s="680"/>
      <c r="CU12" s="680"/>
      <c r="CV12" s="680"/>
      <c r="CW12" s="680"/>
      <c r="CX12" s="680"/>
      <c r="CY12" s="681"/>
      <c r="CZ12" s="682">
        <v>9.1999999999999993</v>
      </c>
      <c r="DA12" s="682"/>
      <c r="DB12" s="682"/>
      <c r="DC12" s="682"/>
      <c r="DD12" s="688">
        <v>688346</v>
      </c>
      <c r="DE12" s="680"/>
      <c r="DF12" s="680"/>
      <c r="DG12" s="680"/>
      <c r="DH12" s="680"/>
      <c r="DI12" s="680"/>
      <c r="DJ12" s="680"/>
      <c r="DK12" s="680"/>
      <c r="DL12" s="680"/>
      <c r="DM12" s="680"/>
      <c r="DN12" s="680"/>
      <c r="DO12" s="680"/>
      <c r="DP12" s="681"/>
      <c r="DQ12" s="688">
        <v>634607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3142</v>
      </c>
      <c r="S13" s="680"/>
      <c r="T13" s="680"/>
      <c r="U13" s="680"/>
      <c r="V13" s="680"/>
      <c r="W13" s="680"/>
      <c r="X13" s="680"/>
      <c r="Y13" s="681"/>
      <c r="Z13" s="682">
        <v>0</v>
      </c>
      <c r="AA13" s="682"/>
      <c r="AB13" s="682"/>
      <c r="AC13" s="682"/>
      <c r="AD13" s="683">
        <v>3142</v>
      </c>
      <c r="AE13" s="683"/>
      <c r="AF13" s="683"/>
      <c r="AG13" s="683"/>
      <c r="AH13" s="683"/>
      <c r="AI13" s="683"/>
      <c r="AJ13" s="683"/>
      <c r="AK13" s="683"/>
      <c r="AL13" s="684">
        <v>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723650</v>
      </c>
      <c r="BH13" s="680"/>
      <c r="BI13" s="680"/>
      <c r="BJ13" s="680"/>
      <c r="BK13" s="680"/>
      <c r="BL13" s="680"/>
      <c r="BM13" s="680"/>
      <c r="BN13" s="681"/>
      <c r="BO13" s="682">
        <v>46</v>
      </c>
      <c r="BP13" s="682"/>
      <c r="BQ13" s="682"/>
      <c r="BR13" s="682"/>
      <c r="BS13" s="688" t="s">
        <v>174</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1365660</v>
      </c>
      <c r="CS13" s="680"/>
      <c r="CT13" s="680"/>
      <c r="CU13" s="680"/>
      <c r="CV13" s="680"/>
      <c r="CW13" s="680"/>
      <c r="CX13" s="680"/>
      <c r="CY13" s="681"/>
      <c r="CZ13" s="682">
        <v>10.3</v>
      </c>
      <c r="DA13" s="682"/>
      <c r="DB13" s="682"/>
      <c r="DC13" s="682"/>
      <c r="DD13" s="688">
        <v>632880</v>
      </c>
      <c r="DE13" s="680"/>
      <c r="DF13" s="680"/>
      <c r="DG13" s="680"/>
      <c r="DH13" s="680"/>
      <c r="DI13" s="680"/>
      <c r="DJ13" s="680"/>
      <c r="DK13" s="680"/>
      <c r="DL13" s="680"/>
      <c r="DM13" s="680"/>
      <c r="DN13" s="680"/>
      <c r="DO13" s="680"/>
      <c r="DP13" s="681"/>
      <c r="DQ13" s="688">
        <v>757467</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174</v>
      </c>
      <c r="AA14" s="682"/>
      <c r="AB14" s="682"/>
      <c r="AC14" s="682"/>
      <c r="AD14" s="683" t="s">
        <v>174</v>
      </c>
      <c r="AE14" s="683"/>
      <c r="AF14" s="683"/>
      <c r="AG14" s="683"/>
      <c r="AH14" s="683"/>
      <c r="AI14" s="683"/>
      <c r="AJ14" s="683"/>
      <c r="AK14" s="683"/>
      <c r="AL14" s="684" t="s">
        <v>129</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47141</v>
      </c>
      <c r="BH14" s="680"/>
      <c r="BI14" s="680"/>
      <c r="BJ14" s="680"/>
      <c r="BK14" s="680"/>
      <c r="BL14" s="680"/>
      <c r="BM14" s="680"/>
      <c r="BN14" s="681"/>
      <c r="BO14" s="682">
        <v>3</v>
      </c>
      <c r="BP14" s="682"/>
      <c r="BQ14" s="682"/>
      <c r="BR14" s="682"/>
      <c r="BS14" s="688" t="s">
        <v>174</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855276</v>
      </c>
      <c r="CS14" s="680"/>
      <c r="CT14" s="680"/>
      <c r="CU14" s="680"/>
      <c r="CV14" s="680"/>
      <c r="CW14" s="680"/>
      <c r="CX14" s="680"/>
      <c r="CY14" s="681"/>
      <c r="CZ14" s="682">
        <v>6.4</v>
      </c>
      <c r="DA14" s="682"/>
      <c r="DB14" s="682"/>
      <c r="DC14" s="682"/>
      <c r="DD14" s="688">
        <v>391188</v>
      </c>
      <c r="DE14" s="680"/>
      <c r="DF14" s="680"/>
      <c r="DG14" s="680"/>
      <c r="DH14" s="680"/>
      <c r="DI14" s="680"/>
      <c r="DJ14" s="680"/>
      <c r="DK14" s="680"/>
      <c r="DL14" s="680"/>
      <c r="DM14" s="680"/>
      <c r="DN14" s="680"/>
      <c r="DO14" s="680"/>
      <c r="DP14" s="681"/>
      <c r="DQ14" s="688">
        <v>543074</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38327</v>
      </c>
      <c r="S15" s="680"/>
      <c r="T15" s="680"/>
      <c r="U15" s="680"/>
      <c r="V15" s="680"/>
      <c r="W15" s="680"/>
      <c r="X15" s="680"/>
      <c r="Y15" s="681"/>
      <c r="Z15" s="682">
        <v>0.3</v>
      </c>
      <c r="AA15" s="682"/>
      <c r="AB15" s="682"/>
      <c r="AC15" s="682"/>
      <c r="AD15" s="683">
        <v>38327</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115480</v>
      </c>
      <c r="BH15" s="680"/>
      <c r="BI15" s="680"/>
      <c r="BJ15" s="680"/>
      <c r="BK15" s="680"/>
      <c r="BL15" s="680"/>
      <c r="BM15" s="680"/>
      <c r="BN15" s="681"/>
      <c r="BO15" s="682">
        <v>7.3</v>
      </c>
      <c r="BP15" s="682"/>
      <c r="BQ15" s="682"/>
      <c r="BR15" s="682"/>
      <c r="BS15" s="688" t="s">
        <v>235</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1579763</v>
      </c>
      <c r="CS15" s="680"/>
      <c r="CT15" s="680"/>
      <c r="CU15" s="680"/>
      <c r="CV15" s="680"/>
      <c r="CW15" s="680"/>
      <c r="CX15" s="680"/>
      <c r="CY15" s="681"/>
      <c r="CZ15" s="682">
        <v>11.9</v>
      </c>
      <c r="DA15" s="682"/>
      <c r="DB15" s="682"/>
      <c r="DC15" s="682"/>
      <c r="DD15" s="688">
        <v>533668</v>
      </c>
      <c r="DE15" s="680"/>
      <c r="DF15" s="680"/>
      <c r="DG15" s="680"/>
      <c r="DH15" s="680"/>
      <c r="DI15" s="680"/>
      <c r="DJ15" s="680"/>
      <c r="DK15" s="680"/>
      <c r="DL15" s="680"/>
      <c r="DM15" s="680"/>
      <c r="DN15" s="680"/>
      <c r="DO15" s="680"/>
      <c r="DP15" s="681"/>
      <c r="DQ15" s="688">
        <v>1068254</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174</v>
      </c>
      <c r="AA16" s="682"/>
      <c r="AB16" s="682"/>
      <c r="AC16" s="682"/>
      <c r="AD16" s="683" t="s">
        <v>129</v>
      </c>
      <c r="AE16" s="683"/>
      <c r="AF16" s="683"/>
      <c r="AG16" s="683"/>
      <c r="AH16" s="683"/>
      <c r="AI16" s="683"/>
      <c r="AJ16" s="683"/>
      <c r="AK16" s="683"/>
      <c r="AL16" s="684" t="s">
        <v>129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235</v>
      </c>
      <c r="BP16" s="682"/>
      <c r="BQ16" s="682"/>
      <c r="BR16" s="682"/>
      <c r="BS16" s="688" t="s">
        <v>174</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216077</v>
      </c>
      <c r="CS16" s="680"/>
      <c r="CT16" s="680"/>
      <c r="CU16" s="680"/>
      <c r="CV16" s="680"/>
      <c r="CW16" s="680"/>
      <c r="CX16" s="680"/>
      <c r="CY16" s="681"/>
      <c r="CZ16" s="682">
        <v>1.6</v>
      </c>
      <c r="DA16" s="682"/>
      <c r="DB16" s="682"/>
      <c r="DC16" s="682"/>
      <c r="DD16" s="688" t="s">
        <v>174</v>
      </c>
      <c r="DE16" s="680"/>
      <c r="DF16" s="680"/>
      <c r="DG16" s="680"/>
      <c r="DH16" s="680"/>
      <c r="DI16" s="680"/>
      <c r="DJ16" s="680"/>
      <c r="DK16" s="680"/>
      <c r="DL16" s="680"/>
      <c r="DM16" s="680"/>
      <c r="DN16" s="680"/>
      <c r="DO16" s="680"/>
      <c r="DP16" s="681"/>
      <c r="DQ16" s="688">
        <v>50173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4303</v>
      </c>
      <c r="S17" s="680"/>
      <c r="T17" s="680"/>
      <c r="U17" s="680"/>
      <c r="V17" s="680"/>
      <c r="W17" s="680"/>
      <c r="X17" s="680"/>
      <c r="Y17" s="681"/>
      <c r="Z17" s="682">
        <v>0</v>
      </c>
      <c r="AA17" s="682"/>
      <c r="AB17" s="682"/>
      <c r="AC17" s="682"/>
      <c r="AD17" s="683">
        <v>4303</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174</v>
      </c>
      <c r="BH17" s="680"/>
      <c r="BI17" s="680"/>
      <c r="BJ17" s="680"/>
      <c r="BK17" s="680"/>
      <c r="BL17" s="680"/>
      <c r="BM17" s="680"/>
      <c r="BN17" s="681"/>
      <c r="BO17" s="682" t="s">
        <v>235</v>
      </c>
      <c r="BP17" s="682"/>
      <c r="BQ17" s="682"/>
      <c r="BR17" s="682"/>
      <c r="BS17" s="688" t="s">
        <v>129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1605273</v>
      </c>
      <c r="CS17" s="680"/>
      <c r="CT17" s="680"/>
      <c r="CU17" s="680"/>
      <c r="CV17" s="680"/>
      <c r="CW17" s="680"/>
      <c r="CX17" s="680"/>
      <c r="CY17" s="681"/>
      <c r="CZ17" s="682">
        <v>12.1</v>
      </c>
      <c r="DA17" s="682"/>
      <c r="DB17" s="682"/>
      <c r="DC17" s="682"/>
      <c r="DD17" s="688" t="s">
        <v>129</v>
      </c>
      <c r="DE17" s="680"/>
      <c r="DF17" s="680"/>
      <c r="DG17" s="680"/>
      <c r="DH17" s="680"/>
      <c r="DI17" s="680"/>
      <c r="DJ17" s="680"/>
      <c r="DK17" s="680"/>
      <c r="DL17" s="680"/>
      <c r="DM17" s="680"/>
      <c r="DN17" s="680"/>
      <c r="DO17" s="680"/>
      <c r="DP17" s="681"/>
      <c r="DQ17" s="688">
        <v>1568680</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6443729</v>
      </c>
      <c r="S18" s="680"/>
      <c r="T18" s="680"/>
      <c r="U18" s="680"/>
      <c r="V18" s="680"/>
      <c r="W18" s="680"/>
      <c r="X18" s="680"/>
      <c r="Y18" s="681"/>
      <c r="Z18" s="682">
        <v>46.7</v>
      </c>
      <c r="AA18" s="682"/>
      <c r="AB18" s="682"/>
      <c r="AC18" s="682"/>
      <c r="AD18" s="683">
        <v>5833572</v>
      </c>
      <c r="AE18" s="683"/>
      <c r="AF18" s="683"/>
      <c r="AG18" s="683"/>
      <c r="AH18" s="683"/>
      <c r="AI18" s="683"/>
      <c r="AJ18" s="683"/>
      <c r="AK18" s="683"/>
      <c r="AL18" s="684">
        <v>73.099999999999994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235</v>
      </c>
      <c r="DA18" s="682"/>
      <c r="DB18" s="682"/>
      <c r="DC18" s="682"/>
      <c r="DD18" s="688" t="s">
        <v>174</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5833572</v>
      </c>
      <c r="S19" s="680"/>
      <c r="T19" s="680"/>
      <c r="U19" s="680"/>
      <c r="V19" s="680"/>
      <c r="W19" s="680"/>
      <c r="X19" s="680"/>
      <c r="Y19" s="681"/>
      <c r="Z19" s="682">
        <v>42.3</v>
      </c>
      <c r="AA19" s="682"/>
      <c r="AB19" s="682"/>
      <c r="AC19" s="682"/>
      <c r="AD19" s="683">
        <v>5833572</v>
      </c>
      <c r="AE19" s="683"/>
      <c r="AF19" s="683"/>
      <c r="AG19" s="683"/>
      <c r="AH19" s="683"/>
      <c r="AI19" s="683"/>
      <c r="AJ19" s="683"/>
      <c r="AK19" s="683"/>
      <c r="AL19" s="684">
        <v>73.099999999999994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20020</v>
      </c>
      <c r="BH19" s="680"/>
      <c r="BI19" s="680"/>
      <c r="BJ19" s="680"/>
      <c r="BK19" s="680"/>
      <c r="BL19" s="680"/>
      <c r="BM19" s="680"/>
      <c r="BN19" s="681"/>
      <c r="BO19" s="682">
        <v>1.3</v>
      </c>
      <c r="BP19" s="682"/>
      <c r="BQ19" s="682"/>
      <c r="BR19" s="682"/>
      <c r="BS19" s="688" t="s">
        <v>235</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174</v>
      </c>
      <c r="DA19" s="682"/>
      <c r="DB19" s="682"/>
      <c r="DC19" s="682"/>
      <c r="DD19" s="688" t="s">
        <v>174</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575467</v>
      </c>
      <c r="S20" s="680"/>
      <c r="T20" s="680"/>
      <c r="U20" s="680"/>
      <c r="V20" s="680"/>
      <c r="W20" s="680"/>
      <c r="X20" s="680"/>
      <c r="Y20" s="681"/>
      <c r="Z20" s="682">
        <v>4.2</v>
      </c>
      <c r="AA20" s="682"/>
      <c r="AB20" s="682"/>
      <c r="AC20" s="682"/>
      <c r="AD20" s="683" t="s">
        <v>129</v>
      </c>
      <c r="AE20" s="683"/>
      <c r="AF20" s="683"/>
      <c r="AG20" s="683"/>
      <c r="AH20" s="683"/>
      <c r="AI20" s="683"/>
      <c r="AJ20" s="683"/>
      <c r="AK20" s="683"/>
      <c r="AL20" s="684" t="s">
        <v>129</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20020</v>
      </c>
      <c r="BH20" s="680"/>
      <c r="BI20" s="680"/>
      <c r="BJ20" s="680"/>
      <c r="BK20" s="680"/>
      <c r="BL20" s="680"/>
      <c r="BM20" s="680"/>
      <c r="BN20" s="681"/>
      <c r="BO20" s="682">
        <v>1.3</v>
      </c>
      <c r="BP20" s="682"/>
      <c r="BQ20" s="682"/>
      <c r="BR20" s="682"/>
      <c r="BS20" s="688" t="s">
        <v>129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13303499</v>
      </c>
      <c r="CS20" s="680"/>
      <c r="CT20" s="680"/>
      <c r="CU20" s="680"/>
      <c r="CV20" s="680"/>
      <c r="CW20" s="680"/>
      <c r="CX20" s="680"/>
      <c r="CY20" s="681"/>
      <c r="CZ20" s="682">
        <v>100</v>
      </c>
      <c r="DA20" s="682"/>
      <c r="DB20" s="682"/>
      <c r="DC20" s="682"/>
      <c r="DD20" s="688">
        <v>2780026</v>
      </c>
      <c r="DE20" s="680"/>
      <c r="DF20" s="680"/>
      <c r="DG20" s="680"/>
      <c r="DH20" s="680"/>
      <c r="DI20" s="680"/>
      <c r="DJ20" s="680"/>
      <c r="DK20" s="680"/>
      <c r="DL20" s="680"/>
      <c r="DM20" s="680"/>
      <c r="DN20" s="680"/>
      <c r="DO20" s="680"/>
      <c r="DP20" s="681"/>
      <c r="DQ20" s="688">
        <v>9390167</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34690</v>
      </c>
      <c r="S21" s="680"/>
      <c r="T21" s="680"/>
      <c r="U21" s="680"/>
      <c r="V21" s="680"/>
      <c r="W21" s="680"/>
      <c r="X21" s="680"/>
      <c r="Y21" s="681"/>
      <c r="Z21" s="682">
        <v>0.3</v>
      </c>
      <c r="AA21" s="682"/>
      <c r="AB21" s="682"/>
      <c r="AC21" s="682"/>
      <c r="AD21" s="683" t="s">
        <v>174</v>
      </c>
      <c r="AE21" s="683"/>
      <c r="AF21" s="683"/>
      <c r="AG21" s="683"/>
      <c r="AH21" s="683"/>
      <c r="AI21" s="683"/>
      <c r="AJ21" s="683"/>
      <c r="AK21" s="683"/>
      <c r="AL21" s="684" t="s">
        <v>129</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20020</v>
      </c>
      <c r="BH21" s="680"/>
      <c r="BI21" s="680"/>
      <c r="BJ21" s="680"/>
      <c r="BK21" s="680"/>
      <c r="BL21" s="680"/>
      <c r="BM21" s="680"/>
      <c r="BN21" s="681"/>
      <c r="BO21" s="682">
        <v>1.3</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8552912</v>
      </c>
      <c r="S22" s="680"/>
      <c r="T22" s="680"/>
      <c r="U22" s="680"/>
      <c r="V22" s="680"/>
      <c r="W22" s="680"/>
      <c r="X22" s="680"/>
      <c r="Y22" s="681"/>
      <c r="Z22" s="682">
        <v>62</v>
      </c>
      <c r="AA22" s="682"/>
      <c r="AB22" s="682"/>
      <c r="AC22" s="682"/>
      <c r="AD22" s="683">
        <v>7942755</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129</v>
      </c>
      <c r="BP22" s="682"/>
      <c r="BQ22" s="682"/>
      <c r="BR22" s="682"/>
      <c r="BS22" s="688" t="s">
        <v>235</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1899</v>
      </c>
      <c r="S23" s="680"/>
      <c r="T23" s="680"/>
      <c r="U23" s="680"/>
      <c r="V23" s="680"/>
      <c r="W23" s="680"/>
      <c r="X23" s="680"/>
      <c r="Y23" s="681"/>
      <c r="Z23" s="682">
        <v>0</v>
      </c>
      <c r="AA23" s="682"/>
      <c r="AB23" s="682"/>
      <c r="AC23" s="682"/>
      <c r="AD23" s="683">
        <v>1899</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235</v>
      </c>
      <c r="BP23" s="682"/>
      <c r="BQ23" s="682"/>
      <c r="BR23" s="682"/>
      <c r="BS23" s="688" t="s">
        <v>174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60111</v>
      </c>
      <c r="S24" s="680"/>
      <c r="T24" s="680"/>
      <c r="U24" s="680"/>
      <c r="V24" s="680"/>
      <c r="W24" s="680"/>
      <c r="X24" s="680"/>
      <c r="Y24" s="681"/>
      <c r="Z24" s="682">
        <v>0.4</v>
      </c>
      <c r="AA24" s="682"/>
      <c r="AB24" s="682"/>
      <c r="AC24" s="682"/>
      <c r="AD24" s="683">
        <v>5180</v>
      </c>
      <c r="AE24" s="683"/>
      <c r="AF24" s="683"/>
      <c r="AG24" s="683"/>
      <c r="AH24" s="683"/>
      <c r="AI24" s="683"/>
      <c r="AJ24" s="683"/>
      <c r="AK24" s="683"/>
      <c r="AL24" s="684">
        <v>0.1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174</v>
      </c>
      <c r="BP24" s="682"/>
      <c r="BQ24" s="682"/>
      <c r="BR24" s="682"/>
      <c r="BS24" s="688" t="s">
        <v>235</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4542010</v>
      </c>
      <c r="CS24" s="669"/>
      <c r="CT24" s="669"/>
      <c r="CU24" s="669"/>
      <c r="CV24" s="669"/>
      <c r="CW24" s="669"/>
      <c r="CX24" s="669"/>
      <c r="CY24" s="670"/>
      <c r="CZ24" s="673">
        <v>34.1</v>
      </c>
      <c r="DA24" s="674"/>
      <c r="DB24" s="674"/>
      <c r="DC24" s="693"/>
      <c r="DD24" s="714">
        <v>3828804</v>
      </c>
      <c r="DE24" s="669"/>
      <c r="DF24" s="669"/>
      <c r="DG24" s="669"/>
      <c r="DH24" s="669"/>
      <c r="DI24" s="669"/>
      <c r="DJ24" s="669"/>
      <c r="DK24" s="670"/>
      <c r="DL24" s="714">
        <v>3784772</v>
      </c>
      <c r="DM24" s="669"/>
      <c r="DN24" s="669"/>
      <c r="DO24" s="669"/>
      <c r="DP24" s="669"/>
      <c r="DQ24" s="669"/>
      <c r="DR24" s="669"/>
      <c r="DS24" s="669"/>
      <c r="DT24" s="669"/>
      <c r="DU24" s="669"/>
      <c r="DV24" s="670"/>
      <c r="DW24" s="673">
        <v>45.5</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85672</v>
      </c>
      <c r="S25" s="680"/>
      <c r="T25" s="680"/>
      <c r="U25" s="680"/>
      <c r="V25" s="680"/>
      <c r="W25" s="680"/>
      <c r="X25" s="680"/>
      <c r="Y25" s="681"/>
      <c r="Z25" s="682">
        <v>0.6</v>
      </c>
      <c r="AA25" s="682"/>
      <c r="AB25" s="682"/>
      <c r="AC25" s="682"/>
      <c r="AD25" s="683">
        <v>4103</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1966186</v>
      </c>
      <c r="CS25" s="715"/>
      <c r="CT25" s="715"/>
      <c r="CU25" s="715"/>
      <c r="CV25" s="715"/>
      <c r="CW25" s="715"/>
      <c r="CX25" s="715"/>
      <c r="CY25" s="716"/>
      <c r="CZ25" s="684">
        <v>14.8</v>
      </c>
      <c r="DA25" s="712"/>
      <c r="DB25" s="712"/>
      <c r="DC25" s="717"/>
      <c r="DD25" s="688">
        <v>1871164</v>
      </c>
      <c r="DE25" s="715"/>
      <c r="DF25" s="715"/>
      <c r="DG25" s="715"/>
      <c r="DH25" s="715"/>
      <c r="DI25" s="715"/>
      <c r="DJ25" s="715"/>
      <c r="DK25" s="716"/>
      <c r="DL25" s="688">
        <v>1843431</v>
      </c>
      <c r="DM25" s="715"/>
      <c r="DN25" s="715"/>
      <c r="DO25" s="715"/>
      <c r="DP25" s="715"/>
      <c r="DQ25" s="715"/>
      <c r="DR25" s="715"/>
      <c r="DS25" s="715"/>
      <c r="DT25" s="715"/>
      <c r="DU25" s="715"/>
      <c r="DV25" s="716"/>
      <c r="DW25" s="684">
        <v>22.2</v>
      </c>
      <c r="DX25" s="712"/>
      <c r="DY25" s="712"/>
      <c r="DZ25" s="712"/>
      <c r="EA25" s="712"/>
      <c r="EB25" s="712"/>
      <c r="EC25" s="713"/>
    </row>
    <row r="26" spans="2:133" ht="11.25" customHeight="1" x14ac:dyDescent="0.15">
      <c r="B26" s="676" t="s">
        <v>294</v>
      </c>
      <c r="C26" s="677"/>
      <c r="D26" s="677"/>
      <c r="E26" s="677"/>
      <c r="F26" s="677"/>
      <c r="G26" s="677"/>
      <c r="H26" s="677"/>
      <c r="I26" s="677"/>
      <c r="J26" s="677"/>
      <c r="K26" s="677"/>
      <c r="L26" s="677"/>
      <c r="M26" s="677"/>
      <c r="N26" s="677"/>
      <c r="O26" s="677"/>
      <c r="P26" s="677"/>
      <c r="Q26" s="678"/>
      <c r="R26" s="679">
        <v>10117</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174</v>
      </c>
      <c r="BP26" s="682"/>
      <c r="BQ26" s="682"/>
      <c r="BR26" s="682"/>
      <c r="BS26" s="688" t="s">
        <v>235</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1242510</v>
      </c>
      <c r="CS26" s="680"/>
      <c r="CT26" s="680"/>
      <c r="CU26" s="680"/>
      <c r="CV26" s="680"/>
      <c r="CW26" s="680"/>
      <c r="CX26" s="680"/>
      <c r="CY26" s="681"/>
      <c r="CZ26" s="684">
        <v>9.3000000000000007</v>
      </c>
      <c r="DA26" s="712"/>
      <c r="DB26" s="712"/>
      <c r="DC26" s="717"/>
      <c r="DD26" s="688">
        <v>1171549</v>
      </c>
      <c r="DE26" s="680"/>
      <c r="DF26" s="680"/>
      <c r="DG26" s="680"/>
      <c r="DH26" s="680"/>
      <c r="DI26" s="680"/>
      <c r="DJ26" s="680"/>
      <c r="DK26" s="681"/>
      <c r="DL26" s="688" t="s">
        <v>235</v>
      </c>
      <c r="DM26" s="680"/>
      <c r="DN26" s="680"/>
      <c r="DO26" s="680"/>
      <c r="DP26" s="680"/>
      <c r="DQ26" s="680"/>
      <c r="DR26" s="680"/>
      <c r="DS26" s="680"/>
      <c r="DT26" s="680"/>
      <c r="DU26" s="680"/>
      <c r="DV26" s="681"/>
      <c r="DW26" s="684" t="s">
        <v>129</v>
      </c>
      <c r="DX26" s="712"/>
      <c r="DY26" s="712"/>
      <c r="DZ26" s="712"/>
      <c r="EA26" s="712"/>
      <c r="EB26" s="712"/>
      <c r="EC26" s="713"/>
    </row>
    <row r="27" spans="2:133" ht="11.25" customHeight="1" x14ac:dyDescent="0.15">
      <c r="B27" s="676" t="s">
        <v>297</v>
      </c>
      <c r="C27" s="677"/>
      <c r="D27" s="677"/>
      <c r="E27" s="677"/>
      <c r="F27" s="677"/>
      <c r="G27" s="677"/>
      <c r="H27" s="677"/>
      <c r="I27" s="677"/>
      <c r="J27" s="677"/>
      <c r="K27" s="677"/>
      <c r="L27" s="677"/>
      <c r="M27" s="677"/>
      <c r="N27" s="677"/>
      <c r="O27" s="677"/>
      <c r="P27" s="677"/>
      <c r="Q27" s="678"/>
      <c r="R27" s="679">
        <v>803346</v>
      </c>
      <c r="S27" s="680"/>
      <c r="T27" s="680"/>
      <c r="U27" s="680"/>
      <c r="V27" s="680"/>
      <c r="W27" s="680"/>
      <c r="X27" s="680"/>
      <c r="Y27" s="681"/>
      <c r="Z27" s="682">
        <v>5.8</v>
      </c>
      <c r="AA27" s="682"/>
      <c r="AB27" s="682"/>
      <c r="AC27" s="682"/>
      <c r="AD27" s="683" t="s">
        <v>235</v>
      </c>
      <c r="AE27" s="683"/>
      <c r="AF27" s="683"/>
      <c r="AG27" s="683"/>
      <c r="AH27" s="683"/>
      <c r="AI27" s="683"/>
      <c r="AJ27" s="683"/>
      <c r="AK27" s="683"/>
      <c r="AL27" s="684" t="s">
        <v>129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1572583</v>
      </c>
      <c r="BH27" s="680"/>
      <c r="BI27" s="680"/>
      <c r="BJ27" s="680"/>
      <c r="BK27" s="680"/>
      <c r="BL27" s="680"/>
      <c r="BM27" s="680"/>
      <c r="BN27" s="681"/>
      <c r="BO27" s="682">
        <v>100</v>
      </c>
      <c r="BP27" s="682"/>
      <c r="BQ27" s="682"/>
      <c r="BR27" s="682"/>
      <c r="BS27" s="688" t="s">
        <v>235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970551</v>
      </c>
      <c r="CS27" s="715"/>
      <c r="CT27" s="715"/>
      <c r="CU27" s="715"/>
      <c r="CV27" s="715"/>
      <c r="CW27" s="715"/>
      <c r="CX27" s="715"/>
      <c r="CY27" s="716"/>
      <c r="CZ27" s="684">
        <v>7.3</v>
      </c>
      <c r="DA27" s="712"/>
      <c r="DB27" s="712"/>
      <c r="DC27" s="717"/>
      <c r="DD27" s="688">
        <v>388960</v>
      </c>
      <c r="DE27" s="715"/>
      <c r="DF27" s="715"/>
      <c r="DG27" s="715"/>
      <c r="DH27" s="715"/>
      <c r="DI27" s="715"/>
      <c r="DJ27" s="715"/>
      <c r="DK27" s="716"/>
      <c r="DL27" s="688">
        <v>374639</v>
      </c>
      <c r="DM27" s="715"/>
      <c r="DN27" s="715"/>
      <c r="DO27" s="715"/>
      <c r="DP27" s="715"/>
      <c r="DQ27" s="715"/>
      <c r="DR27" s="715"/>
      <c r="DS27" s="715"/>
      <c r="DT27" s="715"/>
      <c r="DU27" s="715"/>
      <c r="DV27" s="716"/>
      <c r="DW27" s="684">
        <v>4.5</v>
      </c>
      <c r="DX27" s="712"/>
      <c r="DY27" s="712"/>
      <c r="DZ27" s="712"/>
      <c r="EA27" s="712"/>
      <c r="EB27" s="712"/>
      <c r="EC27" s="713"/>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174</v>
      </c>
      <c r="AA28" s="682"/>
      <c r="AB28" s="682"/>
      <c r="AC28" s="682"/>
      <c r="AD28" s="683" t="s">
        <v>129</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1605273</v>
      </c>
      <c r="CS28" s="680"/>
      <c r="CT28" s="680"/>
      <c r="CU28" s="680"/>
      <c r="CV28" s="680"/>
      <c r="CW28" s="680"/>
      <c r="CX28" s="680"/>
      <c r="CY28" s="681"/>
      <c r="CZ28" s="684">
        <v>12.1</v>
      </c>
      <c r="DA28" s="712"/>
      <c r="DB28" s="712"/>
      <c r="DC28" s="717"/>
      <c r="DD28" s="688">
        <v>1568680</v>
      </c>
      <c r="DE28" s="680"/>
      <c r="DF28" s="680"/>
      <c r="DG28" s="680"/>
      <c r="DH28" s="680"/>
      <c r="DI28" s="680"/>
      <c r="DJ28" s="680"/>
      <c r="DK28" s="681"/>
      <c r="DL28" s="688">
        <v>1566702</v>
      </c>
      <c r="DM28" s="680"/>
      <c r="DN28" s="680"/>
      <c r="DO28" s="680"/>
      <c r="DP28" s="680"/>
      <c r="DQ28" s="680"/>
      <c r="DR28" s="680"/>
      <c r="DS28" s="680"/>
      <c r="DT28" s="680"/>
      <c r="DU28" s="680"/>
      <c r="DV28" s="681"/>
      <c r="DW28" s="684">
        <v>18.899999999999999</v>
      </c>
      <c r="DX28" s="712"/>
      <c r="DY28" s="712"/>
      <c r="DZ28" s="712"/>
      <c r="EA28" s="712"/>
      <c r="EB28" s="712"/>
      <c r="EC28" s="713"/>
    </row>
    <row r="29" spans="2:133" ht="11.25" customHeight="1" x14ac:dyDescent="0.15">
      <c r="B29" s="676" t="s">
        <v>302</v>
      </c>
      <c r="C29" s="677"/>
      <c r="D29" s="677"/>
      <c r="E29" s="677"/>
      <c r="F29" s="677"/>
      <c r="G29" s="677"/>
      <c r="H29" s="677"/>
      <c r="I29" s="677"/>
      <c r="J29" s="677"/>
      <c r="K29" s="677"/>
      <c r="L29" s="677"/>
      <c r="M29" s="677"/>
      <c r="N29" s="677"/>
      <c r="O29" s="677"/>
      <c r="P29" s="677"/>
      <c r="Q29" s="678"/>
      <c r="R29" s="679">
        <v>770705</v>
      </c>
      <c r="S29" s="680"/>
      <c r="T29" s="680"/>
      <c r="U29" s="680"/>
      <c r="V29" s="680"/>
      <c r="W29" s="680"/>
      <c r="X29" s="680"/>
      <c r="Y29" s="681"/>
      <c r="Z29" s="682">
        <v>5.6</v>
      </c>
      <c r="AA29" s="682"/>
      <c r="AB29" s="682"/>
      <c r="AC29" s="682"/>
      <c r="AD29" s="683" t="s">
        <v>174</v>
      </c>
      <c r="AE29" s="683"/>
      <c r="AF29" s="683"/>
      <c r="AG29" s="683"/>
      <c r="AH29" s="683"/>
      <c r="AI29" s="683"/>
      <c r="AJ29" s="683"/>
      <c r="AK29" s="683"/>
      <c r="AL29" s="684" t="s">
        <v>174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1605273</v>
      </c>
      <c r="CS29" s="715"/>
      <c r="CT29" s="715"/>
      <c r="CU29" s="715"/>
      <c r="CV29" s="715"/>
      <c r="CW29" s="715"/>
      <c r="CX29" s="715"/>
      <c r="CY29" s="716"/>
      <c r="CZ29" s="684">
        <v>12.1</v>
      </c>
      <c r="DA29" s="712"/>
      <c r="DB29" s="712"/>
      <c r="DC29" s="717"/>
      <c r="DD29" s="688">
        <v>1568680</v>
      </c>
      <c r="DE29" s="715"/>
      <c r="DF29" s="715"/>
      <c r="DG29" s="715"/>
      <c r="DH29" s="715"/>
      <c r="DI29" s="715"/>
      <c r="DJ29" s="715"/>
      <c r="DK29" s="716"/>
      <c r="DL29" s="688">
        <v>1566702</v>
      </c>
      <c r="DM29" s="715"/>
      <c r="DN29" s="715"/>
      <c r="DO29" s="715"/>
      <c r="DP29" s="715"/>
      <c r="DQ29" s="715"/>
      <c r="DR29" s="715"/>
      <c r="DS29" s="715"/>
      <c r="DT29" s="715"/>
      <c r="DU29" s="715"/>
      <c r="DV29" s="716"/>
      <c r="DW29" s="684">
        <v>18.899999999999999</v>
      </c>
      <c r="DX29" s="712"/>
      <c r="DY29" s="712"/>
      <c r="DZ29" s="712"/>
      <c r="EA29" s="712"/>
      <c r="EB29" s="712"/>
      <c r="EC29" s="713"/>
    </row>
    <row r="30" spans="2:133" ht="11.25" customHeight="1" x14ac:dyDescent="0.15">
      <c r="B30" s="676" t="s">
        <v>307</v>
      </c>
      <c r="C30" s="677"/>
      <c r="D30" s="677"/>
      <c r="E30" s="677"/>
      <c r="F30" s="677"/>
      <c r="G30" s="677"/>
      <c r="H30" s="677"/>
      <c r="I30" s="677"/>
      <c r="J30" s="677"/>
      <c r="K30" s="677"/>
      <c r="L30" s="677"/>
      <c r="M30" s="677"/>
      <c r="N30" s="677"/>
      <c r="O30" s="677"/>
      <c r="P30" s="677"/>
      <c r="Q30" s="678"/>
      <c r="R30" s="679">
        <v>253887</v>
      </c>
      <c r="S30" s="680"/>
      <c r="T30" s="680"/>
      <c r="U30" s="680"/>
      <c r="V30" s="680"/>
      <c r="W30" s="680"/>
      <c r="X30" s="680"/>
      <c r="Y30" s="681"/>
      <c r="Z30" s="682">
        <v>1.8</v>
      </c>
      <c r="AA30" s="682"/>
      <c r="AB30" s="682"/>
      <c r="AC30" s="682"/>
      <c r="AD30" s="683">
        <v>25018</v>
      </c>
      <c r="AE30" s="683"/>
      <c r="AF30" s="683"/>
      <c r="AG30" s="683"/>
      <c r="AH30" s="683"/>
      <c r="AI30" s="683"/>
      <c r="AJ30" s="683"/>
      <c r="AK30" s="683"/>
      <c r="AL30" s="684">
        <v>0.3</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98.4</v>
      </c>
      <c r="BH30" s="740"/>
      <c r="BI30" s="740"/>
      <c r="BJ30" s="740"/>
      <c r="BK30" s="740"/>
      <c r="BL30" s="740"/>
      <c r="BM30" s="674">
        <v>91.4</v>
      </c>
      <c r="BN30" s="740"/>
      <c r="BO30" s="740"/>
      <c r="BP30" s="740"/>
      <c r="BQ30" s="741"/>
      <c r="BR30" s="739">
        <v>98.4</v>
      </c>
      <c r="BS30" s="740"/>
      <c r="BT30" s="740"/>
      <c r="BU30" s="740"/>
      <c r="BV30" s="740"/>
      <c r="BW30" s="740"/>
      <c r="BX30" s="674">
        <v>91.8</v>
      </c>
      <c r="BY30" s="740"/>
      <c r="BZ30" s="740"/>
      <c r="CA30" s="740"/>
      <c r="CB30" s="741"/>
      <c r="CD30" s="744"/>
      <c r="CE30" s="745"/>
      <c r="CF30" s="694" t="s">
        <v>310</v>
      </c>
      <c r="CG30" s="695"/>
      <c r="CH30" s="695"/>
      <c r="CI30" s="695"/>
      <c r="CJ30" s="695"/>
      <c r="CK30" s="695"/>
      <c r="CL30" s="695"/>
      <c r="CM30" s="695"/>
      <c r="CN30" s="695"/>
      <c r="CO30" s="695"/>
      <c r="CP30" s="695"/>
      <c r="CQ30" s="696"/>
      <c r="CR30" s="679">
        <v>1505787</v>
      </c>
      <c r="CS30" s="680"/>
      <c r="CT30" s="680"/>
      <c r="CU30" s="680"/>
      <c r="CV30" s="680"/>
      <c r="CW30" s="680"/>
      <c r="CX30" s="680"/>
      <c r="CY30" s="681"/>
      <c r="CZ30" s="684">
        <v>11.3</v>
      </c>
      <c r="DA30" s="712"/>
      <c r="DB30" s="712"/>
      <c r="DC30" s="717"/>
      <c r="DD30" s="688">
        <v>1471442</v>
      </c>
      <c r="DE30" s="680"/>
      <c r="DF30" s="680"/>
      <c r="DG30" s="680"/>
      <c r="DH30" s="680"/>
      <c r="DI30" s="680"/>
      <c r="DJ30" s="680"/>
      <c r="DK30" s="681"/>
      <c r="DL30" s="688">
        <v>1469464</v>
      </c>
      <c r="DM30" s="680"/>
      <c r="DN30" s="680"/>
      <c r="DO30" s="680"/>
      <c r="DP30" s="680"/>
      <c r="DQ30" s="680"/>
      <c r="DR30" s="680"/>
      <c r="DS30" s="680"/>
      <c r="DT30" s="680"/>
      <c r="DU30" s="680"/>
      <c r="DV30" s="681"/>
      <c r="DW30" s="684">
        <v>17.7</v>
      </c>
      <c r="DX30" s="712"/>
      <c r="DY30" s="712"/>
      <c r="DZ30" s="712"/>
      <c r="EA30" s="712"/>
      <c r="EB30" s="712"/>
      <c r="EC30" s="713"/>
    </row>
    <row r="31" spans="2:133" ht="11.25" customHeight="1" x14ac:dyDescent="0.15">
      <c r="B31" s="676" t="s">
        <v>311</v>
      </c>
      <c r="C31" s="677"/>
      <c r="D31" s="677"/>
      <c r="E31" s="677"/>
      <c r="F31" s="677"/>
      <c r="G31" s="677"/>
      <c r="H31" s="677"/>
      <c r="I31" s="677"/>
      <c r="J31" s="677"/>
      <c r="K31" s="677"/>
      <c r="L31" s="677"/>
      <c r="M31" s="677"/>
      <c r="N31" s="677"/>
      <c r="O31" s="677"/>
      <c r="P31" s="677"/>
      <c r="Q31" s="678"/>
      <c r="R31" s="679">
        <v>18010</v>
      </c>
      <c r="S31" s="680"/>
      <c r="T31" s="680"/>
      <c r="U31" s="680"/>
      <c r="V31" s="680"/>
      <c r="W31" s="680"/>
      <c r="X31" s="680"/>
      <c r="Y31" s="681"/>
      <c r="Z31" s="682">
        <v>0.1</v>
      </c>
      <c r="AA31" s="682"/>
      <c r="AB31" s="682"/>
      <c r="AC31" s="682"/>
      <c r="AD31" s="683" t="s">
        <v>174</v>
      </c>
      <c r="AE31" s="683"/>
      <c r="AF31" s="683"/>
      <c r="AG31" s="683"/>
      <c r="AH31" s="683"/>
      <c r="AI31" s="683"/>
      <c r="AJ31" s="683"/>
      <c r="AK31" s="683"/>
      <c r="AL31" s="684" t="s">
        <v>174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99.1</v>
      </c>
      <c r="BH31" s="715"/>
      <c r="BI31" s="715"/>
      <c r="BJ31" s="715"/>
      <c r="BK31" s="715"/>
      <c r="BL31" s="715"/>
      <c r="BM31" s="685">
        <v>97.1</v>
      </c>
      <c r="BN31" s="737"/>
      <c r="BO31" s="737"/>
      <c r="BP31" s="737"/>
      <c r="BQ31" s="738"/>
      <c r="BR31" s="736">
        <v>99</v>
      </c>
      <c r="BS31" s="715"/>
      <c r="BT31" s="715"/>
      <c r="BU31" s="715"/>
      <c r="BV31" s="715"/>
      <c r="BW31" s="715"/>
      <c r="BX31" s="685">
        <v>97.3</v>
      </c>
      <c r="BY31" s="737"/>
      <c r="BZ31" s="737"/>
      <c r="CA31" s="737"/>
      <c r="CB31" s="738"/>
      <c r="CD31" s="744"/>
      <c r="CE31" s="745"/>
      <c r="CF31" s="694" t="s">
        <v>314</v>
      </c>
      <c r="CG31" s="695"/>
      <c r="CH31" s="695"/>
      <c r="CI31" s="695"/>
      <c r="CJ31" s="695"/>
      <c r="CK31" s="695"/>
      <c r="CL31" s="695"/>
      <c r="CM31" s="695"/>
      <c r="CN31" s="695"/>
      <c r="CO31" s="695"/>
      <c r="CP31" s="695"/>
      <c r="CQ31" s="696"/>
      <c r="CR31" s="679">
        <v>99486</v>
      </c>
      <c r="CS31" s="715"/>
      <c r="CT31" s="715"/>
      <c r="CU31" s="715"/>
      <c r="CV31" s="715"/>
      <c r="CW31" s="715"/>
      <c r="CX31" s="715"/>
      <c r="CY31" s="716"/>
      <c r="CZ31" s="684">
        <v>0.7</v>
      </c>
      <c r="DA31" s="712"/>
      <c r="DB31" s="712"/>
      <c r="DC31" s="717"/>
      <c r="DD31" s="688">
        <v>97238</v>
      </c>
      <c r="DE31" s="715"/>
      <c r="DF31" s="715"/>
      <c r="DG31" s="715"/>
      <c r="DH31" s="715"/>
      <c r="DI31" s="715"/>
      <c r="DJ31" s="715"/>
      <c r="DK31" s="716"/>
      <c r="DL31" s="688">
        <v>97238</v>
      </c>
      <c r="DM31" s="715"/>
      <c r="DN31" s="715"/>
      <c r="DO31" s="715"/>
      <c r="DP31" s="715"/>
      <c r="DQ31" s="715"/>
      <c r="DR31" s="715"/>
      <c r="DS31" s="715"/>
      <c r="DT31" s="715"/>
      <c r="DU31" s="715"/>
      <c r="DV31" s="716"/>
      <c r="DW31" s="684">
        <v>1.2</v>
      </c>
      <c r="DX31" s="712"/>
      <c r="DY31" s="712"/>
      <c r="DZ31" s="712"/>
      <c r="EA31" s="712"/>
      <c r="EB31" s="712"/>
      <c r="EC31" s="713"/>
    </row>
    <row r="32" spans="2:133" ht="11.25" customHeight="1" x14ac:dyDescent="0.15">
      <c r="B32" s="676" t="s">
        <v>315</v>
      </c>
      <c r="C32" s="677"/>
      <c r="D32" s="677"/>
      <c r="E32" s="677"/>
      <c r="F32" s="677"/>
      <c r="G32" s="677"/>
      <c r="H32" s="677"/>
      <c r="I32" s="677"/>
      <c r="J32" s="677"/>
      <c r="K32" s="677"/>
      <c r="L32" s="677"/>
      <c r="M32" s="677"/>
      <c r="N32" s="677"/>
      <c r="O32" s="677"/>
      <c r="P32" s="677"/>
      <c r="Q32" s="678"/>
      <c r="R32" s="679">
        <v>958607</v>
      </c>
      <c r="S32" s="680"/>
      <c r="T32" s="680"/>
      <c r="U32" s="680"/>
      <c r="V32" s="680"/>
      <c r="W32" s="680"/>
      <c r="X32" s="680"/>
      <c r="Y32" s="681"/>
      <c r="Z32" s="682">
        <v>6.9</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97.4</v>
      </c>
      <c r="BH32" s="749"/>
      <c r="BI32" s="749"/>
      <c r="BJ32" s="749"/>
      <c r="BK32" s="749"/>
      <c r="BL32" s="749"/>
      <c r="BM32" s="750">
        <v>85.2</v>
      </c>
      <c r="BN32" s="749"/>
      <c r="BO32" s="749"/>
      <c r="BP32" s="749"/>
      <c r="BQ32" s="751"/>
      <c r="BR32" s="748">
        <v>97.6</v>
      </c>
      <c r="BS32" s="749"/>
      <c r="BT32" s="749"/>
      <c r="BU32" s="749"/>
      <c r="BV32" s="749"/>
      <c r="BW32" s="749"/>
      <c r="BX32" s="750">
        <v>85.8</v>
      </c>
      <c r="BY32" s="749"/>
      <c r="BZ32" s="749"/>
      <c r="CA32" s="749"/>
      <c r="CB32" s="751"/>
      <c r="CD32" s="746"/>
      <c r="CE32" s="747"/>
      <c r="CF32" s="694" t="s">
        <v>317</v>
      </c>
      <c r="CG32" s="695"/>
      <c r="CH32" s="695"/>
      <c r="CI32" s="695"/>
      <c r="CJ32" s="695"/>
      <c r="CK32" s="695"/>
      <c r="CL32" s="695"/>
      <c r="CM32" s="695"/>
      <c r="CN32" s="695"/>
      <c r="CO32" s="695"/>
      <c r="CP32" s="695"/>
      <c r="CQ32" s="696"/>
      <c r="CR32" s="679" t="s">
        <v>129</v>
      </c>
      <c r="CS32" s="680"/>
      <c r="CT32" s="680"/>
      <c r="CU32" s="680"/>
      <c r="CV32" s="680"/>
      <c r="CW32" s="680"/>
      <c r="CX32" s="680"/>
      <c r="CY32" s="681"/>
      <c r="CZ32" s="684" t="s">
        <v>235</v>
      </c>
      <c r="DA32" s="712"/>
      <c r="DB32" s="712"/>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174</v>
      </c>
      <c r="DX32" s="712"/>
      <c r="DY32" s="712"/>
      <c r="DZ32" s="712"/>
      <c r="EA32" s="712"/>
      <c r="EB32" s="712"/>
      <c r="EC32" s="713"/>
    </row>
    <row r="33" spans="2:133" ht="11.25" customHeight="1" x14ac:dyDescent="0.15">
      <c r="B33" s="676" t="s">
        <v>318</v>
      </c>
      <c r="C33" s="677"/>
      <c r="D33" s="677"/>
      <c r="E33" s="677"/>
      <c r="F33" s="677"/>
      <c r="G33" s="677"/>
      <c r="H33" s="677"/>
      <c r="I33" s="677"/>
      <c r="J33" s="677"/>
      <c r="K33" s="677"/>
      <c r="L33" s="677"/>
      <c r="M33" s="677"/>
      <c r="N33" s="677"/>
      <c r="O33" s="677"/>
      <c r="P33" s="677"/>
      <c r="Q33" s="678"/>
      <c r="R33" s="679">
        <v>438791</v>
      </c>
      <c r="S33" s="680"/>
      <c r="T33" s="680"/>
      <c r="U33" s="680"/>
      <c r="V33" s="680"/>
      <c r="W33" s="680"/>
      <c r="X33" s="680"/>
      <c r="Y33" s="681"/>
      <c r="Z33" s="682">
        <v>3.2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5765386</v>
      </c>
      <c r="CS33" s="715"/>
      <c r="CT33" s="715"/>
      <c r="CU33" s="715"/>
      <c r="CV33" s="715"/>
      <c r="CW33" s="715"/>
      <c r="CX33" s="715"/>
      <c r="CY33" s="716"/>
      <c r="CZ33" s="684">
        <v>43.3</v>
      </c>
      <c r="DA33" s="712"/>
      <c r="DB33" s="712"/>
      <c r="DC33" s="717"/>
      <c r="DD33" s="688">
        <v>4756788</v>
      </c>
      <c r="DE33" s="715"/>
      <c r="DF33" s="715"/>
      <c r="DG33" s="715"/>
      <c r="DH33" s="715"/>
      <c r="DI33" s="715"/>
      <c r="DJ33" s="715"/>
      <c r="DK33" s="716"/>
      <c r="DL33" s="688">
        <v>3760366</v>
      </c>
      <c r="DM33" s="715"/>
      <c r="DN33" s="715"/>
      <c r="DO33" s="715"/>
      <c r="DP33" s="715"/>
      <c r="DQ33" s="715"/>
      <c r="DR33" s="715"/>
      <c r="DS33" s="715"/>
      <c r="DT33" s="715"/>
      <c r="DU33" s="715"/>
      <c r="DV33" s="716"/>
      <c r="DW33" s="684">
        <v>45.3</v>
      </c>
      <c r="DX33" s="712"/>
      <c r="DY33" s="712"/>
      <c r="DZ33" s="712"/>
      <c r="EA33" s="712"/>
      <c r="EB33" s="712"/>
      <c r="EC33" s="713"/>
    </row>
    <row r="34" spans="2:133" ht="11.25" customHeight="1" x14ac:dyDescent="0.15">
      <c r="B34" s="676" t="s">
        <v>320</v>
      </c>
      <c r="C34" s="677"/>
      <c r="D34" s="677"/>
      <c r="E34" s="677"/>
      <c r="F34" s="677"/>
      <c r="G34" s="677"/>
      <c r="H34" s="677"/>
      <c r="I34" s="677"/>
      <c r="J34" s="677"/>
      <c r="K34" s="677"/>
      <c r="L34" s="677"/>
      <c r="M34" s="677"/>
      <c r="N34" s="677"/>
      <c r="O34" s="677"/>
      <c r="P34" s="677"/>
      <c r="Q34" s="678"/>
      <c r="R34" s="679">
        <v>179226</v>
      </c>
      <c r="S34" s="680"/>
      <c r="T34" s="680"/>
      <c r="U34" s="680"/>
      <c r="V34" s="680"/>
      <c r="W34" s="680"/>
      <c r="X34" s="680"/>
      <c r="Y34" s="681"/>
      <c r="Z34" s="682">
        <v>1.3</v>
      </c>
      <c r="AA34" s="682"/>
      <c r="AB34" s="682"/>
      <c r="AC34" s="682"/>
      <c r="AD34" s="683">
        <v>935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1733331</v>
      </c>
      <c r="CS34" s="680"/>
      <c r="CT34" s="680"/>
      <c r="CU34" s="680"/>
      <c r="CV34" s="680"/>
      <c r="CW34" s="680"/>
      <c r="CX34" s="680"/>
      <c r="CY34" s="681"/>
      <c r="CZ34" s="684">
        <v>13</v>
      </c>
      <c r="DA34" s="712"/>
      <c r="DB34" s="712"/>
      <c r="DC34" s="717"/>
      <c r="DD34" s="688">
        <v>1472406</v>
      </c>
      <c r="DE34" s="680"/>
      <c r="DF34" s="680"/>
      <c r="DG34" s="680"/>
      <c r="DH34" s="680"/>
      <c r="DI34" s="680"/>
      <c r="DJ34" s="680"/>
      <c r="DK34" s="681"/>
      <c r="DL34" s="688">
        <v>1232227</v>
      </c>
      <c r="DM34" s="680"/>
      <c r="DN34" s="680"/>
      <c r="DO34" s="680"/>
      <c r="DP34" s="680"/>
      <c r="DQ34" s="680"/>
      <c r="DR34" s="680"/>
      <c r="DS34" s="680"/>
      <c r="DT34" s="680"/>
      <c r="DU34" s="680"/>
      <c r="DV34" s="681"/>
      <c r="DW34" s="684">
        <v>14.8</v>
      </c>
      <c r="DX34" s="712"/>
      <c r="DY34" s="712"/>
      <c r="DZ34" s="712"/>
      <c r="EA34" s="712"/>
      <c r="EB34" s="712"/>
      <c r="EC34" s="713"/>
    </row>
    <row r="35" spans="2:133" ht="11.25" customHeight="1" x14ac:dyDescent="0.15">
      <c r="B35" s="676" t="s">
        <v>324</v>
      </c>
      <c r="C35" s="677"/>
      <c r="D35" s="677"/>
      <c r="E35" s="677"/>
      <c r="F35" s="677"/>
      <c r="G35" s="677"/>
      <c r="H35" s="677"/>
      <c r="I35" s="677"/>
      <c r="J35" s="677"/>
      <c r="K35" s="677"/>
      <c r="L35" s="677"/>
      <c r="M35" s="677"/>
      <c r="N35" s="677"/>
      <c r="O35" s="677"/>
      <c r="P35" s="677"/>
      <c r="Q35" s="678"/>
      <c r="R35" s="679">
        <v>1670517</v>
      </c>
      <c r="S35" s="680"/>
      <c r="T35" s="680"/>
      <c r="U35" s="680"/>
      <c r="V35" s="680"/>
      <c r="W35" s="680"/>
      <c r="X35" s="680"/>
      <c r="Y35" s="681"/>
      <c r="Z35" s="682">
        <v>12.1</v>
      </c>
      <c r="AA35" s="682"/>
      <c r="AB35" s="682"/>
      <c r="AC35" s="682"/>
      <c r="AD35" s="683" t="s">
        <v>174</v>
      </c>
      <c r="AE35" s="683"/>
      <c r="AF35" s="683"/>
      <c r="AG35" s="683"/>
      <c r="AH35" s="683"/>
      <c r="AI35" s="683"/>
      <c r="AJ35" s="683"/>
      <c r="AK35" s="683"/>
      <c r="AL35" s="684" t="s">
        <v>235</v>
      </c>
      <c r="AM35" s="685"/>
      <c r="AN35" s="685"/>
      <c r="AO35" s="686"/>
      <c r="AP35" s="234"/>
      <c r="AQ35" s="752" t="s">
        <v>325</v>
      </c>
      <c r="AR35" s="753"/>
      <c r="AS35" s="753"/>
      <c r="AT35" s="753"/>
      <c r="AU35" s="753"/>
      <c r="AV35" s="753"/>
      <c r="AW35" s="753"/>
      <c r="AX35" s="753"/>
      <c r="AY35" s="754"/>
      <c r="AZ35" s="668">
        <v>1199141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12627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499566</v>
      </c>
      <c r="CS35" s="715"/>
      <c r="CT35" s="715"/>
      <c r="CU35" s="715"/>
      <c r="CV35" s="715"/>
      <c r="CW35" s="715"/>
      <c r="CX35" s="715"/>
      <c r="CY35" s="716"/>
      <c r="CZ35" s="684">
        <v>3.8</v>
      </c>
      <c r="DA35" s="712"/>
      <c r="DB35" s="712"/>
      <c r="DC35" s="717"/>
      <c r="DD35" s="688">
        <v>406353</v>
      </c>
      <c r="DE35" s="715"/>
      <c r="DF35" s="715"/>
      <c r="DG35" s="715"/>
      <c r="DH35" s="715"/>
      <c r="DI35" s="715"/>
      <c r="DJ35" s="715"/>
      <c r="DK35" s="716"/>
      <c r="DL35" s="688">
        <v>339411</v>
      </c>
      <c r="DM35" s="715"/>
      <c r="DN35" s="715"/>
      <c r="DO35" s="715"/>
      <c r="DP35" s="715"/>
      <c r="DQ35" s="715"/>
      <c r="DR35" s="715"/>
      <c r="DS35" s="715"/>
      <c r="DT35" s="715"/>
      <c r="DU35" s="715"/>
      <c r="DV35" s="716"/>
      <c r="DW35" s="684">
        <v>4.0999999999999996</v>
      </c>
      <c r="DX35" s="712"/>
      <c r="DY35" s="712"/>
      <c r="DZ35" s="712"/>
      <c r="EA35" s="712"/>
      <c r="EB35" s="712"/>
      <c r="EC35" s="713"/>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174</v>
      </c>
      <c r="AM36" s="685"/>
      <c r="AN36" s="685"/>
      <c r="AO36" s="686"/>
      <c r="AQ36" s="756" t="s">
        <v>329</v>
      </c>
      <c r="AR36" s="757"/>
      <c r="AS36" s="757"/>
      <c r="AT36" s="757"/>
      <c r="AU36" s="757"/>
      <c r="AV36" s="757"/>
      <c r="AW36" s="757"/>
      <c r="AX36" s="757"/>
      <c r="AY36" s="758"/>
      <c r="AZ36" s="679">
        <v>269277</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-9301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1977316</v>
      </c>
      <c r="CS36" s="680"/>
      <c r="CT36" s="680"/>
      <c r="CU36" s="680"/>
      <c r="CV36" s="680"/>
      <c r="CW36" s="680"/>
      <c r="CX36" s="680"/>
      <c r="CY36" s="681"/>
      <c r="CZ36" s="684">
        <v>14.9</v>
      </c>
      <c r="DA36" s="712"/>
      <c r="DB36" s="712"/>
      <c r="DC36" s="717"/>
      <c r="DD36" s="688">
        <v>1692555</v>
      </c>
      <c r="DE36" s="680"/>
      <c r="DF36" s="680"/>
      <c r="DG36" s="680"/>
      <c r="DH36" s="680"/>
      <c r="DI36" s="680"/>
      <c r="DJ36" s="680"/>
      <c r="DK36" s="681"/>
      <c r="DL36" s="688">
        <v>1364989</v>
      </c>
      <c r="DM36" s="680"/>
      <c r="DN36" s="680"/>
      <c r="DO36" s="680"/>
      <c r="DP36" s="680"/>
      <c r="DQ36" s="680"/>
      <c r="DR36" s="680"/>
      <c r="DS36" s="680"/>
      <c r="DT36" s="680"/>
      <c r="DU36" s="680"/>
      <c r="DV36" s="681"/>
      <c r="DW36" s="684">
        <v>16.399999999999999</v>
      </c>
      <c r="DX36" s="712"/>
      <c r="DY36" s="712"/>
      <c r="DZ36" s="712"/>
      <c r="EA36" s="712"/>
      <c r="EB36" s="712"/>
      <c r="EC36" s="713"/>
    </row>
    <row r="37" spans="2:133" ht="11.25" customHeight="1" x14ac:dyDescent="0.15">
      <c r="B37" s="676" t="s">
        <v>332</v>
      </c>
      <c r="C37" s="677"/>
      <c r="D37" s="677"/>
      <c r="E37" s="677"/>
      <c r="F37" s="677"/>
      <c r="G37" s="677"/>
      <c r="H37" s="677"/>
      <c r="I37" s="677"/>
      <c r="J37" s="677"/>
      <c r="K37" s="677"/>
      <c r="L37" s="677"/>
      <c r="M37" s="677"/>
      <c r="N37" s="677"/>
      <c r="O37" s="677"/>
      <c r="P37" s="677"/>
      <c r="Q37" s="678"/>
      <c r="R37" s="679">
        <v>330217</v>
      </c>
      <c r="S37" s="680"/>
      <c r="T37" s="680"/>
      <c r="U37" s="680"/>
      <c r="V37" s="680"/>
      <c r="W37" s="680"/>
      <c r="X37" s="680"/>
      <c r="Y37" s="681"/>
      <c r="Z37" s="682">
        <v>2.4</v>
      </c>
      <c r="AA37" s="682"/>
      <c r="AB37" s="682"/>
      <c r="AC37" s="682"/>
      <c r="AD37" s="683" t="s">
        <v>129</v>
      </c>
      <c r="AE37" s="683"/>
      <c r="AF37" s="683"/>
      <c r="AG37" s="683"/>
      <c r="AH37" s="683"/>
      <c r="AI37" s="683"/>
      <c r="AJ37" s="683"/>
      <c r="AK37" s="683"/>
      <c r="AL37" s="684" t="s">
        <v>129</v>
      </c>
      <c r="AM37" s="685"/>
      <c r="AN37" s="685"/>
      <c r="AO37" s="686"/>
      <c r="AQ37" s="756" t="s">
        <v>333</v>
      </c>
      <c r="AR37" s="757"/>
      <c r="AS37" s="757"/>
      <c r="AT37" s="757"/>
      <c r="AU37" s="757"/>
      <c r="AV37" s="757"/>
      <c r="AW37" s="757"/>
      <c r="AX37" s="757"/>
      <c r="AY37" s="758"/>
      <c r="AZ37" s="679">
        <v>118691</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2345</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1014655</v>
      </c>
      <c r="CS37" s="715"/>
      <c r="CT37" s="715"/>
      <c r="CU37" s="715"/>
      <c r="CV37" s="715"/>
      <c r="CW37" s="715"/>
      <c r="CX37" s="715"/>
      <c r="CY37" s="716"/>
      <c r="CZ37" s="684">
        <v>7.6</v>
      </c>
      <c r="DA37" s="712"/>
      <c r="DB37" s="712"/>
      <c r="DC37" s="717"/>
      <c r="DD37" s="688">
        <v>1014507</v>
      </c>
      <c r="DE37" s="715"/>
      <c r="DF37" s="715"/>
      <c r="DG37" s="715"/>
      <c r="DH37" s="715"/>
      <c r="DI37" s="715"/>
      <c r="DJ37" s="715"/>
      <c r="DK37" s="716"/>
      <c r="DL37" s="688">
        <v>991168</v>
      </c>
      <c r="DM37" s="715"/>
      <c r="DN37" s="715"/>
      <c r="DO37" s="715"/>
      <c r="DP37" s="715"/>
      <c r="DQ37" s="715"/>
      <c r="DR37" s="715"/>
      <c r="DS37" s="715"/>
      <c r="DT37" s="715"/>
      <c r="DU37" s="715"/>
      <c r="DV37" s="716"/>
      <c r="DW37" s="684">
        <v>11.9</v>
      </c>
      <c r="DX37" s="712"/>
      <c r="DY37" s="712"/>
      <c r="DZ37" s="712"/>
      <c r="EA37" s="712"/>
      <c r="EB37" s="712"/>
      <c r="EC37" s="713"/>
    </row>
    <row r="38" spans="2:133" ht="11.25" customHeight="1" x14ac:dyDescent="0.15">
      <c r="B38" s="724" t="s">
        <v>336</v>
      </c>
      <c r="C38" s="725"/>
      <c r="D38" s="725"/>
      <c r="E38" s="725"/>
      <c r="F38" s="725"/>
      <c r="G38" s="725"/>
      <c r="H38" s="725"/>
      <c r="I38" s="725"/>
      <c r="J38" s="725"/>
      <c r="K38" s="725"/>
      <c r="L38" s="725"/>
      <c r="M38" s="725"/>
      <c r="N38" s="725"/>
      <c r="O38" s="725"/>
      <c r="P38" s="725"/>
      <c r="Q38" s="726"/>
      <c r="R38" s="759">
        <v>13803800</v>
      </c>
      <c r="S38" s="760"/>
      <c r="T38" s="760"/>
      <c r="U38" s="760"/>
      <c r="V38" s="760"/>
      <c r="W38" s="760"/>
      <c r="X38" s="760"/>
      <c r="Y38" s="761"/>
      <c r="Z38" s="762">
        <v>100</v>
      </c>
      <c r="AA38" s="762"/>
      <c r="AB38" s="762"/>
      <c r="AC38" s="762"/>
      <c r="AD38" s="763">
        <v>7979890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3742</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1080450</v>
      </c>
      <c r="CS38" s="680"/>
      <c r="CT38" s="680"/>
      <c r="CU38" s="680"/>
      <c r="CV38" s="680"/>
      <c r="CW38" s="680"/>
      <c r="CX38" s="680"/>
      <c r="CY38" s="681"/>
      <c r="CZ38" s="684">
        <v>8.1</v>
      </c>
      <c r="DA38" s="712"/>
      <c r="DB38" s="712"/>
      <c r="DC38" s="717"/>
      <c r="DD38" s="688">
        <v>951978</v>
      </c>
      <c r="DE38" s="680"/>
      <c r="DF38" s="680"/>
      <c r="DG38" s="680"/>
      <c r="DH38" s="680"/>
      <c r="DI38" s="680"/>
      <c r="DJ38" s="680"/>
      <c r="DK38" s="681"/>
      <c r="DL38" s="688">
        <v>823739</v>
      </c>
      <c r="DM38" s="680"/>
      <c r="DN38" s="680"/>
      <c r="DO38" s="680"/>
      <c r="DP38" s="680"/>
      <c r="DQ38" s="680"/>
      <c r="DR38" s="680"/>
      <c r="DS38" s="680"/>
      <c r="DT38" s="680"/>
      <c r="DU38" s="680"/>
      <c r="DV38" s="681"/>
      <c r="DW38" s="684">
        <v>9.9</v>
      </c>
      <c r="DX38" s="712"/>
      <c r="DY38" s="712"/>
      <c r="DZ38" s="712"/>
      <c r="EA38" s="712"/>
      <c r="EB38" s="712"/>
      <c r="EC38" s="713"/>
    </row>
    <row r="39" spans="2:133" ht="11.25" customHeight="1" x14ac:dyDescent="0.15">
      <c r="AQ39" s="756" t="s">
        <v>340</v>
      </c>
      <c r="AR39" s="757"/>
      <c r="AS39" s="757"/>
      <c r="AT39" s="757"/>
      <c r="AU39" s="757"/>
      <c r="AV39" s="757"/>
      <c r="AW39" s="757"/>
      <c r="AX39" s="757"/>
      <c r="AY39" s="758"/>
      <c r="AZ39" s="679" t="s">
        <v>129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86</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404703</v>
      </c>
      <c r="CS39" s="715"/>
      <c r="CT39" s="715"/>
      <c r="CU39" s="715"/>
      <c r="CV39" s="715"/>
      <c r="CW39" s="715"/>
      <c r="CX39" s="715"/>
      <c r="CY39" s="716"/>
      <c r="CZ39" s="684">
        <v>3</v>
      </c>
      <c r="DA39" s="712"/>
      <c r="DB39" s="712"/>
      <c r="DC39" s="717"/>
      <c r="DD39" s="688">
        <v>233476</v>
      </c>
      <c r="DE39" s="715"/>
      <c r="DF39" s="715"/>
      <c r="DG39" s="715"/>
      <c r="DH39" s="715"/>
      <c r="DI39" s="715"/>
      <c r="DJ39" s="715"/>
      <c r="DK39" s="716"/>
      <c r="DL39" s="688" t="s">
        <v>129</v>
      </c>
      <c r="DM39" s="715"/>
      <c r="DN39" s="715"/>
      <c r="DO39" s="715"/>
      <c r="DP39" s="715"/>
      <c r="DQ39" s="715"/>
      <c r="DR39" s="715"/>
      <c r="DS39" s="715"/>
      <c r="DT39" s="715"/>
      <c r="DU39" s="715"/>
      <c r="DV39" s="716"/>
      <c r="DW39" s="684" t="s">
        <v>235</v>
      </c>
      <c r="DX39" s="712"/>
      <c r="DY39" s="712"/>
      <c r="DZ39" s="712"/>
      <c r="EA39" s="712"/>
      <c r="EB39" s="712"/>
      <c r="EC39" s="713"/>
    </row>
    <row r="40" spans="2:133" ht="11.25" customHeight="1" x14ac:dyDescent="0.15">
      <c r="AQ40" s="756" t="s">
        <v>344</v>
      </c>
      <c r="AR40" s="757"/>
      <c r="AS40" s="757"/>
      <c r="AT40" s="757"/>
      <c r="AU40" s="757"/>
      <c r="AV40" s="757"/>
      <c r="AW40" s="757"/>
      <c r="AX40" s="757"/>
      <c r="AY40" s="758"/>
      <c r="AZ40" s="679">
        <v>193311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129</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70020</v>
      </c>
      <c r="CS40" s="680"/>
      <c r="CT40" s="680"/>
      <c r="CU40" s="680"/>
      <c r="CV40" s="680"/>
      <c r="CW40" s="680"/>
      <c r="CX40" s="680"/>
      <c r="CY40" s="681"/>
      <c r="CZ40" s="684">
        <v>0.5</v>
      </c>
      <c r="DA40" s="712"/>
      <c r="DB40" s="712"/>
      <c r="DC40" s="717"/>
      <c r="DD40" s="688">
        <v>20</v>
      </c>
      <c r="DE40" s="680"/>
      <c r="DF40" s="680"/>
      <c r="DG40" s="680"/>
      <c r="DH40" s="680"/>
      <c r="DI40" s="680"/>
      <c r="DJ40" s="680"/>
      <c r="DK40" s="681"/>
      <c r="DL40" s="688" t="s">
        <v>129</v>
      </c>
      <c r="DM40" s="680"/>
      <c r="DN40" s="680"/>
      <c r="DO40" s="680"/>
      <c r="DP40" s="680"/>
      <c r="DQ40" s="680"/>
      <c r="DR40" s="680"/>
      <c r="DS40" s="680"/>
      <c r="DT40" s="680"/>
      <c r="DU40" s="680"/>
      <c r="DV40" s="681"/>
      <c r="DW40" s="684" t="s">
        <v>235</v>
      </c>
      <c r="DX40" s="712"/>
      <c r="DY40" s="712"/>
      <c r="DZ40" s="712"/>
      <c r="EA40" s="712"/>
      <c r="EB40" s="712"/>
      <c r="EC40" s="713"/>
    </row>
    <row r="41" spans="2:133" ht="11.25" customHeight="1" x14ac:dyDescent="0.15">
      <c r="AQ41" s="766" t="s">
        <v>347</v>
      </c>
      <c r="AR41" s="767"/>
      <c r="AS41" s="767"/>
      <c r="AT41" s="767"/>
      <c r="AU41" s="767"/>
      <c r="AV41" s="767"/>
      <c r="AW41" s="767"/>
      <c r="AX41" s="767"/>
      <c r="AY41" s="768"/>
      <c r="AZ41" s="759">
        <v>617862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323</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129</v>
      </c>
      <c r="DA41" s="712"/>
      <c r="DB41" s="712"/>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2996103</v>
      </c>
      <c r="CS42" s="680"/>
      <c r="CT42" s="680"/>
      <c r="CU42" s="680"/>
      <c r="CV42" s="680"/>
      <c r="CW42" s="680"/>
      <c r="CX42" s="680"/>
      <c r="CY42" s="681"/>
      <c r="CZ42" s="684">
        <v>22.5</v>
      </c>
      <c r="DA42" s="685"/>
      <c r="DB42" s="685"/>
      <c r="DC42" s="780"/>
      <c r="DD42" s="688">
        <v>804575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86035</v>
      </c>
      <c r="CS43" s="715"/>
      <c r="CT43" s="715"/>
      <c r="CU43" s="715"/>
      <c r="CV43" s="715"/>
      <c r="CW43" s="715"/>
      <c r="CX43" s="715"/>
      <c r="CY43" s="716"/>
      <c r="CZ43" s="684">
        <v>0.6</v>
      </c>
      <c r="DA43" s="712"/>
      <c r="DB43" s="712"/>
      <c r="DC43" s="717"/>
      <c r="DD43" s="688">
        <v>86035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2780026</v>
      </c>
      <c r="CS44" s="680"/>
      <c r="CT44" s="680"/>
      <c r="CU44" s="680"/>
      <c r="CV44" s="680"/>
      <c r="CW44" s="680"/>
      <c r="CX44" s="680"/>
      <c r="CY44" s="681"/>
      <c r="CZ44" s="684">
        <v>20.9</v>
      </c>
      <c r="DA44" s="685"/>
      <c r="DB44" s="685"/>
      <c r="DC44" s="780"/>
      <c r="DD44" s="688">
        <v>754402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599079</v>
      </c>
      <c r="CS45" s="715"/>
      <c r="CT45" s="715"/>
      <c r="CU45" s="715"/>
      <c r="CV45" s="715"/>
      <c r="CW45" s="715"/>
      <c r="CX45" s="715"/>
      <c r="CY45" s="716"/>
      <c r="CZ45" s="684">
        <v>4.5</v>
      </c>
      <c r="DA45" s="712"/>
      <c r="DB45" s="712"/>
      <c r="DC45" s="717"/>
      <c r="DD45" s="688">
        <v>68492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2120917</v>
      </c>
      <c r="CS46" s="680"/>
      <c r="CT46" s="680"/>
      <c r="CU46" s="680"/>
      <c r="CV46" s="680"/>
      <c r="CW46" s="680"/>
      <c r="CX46" s="680"/>
      <c r="CY46" s="681"/>
      <c r="CZ46" s="684">
        <v>15.9</v>
      </c>
      <c r="DA46" s="685"/>
      <c r="DB46" s="685"/>
      <c r="DC46" s="780"/>
      <c r="DD46" s="688">
        <v>673091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216077</v>
      </c>
      <c r="CS47" s="715"/>
      <c r="CT47" s="715"/>
      <c r="CU47" s="715"/>
      <c r="CV47" s="715"/>
      <c r="CW47" s="715"/>
      <c r="CX47" s="715"/>
      <c r="CY47" s="716"/>
      <c r="CZ47" s="684">
        <v>1.6</v>
      </c>
      <c r="DA47" s="712"/>
      <c r="DB47" s="712"/>
      <c r="DC47" s="717"/>
      <c r="DD47" s="688">
        <v>50173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235</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13303499</v>
      </c>
      <c r="CS49" s="749"/>
      <c r="CT49" s="749"/>
      <c r="CU49" s="749"/>
      <c r="CV49" s="749"/>
      <c r="CW49" s="749"/>
      <c r="CX49" s="749"/>
      <c r="CY49" s="781"/>
      <c r="CZ49" s="764">
        <v>100</v>
      </c>
      <c r="DA49" s="782"/>
      <c r="DB49" s="782"/>
      <c r="DC49" s="783"/>
      <c r="DD49" s="784">
        <v>9390167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QK8Aj+3f2ILbwlZdQWvzhcPHrPHMR6jqMmw2WtAzqfnaVWicUvi2JA+m6ilb7/qZuBmdFbLFo5SN17z5DwYFA==" saltValue="HJU5wWBcrC6N5gPJFWDG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52" zoomScale="70" zoomScaleNormal="25" zoomScaleSheetLayoutView="70" workbookViewId="0">
      <selection activeCell="AP78" sqref="AP78:AT7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13804</v>
      </c>
      <c r="R7" s="815"/>
      <c r="S7" s="815"/>
      <c r="T7" s="815"/>
      <c r="U7" s="815"/>
      <c r="V7" s="815">
        <v>13304</v>
      </c>
      <c r="W7" s="815"/>
      <c r="X7" s="815"/>
      <c r="Y7" s="815"/>
      <c r="Z7" s="815"/>
      <c r="AA7" s="815">
        <v>500</v>
      </c>
      <c r="AB7" s="815"/>
      <c r="AC7" s="815"/>
      <c r="AD7" s="815"/>
      <c r="AE7" s="816"/>
      <c r="AF7" s="817">
        <v>408</v>
      </c>
      <c r="AG7" s="818"/>
      <c r="AH7" s="818"/>
      <c r="AI7" s="818"/>
      <c r="AJ7" s="819"/>
      <c r="AK7" s="854">
        <v>959</v>
      </c>
      <c r="AL7" s="855"/>
      <c r="AM7" s="855"/>
      <c r="AN7" s="855"/>
      <c r="AO7" s="855"/>
      <c r="AP7" s="855"/>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570</v>
      </c>
      <c r="BT7" s="859"/>
      <c r="BU7" s="859"/>
      <c r="BV7" s="859"/>
      <c r="BW7" s="859"/>
      <c r="BX7" s="859"/>
      <c r="BY7" s="859"/>
      <c r="BZ7" s="859"/>
      <c r="CA7" s="859"/>
      <c r="CB7" s="859"/>
      <c r="CC7" s="859"/>
      <c r="CD7" s="859"/>
      <c r="CE7" s="859"/>
      <c r="CF7" s="859"/>
      <c r="CG7" s="860"/>
      <c r="CH7" s="851">
        <v>0</v>
      </c>
      <c r="CI7" s="852"/>
      <c r="CJ7" s="852"/>
      <c r="CK7" s="852"/>
      <c r="CL7" s="853"/>
      <c r="CM7" s="851">
        <v>7</v>
      </c>
      <c r="CN7" s="852"/>
      <c r="CO7" s="852"/>
      <c r="CP7" s="852"/>
      <c r="CQ7" s="853"/>
      <c r="CR7" s="851">
        <v>3</v>
      </c>
      <c r="CS7" s="852"/>
      <c r="CT7" s="852"/>
      <c r="CU7" s="852"/>
      <c r="CV7" s="853"/>
      <c r="CW7" s="851" t="s">
        <v>589</v>
      </c>
      <c r="CX7" s="852"/>
      <c r="CY7" s="852"/>
      <c r="CZ7" s="852"/>
      <c r="DA7" s="853"/>
      <c r="DB7" s="851" t="s">
        <v>588</v>
      </c>
      <c r="DC7" s="852"/>
      <c r="DD7" s="852"/>
      <c r="DE7" s="852"/>
      <c r="DF7" s="853"/>
      <c r="DG7" s="851" t="s">
        <v>589</v>
      </c>
      <c r="DH7" s="852"/>
      <c r="DI7" s="852"/>
      <c r="DJ7" s="852"/>
      <c r="DK7" s="853"/>
      <c r="DL7" s="851" t="s">
        <v>588</v>
      </c>
      <c r="DM7" s="852"/>
      <c r="DN7" s="852"/>
      <c r="DO7" s="852"/>
      <c r="DP7" s="853"/>
      <c r="DQ7" s="851" t="s">
        <v>592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571</v>
      </c>
      <c r="BT8" s="849"/>
      <c r="BU8" s="849"/>
      <c r="BV8" s="849"/>
      <c r="BW8" s="849"/>
      <c r="BX8" s="849"/>
      <c r="BY8" s="849"/>
      <c r="BZ8" s="849"/>
      <c r="CA8" s="849"/>
      <c r="CB8" s="849"/>
      <c r="CC8" s="849"/>
      <c r="CD8" s="849"/>
      <c r="CE8" s="849"/>
      <c r="CF8" s="849"/>
      <c r="CG8" s="850"/>
      <c r="CH8" s="861">
        <v>0</v>
      </c>
      <c r="CI8" s="862"/>
      <c r="CJ8" s="862"/>
      <c r="CK8" s="862"/>
      <c r="CL8" s="863"/>
      <c r="CM8" s="861">
        <v>37</v>
      </c>
      <c r="CN8" s="862"/>
      <c r="CO8" s="862"/>
      <c r="CP8" s="862"/>
      <c r="CQ8" s="863"/>
      <c r="CR8" s="861">
        <v>30</v>
      </c>
      <c r="CS8" s="862"/>
      <c r="CT8" s="862"/>
      <c r="CU8" s="862"/>
      <c r="CV8" s="863"/>
      <c r="CW8" s="861">
        <v>123</v>
      </c>
      <c r="CX8" s="862"/>
      <c r="CY8" s="862"/>
      <c r="CZ8" s="862"/>
      <c r="DA8" s="863"/>
      <c r="DB8" s="861" t="s">
        <v>589</v>
      </c>
      <c r="DC8" s="862"/>
      <c r="DD8" s="862"/>
      <c r="DE8" s="862"/>
      <c r="DF8" s="863"/>
      <c r="DG8" s="861" t="s">
        <v>588</v>
      </c>
      <c r="DH8" s="862"/>
      <c r="DI8" s="862"/>
      <c r="DJ8" s="862"/>
      <c r="DK8" s="863"/>
      <c r="DL8" s="861" t="s">
        <v>588</v>
      </c>
      <c r="DM8" s="862"/>
      <c r="DN8" s="862"/>
      <c r="DO8" s="862"/>
      <c r="DP8" s="863"/>
      <c r="DQ8" s="861" t="s">
        <v>589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572</v>
      </c>
      <c r="BT9" s="849"/>
      <c r="BU9" s="849"/>
      <c r="BV9" s="849"/>
      <c r="BW9" s="849"/>
      <c r="BX9" s="849"/>
      <c r="BY9" s="849"/>
      <c r="BZ9" s="849"/>
      <c r="CA9" s="849"/>
      <c r="CB9" s="849"/>
      <c r="CC9" s="849"/>
      <c r="CD9" s="849"/>
      <c r="CE9" s="849"/>
      <c r="CF9" s="849"/>
      <c r="CG9" s="850"/>
      <c r="CH9" s="861">
        <v>-42</v>
      </c>
      <c r="CI9" s="862"/>
      <c r="CJ9" s="862"/>
      <c r="CK9" s="862"/>
      <c r="CL9" s="863"/>
      <c r="CM9" s="861">
        <v>197</v>
      </c>
      <c r="CN9" s="862"/>
      <c r="CO9" s="862"/>
      <c r="CP9" s="862"/>
      <c r="CQ9" s="863"/>
      <c r="CR9" s="861">
        <v>95</v>
      </c>
      <c r="CS9" s="862"/>
      <c r="CT9" s="862"/>
      <c r="CU9" s="862"/>
      <c r="CV9" s="863"/>
      <c r="CW9" s="861" t="s">
        <v>589</v>
      </c>
      <c r="CX9" s="862"/>
      <c r="CY9" s="862"/>
      <c r="CZ9" s="862"/>
      <c r="DA9" s="863"/>
      <c r="DB9" s="861" t="s">
        <v>589</v>
      </c>
      <c r="DC9" s="862"/>
      <c r="DD9" s="862"/>
      <c r="DE9" s="862"/>
      <c r="DF9" s="863"/>
      <c r="DG9" s="861" t="s">
        <v>589</v>
      </c>
      <c r="DH9" s="862"/>
      <c r="DI9" s="862"/>
      <c r="DJ9" s="862"/>
      <c r="DK9" s="863"/>
      <c r="DL9" s="861" t="s">
        <v>589</v>
      </c>
      <c r="DM9" s="862"/>
      <c r="DN9" s="862"/>
      <c r="DO9" s="862"/>
      <c r="DP9" s="863"/>
      <c r="DQ9" s="861" t="s">
        <v>589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573</v>
      </c>
      <c r="BT10" s="849"/>
      <c r="BU10" s="849"/>
      <c r="BV10" s="849"/>
      <c r="BW10" s="849"/>
      <c r="BX10" s="849"/>
      <c r="BY10" s="849"/>
      <c r="BZ10" s="849"/>
      <c r="CA10" s="849"/>
      <c r="CB10" s="849"/>
      <c r="CC10" s="849"/>
      <c r="CD10" s="849"/>
      <c r="CE10" s="849"/>
      <c r="CF10" s="849"/>
      <c r="CG10" s="850"/>
      <c r="CH10" s="861">
        <v>22</v>
      </c>
      <c r="CI10" s="862"/>
      <c r="CJ10" s="862"/>
      <c r="CK10" s="862"/>
      <c r="CL10" s="863"/>
      <c r="CM10" s="861">
        <v>138</v>
      </c>
      <c r="CN10" s="862"/>
      <c r="CO10" s="862"/>
      <c r="CP10" s="862"/>
      <c r="CQ10" s="863"/>
      <c r="CR10" s="861">
        <v>10</v>
      </c>
      <c r="CS10" s="862"/>
      <c r="CT10" s="862"/>
      <c r="CU10" s="862"/>
      <c r="CV10" s="863"/>
      <c r="CW10" s="861" t="s">
        <v>588</v>
      </c>
      <c r="CX10" s="862"/>
      <c r="CY10" s="862"/>
      <c r="CZ10" s="862"/>
      <c r="DA10" s="863"/>
      <c r="DB10" s="861" t="s">
        <v>588</v>
      </c>
      <c r="DC10" s="862"/>
      <c r="DD10" s="862"/>
      <c r="DE10" s="862"/>
      <c r="DF10" s="863"/>
      <c r="DG10" s="861" t="s">
        <v>588</v>
      </c>
      <c r="DH10" s="862"/>
      <c r="DI10" s="862"/>
      <c r="DJ10" s="862"/>
      <c r="DK10" s="863"/>
      <c r="DL10" s="861" t="s">
        <v>595</v>
      </c>
      <c r="DM10" s="862"/>
      <c r="DN10" s="862"/>
      <c r="DO10" s="862"/>
      <c r="DP10" s="863"/>
      <c r="DQ10" s="861" t="s">
        <v>589</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574</v>
      </c>
      <c r="BT11" s="849"/>
      <c r="BU11" s="849"/>
      <c r="BV11" s="849"/>
      <c r="BW11" s="849"/>
      <c r="BX11" s="849"/>
      <c r="BY11" s="849"/>
      <c r="BZ11" s="849"/>
      <c r="CA11" s="849"/>
      <c r="CB11" s="849"/>
      <c r="CC11" s="849"/>
      <c r="CD11" s="849"/>
      <c r="CE11" s="849"/>
      <c r="CF11" s="849"/>
      <c r="CG11" s="850"/>
      <c r="CH11" s="861">
        <v>-23</v>
      </c>
      <c r="CI11" s="862"/>
      <c r="CJ11" s="862"/>
      <c r="CK11" s="862"/>
      <c r="CL11" s="863"/>
      <c r="CM11" s="861">
        <v>45</v>
      </c>
      <c r="CN11" s="862"/>
      <c r="CO11" s="862"/>
      <c r="CP11" s="862"/>
      <c r="CQ11" s="863"/>
      <c r="CR11" s="861">
        <v>5</v>
      </c>
      <c r="CS11" s="862"/>
      <c r="CT11" s="862"/>
      <c r="CU11" s="862"/>
      <c r="CV11" s="863"/>
      <c r="CW11" s="861" t="s">
        <v>588</v>
      </c>
      <c r="CX11" s="862"/>
      <c r="CY11" s="862"/>
      <c r="CZ11" s="862"/>
      <c r="DA11" s="863"/>
      <c r="DB11" s="861" t="s">
        <v>588</v>
      </c>
      <c r="DC11" s="862"/>
      <c r="DD11" s="862"/>
      <c r="DE11" s="862"/>
      <c r="DF11" s="863"/>
      <c r="DG11" s="861" t="s">
        <v>589</v>
      </c>
      <c r="DH11" s="862"/>
      <c r="DI11" s="862"/>
      <c r="DJ11" s="862"/>
      <c r="DK11" s="863"/>
      <c r="DL11" s="861" t="s">
        <v>589</v>
      </c>
      <c r="DM11" s="862"/>
      <c r="DN11" s="862"/>
      <c r="DO11" s="862"/>
      <c r="DP11" s="863"/>
      <c r="DQ11" s="861" t="s">
        <v>588</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575</v>
      </c>
      <c r="BT12" s="849"/>
      <c r="BU12" s="849"/>
      <c r="BV12" s="849"/>
      <c r="BW12" s="849"/>
      <c r="BX12" s="849"/>
      <c r="BY12" s="849"/>
      <c r="BZ12" s="849"/>
      <c r="CA12" s="849"/>
      <c r="CB12" s="849"/>
      <c r="CC12" s="849"/>
      <c r="CD12" s="849"/>
      <c r="CE12" s="849"/>
      <c r="CF12" s="849"/>
      <c r="CG12" s="850"/>
      <c r="CH12" s="861">
        <v>1</v>
      </c>
      <c r="CI12" s="862"/>
      <c r="CJ12" s="862"/>
      <c r="CK12" s="862"/>
      <c r="CL12" s="863"/>
      <c r="CM12" s="861">
        <v>26</v>
      </c>
      <c r="CN12" s="862"/>
      <c r="CO12" s="862"/>
      <c r="CP12" s="862"/>
      <c r="CQ12" s="863"/>
      <c r="CR12" s="861">
        <v>37</v>
      </c>
      <c r="CS12" s="862"/>
      <c r="CT12" s="862"/>
      <c r="CU12" s="862"/>
      <c r="CV12" s="863"/>
      <c r="CW12" s="861" t="s">
        <v>588</v>
      </c>
      <c r="CX12" s="862"/>
      <c r="CY12" s="862"/>
      <c r="CZ12" s="862"/>
      <c r="DA12" s="863"/>
      <c r="DB12" s="861" t="s">
        <v>588</v>
      </c>
      <c r="DC12" s="862"/>
      <c r="DD12" s="862"/>
      <c r="DE12" s="862"/>
      <c r="DF12" s="863"/>
      <c r="DG12" s="861" t="s">
        <v>589</v>
      </c>
      <c r="DH12" s="862"/>
      <c r="DI12" s="862"/>
      <c r="DJ12" s="862"/>
      <c r="DK12" s="863"/>
      <c r="DL12" s="861" t="s">
        <v>589</v>
      </c>
      <c r="DM12" s="862"/>
      <c r="DN12" s="862"/>
      <c r="DO12" s="862"/>
      <c r="DP12" s="863"/>
      <c r="DQ12" s="861" t="s">
        <v>589</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13804</v>
      </c>
      <c r="R23" s="874"/>
      <c r="S23" s="874"/>
      <c r="T23" s="874"/>
      <c r="U23" s="874"/>
      <c r="V23" s="874">
        <v>13304</v>
      </c>
      <c r="W23" s="874"/>
      <c r="X23" s="874"/>
      <c r="Y23" s="874"/>
      <c r="Z23" s="874"/>
      <c r="AA23" s="874">
        <v>500</v>
      </c>
      <c r="AB23" s="874"/>
      <c r="AC23" s="874"/>
      <c r="AD23" s="874"/>
      <c r="AE23" s="875"/>
      <c r="AF23" s="876">
        <v>408</v>
      </c>
      <c r="AG23" s="874"/>
      <c r="AH23" s="874"/>
      <c r="AI23" s="874"/>
      <c r="AJ23" s="877"/>
      <c r="AK23" s="878"/>
      <c r="AL23" s="879"/>
      <c r="AM23" s="879"/>
      <c r="AN23" s="879"/>
      <c r="AO23" s="879"/>
      <c r="AP23" s="874"/>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1787</v>
      </c>
      <c r="R28" s="903"/>
      <c r="S28" s="903"/>
      <c r="T28" s="903"/>
      <c r="U28" s="903"/>
      <c r="V28" s="903">
        <v>1774</v>
      </c>
      <c r="W28" s="903"/>
      <c r="X28" s="903"/>
      <c r="Y28" s="903"/>
      <c r="Z28" s="903"/>
      <c r="AA28" s="903">
        <f>Q28-V28</f>
        <v>13</v>
      </c>
      <c r="AB28" s="903"/>
      <c r="AC28" s="903"/>
      <c r="AD28" s="903"/>
      <c r="AE28" s="904"/>
      <c r="AF28" s="905">
        <v>13</v>
      </c>
      <c r="AG28" s="903"/>
      <c r="AH28" s="903"/>
      <c r="AI28" s="903"/>
      <c r="AJ28" s="906"/>
      <c r="AK28" s="907">
        <v>217</v>
      </c>
      <c r="AL28" s="898"/>
      <c r="AM28" s="898"/>
      <c r="AN28" s="898"/>
      <c r="AO28" s="898"/>
      <c r="AP28" s="898" t="s">
        <v>588</v>
      </c>
      <c r="AQ28" s="898"/>
      <c r="AR28" s="898"/>
      <c r="AS28" s="898"/>
      <c r="AT28" s="898"/>
      <c r="AU28" s="898" t="s">
        <v>589</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2278</v>
      </c>
      <c r="R29" s="839"/>
      <c r="S29" s="839"/>
      <c r="T29" s="839"/>
      <c r="U29" s="839"/>
      <c r="V29" s="839">
        <v>2242</v>
      </c>
      <c r="W29" s="839"/>
      <c r="X29" s="839"/>
      <c r="Y29" s="839"/>
      <c r="Z29" s="839"/>
      <c r="AA29" s="839">
        <f t="shared" ref="AA29:AA33" si="0">Q29-V29</f>
        <v>36</v>
      </c>
      <c r="AB29" s="839"/>
      <c r="AC29" s="839"/>
      <c r="AD29" s="839"/>
      <c r="AE29" s="840"/>
      <c r="AF29" s="841">
        <v>36</v>
      </c>
      <c r="AG29" s="842"/>
      <c r="AH29" s="842"/>
      <c r="AI29" s="842"/>
      <c r="AJ29" s="843"/>
      <c r="AK29" s="910">
        <v>327</v>
      </c>
      <c r="AL29" s="911"/>
      <c r="AM29" s="911"/>
      <c r="AN29" s="911"/>
      <c r="AO29" s="911"/>
      <c r="AP29" s="911" t="s">
        <v>588</v>
      </c>
      <c r="AQ29" s="911"/>
      <c r="AR29" s="911"/>
      <c r="AS29" s="911"/>
      <c r="AT29" s="911"/>
      <c r="AU29" s="911" t="s">
        <v>591</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217</v>
      </c>
      <c r="R30" s="839"/>
      <c r="S30" s="839"/>
      <c r="T30" s="839"/>
      <c r="U30" s="839"/>
      <c r="V30" s="839">
        <v>215</v>
      </c>
      <c r="W30" s="839"/>
      <c r="X30" s="839"/>
      <c r="Y30" s="839"/>
      <c r="Z30" s="839"/>
      <c r="AA30" s="839">
        <f t="shared" si="0"/>
        <v>2</v>
      </c>
      <c r="AB30" s="839"/>
      <c r="AC30" s="839"/>
      <c r="AD30" s="839"/>
      <c r="AE30" s="840"/>
      <c r="AF30" s="841">
        <v>2</v>
      </c>
      <c r="AG30" s="842"/>
      <c r="AH30" s="842"/>
      <c r="AI30" s="842"/>
      <c r="AJ30" s="843"/>
      <c r="AK30" s="910">
        <v>86</v>
      </c>
      <c r="AL30" s="911"/>
      <c r="AM30" s="911"/>
      <c r="AN30" s="911"/>
      <c r="AO30" s="911"/>
      <c r="AP30" s="911" t="s">
        <v>589</v>
      </c>
      <c r="AQ30" s="911"/>
      <c r="AR30" s="911"/>
      <c r="AS30" s="911"/>
      <c r="AT30" s="911"/>
      <c r="AU30" s="911" t="s">
        <v>589</v>
      </c>
      <c r="AV30" s="911"/>
      <c r="AW30" s="911"/>
      <c r="AX30" s="911"/>
      <c r="AY30" s="911"/>
      <c r="AZ30" s="912" t="s">
        <v>589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576</v>
      </c>
      <c r="R31" s="839"/>
      <c r="S31" s="839"/>
      <c r="T31" s="839"/>
      <c r="U31" s="839"/>
      <c r="V31" s="839">
        <v>562</v>
      </c>
      <c r="W31" s="839"/>
      <c r="X31" s="839"/>
      <c r="Y31" s="839"/>
      <c r="Z31" s="839"/>
      <c r="AA31" s="839">
        <f t="shared" si="0"/>
        <v>14</v>
      </c>
      <c r="AB31" s="839"/>
      <c r="AC31" s="839"/>
      <c r="AD31" s="839"/>
      <c r="AE31" s="840"/>
      <c r="AF31" s="841">
        <v>67</v>
      </c>
      <c r="AG31" s="842"/>
      <c r="AH31" s="842"/>
      <c r="AI31" s="842"/>
      <c r="AJ31" s="843"/>
      <c r="AK31" s="910">
        <v>25</v>
      </c>
      <c r="AL31" s="911"/>
      <c r="AM31" s="911"/>
      <c r="AN31" s="911"/>
      <c r="AO31" s="911"/>
      <c r="AP31" s="911">
        <v>3401</v>
      </c>
      <c r="AQ31" s="911"/>
      <c r="AR31" s="911"/>
      <c r="AS31" s="911"/>
      <c r="AT31" s="911"/>
      <c r="AU31" s="911">
        <v>1243</v>
      </c>
      <c r="AV31" s="911"/>
      <c r="AW31" s="911"/>
      <c r="AX31" s="911"/>
      <c r="AY31" s="911"/>
      <c r="AZ31" s="912" t="s">
        <v>589</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151</v>
      </c>
      <c r="R32" s="839"/>
      <c r="S32" s="839"/>
      <c r="T32" s="839"/>
      <c r="U32" s="839"/>
      <c r="V32" s="839">
        <v>143</v>
      </c>
      <c r="W32" s="839"/>
      <c r="X32" s="839"/>
      <c r="Y32" s="839"/>
      <c r="Z32" s="839"/>
      <c r="AA32" s="839">
        <f t="shared" si="0"/>
        <v>8</v>
      </c>
      <c r="AB32" s="839"/>
      <c r="AC32" s="839"/>
      <c r="AD32" s="839"/>
      <c r="AE32" s="840"/>
      <c r="AF32" s="841">
        <v>8</v>
      </c>
      <c r="AG32" s="842"/>
      <c r="AH32" s="842"/>
      <c r="AI32" s="842"/>
      <c r="AJ32" s="843"/>
      <c r="AK32" s="910">
        <v>92</v>
      </c>
      <c r="AL32" s="911"/>
      <c r="AM32" s="911"/>
      <c r="AN32" s="911"/>
      <c r="AO32" s="911"/>
      <c r="AP32" s="911">
        <v>629</v>
      </c>
      <c r="AQ32" s="911"/>
      <c r="AR32" s="911"/>
      <c r="AS32" s="911"/>
      <c r="AT32" s="911"/>
      <c r="AU32" s="911">
        <v>629</v>
      </c>
      <c r="AV32" s="911"/>
      <c r="AW32" s="911"/>
      <c r="AX32" s="911"/>
      <c r="AY32" s="911"/>
      <c r="AZ32" s="912" t="s">
        <v>589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414</v>
      </c>
      <c r="R33" s="839"/>
      <c r="S33" s="839"/>
      <c r="T33" s="839"/>
      <c r="U33" s="839"/>
      <c r="V33" s="839">
        <v>364</v>
      </c>
      <c r="W33" s="839"/>
      <c r="X33" s="839"/>
      <c r="Y33" s="839"/>
      <c r="Z33" s="839"/>
      <c r="AA33" s="839">
        <f t="shared" si="0"/>
        <v>50</v>
      </c>
      <c r="AB33" s="839"/>
      <c r="AC33" s="839"/>
      <c r="AD33" s="839"/>
      <c r="AE33" s="840"/>
      <c r="AF33" s="841">
        <v>50</v>
      </c>
      <c r="AG33" s="842"/>
      <c r="AH33" s="842"/>
      <c r="AI33" s="842"/>
      <c r="AJ33" s="843"/>
      <c r="AK33" s="910">
        <v>178</v>
      </c>
      <c r="AL33" s="911"/>
      <c r="AM33" s="911"/>
      <c r="AN33" s="911"/>
      <c r="AO33" s="911"/>
      <c r="AP33" s="911">
        <v>1949</v>
      </c>
      <c r="AQ33" s="911"/>
      <c r="AR33" s="911"/>
      <c r="AS33" s="911"/>
      <c r="AT33" s="911"/>
      <c r="AU33" s="911">
        <v>1949</v>
      </c>
      <c r="AV33" s="911"/>
      <c r="AW33" s="911"/>
      <c r="AX33" s="911"/>
      <c r="AY33" s="911"/>
      <c r="AZ33" s="912" t="s">
        <v>590</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389</v>
      </c>
      <c r="R66" s="798"/>
      <c r="S66" s="798"/>
      <c r="T66" s="798"/>
      <c r="U66" s="799"/>
      <c r="V66" s="797" t="s">
        <v>410</v>
      </c>
      <c r="W66" s="798"/>
      <c r="X66" s="798"/>
      <c r="Y66" s="798"/>
      <c r="Z66" s="799"/>
      <c r="AA66" s="797" t="s">
        <v>411</v>
      </c>
      <c r="AB66" s="798"/>
      <c r="AC66" s="798"/>
      <c r="AD66" s="798"/>
      <c r="AE66" s="799"/>
      <c r="AF66" s="932" t="s">
        <v>392</v>
      </c>
      <c r="AG66" s="893"/>
      <c r="AH66" s="893"/>
      <c r="AI66" s="893"/>
      <c r="AJ66" s="933"/>
      <c r="AK66" s="797" t="s">
        <v>393</v>
      </c>
      <c r="AL66" s="821"/>
      <c r="AM66" s="821"/>
      <c r="AN66" s="821"/>
      <c r="AO66" s="822"/>
      <c r="AP66" s="797" t="s">
        <v>412</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1017</v>
      </c>
      <c r="R68" s="946"/>
      <c r="S68" s="946"/>
      <c r="T68" s="946"/>
      <c r="U68" s="946"/>
      <c r="V68" s="946">
        <v>1008</v>
      </c>
      <c r="W68" s="946"/>
      <c r="X68" s="946"/>
      <c r="Y68" s="946"/>
      <c r="Z68" s="946"/>
      <c r="AA68" s="946">
        <v>9</v>
      </c>
      <c r="AB68" s="946"/>
      <c r="AC68" s="946"/>
      <c r="AD68" s="946"/>
      <c r="AE68" s="946"/>
      <c r="AF68" s="946">
        <v>9</v>
      </c>
      <c r="AG68" s="946"/>
      <c r="AH68" s="946"/>
      <c r="AI68" s="946"/>
      <c r="AJ68" s="946"/>
      <c r="AK68" s="946" t="s">
        <v>601</v>
      </c>
      <c r="AL68" s="946"/>
      <c r="AM68" s="946"/>
      <c r="AN68" s="946"/>
      <c r="AO68" s="946"/>
      <c r="AP68" s="946" t="s">
        <v>601</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1558</v>
      </c>
      <c r="R69" s="911"/>
      <c r="S69" s="911"/>
      <c r="T69" s="911"/>
      <c r="U69" s="911"/>
      <c r="V69" s="911">
        <v>1536</v>
      </c>
      <c r="W69" s="911"/>
      <c r="X69" s="911"/>
      <c r="Y69" s="911"/>
      <c r="Z69" s="911"/>
      <c r="AA69" s="911">
        <v>22</v>
      </c>
      <c r="AB69" s="911"/>
      <c r="AC69" s="911"/>
      <c r="AD69" s="911"/>
      <c r="AE69" s="911"/>
      <c r="AF69" s="911">
        <v>22</v>
      </c>
      <c r="AG69" s="911"/>
      <c r="AH69" s="911"/>
      <c r="AI69" s="911"/>
      <c r="AJ69" s="911"/>
      <c r="AK69" s="911" t="s">
        <v>589</v>
      </c>
      <c r="AL69" s="911"/>
      <c r="AM69" s="911"/>
      <c r="AN69" s="911"/>
      <c r="AO69" s="911"/>
      <c r="AP69" s="911" t="s">
        <v>589</v>
      </c>
      <c r="AQ69" s="911"/>
      <c r="AR69" s="911"/>
      <c r="AS69" s="911"/>
      <c r="AT69" s="911"/>
      <c r="AU69" s="911" t="s">
        <v>588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4</v>
      </c>
      <c r="R70" s="911"/>
      <c r="S70" s="911"/>
      <c r="T70" s="911"/>
      <c r="U70" s="911"/>
      <c r="V70" s="911">
        <v>4</v>
      </c>
      <c r="W70" s="911"/>
      <c r="X70" s="911"/>
      <c r="Y70" s="911"/>
      <c r="Z70" s="911"/>
      <c r="AA70" s="911">
        <v>0</v>
      </c>
      <c r="AB70" s="911"/>
      <c r="AC70" s="911"/>
      <c r="AD70" s="911"/>
      <c r="AE70" s="911"/>
      <c r="AF70" s="911">
        <v>0</v>
      </c>
      <c r="AG70" s="911"/>
      <c r="AH70" s="911"/>
      <c r="AI70" s="911"/>
      <c r="AJ70" s="911"/>
      <c r="AK70" s="911" t="s">
        <v>588</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30</v>
      </c>
      <c r="R71" s="911"/>
      <c r="S71" s="911"/>
      <c r="T71" s="911"/>
      <c r="U71" s="911"/>
      <c r="V71" s="911">
        <v>30</v>
      </c>
      <c r="W71" s="911"/>
      <c r="X71" s="911"/>
      <c r="Y71" s="911"/>
      <c r="Z71" s="911"/>
      <c r="AA71" s="911">
        <v>0</v>
      </c>
      <c r="AB71" s="911"/>
      <c r="AC71" s="911"/>
      <c r="AD71" s="911"/>
      <c r="AE71" s="911"/>
      <c r="AF71" s="911">
        <v>0</v>
      </c>
      <c r="AG71" s="911"/>
      <c r="AH71" s="911"/>
      <c r="AI71" s="911"/>
      <c r="AJ71" s="911"/>
      <c r="AK71" s="911" t="s">
        <v>589</v>
      </c>
      <c r="AL71" s="911"/>
      <c r="AM71" s="911"/>
      <c r="AN71" s="911"/>
      <c r="AO71" s="911"/>
      <c r="AP71" s="911" t="s">
        <v>589</v>
      </c>
      <c r="AQ71" s="911"/>
      <c r="AR71" s="911"/>
      <c r="AS71" s="911"/>
      <c r="AT71" s="911"/>
      <c r="AU71" s="911" t="s">
        <v>593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56">
        <v>344</v>
      </c>
      <c r="R72" s="911"/>
      <c r="S72" s="911"/>
      <c r="T72" s="911"/>
      <c r="U72" s="911"/>
      <c r="V72" s="911">
        <v>344</v>
      </c>
      <c r="W72" s="911"/>
      <c r="X72" s="911"/>
      <c r="Y72" s="911"/>
      <c r="Z72" s="911"/>
      <c r="AA72" s="911">
        <v>0</v>
      </c>
      <c r="AB72" s="911"/>
      <c r="AC72" s="911"/>
      <c r="AD72" s="911"/>
      <c r="AE72" s="911"/>
      <c r="AF72" s="911">
        <v>0</v>
      </c>
      <c r="AG72" s="911"/>
      <c r="AH72" s="911"/>
      <c r="AI72" s="911"/>
      <c r="AJ72" s="911"/>
      <c r="AK72" s="911" t="s">
        <v>592</v>
      </c>
      <c r="AL72" s="911"/>
      <c r="AM72" s="911"/>
      <c r="AN72" s="911"/>
      <c r="AO72" s="911"/>
      <c r="AP72" s="911" t="s">
        <v>588</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9184</v>
      </c>
      <c r="R73" s="911"/>
      <c r="S73" s="911"/>
      <c r="T73" s="911"/>
      <c r="U73" s="911"/>
      <c r="V73" s="911">
        <v>9066</v>
      </c>
      <c r="W73" s="911"/>
      <c r="X73" s="911"/>
      <c r="Y73" s="911"/>
      <c r="Z73" s="911"/>
      <c r="AA73" s="911">
        <v>118</v>
      </c>
      <c r="AB73" s="911"/>
      <c r="AC73" s="911"/>
      <c r="AD73" s="911"/>
      <c r="AE73" s="911"/>
      <c r="AF73" s="911" t="s">
        <v>589</v>
      </c>
      <c r="AG73" s="911"/>
      <c r="AH73" s="911"/>
      <c r="AI73" s="911"/>
      <c r="AJ73" s="911"/>
      <c r="AK73" s="911">
        <v>15</v>
      </c>
      <c r="AL73" s="911"/>
      <c r="AM73" s="911"/>
      <c r="AN73" s="911"/>
      <c r="AO73" s="911"/>
      <c r="AP73" s="911" t="s">
        <v>589</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56">
        <v>1536</v>
      </c>
      <c r="R74" s="911"/>
      <c r="S74" s="911"/>
      <c r="T74" s="911"/>
      <c r="U74" s="911"/>
      <c r="V74" s="911">
        <v>1535</v>
      </c>
      <c r="W74" s="911"/>
      <c r="X74" s="911"/>
      <c r="Y74" s="911"/>
      <c r="Z74" s="911"/>
      <c r="AA74" s="911">
        <v>1</v>
      </c>
      <c r="AB74" s="911"/>
      <c r="AC74" s="911"/>
      <c r="AD74" s="911"/>
      <c r="AE74" s="911"/>
      <c r="AF74" s="911" t="s">
        <v>589</v>
      </c>
      <c r="AG74" s="911"/>
      <c r="AH74" s="911"/>
      <c r="AI74" s="911"/>
      <c r="AJ74" s="911"/>
      <c r="AK74" s="911" t="s">
        <v>588</v>
      </c>
      <c r="AL74" s="911"/>
      <c r="AM74" s="911"/>
      <c r="AN74" s="911"/>
      <c r="AO74" s="911"/>
      <c r="AP74" s="911" t="s">
        <v>588</v>
      </c>
      <c r="AQ74" s="911"/>
      <c r="AR74" s="911"/>
      <c r="AS74" s="911"/>
      <c r="AT74" s="911"/>
      <c r="AU74" s="911" t="s">
        <v>588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583</v>
      </c>
      <c r="C75" s="954"/>
      <c r="D75" s="954"/>
      <c r="E75" s="954"/>
      <c r="F75" s="954"/>
      <c r="G75" s="954"/>
      <c r="H75" s="954"/>
      <c r="I75" s="954"/>
      <c r="J75" s="954"/>
      <c r="K75" s="954"/>
      <c r="L75" s="954"/>
      <c r="M75" s="954"/>
      <c r="N75" s="954"/>
      <c r="O75" s="954"/>
      <c r="P75" s="955"/>
      <c r="Q75" s="959">
        <v>1</v>
      </c>
      <c r="R75" s="960"/>
      <c r="S75" s="960"/>
      <c r="T75" s="960"/>
      <c r="U75" s="910"/>
      <c r="V75" s="961">
        <v>1</v>
      </c>
      <c r="W75" s="960"/>
      <c r="X75" s="960"/>
      <c r="Y75" s="960"/>
      <c r="Z75" s="910"/>
      <c r="AA75" s="961">
        <v>0</v>
      </c>
      <c r="AB75" s="960"/>
      <c r="AC75" s="960"/>
      <c r="AD75" s="960"/>
      <c r="AE75" s="910"/>
      <c r="AF75" s="961" t="s">
        <v>592</v>
      </c>
      <c r="AG75" s="960"/>
      <c r="AH75" s="960"/>
      <c r="AI75" s="960"/>
      <c r="AJ75" s="910"/>
      <c r="AK75" s="961" t="s">
        <v>588</v>
      </c>
      <c r="AL75" s="960"/>
      <c r="AM75" s="960"/>
      <c r="AN75" s="960"/>
      <c r="AO75" s="910"/>
      <c r="AP75" s="961" t="s">
        <v>594</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584</v>
      </c>
      <c r="C76" s="954"/>
      <c r="D76" s="954"/>
      <c r="E76" s="954"/>
      <c r="F76" s="954"/>
      <c r="G76" s="954"/>
      <c r="H76" s="954"/>
      <c r="I76" s="954"/>
      <c r="J76" s="954"/>
      <c r="K76" s="954"/>
      <c r="L76" s="954"/>
      <c r="M76" s="954"/>
      <c r="N76" s="954"/>
      <c r="O76" s="954"/>
      <c r="P76" s="955"/>
      <c r="Q76" s="959">
        <v>60</v>
      </c>
      <c r="R76" s="960"/>
      <c r="S76" s="960"/>
      <c r="T76" s="960"/>
      <c r="U76" s="910"/>
      <c r="V76" s="961">
        <v>59</v>
      </c>
      <c r="W76" s="960"/>
      <c r="X76" s="960"/>
      <c r="Y76" s="960"/>
      <c r="Z76" s="910"/>
      <c r="AA76" s="961">
        <v>1</v>
      </c>
      <c r="AB76" s="960"/>
      <c r="AC76" s="960"/>
      <c r="AD76" s="960"/>
      <c r="AE76" s="910"/>
      <c r="AF76" s="961" t="s">
        <v>593</v>
      </c>
      <c r="AG76" s="960"/>
      <c r="AH76" s="960"/>
      <c r="AI76" s="960"/>
      <c r="AJ76" s="910"/>
      <c r="AK76" s="961">
        <v>24</v>
      </c>
      <c r="AL76" s="960"/>
      <c r="AM76" s="960"/>
      <c r="AN76" s="960"/>
      <c r="AO76" s="910"/>
      <c r="AP76" s="961" t="s">
        <v>593</v>
      </c>
      <c r="AQ76" s="960"/>
      <c r="AR76" s="960"/>
      <c r="AS76" s="960"/>
      <c r="AT76" s="910"/>
      <c r="AU76" s="961" t="s">
        <v>588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585</v>
      </c>
      <c r="C77" s="954"/>
      <c r="D77" s="954"/>
      <c r="E77" s="954"/>
      <c r="F77" s="954"/>
      <c r="G77" s="954"/>
      <c r="H77" s="954"/>
      <c r="I77" s="954"/>
      <c r="J77" s="954"/>
      <c r="K77" s="954"/>
      <c r="L77" s="954"/>
      <c r="M77" s="954"/>
      <c r="N77" s="954"/>
      <c r="O77" s="954"/>
      <c r="P77" s="955"/>
      <c r="Q77" s="959">
        <v>39</v>
      </c>
      <c r="R77" s="960"/>
      <c r="S77" s="960"/>
      <c r="T77" s="960"/>
      <c r="U77" s="910"/>
      <c r="V77" s="961">
        <v>37</v>
      </c>
      <c r="W77" s="960"/>
      <c r="X77" s="960"/>
      <c r="Y77" s="960"/>
      <c r="Z77" s="910"/>
      <c r="AA77" s="961">
        <v>2</v>
      </c>
      <c r="AB77" s="960"/>
      <c r="AC77" s="960"/>
      <c r="AD77" s="960"/>
      <c r="AE77" s="910"/>
      <c r="AF77" s="961" t="s">
        <v>588</v>
      </c>
      <c r="AG77" s="960"/>
      <c r="AH77" s="960"/>
      <c r="AI77" s="960"/>
      <c r="AJ77" s="910"/>
      <c r="AK77" s="961" t="s">
        <v>588</v>
      </c>
      <c r="AL77" s="960"/>
      <c r="AM77" s="960"/>
      <c r="AN77" s="960"/>
      <c r="AO77" s="910"/>
      <c r="AP77" s="961" t="s">
        <v>588</v>
      </c>
      <c r="AQ77" s="960"/>
      <c r="AR77" s="960"/>
      <c r="AS77" s="960"/>
      <c r="AT77" s="910"/>
      <c r="AU77" s="961" t="s">
        <v>588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586</v>
      </c>
      <c r="C78" s="954"/>
      <c r="D78" s="954"/>
      <c r="E78" s="954"/>
      <c r="F78" s="954"/>
      <c r="G78" s="954"/>
      <c r="H78" s="954"/>
      <c r="I78" s="954"/>
      <c r="J78" s="954"/>
      <c r="K78" s="954"/>
      <c r="L78" s="954"/>
      <c r="M78" s="954"/>
      <c r="N78" s="954"/>
      <c r="O78" s="954"/>
      <c r="P78" s="955"/>
      <c r="Q78" s="956">
        <v>1174</v>
      </c>
      <c r="R78" s="911"/>
      <c r="S78" s="911"/>
      <c r="T78" s="911"/>
      <c r="U78" s="911"/>
      <c r="V78" s="911">
        <v>1130</v>
      </c>
      <c r="W78" s="911"/>
      <c r="X78" s="911"/>
      <c r="Y78" s="911"/>
      <c r="Z78" s="911"/>
      <c r="AA78" s="911">
        <v>44</v>
      </c>
      <c r="AB78" s="911"/>
      <c r="AC78" s="911"/>
      <c r="AD78" s="911"/>
      <c r="AE78" s="911"/>
      <c r="AF78" s="911">
        <v>44</v>
      </c>
      <c r="AG78" s="911"/>
      <c r="AH78" s="911"/>
      <c r="AI78" s="911"/>
      <c r="AJ78" s="911"/>
      <c r="AK78" s="911">
        <v>0</v>
      </c>
      <c r="AL78" s="911"/>
      <c r="AM78" s="911"/>
      <c r="AN78" s="911"/>
      <c r="AO78" s="911"/>
      <c r="AP78" s="911" t="s">
        <v>601</v>
      </c>
      <c r="AQ78" s="911"/>
      <c r="AR78" s="911"/>
      <c r="AS78" s="911"/>
      <c r="AT78" s="911"/>
      <c r="AU78" s="911" t="s">
        <v>601</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587</v>
      </c>
      <c r="C79" s="954"/>
      <c r="D79" s="954"/>
      <c r="E79" s="954"/>
      <c r="F79" s="954"/>
      <c r="G79" s="954"/>
      <c r="H79" s="954"/>
      <c r="I79" s="954"/>
      <c r="J79" s="954"/>
      <c r="K79" s="954"/>
      <c r="L79" s="954"/>
      <c r="M79" s="954"/>
      <c r="N79" s="954"/>
      <c r="O79" s="954"/>
      <c r="P79" s="955"/>
      <c r="Q79" s="956">
        <v>250623</v>
      </c>
      <c r="R79" s="911"/>
      <c r="S79" s="911"/>
      <c r="T79" s="911"/>
      <c r="U79" s="911"/>
      <c r="V79" s="911">
        <v>237946</v>
      </c>
      <c r="W79" s="911"/>
      <c r="X79" s="911"/>
      <c r="Y79" s="911"/>
      <c r="Z79" s="911"/>
      <c r="AA79" s="911">
        <v>12677</v>
      </c>
      <c r="AB79" s="911"/>
      <c r="AC79" s="911"/>
      <c r="AD79" s="911"/>
      <c r="AE79" s="911"/>
      <c r="AF79" s="911">
        <v>12677</v>
      </c>
      <c r="AG79" s="911"/>
      <c r="AH79" s="911"/>
      <c r="AI79" s="911"/>
      <c r="AJ79" s="911"/>
      <c r="AK79" s="911">
        <v>923</v>
      </c>
      <c r="AL79" s="911"/>
      <c r="AM79" s="911"/>
      <c r="AN79" s="911"/>
      <c r="AO79" s="911"/>
      <c r="AP79" s="911" t="s">
        <v>601</v>
      </c>
      <c r="AQ79" s="911"/>
      <c r="AR79" s="911"/>
      <c r="AS79" s="911"/>
      <c r="AT79" s="911"/>
      <c r="AU79" s="911" t="s">
        <v>601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304</v>
      </c>
      <c r="AG109" s="975"/>
      <c r="AH109" s="975"/>
      <c r="AI109" s="975"/>
      <c r="AJ109" s="976"/>
      <c r="AK109" s="974" t="s">
        <v>303</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304</v>
      </c>
      <c r="BW109" s="975"/>
      <c r="BX109" s="975"/>
      <c r="BY109" s="975"/>
      <c r="BZ109" s="976"/>
      <c r="CA109" s="974" t="s">
        <v>303</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304</v>
      </c>
      <c r="DM109" s="975"/>
      <c r="DN109" s="975"/>
      <c r="DO109" s="975"/>
      <c r="DP109" s="976"/>
      <c r="DQ109" s="974" t="s">
        <v>303</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1593352</v>
      </c>
      <c r="AB110" s="982"/>
      <c r="AC110" s="982"/>
      <c r="AD110" s="982"/>
      <c r="AE110" s="983"/>
      <c r="AF110" s="984">
        <v>1567814</v>
      </c>
      <c r="AG110" s="982"/>
      <c r="AH110" s="982"/>
      <c r="AI110" s="982"/>
      <c r="AJ110" s="983"/>
      <c r="AK110" s="984">
        <v>1605273</v>
      </c>
      <c r="AL110" s="982"/>
      <c r="AM110" s="982"/>
      <c r="AN110" s="982"/>
      <c r="AO110" s="983"/>
      <c r="AP110" s="985">
        <v>24.1</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15231892</v>
      </c>
      <c r="BR110" s="1017"/>
      <c r="BS110" s="1017"/>
      <c r="BT110" s="1017"/>
      <c r="BU110" s="1017"/>
      <c r="BV110" s="1017">
        <v>15568641</v>
      </c>
      <c r="BW110" s="1017"/>
      <c r="BX110" s="1017"/>
      <c r="BY110" s="1017"/>
      <c r="BZ110" s="1017"/>
      <c r="CA110" s="1017">
        <v>15733371</v>
      </c>
      <c r="CB110" s="1017"/>
      <c r="CC110" s="1017"/>
      <c r="CD110" s="1017"/>
      <c r="CE110" s="1017"/>
      <c r="CF110" s="1031">
        <v>236.1</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129</v>
      </c>
      <c r="DM110" s="1017"/>
      <c r="DN110" s="1017"/>
      <c r="DO110" s="1017"/>
      <c r="DP110" s="1017"/>
      <c r="DQ110" s="1017" t="s">
        <v>430</v>
      </c>
      <c r="DR110" s="1017"/>
      <c r="DS110" s="1017"/>
      <c r="DT110" s="1017"/>
      <c r="DU110" s="1017"/>
      <c r="DV110" s="1018" t="s">
        <v>129</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430</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21275</v>
      </c>
      <c r="BR111" s="1010"/>
      <c r="BS111" s="1010"/>
      <c r="BT111" s="1010"/>
      <c r="BU111" s="1010"/>
      <c r="BV111" s="1010">
        <v>15224</v>
      </c>
      <c r="BW111" s="1010"/>
      <c r="BX111" s="1010"/>
      <c r="BY111" s="1010"/>
      <c r="BZ111" s="1010"/>
      <c r="CA111" s="1010">
        <v>8534</v>
      </c>
      <c r="CB111" s="1010"/>
      <c r="CC111" s="1010"/>
      <c r="CD111" s="1010"/>
      <c r="CE111" s="1010"/>
      <c r="CF111" s="1004">
        <v>0.1</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434</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434</v>
      </c>
      <c r="AG112" s="1049"/>
      <c r="AH112" s="1049"/>
      <c r="AI112" s="1049"/>
      <c r="AJ112" s="1050"/>
      <c r="AK112" s="1051" t="s">
        <v>129</v>
      </c>
      <c r="AL112" s="1049"/>
      <c r="AM112" s="1049"/>
      <c r="AN112" s="1049"/>
      <c r="AO112" s="1050"/>
      <c r="AP112" s="1052" t="s">
        <v>437</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4288668</v>
      </c>
      <c r="BR112" s="1010"/>
      <c r="BS112" s="1010"/>
      <c r="BT112" s="1010"/>
      <c r="BU112" s="1010"/>
      <c r="BV112" s="1010">
        <v>4064055</v>
      </c>
      <c r="BW112" s="1010"/>
      <c r="BX112" s="1010"/>
      <c r="BY112" s="1010"/>
      <c r="BZ112" s="1010"/>
      <c r="CA112" s="1010">
        <v>3779122</v>
      </c>
      <c r="CB112" s="1010"/>
      <c r="CC112" s="1010"/>
      <c r="CD112" s="1010"/>
      <c r="CE112" s="1010"/>
      <c r="CF112" s="1004">
        <v>56.7</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129</v>
      </c>
      <c r="DM112" s="1010"/>
      <c r="DN112" s="1010"/>
      <c r="DO112" s="1010"/>
      <c r="DP112" s="1010"/>
      <c r="DQ112" s="1010" t="s">
        <v>129</v>
      </c>
      <c r="DR112" s="1010"/>
      <c r="DS112" s="1010"/>
      <c r="DT112" s="1010"/>
      <c r="DU112" s="1010"/>
      <c r="DV112" s="1011" t="s">
        <v>434</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376204</v>
      </c>
      <c r="AB113" s="1024"/>
      <c r="AC113" s="1024"/>
      <c r="AD113" s="1024"/>
      <c r="AE113" s="1025"/>
      <c r="AF113" s="1026">
        <v>395829</v>
      </c>
      <c r="AG113" s="1024"/>
      <c r="AH113" s="1024"/>
      <c r="AI113" s="1024"/>
      <c r="AJ113" s="1025"/>
      <c r="AK113" s="1026">
        <v>349224</v>
      </c>
      <c r="AL113" s="1024"/>
      <c r="AM113" s="1024"/>
      <c r="AN113" s="1024"/>
      <c r="AO113" s="1025"/>
      <c r="AP113" s="1027">
        <v>5.2</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437</v>
      </c>
      <c r="BR113" s="1010"/>
      <c r="BS113" s="1010"/>
      <c r="BT113" s="1010"/>
      <c r="BU113" s="1010"/>
      <c r="BV113" s="1010" t="s">
        <v>129</v>
      </c>
      <c r="BW113" s="1010"/>
      <c r="BX113" s="1010"/>
      <c r="BY113" s="1010"/>
      <c r="BZ113" s="1010"/>
      <c r="CA113" s="1010" t="s">
        <v>129</v>
      </c>
      <c r="CB113" s="1010"/>
      <c r="CC113" s="1010"/>
      <c r="CD113" s="1010"/>
      <c r="CE113" s="1010"/>
      <c r="CF113" s="1004" t="s">
        <v>434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-5185</v>
      </c>
      <c r="AB114" s="1049"/>
      <c r="AC114" s="1049"/>
      <c r="AD114" s="1049"/>
      <c r="AE114" s="1050"/>
      <c r="AF114" s="1051">
        <v>-5185</v>
      </c>
      <c r="AG114" s="1049"/>
      <c r="AH114" s="1049"/>
      <c r="AI114" s="1049"/>
      <c r="AJ114" s="1050"/>
      <c r="AK114" s="1051">
        <v>-5180</v>
      </c>
      <c r="AL114" s="1049"/>
      <c r="AM114" s="1049"/>
      <c r="AN114" s="1049"/>
      <c r="AO114" s="1050"/>
      <c r="AP114" s="1052">
        <v>-0.1</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2120934</v>
      </c>
      <c r="BR114" s="1010"/>
      <c r="BS114" s="1010"/>
      <c r="BT114" s="1010"/>
      <c r="BU114" s="1010"/>
      <c r="BV114" s="1010">
        <v>1957512</v>
      </c>
      <c r="BW114" s="1010"/>
      <c r="BX114" s="1010"/>
      <c r="BY114" s="1010"/>
      <c r="BZ114" s="1010"/>
      <c r="CA114" s="1010">
        <v>1912486</v>
      </c>
      <c r="CB114" s="1010"/>
      <c r="CC114" s="1010"/>
      <c r="CD114" s="1010"/>
      <c r="CE114" s="1010"/>
      <c r="CF114" s="1004">
        <v>28.7</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2162</v>
      </c>
      <c r="AB115" s="1024"/>
      <c r="AC115" s="1024"/>
      <c r="AD115" s="1024"/>
      <c r="AE115" s="1025"/>
      <c r="AF115" s="1026">
        <v>6144</v>
      </c>
      <c r="AG115" s="1024"/>
      <c r="AH115" s="1024"/>
      <c r="AI115" s="1024"/>
      <c r="AJ115" s="1025"/>
      <c r="AK115" s="1026">
        <v>6744</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434</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437</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129</v>
      </c>
      <c r="AL116" s="1049"/>
      <c r="AM116" s="1049"/>
      <c r="AN116" s="1049"/>
      <c r="AO116" s="1050"/>
      <c r="AP116" s="1052" t="s">
        <v>437</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434</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21275</v>
      </c>
      <c r="DH116" s="1049"/>
      <c r="DI116" s="1049"/>
      <c r="DJ116" s="1049"/>
      <c r="DK116" s="1050"/>
      <c r="DL116" s="1051">
        <v>15224</v>
      </c>
      <c r="DM116" s="1049"/>
      <c r="DN116" s="1049"/>
      <c r="DO116" s="1049"/>
      <c r="DP116" s="1050"/>
      <c r="DQ116" s="1051">
        <v>8534</v>
      </c>
      <c r="DR116" s="1049"/>
      <c r="DS116" s="1049"/>
      <c r="DT116" s="1049"/>
      <c r="DU116" s="1050"/>
      <c r="DV116" s="1052">
        <v>0.1</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1966533</v>
      </c>
      <c r="AB117" s="1067"/>
      <c r="AC117" s="1067"/>
      <c r="AD117" s="1067"/>
      <c r="AE117" s="1068"/>
      <c r="AF117" s="1069">
        <v>1964602</v>
      </c>
      <c r="AG117" s="1067"/>
      <c r="AH117" s="1067"/>
      <c r="AI117" s="1067"/>
      <c r="AJ117" s="1068"/>
      <c r="AK117" s="1069">
        <v>1956061</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437</v>
      </c>
      <c r="BW117" s="1010"/>
      <c r="BX117" s="1010"/>
      <c r="BY117" s="1010"/>
      <c r="BZ117" s="1010"/>
      <c r="CA117" s="1010" t="s">
        <v>437</v>
      </c>
      <c r="CB117" s="1010"/>
      <c r="CC117" s="1010"/>
      <c r="CD117" s="1010"/>
      <c r="CE117" s="1010"/>
      <c r="CF117" s="1004" t="s">
        <v>129</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434</v>
      </c>
      <c r="DM117" s="1049"/>
      <c r="DN117" s="1049"/>
      <c r="DO117" s="1049"/>
      <c r="DP117" s="1050"/>
      <c r="DQ117" s="1051" t="s">
        <v>434</v>
      </c>
      <c r="DR117" s="1049"/>
      <c r="DS117" s="1049"/>
      <c r="DT117" s="1049"/>
      <c r="DU117" s="1050"/>
      <c r="DV117" s="1052" t="s">
        <v>129</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304</v>
      </c>
      <c r="AG118" s="975"/>
      <c r="AH118" s="975"/>
      <c r="AI118" s="975"/>
      <c r="AJ118" s="976"/>
      <c r="AK118" s="974" t="s">
        <v>303</v>
      </c>
      <c r="AL118" s="975"/>
      <c r="AM118" s="975"/>
      <c r="AN118" s="975"/>
      <c r="AO118" s="976"/>
      <c r="AP118" s="1061" t="s">
        <v>424</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430</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437</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430</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457</v>
      </c>
      <c r="BP119" s="1096"/>
      <c r="BQ119" s="1087">
        <v>21662769</v>
      </c>
      <c r="BR119" s="1088"/>
      <c r="BS119" s="1088"/>
      <c r="BT119" s="1088"/>
      <c r="BU119" s="1088"/>
      <c r="BV119" s="1088">
        <v>21605432</v>
      </c>
      <c r="BW119" s="1088"/>
      <c r="BX119" s="1088"/>
      <c r="BY119" s="1088"/>
      <c r="BZ119" s="1088"/>
      <c r="CA119" s="1088">
        <v>21433513</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430</v>
      </c>
      <c r="DH119" s="1074"/>
      <c r="DI119" s="1074"/>
      <c r="DJ119" s="1074"/>
      <c r="DK119" s="1075"/>
      <c r="DL119" s="1073" t="s">
        <v>437</v>
      </c>
      <c r="DM119" s="1074"/>
      <c r="DN119" s="1074"/>
      <c r="DO119" s="1074"/>
      <c r="DP119" s="1075"/>
      <c r="DQ119" s="1073" t="s">
        <v>437</v>
      </c>
      <c r="DR119" s="1074"/>
      <c r="DS119" s="1074"/>
      <c r="DT119" s="1074"/>
      <c r="DU119" s="1075"/>
      <c r="DV119" s="1076" t="s">
        <v>129</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430</v>
      </c>
      <c r="AG120" s="1049"/>
      <c r="AH120" s="1049"/>
      <c r="AI120" s="1049"/>
      <c r="AJ120" s="1050"/>
      <c r="AK120" s="1051" t="s">
        <v>129</v>
      </c>
      <c r="AL120" s="1049"/>
      <c r="AM120" s="1049"/>
      <c r="AN120" s="1049"/>
      <c r="AO120" s="1050"/>
      <c r="AP120" s="1052" t="s">
        <v>129</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5053294</v>
      </c>
      <c r="BR120" s="1017"/>
      <c r="BS120" s="1017"/>
      <c r="BT120" s="1017"/>
      <c r="BU120" s="1017"/>
      <c r="BV120" s="1017">
        <v>4895739</v>
      </c>
      <c r="BW120" s="1017"/>
      <c r="BX120" s="1017"/>
      <c r="BY120" s="1017"/>
      <c r="BZ120" s="1017"/>
      <c r="CA120" s="1017">
        <v>4799349</v>
      </c>
      <c r="CB120" s="1017"/>
      <c r="CC120" s="1017"/>
      <c r="CD120" s="1017"/>
      <c r="CE120" s="1017"/>
      <c r="CF120" s="1031">
        <v>72</v>
      </c>
      <c r="CG120" s="1032"/>
      <c r="CH120" s="1032"/>
      <c r="CI120" s="1032"/>
      <c r="CJ120" s="1032"/>
      <c r="CK120" s="1097" t="s">
        <v>461</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2121897</v>
      </c>
      <c r="DH120" s="1017"/>
      <c r="DI120" s="1017"/>
      <c r="DJ120" s="1017"/>
      <c r="DK120" s="1017"/>
      <c r="DL120" s="1017">
        <v>2045610</v>
      </c>
      <c r="DM120" s="1017"/>
      <c r="DN120" s="1017"/>
      <c r="DO120" s="1017"/>
      <c r="DP120" s="1017"/>
      <c r="DQ120" s="1017">
        <v>1827817</v>
      </c>
      <c r="DR120" s="1017"/>
      <c r="DS120" s="1017"/>
      <c r="DT120" s="1017"/>
      <c r="DU120" s="1017"/>
      <c r="DV120" s="1018">
        <v>27.4</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437</v>
      </c>
      <c r="AB121" s="1049"/>
      <c r="AC121" s="1049"/>
      <c r="AD121" s="1049"/>
      <c r="AE121" s="1050"/>
      <c r="AF121" s="1051" t="s">
        <v>129</v>
      </c>
      <c r="AG121" s="1049"/>
      <c r="AH121" s="1049"/>
      <c r="AI121" s="1049"/>
      <c r="AJ121" s="1050"/>
      <c r="AK121" s="1051" t="s">
        <v>129</v>
      </c>
      <c r="AL121" s="1049"/>
      <c r="AM121" s="1049"/>
      <c r="AN121" s="1049"/>
      <c r="AO121" s="1050"/>
      <c r="AP121" s="1052" t="s">
        <v>434</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94331</v>
      </c>
      <c r="BR121" s="1010"/>
      <c r="BS121" s="1010"/>
      <c r="BT121" s="1010"/>
      <c r="BU121" s="1010"/>
      <c r="BV121" s="1010">
        <v>81581</v>
      </c>
      <c r="BW121" s="1010"/>
      <c r="BX121" s="1010"/>
      <c r="BY121" s="1010"/>
      <c r="BZ121" s="1010"/>
      <c r="CA121" s="1010">
        <v>60580</v>
      </c>
      <c r="CB121" s="1010"/>
      <c r="CC121" s="1010"/>
      <c r="CD121" s="1010"/>
      <c r="CE121" s="1010"/>
      <c r="CF121" s="1004">
        <v>0.9</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35127</v>
      </c>
      <c r="DH121" s="1010"/>
      <c r="DI121" s="1010"/>
      <c r="DJ121" s="1010"/>
      <c r="DK121" s="1010"/>
      <c r="DL121" s="1010">
        <v>1314249</v>
      </c>
      <c r="DM121" s="1010"/>
      <c r="DN121" s="1010"/>
      <c r="DO121" s="1010"/>
      <c r="DP121" s="1010"/>
      <c r="DQ121" s="1010">
        <v>1322810</v>
      </c>
      <c r="DR121" s="1010"/>
      <c r="DS121" s="1010"/>
      <c r="DT121" s="1010"/>
      <c r="DU121" s="1010"/>
      <c r="DV121" s="1011">
        <v>19.8</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437</v>
      </c>
      <c r="AL122" s="1049"/>
      <c r="AM122" s="1049"/>
      <c r="AN122" s="1049"/>
      <c r="AO122" s="1050"/>
      <c r="AP122" s="1052" t="s">
        <v>129</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15100782</v>
      </c>
      <c r="BR122" s="1088"/>
      <c r="BS122" s="1088"/>
      <c r="BT122" s="1088"/>
      <c r="BU122" s="1088"/>
      <c r="BV122" s="1088">
        <v>15044630</v>
      </c>
      <c r="BW122" s="1088"/>
      <c r="BX122" s="1088"/>
      <c r="BY122" s="1088"/>
      <c r="BZ122" s="1088"/>
      <c r="CA122" s="1088">
        <v>14906279</v>
      </c>
      <c r="CB122" s="1088"/>
      <c r="CC122" s="1088"/>
      <c r="CD122" s="1088"/>
      <c r="CE122" s="1088"/>
      <c r="CF122" s="1108">
        <v>223.6</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v>778152</v>
      </c>
      <c r="DH122" s="1010"/>
      <c r="DI122" s="1010"/>
      <c r="DJ122" s="1010"/>
      <c r="DK122" s="1010"/>
      <c r="DL122" s="1010">
        <v>704196</v>
      </c>
      <c r="DM122" s="1010"/>
      <c r="DN122" s="1010"/>
      <c r="DO122" s="1010"/>
      <c r="DP122" s="1010"/>
      <c r="DQ122" s="1010">
        <v>628495</v>
      </c>
      <c r="DR122" s="1010"/>
      <c r="DS122" s="1010"/>
      <c r="DT122" s="1010"/>
      <c r="DU122" s="1010"/>
      <c r="DV122" s="1011">
        <v>9.4</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2106</v>
      </c>
      <c r="AB123" s="1049"/>
      <c r="AC123" s="1049"/>
      <c r="AD123" s="1049"/>
      <c r="AE123" s="1050"/>
      <c r="AF123" s="1051">
        <v>6116</v>
      </c>
      <c r="AG123" s="1049"/>
      <c r="AH123" s="1049"/>
      <c r="AI123" s="1049"/>
      <c r="AJ123" s="1050"/>
      <c r="AK123" s="1051">
        <v>6738</v>
      </c>
      <c r="AL123" s="1049"/>
      <c r="AM123" s="1049"/>
      <c r="AN123" s="1049"/>
      <c r="AO123" s="1050"/>
      <c r="AP123" s="1052">
        <v>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466</v>
      </c>
      <c r="BP123" s="1096"/>
      <c r="BQ123" s="1155">
        <v>20248407</v>
      </c>
      <c r="BR123" s="1156"/>
      <c r="BS123" s="1156"/>
      <c r="BT123" s="1156"/>
      <c r="BU123" s="1156"/>
      <c r="BV123" s="1156">
        <v>20021950</v>
      </c>
      <c r="BW123" s="1156"/>
      <c r="BX123" s="1156"/>
      <c r="BY123" s="1156"/>
      <c r="BZ123" s="1156"/>
      <c r="CA123" s="1156">
        <v>19766208</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129</v>
      </c>
      <c r="DR123" s="1049"/>
      <c r="DS123" s="1049"/>
      <c r="DT123" s="1049"/>
      <c r="DU123" s="1050"/>
      <c r="DV123" s="1052" t="s">
        <v>437</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437</v>
      </c>
      <c r="AL124" s="1049"/>
      <c r="AM124" s="1049"/>
      <c r="AN124" s="1049"/>
      <c r="AO124" s="1050"/>
      <c r="AP124" s="1052" t="s">
        <v>437</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19.8</v>
      </c>
      <c r="BR124" s="1118"/>
      <c r="BS124" s="1118"/>
      <c r="BT124" s="1118"/>
      <c r="BU124" s="1118"/>
      <c r="BV124" s="1118">
        <v>23.3</v>
      </c>
      <c r="BW124" s="1118"/>
      <c r="BX124" s="1118"/>
      <c r="BY124" s="1118"/>
      <c r="BZ124" s="1118"/>
      <c r="CA124" s="1118">
        <v>25</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v>1353492</v>
      </c>
      <c r="DH124" s="1074"/>
      <c r="DI124" s="1074"/>
      <c r="DJ124" s="1074"/>
      <c r="DK124" s="1075"/>
      <c r="DL124" s="1073" t="s">
        <v>434</v>
      </c>
      <c r="DM124" s="1074"/>
      <c r="DN124" s="1074"/>
      <c r="DO124" s="1074"/>
      <c r="DP124" s="1075"/>
      <c r="DQ124" s="1073" t="s">
        <v>437</v>
      </c>
      <c r="DR124" s="1074"/>
      <c r="DS124" s="1074"/>
      <c r="DT124" s="1074"/>
      <c r="DU124" s="1075"/>
      <c r="DV124" s="1076" t="s">
        <v>437</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437</v>
      </c>
      <c r="AB125" s="1049"/>
      <c r="AC125" s="1049"/>
      <c r="AD125" s="1049"/>
      <c r="AE125" s="1050"/>
      <c r="AF125" s="1051" t="s">
        <v>437</v>
      </c>
      <c r="AG125" s="1049"/>
      <c r="AH125" s="1049"/>
      <c r="AI125" s="1049"/>
      <c r="AJ125" s="1050"/>
      <c r="AK125" s="1051" t="s">
        <v>129</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437</v>
      </c>
      <c r="DM125" s="1017"/>
      <c r="DN125" s="1017"/>
      <c r="DO125" s="1017"/>
      <c r="DP125" s="1017"/>
      <c r="DQ125" s="1017" t="s">
        <v>437</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437</v>
      </c>
      <c r="AB126" s="1049"/>
      <c r="AC126" s="1049"/>
      <c r="AD126" s="1049"/>
      <c r="AE126" s="1050"/>
      <c r="AF126" s="1051" t="s">
        <v>437</v>
      </c>
      <c r="AG126" s="1049"/>
      <c r="AH126" s="1049"/>
      <c r="AI126" s="1049"/>
      <c r="AJ126" s="1050"/>
      <c r="AK126" s="1051" t="s">
        <v>129</v>
      </c>
      <c r="AL126" s="1049"/>
      <c r="AM126" s="1049"/>
      <c r="AN126" s="1049"/>
      <c r="AO126" s="1050"/>
      <c r="AP126" s="1052" t="s">
        <v>437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434</v>
      </c>
      <c r="DM126" s="1010"/>
      <c r="DN126" s="1010"/>
      <c r="DO126" s="1010"/>
      <c r="DP126" s="1010"/>
      <c r="DQ126" s="1010" t="s">
        <v>437</v>
      </c>
      <c r="DR126" s="1010"/>
      <c r="DS126" s="1010"/>
      <c r="DT126" s="1010"/>
      <c r="DU126" s="1010"/>
      <c r="DV126" s="1011" t="s">
        <v>129</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56</v>
      </c>
      <c r="AB127" s="1049"/>
      <c r="AC127" s="1049"/>
      <c r="AD127" s="1049"/>
      <c r="AE127" s="1050"/>
      <c r="AF127" s="1051">
        <v>28</v>
      </c>
      <c r="AG127" s="1049"/>
      <c r="AH127" s="1049"/>
      <c r="AI127" s="1049"/>
      <c r="AJ127" s="1050"/>
      <c r="AK127" s="1051">
        <v>6</v>
      </c>
      <c r="AL127" s="1049"/>
      <c r="AM127" s="1049"/>
      <c r="AN127" s="1049"/>
      <c r="AO127" s="1050"/>
      <c r="AP127" s="1052">
        <v>0</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129</v>
      </c>
      <c r="DM127" s="1010"/>
      <c r="DN127" s="1010"/>
      <c r="DO127" s="1010"/>
      <c r="DP127" s="1010"/>
      <c r="DQ127" s="1010" t="s">
        <v>437</v>
      </c>
      <c r="DR127" s="1010"/>
      <c r="DS127" s="1010"/>
      <c r="DT127" s="1010"/>
      <c r="DU127" s="1010"/>
      <c r="DV127" s="1011" t="s">
        <v>437</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22379</v>
      </c>
      <c r="AB128" s="1138"/>
      <c r="AC128" s="1138"/>
      <c r="AD128" s="1138"/>
      <c r="AE128" s="1139"/>
      <c r="AF128" s="1140">
        <v>20974</v>
      </c>
      <c r="AG128" s="1138"/>
      <c r="AH128" s="1138"/>
      <c r="AI128" s="1138"/>
      <c r="AJ128" s="1139"/>
      <c r="AK128" s="1140">
        <v>36593</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129</v>
      </c>
      <c r="BG128" s="1145"/>
      <c r="BH128" s="1145"/>
      <c r="BI128" s="1145"/>
      <c r="BJ128" s="1145"/>
      <c r="BK128" s="1145"/>
      <c r="BL128" s="1146"/>
      <c r="BM128" s="1144">
        <v>13.69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437</v>
      </c>
      <c r="DH128" s="1130"/>
      <c r="DI128" s="1130"/>
      <c r="DJ128" s="1130"/>
      <c r="DK128" s="1130"/>
      <c r="DL128" s="1130" t="s">
        <v>437</v>
      </c>
      <c r="DM128" s="1130"/>
      <c r="DN128" s="1130"/>
      <c r="DO128" s="1130"/>
      <c r="DP128" s="1130"/>
      <c r="DQ128" s="1130" t="s">
        <v>129</v>
      </c>
      <c r="DR128" s="1130"/>
      <c r="DS128" s="1130"/>
      <c r="DT128" s="1130"/>
      <c r="DU128" s="1130"/>
      <c r="DV128" s="1131" t="s">
        <v>437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8695887</v>
      </c>
      <c r="AB129" s="1049"/>
      <c r="AC129" s="1049"/>
      <c r="AD129" s="1049"/>
      <c r="AE129" s="1050"/>
      <c r="AF129" s="1051">
        <v>8346222</v>
      </c>
      <c r="AG129" s="1049"/>
      <c r="AH129" s="1049"/>
      <c r="AI129" s="1049"/>
      <c r="AJ129" s="1050"/>
      <c r="AK129" s="1051">
        <v>8253001</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129</v>
      </c>
      <c r="BG129" s="1159"/>
      <c r="BH129" s="1159"/>
      <c r="BI129" s="1159"/>
      <c r="BJ129" s="1159"/>
      <c r="BK129" s="1159"/>
      <c r="BL129" s="1160"/>
      <c r="BM129" s="1158">
        <v>18.690000000000001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1574112</v>
      </c>
      <c r="AB130" s="1049"/>
      <c r="AC130" s="1049"/>
      <c r="AD130" s="1049"/>
      <c r="AE130" s="1050"/>
      <c r="AF130" s="1051">
        <v>1565357</v>
      </c>
      <c r="AG130" s="1049"/>
      <c r="AH130" s="1049"/>
      <c r="AI130" s="1049"/>
      <c r="AJ130" s="1050"/>
      <c r="AK130" s="1051">
        <v>1587904</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5.2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7121775</v>
      </c>
      <c r="AB131" s="1074"/>
      <c r="AC131" s="1074"/>
      <c r="AD131" s="1074"/>
      <c r="AE131" s="1075"/>
      <c r="AF131" s="1073">
        <v>6780865</v>
      </c>
      <c r="AG131" s="1074"/>
      <c r="AH131" s="1074"/>
      <c r="AI131" s="1074"/>
      <c r="AJ131" s="1075"/>
      <c r="AK131" s="1073">
        <v>6665097</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5.1959237690000002</v>
      </c>
      <c r="AB132" s="1190"/>
      <c r="AC132" s="1190"/>
      <c r="AD132" s="1190"/>
      <c r="AE132" s="1191"/>
      <c r="AF132" s="1192">
        <v>5.5785065769999997</v>
      </c>
      <c r="AG132" s="1190"/>
      <c r="AH132" s="1190"/>
      <c r="AI132" s="1190"/>
      <c r="AJ132" s="1191"/>
      <c r="AK132" s="1192">
        <v>4.9746312770000003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5.2</v>
      </c>
      <c r="AB133" s="1173"/>
      <c r="AC133" s="1173"/>
      <c r="AD133" s="1173"/>
      <c r="AE133" s="1174"/>
      <c r="AF133" s="1172">
        <v>5.3</v>
      </c>
      <c r="AG133" s="1173"/>
      <c r="AH133" s="1173"/>
      <c r="AI133" s="1173"/>
      <c r="AJ133" s="1174"/>
      <c r="AK133" s="1172">
        <v>5.2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o7pz3tvbQCziSX6PPpwAhHZgS65RA8kVsY0X+85Cwk5+sWv4Goom5yb+9gUVAzY2uOWlDmbETJGsv7l9JCpg==" saltValue="cOI/dbBLK2FiWJaaJibq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37"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6ZCDEU7Au4Qe7seuqQgHpbCtLIzGO7zRlytDqab+Hi+PDAhtsbGSbVsuC9nGJqMa8yxQQyrjb+RHbYxVT2FFg==" saltValue="W5c6Xl/W74ZE0jhyN4pp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0C7s+6nUnjGwyi+GVJLkk68d2ENn9YTUpUoRG+zr9iCUHVkaG1p/5D76ERt96UrtcnnbcNOjgU/4Ej7VscE9g==" saltValue="XEBSNcakT6ZqH8J8QWm8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1966186</v>
      </c>
      <c r="AP9" s="312">
        <v>125403</v>
      </c>
      <c r="AQ9" s="313">
        <v>81866</v>
      </c>
      <c r="AR9" s="314">
        <v>53.2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129314</v>
      </c>
      <c r="AP10" s="315">
        <v>8248</v>
      </c>
      <c r="AQ10" s="316">
        <v>9373</v>
      </c>
      <c r="AR10" s="317">
        <v>-12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399437</v>
      </c>
      <c r="AP11" s="315">
        <v>25476</v>
      </c>
      <c r="AQ11" s="316">
        <v>11195</v>
      </c>
      <c r="AR11" s="317">
        <v>127.6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1565</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76272</v>
      </c>
      <c r="AP14" s="315">
        <v>4865</v>
      </c>
      <c r="AQ14" s="316">
        <v>4756</v>
      </c>
      <c r="AR14" s="317">
        <v>2.2999999999999998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86035</v>
      </c>
      <c r="AP15" s="315">
        <v>5487</v>
      </c>
      <c r="AQ15" s="316">
        <v>1563</v>
      </c>
      <c r="AR15" s="317">
        <v>251.1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-201752</v>
      </c>
      <c r="AP16" s="315">
        <v>-12868</v>
      </c>
      <c r="AQ16" s="316">
        <v>-7824</v>
      </c>
      <c r="AR16" s="317">
        <v>64.5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2455492</v>
      </c>
      <c r="AP17" s="315">
        <v>156610</v>
      </c>
      <c r="AQ17" s="316">
        <v>102493</v>
      </c>
      <c r="AR17" s="317">
        <v>52.8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14.54</v>
      </c>
      <c r="AP21" s="328">
        <v>9.5299999999999994</v>
      </c>
      <c r="AQ21" s="329">
        <v>5.01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96.3</v>
      </c>
      <c r="AP22" s="333">
        <v>96.6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1605273</v>
      </c>
      <c r="AP32" s="342">
        <v>102384</v>
      </c>
      <c r="AQ32" s="343">
        <v>54189</v>
      </c>
      <c r="AR32" s="344">
        <v>88.9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v>69</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349224</v>
      </c>
      <c r="AP35" s="342">
        <v>22273</v>
      </c>
      <c r="AQ35" s="343">
        <v>21047</v>
      </c>
      <c r="AR35" s="344">
        <v>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-5180</v>
      </c>
      <c r="AP36" s="342">
        <v>-330</v>
      </c>
      <c r="AQ36" s="343">
        <v>3967</v>
      </c>
      <c r="AR36" s="344">
        <v>-108.3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6744</v>
      </c>
      <c r="AP37" s="342">
        <v>430</v>
      </c>
      <c r="AQ37" s="343">
        <v>1992</v>
      </c>
      <c r="AR37" s="344">
        <v>-78.400000000000006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4</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-36593</v>
      </c>
      <c r="AP39" s="342">
        <v>-2334</v>
      </c>
      <c r="AQ39" s="343">
        <v>-3421</v>
      </c>
      <c r="AR39" s="344">
        <v>-31.8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-1587904</v>
      </c>
      <c r="AP40" s="342">
        <v>-101276</v>
      </c>
      <c r="AQ40" s="343">
        <v>-53760</v>
      </c>
      <c r="AR40" s="344">
        <v>88.4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331564</v>
      </c>
      <c r="AP41" s="342">
        <v>21147</v>
      </c>
      <c r="AQ41" s="343">
        <v>24086</v>
      </c>
      <c r="AR41" s="344">
        <v>-12.2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2536180</v>
      </c>
      <c r="AN51" s="364">
        <v>147196</v>
      </c>
      <c r="AO51" s="365">
        <v>9.6</v>
      </c>
      <c r="AP51" s="366">
        <v>85205</v>
      </c>
      <c r="AQ51" s="367">
        <v>14.5</v>
      </c>
      <c r="AR51" s="368">
        <v>-4.9000000000000004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1362244</v>
      </c>
      <c r="AN52" s="372">
        <v>79062</v>
      </c>
      <c r="AO52" s="373">
        <v>33.9</v>
      </c>
      <c r="AP52" s="374">
        <v>38847</v>
      </c>
      <c r="AQ52" s="375">
        <v>13.7</v>
      </c>
      <c r="AR52" s="376">
        <v>20.2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2405096</v>
      </c>
      <c r="AN53" s="364">
        <v>142668</v>
      </c>
      <c r="AO53" s="365">
        <v>-3.1</v>
      </c>
      <c r="AP53" s="366">
        <v>77577</v>
      </c>
      <c r="AQ53" s="367">
        <v>-9</v>
      </c>
      <c r="AR53" s="368">
        <v>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1465593</v>
      </c>
      <c r="AN54" s="372">
        <v>86938</v>
      </c>
      <c r="AO54" s="373">
        <v>10</v>
      </c>
      <c r="AP54" s="374">
        <v>40870</v>
      </c>
      <c r="AQ54" s="375">
        <v>5.2</v>
      </c>
      <c r="AR54" s="376">
        <v>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2359417</v>
      </c>
      <c r="AN55" s="364">
        <v>143657</v>
      </c>
      <c r="AO55" s="365">
        <v>0.7</v>
      </c>
      <c r="AP55" s="366">
        <v>115123</v>
      </c>
      <c r="AQ55" s="367">
        <v>48.4</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1669395</v>
      </c>
      <c r="AN56" s="372">
        <v>101644</v>
      </c>
      <c r="AO56" s="373">
        <v>16.899999999999999</v>
      </c>
      <c r="AP56" s="374">
        <v>46026</v>
      </c>
      <c r="AQ56" s="375">
        <v>12.6</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3048023</v>
      </c>
      <c r="AN57" s="364">
        <v>189589</v>
      </c>
      <c r="AO57" s="365">
        <v>32</v>
      </c>
      <c r="AP57" s="366">
        <v>98899</v>
      </c>
      <c r="AQ57" s="367">
        <v>-14.1</v>
      </c>
      <c r="AR57" s="368">
        <v>46.1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2245039</v>
      </c>
      <c r="AN58" s="372">
        <v>139643</v>
      </c>
      <c r="AO58" s="373">
        <v>37.4</v>
      </c>
      <c r="AP58" s="374">
        <v>43734</v>
      </c>
      <c r="AQ58" s="375">
        <v>-5</v>
      </c>
      <c r="AR58" s="376">
        <v>42.4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2780026</v>
      </c>
      <c r="AN59" s="364">
        <v>177309</v>
      </c>
      <c r="AO59" s="365">
        <v>-6.5</v>
      </c>
      <c r="AP59" s="366">
        <v>96462</v>
      </c>
      <c r="AQ59" s="367">
        <v>-2.5</v>
      </c>
      <c r="AR59" s="368">
        <v>-4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2120917</v>
      </c>
      <c r="AN60" s="372">
        <v>135271</v>
      </c>
      <c r="AO60" s="373">
        <v>-3.1</v>
      </c>
      <c r="AP60" s="374">
        <v>39886</v>
      </c>
      <c r="AQ60" s="375">
        <v>-8.8000000000000007</v>
      </c>
      <c r="AR60" s="376">
        <v>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2625748</v>
      </c>
      <c r="AN61" s="379">
        <v>160084</v>
      </c>
      <c r="AO61" s="380">
        <v>6.5</v>
      </c>
      <c r="AP61" s="381">
        <v>94653</v>
      </c>
      <c r="AQ61" s="382">
        <v>7.5</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1772638</v>
      </c>
      <c r="AN62" s="372">
        <v>108512</v>
      </c>
      <c r="AO62" s="373">
        <v>19</v>
      </c>
      <c r="AP62" s="374">
        <v>41873</v>
      </c>
      <c r="AQ62" s="375">
        <v>3.5</v>
      </c>
      <c r="AR62" s="376">
        <v>15.5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nIafa+e4DGB8YI8802bH8MRnksMm3sHjNs1EKwP/Z3y3Oxw4adoA6HxQtasCpoXa7Ztun4YBmtKvs+2y9tfA==" saltValue="U0poB5ltw9JmlwZNtNRt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F62" zoomScale="80" zoomScaleNormal="80" zoomScaleSheetLayoutView="55" workbookViewId="0">
      <selection activeCell="V116" sqref="V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Qwh7Jtxl48p7pC1J193qH+XxrJgj1DcTl1xsXr2oAXWEJqi1XuxAHuNGRShr0hOaDtLB7XeGSZ0oGIrWAnG2w==" saltValue="CVOFR9TPFFOYb/lxNlN9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G82"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jglIsAaU69d7fzrGcNMpaWR/soMDBXf8bGw9CY2l+cbZjp8WwlXP5ROzENFaKMXUySP6091L7GQRbXETLTnqA==" saltValue="wzOQQ6QeDHCT3EdZTMIl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23.75</v>
      </c>
      <c r="G47" s="12">
        <v>21.55</v>
      </c>
      <c r="H47" s="12">
        <v>22.32</v>
      </c>
      <c r="I47" s="12">
        <v>21.54</v>
      </c>
      <c r="J47" s="13">
        <v>20.21</v>
      </c>
    </row>
    <row r="48" spans="2:10" ht="57.75" customHeight="1" x14ac:dyDescent="0.15">
      <c r="B48" s="14"/>
      <c r="C48" s="1234" t="s">
        <v>4</v>
      </c>
      <c r="D48" s="1234"/>
      <c r="E48" s="1235"/>
      <c r="F48" s="15">
        <v>4.18</v>
      </c>
      <c r="G48" s="16">
        <v>3.58</v>
      </c>
      <c r="H48" s="16">
        <v>3.59</v>
      </c>
      <c r="I48" s="16">
        <v>4.59</v>
      </c>
      <c r="J48" s="17">
        <v>4.9400000000000004</v>
      </c>
    </row>
    <row r="49" spans="2:10" ht="57.75" customHeight="1" thickBot="1" x14ac:dyDescent="0.2">
      <c r="B49" s="18"/>
      <c r="C49" s="1236" t="s">
        <v>5</v>
      </c>
      <c r="D49" s="1236"/>
      <c r="E49" s="1237"/>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jogmtiM7jiUjH05mgWayshKuGgmYzP7P5QeHRKVssgEjIUOyeZqZ0KHgJMoTxn43FmRUpU4alizX66St/czYQ==" saltValue="G3/sKJQVLhOJkyURunQG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